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172.20.226.11\共有フォルダ\13_市町村課\01_課共有\50財務\00財務班共通\28_公会計\R8\14_20260917_ 【総務省財務調査課】令和６年度財政状況資料集の作成について（2回目・地方公会計関係）\04_公表\02_公表データ\"/>
    </mc:Choice>
  </mc:AlternateContent>
  <xr:revisionPtr revIDLastSave="0" documentId="13_ncr:1_{EF5377EE-F6E0-4011-832A-86D8513DD057}" xr6:coauthVersionLast="47" xr6:coauthVersionMax="47" xr10:uidLastSave="{00000000-0000-0000-0000-000000000000}"/>
  <bookViews>
    <workbookView xWindow="-28920" yWindow="-2745" windowWidth="29040" windowHeight="1572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O35" i="10" l="1"/>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E39" i="10"/>
  <c r="AM39" i="10"/>
  <c r="U39" i="10"/>
  <c r="C39" i="10"/>
  <c r="CO38" i="10"/>
  <c r="BE38" i="10"/>
  <c r="AM38" i="10"/>
  <c r="U38" i="10"/>
  <c r="C38" i="10"/>
  <c r="CO37" i="10"/>
  <c r="BE37" i="10"/>
  <c r="AM37" i="10"/>
  <c r="U37" i="10"/>
  <c r="CO36" i="10"/>
  <c r="BE36" i="10"/>
  <c r="AM36" i="10"/>
  <c r="CO35" i="10"/>
  <c r="BE35" i="10"/>
  <c r="CO34" i="10"/>
  <c r="BW34" i="10"/>
  <c r="BW35" i="10" s="1"/>
  <c r="BW36" i="10" s="1"/>
  <c r="BW37" i="10" s="1"/>
  <c r="BW38" i="10" s="1"/>
  <c r="BW39" i="10" s="1"/>
  <c r="BE34" i="10"/>
  <c r="C34" i="10"/>
  <c r="C35" i="10" l="1"/>
  <c r="C36" i="10" s="1"/>
  <c r="C37"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U34" i="10" l="1"/>
  <c r="U35" i="10" l="1"/>
  <c r="U36" i="10" s="1"/>
  <c r="AM34" i="10"/>
  <c r="AM35" i="10" s="1"/>
</calcChain>
</file>

<file path=xl/sharedStrings.xml><?xml version="1.0" encoding="utf-8"?>
<sst xmlns="http://schemas.openxmlformats.org/spreadsheetml/2006/main" count="1166" uniqueCount="577">
  <si>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</si>
  <si>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</si>
  <si>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</si>
  <si>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</si>
  <si>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</si>
  <si>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</si>
  <si>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</si>
  <si>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</si>
  <si>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</si>
  <si>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</si>
  <si>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</si>
  <si>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</si>
  <si>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</si>
  <si>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</si>
  <si>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</si>
  <si>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</si>
  <si>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</si>
  <si>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</si>
  <si>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</si>
  <si>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</si>
  <si>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</si>
  <si>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</si>
  <si>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</si>
  <si>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</si>
  <si>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</si>
  <si>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</si>
  <si>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</si>
  <si>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</si>
  <si>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</si>
  <si>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</si>
  <si>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</si>
  <si>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</si>
  <si>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</si>
  <si>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</si>
  <si>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</si>
  <si>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</si>
  <si>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</si>
  <si>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</si>
  <si>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</si>
  <si>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</si>
  <si>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</si>
  <si>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</si>
  <si>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</si>
  <si>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</si>
  <si>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</si>
  <si>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</si>
  <si>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</si>
  <si>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</si>
  <si>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</si>
  <si>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</si>
  <si>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</si>
  <si>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</si>
  <si>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</si>
  <si>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</si>
  <si>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</si>
  <si>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</si>
  <si>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</si>
  <si>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</si>
  <si>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</si>
  <si>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</si>
  <si>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</si>
  <si>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</si>
  <si>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</si>
  <si>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</si>
  <si>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</si>
  <si>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</si>
  <si>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</si>
  <si>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</si>
  <si>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</si>
  <si>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</si>
  <si>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</si>
  <si>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</si>
  <si>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</si>
  <si>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</si>
  <si>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</si>
  <si>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</si>
  <si>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</si>
  <si>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</si>
  <si>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</si>
  <si>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宮城県</t>
    <phoneticPr fontId="5"/>
  </si>
  <si>
    <t>市町村類型</t>
    <phoneticPr fontId="5"/>
  </si>
  <si>
    <t>Ⅰ－０</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</si>
  <si>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</si>
  <si>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</si>
  <si>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</si>
  <si>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</si>
  <si>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</si>
  <si>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</si>
  <si>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</si>
  <si>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</si>
  <si>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</si>
  <si>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</si>
  <si>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</si>
  <si>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</si>
  <si>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七ケ宿町</t>
    <phoneticPr fontId="5"/>
  </si>
  <si>
    <t>地方交付税種地</t>
    <rPh sb="0" eb="2">
      <t>チホウ</t>
    </rPh>
    <rPh sb="2" eb="5">
      <t>コウフゼイ</t>
    </rPh>
    <rPh sb="5" eb="6">
      <t>シュ</t>
    </rPh>
    <rPh sb="6" eb="7">
      <t>チ</t>
    </rPh>
    <phoneticPr fontId="5"/>
  </si>
  <si>
    <t>2-1</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</si>
  <si>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</si>
  <si>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</si>
  <si>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</si>
  <si>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</si>
  <si>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</si>
  <si>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</si>
  <si>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</si>
  <si>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</si>
  <si>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</si>
  <si>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</si>
  <si>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</si>
  <si>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</si>
  <si>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</si>
  <si>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</si>
  <si>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</si>
  <si>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</si>
  <si>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</si>
  <si>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</si>
  <si>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</si>
  <si>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</si>
  <si>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</si>
  <si>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-13.6</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</si>
  <si>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</si>
  <si>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</si>
  <si>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</si>
  <si>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</si>
  <si>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</si>
  <si>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</si>
  <si>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</si>
  <si>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</si>
  <si>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</si>
  <si>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</si>
  <si>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</si>
  <si>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</si>
  <si>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</si>
  <si>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</si>
  <si>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</si>
  <si>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</si>
  <si>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</si>
  <si>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</si>
  <si>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</si>
  <si>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</si>
  <si>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</si>
  <si>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</si>
  <si>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-1.0</t>
    <phoneticPr fontId="5"/>
  </si>
  <si>
    <t>基準財政需要額</t>
    <phoneticPr fontId="25"/>
  </si>
  <si>
    <t>うち日本人(％)</t>
    <phoneticPr fontId="5"/>
  </si>
  <si>
    <t>-0.7</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</si>
  <si>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</si>
  <si>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</si>
  <si>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</si>
  <si>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</si>
  <si>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</si>
  <si>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</si>
  <si>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</si>
  <si>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</si>
  <si>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</si>
  <si>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</si>
  <si>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</si>
  <si>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</si>
  <si>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</si>
  <si>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</si>
  <si>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</si>
  <si>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</si>
  <si>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</si>
  <si>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</si>
  <si>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</si>
  <si>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</si>
  <si>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</si>
  <si>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</si>
  <si>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</si>
  <si>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</si>
  <si>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t>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</si>
  <si>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</si>
  <si>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</si>
  <si>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</si>
  <si>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</si>
  <si>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</si>
  <si>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</si>
  <si>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</si>
  <si>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</si>
  <si>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</si>
  <si>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</si>
  <si>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</si>
  <si>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</si>
  <si>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</si>
  <si>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</si>
  <si>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</si>
  <si>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</si>
  <si>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</si>
  <si>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</si>
  <si>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</si>
  <si>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</si>
  <si>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</si>
  <si>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</si>
  <si>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</si>
  <si>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</si>
  <si>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</si>
  <si>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</si>
  <si>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</si>
  <si>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</si>
  <si>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</si>
  <si>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</si>
  <si>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</si>
  <si>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</si>
  <si>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</si>
  <si>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</si>
  <si>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宮城県七ケ宿町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</si>
  <si>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</si>
  <si>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</si>
  <si>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</si>
  <si>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</si>
  <si>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</si>
  <si>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</si>
  <si>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</si>
  <si>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</si>
  <si>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</si>
  <si>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</si>
  <si>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</si>
  <si>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</si>
  <si>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</si>
  <si>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</si>
  <si>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</si>
  <si>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</si>
  <si>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</si>
  <si>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</si>
  <si>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</si>
  <si>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</si>
  <si>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</si>
  <si>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</si>
  <si>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</si>
  <si>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</si>
  <si>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</si>
  <si>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</si>
  <si>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</si>
  <si>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</si>
  <si>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</si>
  <si>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</si>
  <si>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</si>
  <si>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</si>
  <si>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</si>
  <si>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</si>
  <si>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</si>
  <si>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</si>
  <si>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</si>
  <si>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</si>
  <si>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</si>
  <si>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</si>
  <si>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</si>
  <si>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</si>
  <si>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</si>
  <si>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</si>
  <si>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</si>
  <si>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</si>
  <si>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</si>
  <si>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</si>
  <si>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</si>
  <si>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</si>
  <si>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</si>
  <si>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</si>
  <si>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</si>
  <si>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</si>
  <si>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</si>
  <si>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</si>
  <si>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</si>
  <si>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</si>
  <si>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</si>
  <si>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</si>
  <si>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</si>
  <si>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</si>
  <si>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</si>
  <si>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</si>
  <si>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</si>
  <si>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</si>
  <si>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</si>
  <si>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</si>
  <si>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</si>
  <si>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</si>
  <si>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</si>
  <si>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</si>
  <si>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</si>
  <si>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</si>
  <si>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</si>
  <si>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</si>
  <si>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</si>
  <si>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</si>
  <si>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</si>
  <si>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</si>
  <si>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</si>
  <si>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</si>
  <si>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</si>
  <si>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</si>
  <si>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</si>
  <si>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</si>
  <si>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</si>
  <si>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</si>
  <si>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</si>
  <si>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</si>
  <si>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</si>
  <si>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</si>
  <si>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</si>
  <si>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</si>
  <si>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</si>
  <si>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</si>
  <si>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</si>
  <si>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</si>
  <si>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</si>
  <si>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</si>
  <si>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</si>
  <si>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</si>
  <si>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</si>
  <si>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</si>
  <si>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</si>
  <si>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</si>
  <si>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</si>
  <si>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</si>
  <si>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</si>
  <si>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</si>
  <si>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</si>
  <si>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</si>
  <si>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</si>
  <si>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</si>
  <si>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</si>
  <si>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</si>
  <si>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</si>
  <si>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</si>
  <si>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</si>
  <si>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簡易水道</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</si>
  <si>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</si>
  <si>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</si>
  <si>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</si>
  <si>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</si>
  <si>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</si>
  <si>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</si>
  <si>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</si>
  <si>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</si>
  <si>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</si>
  <si>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</si>
  <si>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</si>
  <si>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</si>
  <si>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</si>
  <si>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</si>
  <si>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</si>
  <si>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</si>
  <si>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</si>
  <si>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</si>
  <si>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</si>
  <si>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</si>
  <si>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</si>
  <si>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</si>
  <si>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</si>
  <si>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</si>
  <si>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</si>
  <si>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</si>
  <si>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</si>
  <si>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</si>
  <si>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</si>
  <si>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</si>
  <si>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宮城県七ケ宿町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</si>
  <si>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</si>
  <si>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</si>
  <si>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</si>
  <si>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</si>
  <si>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</si>
  <si>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</si>
  <si>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</si>
  <si>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</si>
  <si>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</si>
  <si>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</si>
  <si>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</si>
  <si>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</si>
  <si>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</si>
  <si>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</si>
  <si>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</si>
  <si>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</si>
  <si>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</si>
  <si>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</si>
  <si>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</si>
  <si>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</si>
  <si>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町営バス特別会計</t>
    <phoneticPr fontId="5"/>
  </si>
  <si>
    <t>介護サービス特別会計</t>
    <phoneticPr fontId="5"/>
  </si>
  <si>
    <t>七ヶ宿ダム自然休養公園特別会計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</si>
  <si>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</si>
  <si>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</si>
  <si>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</si>
  <si>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</si>
  <si>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</si>
  <si>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</si>
  <si>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</si>
  <si>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</si>
  <si>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</si>
  <si>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</si>
  <si>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</si>
  <si>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</si>
  <si>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</si>
  <si>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</si>
  <si>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</si>
  <si>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</si>
  <si>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簡易水道事業会計</t>
    <phoneticPr fontId="5"/>
  </si>
  <si>
    <t>法適用企業</t>
    <phoneticPr fontId="5"/>
  </si>
  <si>
    <t>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</si>
  <si>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</si>
  <si>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</si>
  <si>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</si>
  <si>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</si>
  <si>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</si>
  <si>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</si>
  <si>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</si>
  <si>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</si>
  <si>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</si>
  <si>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</si>
  <si>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</si>
  <si>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</si>
  <si>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</si>
  <si>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</si>
  <si>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</si>
  <si>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</si>
  <si>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</si>
  <si>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</si>
  <si>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</si>
  <si>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</si>
  <si>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</si>
  <si>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</si>
  <si>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</si>
  <si>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</si>
  <si>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</si>
  <si>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</si>
  <si>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</si>
  <si>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</si>
  <si>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</si>
  <si>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</si>
  <si>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</si>
  <si>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</si>
  <si>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</si>
  <si>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</si>
  <si>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</si>
  <si>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</si>
  <si>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</si>
  <si>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</si>
  <si>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</si>
  <si>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</si>
  <si>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</si>
  <si>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</si>
  <si>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</si>
  <si>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</si>
  <si>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</si>
  <si>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</si>
  <si>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</si>
  <si>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</si>
  <si>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</si>
  <si>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</si>
  <si>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</si>
  <si>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</si>
  <si>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</si>
  <si>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</si>
  <si>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</si>
  <si>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</si>
  <si>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</si>
  <si>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</si>
  <si>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</si>
  <si>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</si>
  <si>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</si>
  <si>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</si>
  <si>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</si>
  <si>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</si>
  <si>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</si>
  <si>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</si>
  <si>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</si>
  <si>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</si>
  <si>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</si>
  <si>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</si>
  <si>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</si>
  <si>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</si>
  <si>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</si>
  <si>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</si>
  <si>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</si>
  <si>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</si>
  <si>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</si>
  <si>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</si>
  <si>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</si>
  <si>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</si>
  <si>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</si>
  <si>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</si>
  <si>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</si>
  <si>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</si>
  <si>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</si>
  <si>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</si>
  <si>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</si>
  <si>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</si>
  <si>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</si>
  <si>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</si>
  <si>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</si>
  <si>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</si>
  <si>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</si>
  <si>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</si>
  <si>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</si>
  <si>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</si>
  <si>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</si>
  <si>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</si>
  <si>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</si>
  <si>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</si>
  <si>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</si>
  <si>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</si>
  <si>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</si>
  <si>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</si>
  <si>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</si>
  <si>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</si>
  <si>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</si>
  <si>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</si>
  <si>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</si>
  <si>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</si>
  <si>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</si>
  <si>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</si>
  <si>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</si>
  <si>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</si>
  <si>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</si>
  <si>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</si>
  <si>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</si>
  <si>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</si>
  <si>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</si>
  <si>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</si>
  <si>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</si>
  <si>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</si>
  <si>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</si>
  <si>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</si>
  <si>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</si>
  <si>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</si>
  <si>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</si>
  <si>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</si>
  <si>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</si>
  <si>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</si>
  <si>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</si>
  <si>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</si>
  <si>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</si>
  <si>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</si>
  <si>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</si>
  <si>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3.17</t>
  </si>
  <si>
    <t>▲ 2.68</t>
  </si>
  <si>
    <t>▲ 0.10</t>
  </si>
  <si>
    <t>▲ 6.33</t>
  </si>
  <si>
    <t>一般会計</t>
  </si>
  <si>
    <t>介護保険特別会計</t>
  </si>
  <si>
    <t>下水道事業会計</t>
  </si>
  <si>
    <t>国民健康保険特別会計</t>
  </si>
  <si>
    <t>後期高齢者医療特別会計</t>
  </si>
  <si>
    <t>七ヶ宿ダム自然休養公園特別会計</t>
  </si>
  <si>
    <t>町営バス特別会計</t>
  </si>
  <si>
    <t>介護サービス特別会計</t>
  </si>
  <si>
    <t>その他会計（赤字）</t>
  </si>
  <si>
    <t>その他会計（黒字）</t>
  </si>
  <si>
    <t>R02</t>
    <phoneticPr fontId="5"/>
  </si>
  <si>
    <t>R03</t>
    <phoneticPr fontId="5"/>
  </si>
  <si>
    <t>R04</t>
    <phoneticPr fontId="5"/>
  </si>
  <si>
    <t>R05</t>
    <phoneticPr fontId="5"/>
  </si>
  <si>
    <t>R06</t>
    <phoneticPr fontId="5"/>
  </si>
  <si>
    <t>-</t>
    <phoneticPr fontId="2"/>
  </si>
  <si>
    <t>宮城県市町村職員退職手当組合</t>
  </si>
  <si>
    <t>宮城県市町村非常勤消防団員補償報償組合</t>
  </si>
  <si>
    <t>仙南地域広域行政事務組合</t>
    <phoneticPr fontId="2"/>
  </si>
  <si>
    <t>宮城県市町村自治振興センター</t>
    <phoneticPr fontId="2"/>
  </si>
  <si>
    <t>宮城県後期高齢者医療広域連合</t>
    <phoneticPr fontId="2"/>
  </si>
  <si>
    <t>七ヶ宿まちづくり</t>
    <rPh sb="0" eb="3">
      <t>シチカシュク</t>
    </rPh>
    <phoneticPr fontId="2"/>
  </si>
  <si>
    <t>学校施設整備基金</t>
    <rPh sb="0" eb="8">
      <t>ガッコウシセツセイビキキン</t>
    </rPh>
    <phoneticPr fontId="5"/>
  </si>
  <si>
    <t>振興基金</t>
    <rPh sb="0" eb="2">
      <t>シンコウ</t>
    </rPh>
    <phoneticPr fontId="5"/>
  </si>
  <si>
    <t>七ヶ宿ダム自然休養公園基金</t>
    <phoneticPr fontId="2"/>
  </si>
  <si>
    <t>-</t>
    <phoneticPr fontId="2"/>
  </si>
  <si>
    <t>世代間交流対策基金</t>
    <rPh sb="0" eb="3">
      <t>セダイカン</t>
    </rPh>
    <rPh sb="3" eb="5">
      <t>コウリュウ</t>
    </rPh>
    <rPh sb="5" eb="7">
      <t>タイサク</t>
    </rPh>
    <rPh sb="7" eb="9">
      <t>キキン</t>
    </rPh>
    <phoneticPr fontId="5"/>
  </si>
  <si>
    <t>森林環境譲与税基金</t>
    <rPh sb="0" eb="7">
      <t>シンリンカンキョウジョウヨゼイ</t>
    </rPh>
    <rPh sb="7" eb="9">
      <t>キキン</t>
    </rPh>
    <phoneticPr fontId="5"/>
  </si>
  <si>
    <t>宮城県後期高齢者医療事業会計</t>
    <rPh sb="10" eb="14">
      <t>ジギョウカイケイ</t>
    </rPh>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</si>
  <si>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</si>
  <si>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</si>
  <si>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将来負担額が充当可能財源等を上回っていないため将来負担比率が算定されておらず、前年度に続き、指標では表れていない。起債の発行や基金の取り崩しを行う場合には、指標の動向に十分に注意し慎重な財政運営を心がけていく。また、類似団体平均と比較し、有形固定資産減価償却率の値が高いことが分かっているため、維持修繕及び廃止等にかかる経費が財政を圧迫し、財政悪化につながることがないよう、適切な管理運営に努めていく。</t>
    <rPh sb="30" eb="32">
      <t>サンテイ</t>
    </rPh>
    <rPh sb="50" eb="51">
      <t>アラワ</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</si>
  <si>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</si>
  <si>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</si>
  <si>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</si>
  <si>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</si>
  <si>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</si>
  <si>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</si>
  <si>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将来負担額が充当可能財源等を上回っていないため将来負担比率が無しとなっており、前年度に続き、指標では現れていない。実質公債費比率が7.6ポイントとなっており、今後も起債の発行を見込んでいることから、指標に十分に注意して起債の計画的な発行を行い、健全な財政状況での運営を続けられるよう努めていく。</t>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</si>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</sst>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ゴシック"/>
      <family val="2"/>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3">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xf numFmtId="0" fontId="38" fillId="0" borderId="0">
      <alignment vertical="center"/>
    </xf>
    <xf numFmtId="0" fontId="39" fillId="0" borderId="0">
      <alignment vertical="center"/>
    </xf>
  </cellStyleXfs>
  <cellXfs count="1249">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66" xfId="8"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0" fontId="20" fillId="0" borderId="7" xfId="8" applyFont="1" applyBorder="1" applyAlignment="1">
      <alignment horizontal="left" vertical="center"/>
    </xf>
    <xf numFmtId="49" fontId="20" fillId="0" borderId="0" xfId="8" applyNumberFormat="1" applyFont="1" applyAlignment="1">
      <alignment horizontal="center" vertical="center"/>
    </xf>
    <xf numFmtId="0" fontId="20" fillId="0" borderId="74" xfId="8" applyFont="1" applyBorder="1" applyAlignment="1">
      <alignment horizontal="center"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4" fillId="0" borderId="71" xfId="9"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4" fillId="6" borderId="75" xfId="12" applyFont="1" applyFill="1" applyBorder="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31"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9"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40" fillId="0" borderId="0" xfId="22" applyFont="1">
      <alignment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84" xfId="11" applyNumberFormat="1" applyFont="1" applyBorder="1" applyAlignment="1">
      <alignment horizontal="right" vertical="center" shrinkToFit="1"/>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wrapText="1"/>
    </xf>
    <xf numFmtId="0" fontId="1" fillId="0" borderId="34" xfId="16" applyFont="1" applyBorder="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0" borderId="0" xfId="17" applyNumberFormat="1" applyFont="1" applyAlignment="1">
      <alignment horizontal="center" vertical="center" wrapText="1"/>
    </xf>
  </cellXfs>
  <cellStyles count="23">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5" xfId="20" xr:uid="{3EE4CF93-AEC7-49BA-B990-26AB13B07E54}"/>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1" xr:uid="{A3E7F967-E29E-4E61-8A3C-410CACE0CC77}"/>
    <cellStyle name="標準 7 2" xfId="22" xr:uid="{A5B4134A-A4BF-41EC-A691-6F188992D7FC}"/>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301035</c:v>
                </c:pt>
                <c:pt idx="1">
                  <c:v>277467</c:v>
                </c:pt>
                <c:pt idx="2">
                  <c:v>282256</c:v>
                </c:pt>
                <c:pt idx="3">
                  <c:v>295341</c:v>
                </c:pt>
                <c:pt idx="4">
                  <c:v>292845</c:v>
                </c:pt>
              </c:numCache>
            </c:numRef>
          </c:val>
          <c:smooth val="0"/>
          <c:extLst>
            <c:ext xmlns:c16="http://schemas.microsoft.com/office/drawing/2014/chart" uri="{C3380CC4-5D6E-409C-BE32-E72D297353CC}">
              <c16:uniqueId val="{00000000-E8D4-48DA-8489-F922EBCF27CD}"/>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323407</c:v>
                </c:pt>
                <c:pt idx="1">
                  <c:v>203311</c:v>
                </c:pt>
                <c:pt idx="2">
                  <c:v>267968</c:v>
                </c:pt>
                <c:pt idx="3">
                  <c:v>842445</c:v>
                </c:pt>
                <c:pt idx="4">
                  <c:v>196030</c:v>
                </c:pt>
              </c:numCache>
            </c:numRef>
          </c:val>
          <c:smooth val="0"/>
          <c:extLst>
            <c:ext xmlns:c16="http://schemas.microsoft.com/office/drawing/2014/chart" uri="{C3380CC4-5D6E-409C-BE32-E72D297353CC}">
              <c16:uniqueId val="{00000001-E8D4-48DA-8489-F922EBCF27CD}"/>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0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6.38</c:v>
                </c:pt>
                <c:pt idx="1">
                  <c:v>5.99</c:v>
                </c:pt>
                <c:pt idx="2">
                  <c:v>4.34</c:v>
                </c:pt>
                <c:pt idx="3">
                  <c:v>5.52</c:v>
                </c:pt>
                <c:pt idx="4">
                  <c:v>5.55</c:v>
                </c:pt>
              </c:numCache>
            </c:numRef>
          </c:val>
          <c:extLst>
            <c:ext xmlns:c16="http://schemas.microsoft.com/office/drawing/2014/chart" uri="{C3380CC4-5D6E-409C-BE32-E72D297353CC}">
              <c16:uniqueId val="{00000000-7D03-4A4F-BDAC-B35722BF8D8F}"/>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57.53</c:v>
                </c:pt>
                <c:pt idx="1">
                  <c:v>60.75</c:v>
                </c:pt>
                <c:pt idx="2">
                  <c:v>65.83</c:v>
                </c:pt>
                <c:pt idx="3">
                  <c:v>69.73</c:v>
                </c:pt>
                <c:pt idx="4">
                  <c:v>64.97</c:v>
                </c:pt>
              </c:numCache>
            </c:numRef>
          </c:val>
          <c:extLst>
            <c:ext xmlns:c16="http://schemas.microsoft.com/office/drawing/2014/chart" uri="{C3380CC4-5D6E-409C-BE32-E72D297353CC}">
              <c16:uniqueId val="{00000001-7D03-4A4F-BDAC-B35722BF8D8F}"/>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-3.17</c:v>
                </c:pt>
                <c:pt idx="1">
                  <c:v>3.85</c:v>
                </c:pt>
                <c:pt idx="2">
                  <c:v>-2.68</c:v>
                </c:pt>
                <c:pt idx="3">
                  <c:v>-0.1</c:v>
                </c:pt>
                <c:pt idx="4">
                  <c:v>-6.33</c:v>
                </c:pt>
              </c:numCache>
            </c:numRef>
          </c:val>
          <c:smooth val="0"/>
          <c:extLst>
            <c:ext xmlns:c16="http://schemas.microsoft.com/office/drawing/2014/chart" uri="{C3380CC4-5D6E-409C-BE32-E72D297353CC}">
              <c16:uniqueId val="{00000002-7D03-4A4F-BDAC-B35722BF8D8F}"/>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0.04</c:v>
                </c:pt>
                <c:pt idx="2">
                  <c:v>#N/A</c:v>
                </c:pt>
                <c:pt idx="3">
                  <c:v>7.0000000000000007E-2</c:v>
                </c:pt>
                <c:pt idx="4">
                  <c:v>#N/A</c:v>
                </c:pt>
                <c:pt idx="5">
                  <c:v>0.08</c:v>
                </c:pt>
                <c:pt idx="6">
                  <c:v>#N/A</c:v>
                </c:pt>
                <c:pt idx="7">
                  <c:v>1.21</c:v>
                </c:pt>
                <c:pt idx="8">
                  <c:v>#N/A</c:v>
                </c:pt>
                <c:pt idx="9">
                  <c:v>0</c:v>
                </c:pt>
              </c:numCache>
            </c:numRef>
          </c:val>
          <c:extLst>
            <c:ext xmlns:c16="http://schemas.microsoft.com/office/drawing/2014/chart" uri="{C3380CC4-5D6E-409C-BE32-E72D297353CC}">
              <c16:uniqueId val="{00000000-3A42-44E1-A237-110344EA4202}"/>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3A42-44E1-A237-110344EA4202}"/>
            </c:ext>
          </c:extLst>
        </c:ser>
        <c:ser>
          <c:idx val="2"/>
          <c:order val="2"/>
          <c:tx>
            <c:strRef>
              <c:f>データシート!$A$29</c:f>
              <c:strCache>
                <c:ptCount val="1"/>
                <c:pt idx="0">
                  <c:v>介護サービス特別会計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c:v>
                </c:pt>
                <c:pt idx="2">
                  <c:v>#N/A</c:v>
                </c:pt>
                <c:pt idx="3">
                  <c:v>0.02</c:v>
                </c:pt>
                <c:pt idx="4">
                  <c:v>#N/A</c:v>
                </c:pt>
                <c:pt idx="5">
                  <c:v>0.02</c:v>
                </c:pt>
                <c:pt idx="6">
                  <c:v>#N/A</c:v>
                </c:pt>
                <c:pt idx="7">
                  <c:v>0.02</c:v>
                </c:pt>
                <c:pt idx="8">
                  <c:v>#N/A</c:v>
                </c:pt>
                <c:pt idx="9">
                  <c:v>0.02</c:v>
                </c:pt>
              </c:numCache>
            </c:numRef>
          </c:val>
          <c:extLst>
            <c:ext xmlns:c16="http://schemas.microsoft.com/office/drawing/2014/chart" uri="{C3380CC4-5D6E-409C-BE32-E72D297353CC}">
              <c16:uniqueId val="{00000002-3A42-44E1-A237-110344EA4202}"/>
            </c:ext>
          </c:extLst>
        </c:ser>
        <c:ser>
          <c:idx val="3"/>
          <c:order val="3"/>
          <c:tx>
            <c:strRef>
              <c:f>データシート!$A$30</c:f>
              <c:strCache>
                <c:ptCount val="1"/>
                <c:pt idx="0">
                  <c:v>町営バス特別会計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0.04</c:v>
                </c:pt>
                <c:pt idx="2">
                  <c:v>#N/A</c:v>
                </c:pt>
                <c:pt idx="3">
                  <c:v>0.03</c:v>
                </c:pt>
                <c:pt idx="4">
                  <c:v>#N/A</c:v>
                </c:pt>
                <c:pt idx="5">
                  <c:v>0.08</c:v>
                </c:pt>
                <c:pt idx="6">
                  <c:v>#N/A</c:v>
                </c:pt>
                <c:pt idx="7">
                  <c:v>0.02</c:v>
                </c:pt>
                <c:pt idx="8">
                  <c:v>#N/A</c:v>
                </c:pt>
                <c:pt idx="9">
                  <c:v>0.02</c:v>
                </c:pt>
              </c:numCache>
            </c:numRef>
          </c:val>
          <c:extLst>
            <c:ext xmlns:c16="http://schemas.microsoft.com/office/drawing/2014/chart" uri="{C3380CC4-5D6E-409C-BE32-E72D297353CC}">
              <c16:uniqueId val="{00000003-3A42-44E1-A237-110344EA4202}"/>
            </c:ext>
          </c:extLst>
        </c:ser>
        <c:ser>
          <c:idx val="4"/>
          <c:order val="4"/>
          <c:tx>
            <c:strRef>
              <c:f>データシート!$A$31</c:f>
              <c:strCache>
                <c:ptCount val="1"/>
                <c:pt idx="0">
                  <c:v>七ヶ宿ダム自然休養公園特別会計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0.03</c:v>
                </c:pt>
                <c:pt idx="2">
                  <c:v>#N/A</c:v>
                </c:pt>
                <c:pt idx="3">
                  <c:v>0.03</c:v>
                </c:pt>
                <c:pt idx="4">
                  <c:v>#N/A</c:v>
                </c:pt>
                <c:pt idx="5">
                  <c:v>0.04</c:v>
                </c:pt>
                <c:pt idx="6">
                  <c:v>#N/A</c:v>
                </c:pt>
                <c:pt idx="7">
                  <c:v>0.04</c:v>
                </c:pt>
                <c:pt idx="8">
                  <c:v>#N/A</c:v>
                </c:pt>
                <c:pt idx="9">
                  <c:v>0.04</c:v>
                </c:pt>
              </c:numCache>
            </c:numRef>
          </c:val>
          <c:extLst>
            <c:ext xmlns:c16="http://schemas.microsoft.com/office/drawing/2014/chart" uri="{C3380CC4-5D6E-409C-BE32-E72D297353CC}">
              <c16:uniqueId val="{00000004-3A42-44E1-A237-110344EA4202}"/>
            </c:ext>
          </c:extLst>
        </c:ser>
        <c:ser>
          <c:idx val="5"/>
          <c:order val="5"/>
          <c:tx>
            <c:strRef>
              <c:f>データシート!$A$32</c:f>
              <c:strCache>
                <c:ptCount val="1"/>
                <c:pt idx="0">
                  <c:v>後期高齢者医療特別会計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0.03</c:v>
                </c:pt>
                <c:pt idx="2">
                  <c:v>#N/A</c:v>
                </c:pt>
                <c:pt idx="3">
                  <c:v>0.03</c:v>
                </c:pt>
                <c:pt idx="4">
                  <c:v>#N/A</c:v>
                </c:pt>
                <c:pt idx="5">
                  <c:v>0.02</c:v>
                </c:pt>
                <c:pt idx="6">
                  <c:v>#N/A</c:v>
                </c:pt>
                <c:pt idx="7">
                  <c:v>0.04</c:v>
                </c:pt>
                <c:pt idx="8">
                  <c:v>#N/A</c:v>
                </c:pt>
                <c:pt idx="9">
                  <c:v>0.04</c:v>
                </c:pt>
              </c:numCache>
            </c:numRef>
          </c:val>
          <c:extLst>
            <c:ext xmlns:c16="http://schemas.microsoft.com/office/drawing/2014/chart" uri="{C3380CC4-5D6E-409C-BE32-E72D297353CC}">
              <c16:uniqueId val="{00000005-3A42-44E1-A237-110344EA4202}"/>
            </c:ext>
          </c:extLst>
        </c:ser>
        <c:ser>
          <c:idx val="6"/>
          <c:order val="6"/>
          <c:tx>
            <c:strRef>
              <c:f>データシート!$A$33</c:f>
              <c:strCache>
                <c:ptCount val="1"/>
                <c:pt idx="0">
                  <c:v>国民健康保険特別会計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0.3</c:v>
                </c:pt>
                <c:pt idx="2">
                  <c:v>#N/A</c:v>
                </c:pt>
                <c:pt idx="3">
                  <c:v>0.57999999999999996</c:v>
                </c:pt>
                <c:pt idx="4">
                  <c:v>#N/A</c:v>
                </c:pt>
                <c:pt idx="5">
                  <c:v>0.3</c:v>
                </c:pt>
                <c:pt idx="6">
                  <c:v>#N/A</c:v>
                </c:pt>
                <c:pt idx="7">
                  <c:v>0.19</c:v>
                </c:pt>
                <c:pt idx="8">
                  <c:v>#N/A</c:v>
                </c:pt>
                <c:pt idx="9">
                  <c:v>0.16</c:v>
                </c:pt>
              </c:numCache>
            </c:numRef>
          </c:val>
          <c:extLst>
            <c:ext xmlns:c16="http://schemas.microsoft.com/office/drawing/2014/chart" uri="{C3380CC4-5D6E-409C-BE32-E72D297353CC}">
              <c16:uniqueId val="{00000006-3A42-44E1-A237-110344EA4202}"/>
            </c:ext>
          </c:extLst>
        </c:ser>
        <c:ser>
          <c:idx val="7"/>
          <c:order val="7"/>
          <c:tx>
            <c:strRef>
              <c:f>データシート!$A$34</c:f>
              <c:strCache>
                <c:ptCount val="1"/>
                <c:pt idx="0">
                  <c:v>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0</c:v>
                </c:pt>
                <c:pt idx="1">
                  <c:v>0</c:v>
                </c:pt>
                <c:pt idx="2">
                  <c:v>0</c:v>
                </c:pt>
                <c:pt idx="3">
                  <c:v>0</c:v>
                </c:pt>
                <c:pt idx="4">
                  <c:v>0</c:v>
                </c:pt>
                <c:pt idx="5">
                  <c:v>0</c:v>
                </c:pt>
                <c:pt idx="6">
                  <c:v>0</c:v>
                </c:pt>
                <c:pt idx="7">
                  <c:v>0</c:v>
                </c:pt>
                <c:pt idx="8">
                  <c:v>#N/A</c:v>
                </c:pt>
                <c:pt idx="9">
                  <c:v>0.19</c:v>
                </c:pt>
              </c:numCache>
            </c:numRef>
          </c:val>
          <c:extLst>
            <c:ext xmlns:c16="http://schemas.microsoft.com/office/drawing/2014/chart" uri="{C3380CC4-5D6E-409C-BE32-E72D297353CC}">
              <c16:uniqueId val="{00000007-3A42-44E1-A237-110344EA4202}"/>
            </c:ext>
          </c:extLst>
        </c:ser>
        <c:ser>
          <c:idx val="8"/>
          <c:order val="8"/>
          <c:tx>
            <c:strRef>
              <c:f>データシート!$A$35</c:f>
              <c:strCache>
                <c:ptCount val="1"/>
                <c:pt idx="0">
                  <c:v>介護保険特別会計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1.2</c:v>
                </c:pt>
                <c:pt idx="2">
                  <c:v>#N/A</c:v>
                </c:pt>
                <c:pt idx="3">
                  <c:v>0.66</c:v>
                </c:pt>
                <c:pt idx="4">
                  <c:v>#N/A</c:v>
                </c:pt>
                <c:pt idx="5">
                  <c:v>0.56000000000000005</c:v>
                </c:pt>
                <c:pt idx="6">
                  <c:v>#N/A</c:v>
                </c:pt>
                <c:pt idx="7">
                  <c:v>0.78</c:v>
                </c:pt>
                <c:pt idx="8">
                  <c:v>#N/A</c:v>
                </c:pt>
                <c:pt idx="9">
                  <c:v>1.18</c:v>
                </c:pt>
              </c:numCache>
            </c:numRef>
          </c:val>
          <c:extLst>
            <c:ext xmlns:c16="http://schemas.microsoft.com/office/drawing/2014/chart" uri="{C3380CC4-5D6E-409C-BE32-E72D297353CC}">
              <c16:uniqueId val="{00000008-3A42-44E1-A237-110344EA4202}"/>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6.29</c:v>
                </c:pt>
                <c:pt idx="2">
                  <c:v>#N/A</c:v>
                </c:pt>
                <c:pt idx="3">
                  <c:v>5.9</c:v>
                </c:pt>
                <c:pt idx="4">
                  <c:v>#N/A</c:v>
                </c:pt>
                <c:pt idx="5">
                  <c:v>4.17</c:v>
                </c:pt>
                <c:pt idx="6">
                  <c:v>#N/A</c:v>
                </c:pt>
                <c:pt idx="7">
                  <c:v>5.42</c:v>
                </c:pt>
                <c:pt idx="8">
                  <c:v>#N/A</c:v>
                </c:pt>
                <c:pt idx="9">
                  <c:v>5.45</c:v>
                </c:pt>
              </c:numCache>
            </c:numRef>
          </c:val>
          <c:extLst>
            <c:ext xmlns:c16="http://schemas.microsoft.com/office/drawing/2014/chart" uri="{C3380CC4-5D6E-409C-BE32-E72D297353CC}">
              <c16:uniqueId val="{00000009-3A42-44E1-A237-110344EA4202}"/>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221</c:v>
                </c:pt>
                <c:pt idx="5">
                  <c:v>227</c:v>
                </c:pt>
                <c:pt idx="8">
                  <c:v>222</c:v>
                </c:pt>
                <c:pt idx="11">
                  <c:v>196</c:v>
                </c:pt>
                <c:pt idx="14">
                  <c:v>220</c:v>
                </c:pt>
              </c:numCache>
            </c:numRef>
          </c:val>
          <c:extLst>
            <c:ext xmlns:c16="http://schemas.microsoft.com/office/drawing/2014/chart" uri="{C3380CC4-5D6E-409C-BE32-E72D297353CC}">
              <c16:uniqueId val="{00000000-6F7F-4F45-82CB-2CAF1EE6798E}"/>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6F7F-4F45-82CB-2CAF1EE6798E}"/>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6F7F-4F45-82CB-2CAF1EE6798E}"/>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29</c:v>
                </c:pt>
                <c:pt idx="3">
                  <c:v>22</c:v>
                </c:pt>
                <c:pt idx="6">
                  <c:v>22</c:v>
                </c:pt>
                <c:pt idx="9">
                  <c:v>8</c:v>
                </c:pt>
                <c:pt idx="12">
                  <c:v>7</c:v>
                </c:pt>
              </c:numCache>
            </c:numRef>
          </c:val>
          <c:extLst>
            <c:ext xmlns:c16="http://schemas.microsoft.com/office/drawing/2014/chart" uri="{C3380CC4-5D6E-409C-BE32-E72D297353CC}">
              <c16:uniqueId val="{00000003-6F7F-4F45-82CB-2CAF1EE6798E}"/>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61</c:v>
                </c:pt>
                <c:pt idx="3">
                  <c:v>67</c:v>
                </c:pt>
                <c:pt idx="6">
                  <c:v>70</c:v>
                </c:pt>
                <c:pt idx="9">
                  <c:v>59</c:v>
                </c:pt>
                <c:pt idx="12">
                  <c:v>59</c:v>
                </c:pt>
              </c:numCache>
            </c:numRef>
          </c:val>
          <c:extLst>
            <c:ext xmlns:c16="http://schemas.microsoft.com/office/drawing/2014/chart" uri="{C3380CC4-5D6E-409C-BE32-E72D297353CC}">
              <c16:uniqueId val="{00000004-6F7F-4F45-82CB-2CAF1EE6798E}"/>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6F7F-4F45-82CB-2CAF1EE6798E}"/>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6F7F-4F45-82CB-2CAF1EE6798E}"/>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228</c:v>
                </c:pt>
                <c:pt idx="3">
                  <c:v>229</c:v>
                </c:pt>
                <c:pt idx="6">
                  <c:v>238</c:v>
                </c:pt>
                <c:pt idx="9">
                  <c:v>227</c:v>
                </c:pt>
                <c:pt idx="12">
                  <c:v>275</c:v>
                </c:pt>
              </c:numCache>
            </c:numRef>
          </c:val>
          <c:extLst>
            <c:ext xmlns:c16="http://schemas.microsoft.com/office/drawing/2014/chart" uri="{C3380CC4-5D6E-409C-BE32-E72D297353CC}">
              <c16:uniqueId val="{00000007-6F7F-4F45-82CB-2CAF1EE6798E}"/>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97</c:v>
                </c:pt>
                <c:pt idx="2">
                  <c:v>#N/A</c:v>
                </c:pt>
                <c:pt idx="3">
                  <c:v>#N/A</c:v>
                </c:pt>
                <c:pt idx="4">
                  <c:v>91</c:v>
                </c:pt>
                <c:pt idx="5">
                  <c:v>#N/A</c:v>
                </c:pt>
                <c:pt idx="6">
                  <c:v>#N/A</c:v>
                </c:pt>
                <c:pt idx="7">
                  <c:v>108</c:v>
                </c:pt>
                <c:pt idx="8">
                  <c:v>#N/A</c:v>
                </c:pt>
                <c:pt idx="9">
                  <c:v>#N/A</c:v>
                </c:pt>
                <c:pt idx="10">
                  <c:v>98</c:v>
                </c:pt>
                <c:pt idx="11">
                  <c:v>#N/A</c:v>
                </c:pt>
                <c:pt idx="12">
                  <c:v>#N/A</c:v>
                </c:pt>
                <c:pt idx="13">
                  <c:v>121</c:v>
                </c:pt>
                <c:pt idx="14">
                  <c:v>#N/A</c:v>
                </c:pt>
              </c:numCache>
            </c:numRef>
          </c:val>
          <c:smooth val="0"/>
          <c:extLst>
            <c:ext xmlns:c16="http://schemas.microsoft.com/office/drawing/2014/chart" uri="{C3380CC4-5D6E-409C-BE32-E72D297353CC}">
              <c16:uniqueId val="{00000008-6F7F-4F45-82CB-2CAF1EE6798E}"/>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1940</c:v>
                </c:pt>
                <c:pt idx="5">
                  <c:v>1891</c:v>
                </c:pt>
                <c:pt idx="8">
                  <c:v>1767</c:v>
                </c:pt>
                <c:pt idx="11">
                  <c:v>1994</c:v>
                </c:pt>
                <c:pt idx="14">
                  <c:v>1881</c:v>
                </c:pt>
              </c:numCache>
            </c:numRef>
          </c:val>
          <c:extLst>
            <c:ext xmlns:c16="http://schemas.microsoft.com/office/drawing/2014/chart" uri="{C3380CC4-5D6E-409C-BE32-E72D297353CC}">
              <c16:uniqueId val="{00000000-FD7B-4370-B37B-0662224BFE4A}"/>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17</c:v>
                </c:pt>
                <c:pt idx="5">
                  <c:v>13</c:v>
                </c:pt>
                <c:pt idx="8">
                  <c:v>10</c:v>
                </c:pt>
                <c:pt idx="11">
                  <c:v>7</c:v>
                </c:pt>
                <c:pt idx="14">
                  <c:v>4</c:v>
                </c:pt>
              </c:numCache>
            </c:numRef>
          </c:val>
          <c:extLst>
            <c:ext xmlns:c16="http://schemas.microsoft.com/office/drawing/2014/chart" uri="{C3380CC4-5D6E-409C-BE32-E72D297353CC}">
              <c16:uniqueId val="{00000001-FD7B-4370-B37B-0662224BFE4A}"/>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2212</c:v>
                </c:pt>
                <c:pt idx="5">
                  <c:v>2307</c:v>
                </c:pt>
                <c:pt idx="8">
                  <c:v>2144</c:v>
                </c:pt>
                <c:pt idx="11">
                  <c:v>2182</c:v>
                </c:pt>
                <c:pt idx="14">
                  <c:v>2156</c:v>
                </c:pt>
              </c:numCache>
            </c:numRef>
          </c:val>
          <c:extLst>
            <c:ext xmlns:c16="http://schemas.microsoft.com/office/drawing/2014/chart" uri="{C3380CC4-5D6E-409C-BE32-E72D297353CC}">
              <c16:uniqueId val="{00000002-FD7B-4370-B37B-0662224BFE4A}"/>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10</c:v>
                </c:pt>
                <c:pt idx="3">
                  <c:v>0</c:v>
                </c:pt>
                <c:pt idx="6">
                  <c:v>0</c:v>
                </c:pt>
                <c:pt idx="9">
                  <c:v>0</c:v>
                </c:pt>
                <c:pt idx="12">
                  <c:v>0</c:v>
                </c:pt>
              </c:numCache>
            </c:numRef>
          </c:val>
          <c:extLst>
            <c:ext xmlns:c16="http://schemas.microsoft.com/office/drawing/2014/chart" uri="{C3380CC4-5D6E-409C-BE32-E72D297353CC}">
              <c16:uniqueId val="{00000003-FD7B-4370-B37B-0662224BFE4A}"/>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FD7B-4370-B37B-0662224BFE4A}"/>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FD7B-4370-B37B-0662224BFE4A}"/>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380</c:v>
                </c:pt>
                <c:pt idx="3">
                  <c:v>388</c:v>
                </c:pt>
                <c:pt idx="6">
                  <c:v>344</c:v>
                </c:pt>
                <c:pt idx="9">
                  <c:v>340</c:v>
                </c:pt>
                <c:pt idx="12">
                  <c:v>338</c:v>
                </c:pt>
              </c:numCache>
            </c:numRef>
          </c:val>
          <c:extLst>
            <c:ext xmlns:c16="http://schemas.microsoft.com/office/drawing/2014/chart" uri="{C3380CC4-5D6E-409C-BE32-E72D297353CC}">
              <c16:uniqueId val="{00000006-FD7B-4370-B37B-0662224BFE4A}"/>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290</c:v>
                </c:pt>
                <c:pt idx="3">
                  <c:v>272</c:v>
                </c:pt>
                <c:pt idx="6">
                  <c:v>253</c:v>
                </c:pt>
                <c:pt idx="9">
                  <c:v>72</c:v>
                </c:pt>
                <c:pt idx="12">
                  <c:v>75</c:v>
                </c:pt>
              </c:numCache>
            </c:numRef>
          </c:val>
          <c:extLst>
            <c:ext xmlns:c16="http://schemas.microsoft.com/office/drawing/2014/chart" uri="{C3380CC4-5D6E-409C-BE32-E72D297353CC}">
              <c16:uniqueId val="{00000007-FD7B-4370-B37B-0662224BFE4A}"/>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407</c:v>
                </c:pt>
                <c:pt idx="3">
                  <c:v>399</c:v>
                </c:pt>
                <c:pt idx="6">
                  <c:v>387</c:v>
                </c:pt>
                <c:pt idx="9">
                  <c:v>411</c:v>
                </c:pt>
                <c:pt idx="12">
                  <c:v>367</c:v>
                </c:pt>
              </c:numCache>
            </c:numRef>
          </c:val>
          <c:extLst>
            <c:ext xmlns:c16="http://schemas.microsoft.com/office/drawing/2014/chart" uri="{C3380CC4-5D6E-409C-BE32-E72D297353CC}">
              <c16:uniqueId val="{00000008-FD7B-4370-B37B-0662224BFE4A}"/>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FD7B-4370-B37B-0662224BFE4A}"/>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1914</c:v>
                </c:pt>
                <c:pt idx="3">
                  <c:v>1952</c:v>
                </c:pt>
                <c:pt idx="6">
                  <c:v>1912</c:v>
                </c:pt>
                <c:pt idx="9">
                  <c:v>2330</c:v>
                </c:pt>
                <c:pt idx="12">
                  <c:v>2195</c:v>
                </c:pt>
              </c:numCache>
            </c:numRef>
          </c:val>
          <c:extLst>
            <c:ext xmlns:c16="http://schemas.microsoft.com/office/drawing/2014/chart" uri="{C3380CC4-5D6E-409C-BE32-E72D297353CC}">
              <c16:uniqueId val="{0000000A-FD7B-4370-B37B-0662224BFE4A}"/>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FD7B-4370-B37B-0662224BFE4A}"/>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1085</c:v>
                </c:pt>
                <c:pt idx="1">
                  <c:v>1117</c:v>
                </c:pt>
                <c:pt idx="2">
                  <c:v>1078</c:v>
                </c:pt>
              </c:numCache>
            </c:numRef>
          </c:val>
          <c:extLst>
            <c:ext xmlns:c16="http://schemas.microsoft.com/office/drawing/2014/chart" uri="{C3380CC4-5D6E-409C-BE32-E72D297353CC}">
              <c16:uniqueId val="{00000000-7BA1-4BC5-8BBF-737C5E7C875D}"/>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285</c:v>
                </c:pt>
                <c:pt idx="1">
                  <c:v>249</c:v>
                </c:pt>
                <c:pt idx="2">
                  <c:v>216</c:v>
                </c:pt>
              </c:numCache>
            </c:numRef>
          </c:val>
          <c:extLst>
            <c:ext xmlns:c16="http://schemas.microsoft.com/office/drawing/2014/chart" uri="{C3380CC4-5D6E-409C-BE32-E72D297353CC}">
              <c16:uniqueId val="{00000001-7BA1-4BC5-8BBF-737C5E7C875D}"/>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753</c:v>
                </c:pt>
                <c:pt idx="1">
                  <c:v>745</c:v>
                </c:pt>
                <c:pt idx="2">
                  <c:v>834</c:v>
                </c:pt>
              </c:numCache>
            </c:numRef>
          </c:val>
          <c:extLst>
            <c:ext xmlns:c16="http://schemas.microsoft.com/office/drawing/2014/chart" uri="{C3380CC4-5D6E-409C-BE32-E72D297353CC}">
              <c16:uniqueId val="{00000002-7BA1-4BC5-8BBF-737C5E7C875D}"/>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{EFE2D8DF-AFF4-4BBA-9C0F-A722998A963A}</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D057-4329-BA98-30865F6D05C8}"/>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{15ACBF95-E4CB-4222-B6CD-B93B3684FFB3}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D057-4329-BA98-30865F6D05C8}"/>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{30DB58D5-B74F-4AF1-8C50-3A10B3C42048}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D057-4329-BA98-30865F6D05C8}"/>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{83A5C921-A91B-4877-8C70-11EAADC43445}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D057-4329-BA98-30865F6D05C8}"/>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{B6FD3952-9EE9-4684-B7ED-F3CC15CCCABE}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D057-4329-BA98-30865F6D05C8}"/>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{CB5A01A7-DEFD-4D86-8BDA-99A52019B6FE}</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D057-4329-BA98-30865F6D05C8}"/>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{AE45E9AB-3C6D-4C47-BBCD-E5FD72116202}</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D057-4329-BA98-30865F6D05C8}"/>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{C969954B-7EB5-4867-8E0F-3DC77FCCE009}</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D057-4329-BA98-30865F6D05C8}"/>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{6D008ED7-5B87-4B90-B489-7D516121E120}</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D057-4329-BA98-30865F6D05C8}"/>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69</c:v>
                </c:pt>
                <c:pt idx="8">
                  <c:v>70.3</c:v>
                </c:pt>
                <c:pt idx="16">
                  <c:v>71.5</c:v>
                </c:pt>
                <c:pt idx="24">
                  <c:v>69.7</c:v>
                </c:pt>
                <c:pt idx="32">
                  <c:v>70.900000000000006</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D057-4329-BA98-30865F6D05C8}"/>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{36C9F175-C512-4C66-ACC3-2BD694F3C78D}</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D057-4329-BA98-30865F6D05C8}"/>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{13C054AC-03BC-422C-AE21-9CF60085F88C}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D057-4329-BA98-30865F6D05C8}"/>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{C6305FEB-53D8-49D5-A428-880640B94F62}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D057-4329-BA98-30865F6D05C8}"/>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{DDC646EE-252E-4F9C-AE8D-1F60C1D20E96}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D057-4329-BA98-30865F6D05C8}"/>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{2AD0DB7A-CAA4-4A9F-8CEC-597C6F6F4C9E}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D057-4329-BA98-30865F6D05C8}"/>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{BD25C9E7-7DAE-41DE-A8C6-65171038E2F6}</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D057-4329-BA98-30865F6D05C8}"/>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{421B1BBA-1BE3-4A01-9041-7A3AAAA9D6A8}</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D057-4329-BA98-30865F6D05C8}"/>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{668D8614-66DF-44A7-B037-5CF09E5D8A68}</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D057-4329-BA98-30865F6D05C8}"/>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{B0A05BD6-212E-47D3-8605-759186F5F4C7}</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D057-4329-BA98-30865F6D05C8}"/>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c:v>
                </c:pt>
                <c:pt idx="8">
                  <c:v>62.2</c:v>
                </c:pt>
                <c:pt idx="16">
                  <c:v>63.6</c:v>
                </c:pt>
                <c:pt idx="24">
                  <c:v>65.900000000000006</c:v>
                </c:pt>
                <c:pt idx="32">
                  <c:v>66.599999999999994</c:v>
                </c:pt>
              </c:numCache>
            </c:numRef>
          </c:xVal>
          <c:yVal>
            <c:numRef>
              <c:f>公会計指標分析・財政指標組合せ分析表!$BP$55:$DC$55</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D057-4329-BA98-30865F6D05C8}"/>
            </c:ext>
          </c:extLst>
        </c:ser>
        <c:dLbls>
          <c:showLegendKey val="0"/>
          <c:showVal val="1"/>
          <c:showCatName val="0"/>
          <c:showSerName val="0"/>
          <c:showPercent val="0"/>
          <c:showBubbleSize val="0"/>
        </c:dLbls>
        <c:axId val="46179840"/>
        <c:axId val="46181760"/>
      </c:scatterChart>
      <c:valAx>
        <c:axId val="46179840"/>
        <c:scaling>
          <c:orientation val="maxMin"/>
          <c:max val="67"/>
          <c:min val="6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{F4AE098C-63B9-4FCF-801D-4BD6078262A1}</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E036-4B1A-8232-E3BE78E0E11B}"/>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{12864639-D8AD-4358-96A9-58D9E756D0A2}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E036-4B1A-8232-E3BE78E0E11B}"/>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{45A8BBA3-A3A8-425D-AFFA-2AB4E79B1A7E}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E036-4B1A-8232-E3BE78E0E11B}"/>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{083820C8-0270-415D-950C-68FDAFA82B6C}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E036-4B1A-8232-E3BE78E0E11B}"/>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{B733501E-1012-4DA1-B217-C828217C7BCE}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E036-4B1A-8232-E3BE78E0E11B}"/>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{BB0111EC-A379-4424-9418-E6BA25C5A105}</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E036-4B1A-8232-E3BE78E0E11B}"/>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{DC91F080-6B25-46A8-8F90-424EF03600DB}</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E036-4B1A-8232-E3BE78E0E11B}"/>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{24D19323-31F3-48DA-BE5D-76653B1A7644}</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E036-4B1A-8232-E3BE78E0E11B}"/>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{C9337BA1-2B35-4371-86A2-DFE47E7B2E15}</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E036-4B1A-8232-E3BE78E0E11B}"/>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6.6</c:v>
                </c:pt>
                <c:pt idx="8">
                  <c:v>6.6</c:v>
                </c:pt>
                <c:pt idx="16">
                  <c:v>7</c:v>
                </c:pt>
                <c:pt idx="24">
                  <c:v>6.8</c:v>
                </c:pt>
                <c:pt idx="32">
                  <c:v>7.6</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E036-4B1A-8232-E3BE78E0E11B}"/>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{AC471457-02FD-4C96-9FA5-280AD8C78974}</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E036-4B1A-8232-E3BE78E0E11B}"/>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{968602CA-54BF-4F54-892F-B6830D206BE1}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E036-4B1A-8232-E3BE78E0E11B}"/>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{CED7BBFC-8727-48C0-8D85-C9FDDF6BB523}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E036-4B1A-8232-E3BE78E0E11B}"/>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{CE9089CE-83F2-4267-84AD-652A2D2F7432}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E036-4B1A-8232-E3BE78E0E11B}"/>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{BFAE3A56-5DA1-44AC-97B5-EC44D2E3B431}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E036-4B1A-8232-E3BE78E0E11B}"/>
                </c:ext>
              </c:extLst>
            </c:dLbl>
            <c:dLbl>
              <c:idx val="8"/>
              <c:layout>
                <c:manualLayout>
                  <c:x val="-4.4905057365901176E-2"/>
                  <c:y val="-6.2416647087793951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{362C4337-6CFA-4D3C-8F56-BC45ED3036B1}</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E036-4B1A-8232-E3BE78E0E11B}"/>
                </c:ext>
              </c:extLst>
            </c:dLbl>
            <c:dLbl>
              <c:idx val="16"/>
              <c:layout>
                <c:manualLayout>
                  <c:x val="-1.8235628084249993E-2"/>
                  <c:y val="-6.2416647087793951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{A872CD78-83AD-4FDC-9E15-ED0322BDA5D7}</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E036-4B1A-8232-E3BE78E0E11B}"/>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{0EE9D8AD-1258-417E-9F30-3553FC689043}</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E036-4B1A-8232-E3BE78E0E11B}"/>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{386AFBAC-0031-46E4-B3A3-4C59D8132203}</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E036-4B1A-8232-E3BE78E0E11B}"/>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7.4</c:v>
                </c:pt>
                <c:pt idx="8">
                  <c:v>7.5</c:v>
                </c:pt>
                <c:pt idx="16">
                  <c:v>7.5</c:v>
                </c:pt>
                <c:pt idx="24">
                  <c:v>7.7</c:v>
                </c:pt>
                <c:pt idx="32">
                  <c:v>8</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E036-4B1A-8232-E3BE78E0E11B}"/>
            </c:ext>
          </c:extLst>
        </c:ser>
        <c:dLbls>
          <c:showLegendKey val="0"/>
          <c:showVal val="1"/>
          <c:showCatName val="0"/>
          <c:showSerName val="0"/>
          <c:showPercent val="0"/>
          <c:showBubbleSize val="0"/>
        </c:dLbls>
        <c:axId val="84219776"/>
        <c:axId val="84234240"/>
      </c:scatterChart>
      <c:valAx>
        <c:axId val="84219776"/>
        <c:scaling>
          <c:orientation val="maxMin"/>
          <c:max val="8.1"/>
          <c:min val="7.2"/>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宮城県七ケ宿町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1,213
1,178
263.09
2,719,561
2,623,384
91,975
1,658,477
2,194,904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[0.31]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類似団体の０．</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１８</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を上回る０．３１</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と</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なっている。地方税収入に当たるダム所在市町村交付金２</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７９</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百万円が交付されていることで収入額が類似団体を上回る要因となっている。ダム所在市町村交付金も減価償却により年々減少していることや少子高齢化により</a:t>
          </a:r>
          <a:r>
            <a:rPr kumimoji="0"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先行きの不透明さは増大しており、</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税収の伸びを期待することは困難である。滞納整理の強化による税収の確保・税負担の公平性を図るとともに、自主財源の確実な確保に</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努める。</a:t>
          </a:r>
          <a:endParaRPr kumimoji="0"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74083</xdr:rowOff>
    </xdr:from>
    <xdr:to>
      <xdr:col>27</xdr:col>
      <xdr:colOff>184150</xdr:colOff>
      <xdr:row>45</xdr:row>
      <xdr:rowOff>74083</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2" name="財政力グラフ枠">
          <a:extLst>
            <a:ext uri="{FF2B5EF4-FFF2-40B4-BE49-F238E27FC236}">
              <a16:creationId xmlns:a16="http://schemas.microsoft.com/office/drawing/2014/main" id="{00000000-0008-0000-0300-00003E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109008</xdr:rowOff>
    </xdr:from>
    <xdr:to>
      <xdr:col>23</xdr:col>
      <xdr:colOff>133350</xdr:colOff>
      <xdr:row>44</xdr:row>
      <xdr:rowOff>84667</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flipV="1">
          <a:off x="4953000" y="6281208"/>
          <a:ext cx="0" cy="134725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56744</xdr:rowOff>
    </xdr:from>
    <xdr:ext cx="762000" cy="259045"/>
    <xdr:sp macro="" textlink="">
      <xdr:nvSpPr>
        <xdr:cNvPr id="64" name="財政力最小値テキスト">
          <a:extLst>
            <a:ext uri="{FF2B5EF4-FFF2-40B4-BE49-F238E27FC236}">
              <a16:creationId xmlns:a16="http://schemas.microsoft.com/office/drawing/2014/main" id="{00000000-0008-0000-0300-000040000000}"/>
            </a:ext>
          </a:extLst>
        </xdr:cNvPr>
        <xdr:cNvSpPr txBox="1"/>
      </xdr:nvSpPr>
      <xdr:spPr>
        <a:xfrm>
          <a:off x="5041900" y="76005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84667</xdr:rowOff>
    </xdr:from>
    <xdr:to>
      <xdr:col>24</xdr:col>
      <xdr:colOff>12700</xdr:colOff>
      <xdr:row>44</xdr:row>
      <xdr:rowOff>84667</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a:off x="4864100" y="76284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23935</xdr:rowOff>
    </xdr:from>
    <xdr:ext cx="762000" cy="259045"/>
    <xdr:sp macro="" textlink="">
      <xdr:nvSpPr>
        <xdr:cNvPr id="66" name="財政力最大値テキスト">
          <a:extLst>
            <a:ext uri="{FF2B5EF4-FFF2-40B4-BE49-F238E27FC236}">
              <a16:creationId xmlns:a16="http://schemas.microsoft.com/office/drawing/2014/main" id="{00000000-0008-0000-0300-000042000000}"/>
            </a:ext>
          </a:extLst>
        </xdr:cNvPr>
        <xdr:cNvSpPr txBox="1"/>
      </xdr:nvSpPr>
      <xdr:spPr>
        <a:xfrm>
          <a:off x="5041900" y="6024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109008</xdr:rowOff>
    </xdr:from>
    <xdr:to>
      <xdr:col>24</xdr:col>
      <xdr:colOff>12700</xdr:colOff>
      <xdr:row>36</xdr:row>
      <xdr:rowOff>109008</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864100" y="6281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41</xdr:row>
      <xdr:rowOff>136525</xdr:rowOff>
    </xdr:from>
    <xdr:to>
      <xdr:col>23</xdr:col>
      <xdr:colOff>133350</xdr:colOff>
      <xdr:row>41</xdr:row>
      <xdr:rowOff>136525</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114800" y="716597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147760</xdr:rowOff>
    </xdr:from>
    <xdr:ext cx="762000" cy="259045"/>
    <xdr:sp macro="" textlink="">
      <xdr:nvSpPr>
        <xdr:cNvPr id="69" name="財政力平均値テキスト">
          <a:extLst>
            <a:ext uri="{FF2B5EF4-FFF2-40B4-BE49-F238E27FC236}">
              <a16:creationId xmlns:a16="http://schemas.microsoft.com/office/drawing/2014/main" id="{00000000-0008-0000-0300-000045000000}"/>
            </a:ext>
          </a:extLst>
        </xdr:cNvPr>
        <xdr:cNvSpPr txBox="1"/>
      </xdr:nvSpPr>
      <xdr:spPr>
        <a:xfrm>
          <a:off x="5041900" y="73486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4233</xdr:rowOff>
    </xdr:from>
    <xdr:to>
      <xdr:col>23</xdr:col>
      <xdr:colOff>184150</xdr:colOff>
      <xdr:row>43</xdr:row>
      <xdr:rowOff>105833</xdr:rowOff>
    </xdr:to>
    <xdr:sp macro="" textlink="">
      <xdr:nvSpPr>
        <xdr:cNvPr id="70" name="フローチャート: 判断 69">
          <a:extLst>
            <a:ext uri="{FF2B5EF4-FFF2-40B4-BE49-F238E27FC236}">
              <a16:creationId xmlns:a16="http://schemas.microsoft.com/office/drawing/2014/main" id="{00000000-0008-0000-0300-000046000000}"/>
            </a:ext>
          </a:extLst>
        </xdr:cNvPr>
        <xdr:cNvSpPr/>
      </xdr:nvSpPr>
      <xdr:spPr>
        <a:xfrm>
          <a:off x="4902200" y="737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41</xdr:row>
      <xdr:rowOff>136525</xdr:rowOff>
    </xdr:from>
    <xdr:to>
      <xdr:col>19</xdr:col>
      <xdr:colOff>133350</xdr:colOff>
      <xdr:row>41</xdr:row>
      <xdr:rowOff>136525</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3225800" y="716597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4233</xdr:rowOff>
    </xdr:from>
    <xdr:to>
      <xdr:col>19</xdr:col>
      <xdr:colOff>184150</xdr:colOff>
      <xdr:row>43</xdr:row>
      <xdr:rowOff>105833</xdr:rowOff>
    </xdr:to>
    <xdr:sp macro="" textlink="">
      <xdr:nvSpPr>
        <xdr:cNvPr id="72" name="フローチャート: 判断 71">
          <a:extLst>
            <a:ext uri="{FF2B5EF4-FFF2-40B4-BE49-F238E27FC236}">
              <a16:creationId xmlns:a16="http://schemas.microsoft.com/office/drawing/2014/main" id="{00000000-0008-0000-0300-000048000000}"/>
            </a:ext>
          </a:extLst>
        </xdr:cNvPr>
        <xdr:cNvSpPr/>
      </xdr:nvSpPr>
      <xdr:spPr>
        <a:xfrm>
          <a:off x="4064000" y="737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90610</xdr:rowOff>
    </xdr:from>
    <xdr:ext cx="736600" cy="259045"/>
    <xdr:sp macro="" textlink="">
      <xdr:nvSpPr>
        <xdr:cNvPr id="73" name="テキスト ボックス 72">
          <a:extLst>
            <a:ext uri="{FF2B5EF4-FFF2-40B4-BE49-F238E27FC236}">
              <a16:creationId xmlns:a16="http://schemas.microsoft.com/office/drawing/2014/main" id="{00000000-0008-0000-0300-000049000000}"/>
            </a:ext>
          </a:extLst>
        </xdr:cNvPr>
        <xdr:cNvSpPr txBox="1"/>
      </xdr:nvSpPr>
      <xdr:spPr>
        <a:xfrm>
          <a:off x="3733800" y="74629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41</xdr:row>
      <xdr:rowOff>116417</xdr:rowOff>
    </xdr:from>
    <xdr:to>
      <xdr:col>15</xdr:col>
      <xdr:colOff>82550</xdr:colOff>
      <xdr:row>41</xdr:row>
      <xdr:rowOff>136525</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2336800" y="7145867"/>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155575</xdr:rowOff>
    </xdr:from>
    <xdr:to>
      <xdr:col>15</xdr:col>
      <xdr:colOff>133350</xdr:colOff>
      <xdr:row>43</xdr:row>
      <xdr:rowOff>85725</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3175000" y="7356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70502</xdr:rowOff>
    </xdr:from>
    <xdr:ext cx="7620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2844800" y="74428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41</xdr:row>
      <xdr:rowOff>96308</xdr:rowOff>
    </xdr:from>
    <xdr:to>
      <xdr:col>11</xdr:col>
      <xdr:colOff>31750</xdr:colOff>
      <xdr:row>41</xdr:row>
      <xdr:rowOff>116417</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1447800" y="7125758"/>
          <a:ext cx="889000" cy="20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135467</xdr:rowOff>
    </xdr:from>
    <xdr:to>
      <xdr:col>11</xdr:col>
      <xdr:colOff>82550</xdr:colOff>
      <xdr:row>43</xdr:row>
      <xdr:rowOff>65617</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2286000" y="7336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50394</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1955800" y="7422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155575</xdr:rowOff>
    </xdr:from>
    <xdr:to>
      <xdr:col>7</xdr:col>
      <xdr:colOff>31750</xdr:colOff>
      <xdr:row>43</xdr:row>
      <xdr:rowOff>85725</xdr:rowOff>
    </xdr:to>
    <xdr:sp macro="" textlink="">
      <xdr:nvSpPr>
        <xdr:cNvPr id="80" name="フローチャート: 判断 79">
          <a:extLst>
            <a:ext uri="{FF2B5EF4-FFF2-40B4-BE49-F238E27FC236}">
              <a16:creationId xmlns:a16="http://schemas.microsoft.com/office/drawing/2014/main" id="{00000000-0008-0000-0300-000050000000}"/>
            </a:ext>
          </a:extLst>
        </xdr:cNvPr>
        <xdr:cNvSpPr/>
      </xdr:nvSpPr>
      <xdr:spPr>
        <a:xfrm>
          <a:off x="1397000" y="7356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70502</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1066800" y="74428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85725</xdr:rowOff>
    </xdr:from>
    <xdr:to>
      <xdr:col>23</xdr:col>
      <xdr:colOff>184150</xdr:colOff>
      <xdr:row>42</xdr:row>
      <xdr:rowOff>15875</xdr:rowOff>
    </xdr:to>
    <xdr:sp macro="" textlink="">
      <xdr:nvSpPr>
        <xdr:cNvPr id="87" name="楕円 86">
          <a:extLst>
            <a:ext uri="{FF2B5EF4-FFF2-40B4-BE49-F238E27FC236}">
              <a16:creationId xmlns:a16="http://schemas.microsoft.com/office/drawing/2014/main" id="{00000000-0008-0000-0300-000057000000}"/>
            </a:ext>
          </a:extLst>
        </xdr:cNvPr>
        <xdr:cNvSpPr/>
      </xdr:nvSpPr>
      <xdr:spPr>
        <a:xfrm>
          <a:off x="4902200" y="7115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40</xdr:row>
      <xdr:rowOff>102252</xdr:rowOff>
    </xdr:from>
    <xdr:ext cx="762000" cy="259045"/>
    <xdr:sp macro="" textlink="">
      <xdr:nvSpPr>
        <xdr:cNvPr id="88" name="財政力該当値テキスト">
          <a:extLst>
            <a:ext uri="{FF2B5EF4-FFF2-40B4-BE49-F238E27FC236}">
              <a16:creationId xmlns:a16="http://schemas.microsoft.com/office/drawing/2014/main" id="{00000000-0008-0000-0300-000058000000}"/>
            </a:ext>
          </a:extLst>
        </xdr:cNvPr>
        <xdr:cNvSpPr txBox="1"/>
      </xdr:nvSpPr>
      <xdr:spPr>
        <a:xfrm>
          <a:off x="5041900" y="69602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41</xdr:row>
      <xdr:rowOff>85725</xdr:rowOff>
    </xdr:from>
    <xdr:to>
      <xdr:col>19</xdr:col>
      <xdr:colOff>184150</xdr:colOff>
      <xdr:row>42</xdr:row>
      <xdr:rowOff>15875</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4064000" y="7115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26052</xdr:rowOff>
    </xdr:from>
    <xdr:ext cx="736600" cy="259045"/>
    <xdr:sp macro="" textlink="">
      <xdr:nvSpPr>
        <xdr:cNvPr id="90" name="テキスト ボックス 89">
          <a:extLst>
            <a:ext uri="{FF2B5EF4-FFF2-40B4-BE49-F238E27FC236}">
              <a16:creationId xmlns:a16="http://schemas.microsoft.com/office/drawing/2014/main" id="{00000000-0008-0000-0300-00005A000000}"/>
            </a:ext>
          </a:extLst>
        </xdr:cNvPr>
        <xdr:cNvSpPr txBox="1"/>
      </xdr:nvSpPr>
      <xdr:spPr>
        <a:xfrm>
          <a:off x="3733800" y="68840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41</xdr:row>
      <xdr:rowOff>85725</xdr:rowOff>
    </xdr:from>
    <xdr:to>
      <xdr:col>15</xdr:col>
      <xdr:colOff>133350</xdr:colOff>
      <xdr:row>42</xdr:row>
      <xdr:rowOff>15875</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3175000" y="7115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26052</xdr:rowOff>
    </xdr:from>
    <xdr:ext cx="7620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2844800" y="68840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41</xdr:row>
      <xdr:rowOff>65617</xdr:rowOff>
    </xdr:from>
    <xdr:to>
      <xdr:col>11</xdr:col>
      <xdr:colOff>82550</xdr:colOff>
      <xdr:row>41</xdr:row>
      <xdr:rowOff>167217</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2286000" y="7095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5944</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1955800" y="6863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45508</xdr:rowOff>
    </xdr:from>
    <xdr:to>
      <xdr:col>7</xdr:col>
      <xdr:colOff>31750</xdr:colOff>
      <xdr:row>41</xdr:row>
      <xdr:rowOff>147108</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1397000" y="70749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39</xdr:row>
      <xdr:rowOff>157285</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066800" y="68438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7" name="正方形/長方形 96">
          <a:extLst>
            <a:ext uri="{FF2B5EF4-FFF2-40B4-BE49-F238E27FC236}">
              <a16:creationId xmlns:a16="http://schemas.microsoft.com/office/drawing/2014/main" id="{00000000-0008-0000-0300-000061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[87.8%]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9" name="テキスト ボックス 108">
          <a:extLst>
            <a:ext uri="{FF2B5EF4-FFF2-40B4-BE49-F238E27FC236}">
              <a16:creationId xmlns:a16="http://schemas.microsoft.com/office/drawing/2014/main" id="{00000000-0008-0000-0300-00006D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類似団体の８５．３を上回り、８７．８となっている。前年度と比較すると２．２ポイント増加している。操出金が減少したものの義務的経費は増加傾向にあり、特に公債費と人件費の増加が大きい。義務的経費以外では物価高騰等の影響により物件費が増加している。今後も給与改定による人件費の増加が予測されることから、適切な定員管理による人件費の抑制と公債費の平準化及び事務の効率化等により経費の削減に努める。</a:t>
          </a:r>
        </a:p>
      </xdr:txBody>
    </xdr:sp>
    <xdr:clientData/>
  </xdr:twoCellAnchor>
  <xdr:oneCellAnchor>
    <xdr:from>
      <xdr:col>3</xdr:col>
      <xdr:colOff>95250</xdr:colOff>
      <xdr:row>54</xdr:row>
      <xdr:rowOff>139700</xdr:rowOff>
    </xdr:from>
    <xdr:ext cx="298543" cy="225703"/>
    <xdr:sp macro="" textlink="">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1" name="直線コネクタ 110">
          <a:extLst>
            <a:ext uri="{FF2B5EF4-FFF2-40B4-BE49-F238E27FC236}">
              <a16:creationId xmlns:a16="http://schemas.microsoft.com/office/drawing/2014/main" id="{00000000-0008-0000-0300-00006F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4" name="テキスト ボックス 123">
          <a:extLst>
            <a:ext uri="{FF2B5EF4-FFF2-40B4-BE49-F238E27FC236}">
              <a16:creationId xmlns:a16="http://schemas.microsoft.com/office/drawing/2014/main" id="{00000000-0008-0000-0300-00007C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5" name="財政構造の弾力性グラフ枠">
          <a:extLst>
            <a:ext uri="{FF2B5EF4-FFF2-40B4-BE49-F238E27FC236}">
              <a16:creationId xmlns:a16="http://schemas.microsoft.com/office/drawing/2014/main" id="{00000000-0008-0000-0300-00007D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57</xdr:row>
      <xdr:rowOff>113454</xdr:rowOff>
    </xdr:from>
    <xdr:to>
      <xdr:col>23</xdr:col>
      <xdr:colOff>133350</xdr:colOff>
      <xdr:row>67</xdr:row>
      <xdr:rowOff>96096</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flipV="1">
          <a:off x="4953000" y="9886104"/>
          <a:ext cx="0" cy="169714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68173</xdr:rowOff>
    </xdr:from>
    <xdr:ext cx="762000" cy="259045"/>
    <xdr:sp macro="" textlink="">
      <xdr:nvSpPr>
        <xdr:cNvPr id="127" name="財政構造の弾力性最小値テキスト">
          <a:extLst>
            <a:ext uri="{FF2B5EF4-FFF2-40B4-BE49-F238E27FC236}">
              <a16:creationId xmlns:a16="http://schemas.microsoft.com/office/drawing/2014/main" id="{00000000-0008-0000-0300-00007F000000}"/>
            </a:ext>
          </a:extLst>
        </xdr:cNvPr>
        <xdr:cNvSpPr txBox="1"/>
      </xdr:nvSpPr>
      <xdr:spPr>
        <a:xfrm>
          <a:off x="5041900" y="115553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96096</xdr:rowOff>
    </xdr:from>
    <xdr:to>
      <xdr:col>24</xdr:col>
      <xdr:colOff>12700</xdr:colOff>
      <xdr:row>67</xdr:row>
      <xdr:rowOff>96096</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864100" y="115832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28381</xdr:rowOff>
    </xdr:from>
    <xdr:ext cx="762000" cy="259045"/>
    <xdr:sp macro="" textlink="">
      <xdr:nvSpPr>
        <xdr:cNvPr id="129" name="財政構造の弾力性最大値テキスト">
          <a:extLst>
            <a:ext uri="{FF2B5EF4-FFF2-40B4-BE49-F238E27FC236}">
              <a16:creationId xmlns:a16="http://schemas.microsoft.com/office/drawing/2014/main" id="{00000000-0008-0000-0300-000081000000}"/>
            </a:ext>
          </a:extLst>
        </xdr:cNvPr>
        <xdr:cNvSpPr txBox="1"/>
      </xdr:nvSpPr>
      <xdr:spPr>
        <a:xfrm>
          <a:off x="5041900" y="96295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57</xdr:row>
      <xdr:rowOff>113454</xdr:rowOff>
    </xdr:from>
    <xdr:to>
      <xdr:col>24</xdr:col>
      <xdr:colOff>12700</xdr:colOff>
      <xdr:row>57</xdr:row>
      <xdr:rowOff>113454</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a:off x="4864100" y="98861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64</xdr:row>
      <xdr:rowOff>47413</xdr:rowOff>
    </xdr:from>
    <xdr:to>
      <xdr:col>23</xdr:col>
      <xdr:colOff>133350</xdr:colOff>
      <xdr:row>64</xdr:row>
      <xdr:rowOff>135890</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114800" y="11020213"/>
          <a:ext cx="838200" cy="88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1075</xdr:rowOff>
    </xdr:from>
    <xdr:ext cx="762000" cy="259045"/>
    <xdr:sp macro="" textlink="">
      <xdr:nvSpPr>
        <xdr:cNvPr id="132" name="財政構造の弾力性平均値テキスト">
          <a:extLst>
            <a:ext uri="{FF2B5EF4-FFF2-40B4-BE49-F238E27FC236}">
              <a16:creationId xmlns:a16="http://schemas.microsoft.com/office/drawing/2014/main" id="{00000000-0008-0000-0300-000084000000}"/>
            </a:ext>
          </a:extLst>
        </xdr:cNvPr>
        <xdr:cNvSpPr txBox="1"/>
      </xdr:nvSpPr>
      <xdr:spPr>
        <a:xfrm>
          <a:off x="5041900" y="1080242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155998</xdr:rowOff>
    </xdr:from>
    <xdr:to>
      <xdr:col>23</xdr:col>
      <xdr:colOff>184150</xdr:colOff>
      <xdr:row>64</xdr:row>
      <xdr:rowOff>86148</xdr:rowOff>
    </xdr:to>
    <xdr:sp macro="" textlink="">
      <xdr:nvSpPr>
        <xdr:cNvPr id="133" name="フローチャート: 判断 132">
          <a:extLst>
            <a:ext uri="{FF2B5EF4-FFF2-40B4-BE49-F238E27FC236}">
              <a16:creationId xmlns:a16="http://schemas.microsoft.com/office/drawing/2014/main" id="{00000000-0008-0000-0300-000085000000}"/>
            </a:ext>
          </a:extLst>
        </xdr:cNvPr>
        <xdr:cNvSpPr/>
      </xdr:nvSpPr>
      <xdr:spPr>
        <a:xfrm>
          <a:off x="4902200" y="109573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64</xdr:row>
      <xdr:rowOff>39370</xdr:rowOff>
    </xdr:from>
    <xdr:to>
      <xdr:col>19</xdr:col>
      <xdr:colOff>133350</xdr:colOff>
      <xdr:row>64</xdr:row>
      <xdr:rowOff>47413</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3225800" y="11012170"/>
          <a:ext cx="8890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111760</xdr:rowOff>
    </xdr:from>
    <xdr:to>
      <xdr:col>19</xdr:col>
      <xdr:colOff>184150</xdr:colOff>
      <xdr:row>64</xdr:row>
      <xdr:rowOff>41910</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4064000" y="10913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52087</xdr:rowOff>
    </xdr:from>
    <xdr:ext cx="7366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3733800" y="106819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63</xdr:row>
      <xdr:rowOff>126365</xdr:rowOff>
    </xdr:from>
    <xdr:to>
      <xdr:col>15</xdr:col>
      <xdr:colOff>82550</xdr:colOff>
      <xdr:row>64</xdr:row>
      <xdr:rowOff>39370</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a:off x="2336800" y="10927715"/>
          <a:ext cx="889000" cy="84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63500</xdr:rowOff>
    </xdr:from>
    <xdr:to>
      <xdr:col>15</xdr:col>
      <xdr:colOff>133350</xdr:colOff>
      <xdr:row>63</xdr:row>
      <xdr:rowOff>165100</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3175000" y="1086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3827</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2844800" y="1063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63</xdr:row>
      <xdr:rowOff>126365</xdr:rowOff>
    </xdr:from>
    <xdr:to>
      <xdr:col>11</xdr:col>
      <xdr:colOff>31750</xdr:colOff>
      <xdr:row>64</xdr:row>
      <xdr:rowOff>99695</xdr:rowOff>
    </xdr:to>
    <xdr:cxnSp macro="">
      <xdr:nvCxnSpPr>
        <xdr:cNvPr id="140" name="直線コネクタ 139">
          <a:extLst>
            <a:ext uri="{FF2B5EF4-FFF2-40B4-BE49-F238E27FC236}">
              <a16:creationId xmlns:a16="http://schemas.microsoft.com/office/drawing/2014/main" id="{00000000-0008-0000-0300-00008C000000}"/>
            </a:ext>
          </a:extLst>
        </xdr:cNvPr>
        <xdr:cNvCxnSpPr/>
      </xdr:nvCxnSpPr>
      <xdr:spPr>
        <a:xfrm flipV="1">
          <a:off x="1447800" y="10927715"/>
          <a:ext cx="889000" cy="144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90170</xdr:rowOff>
    </xdr:from>
    <xdr:to>
      <xdr:col>11</xdr:col>
      <xdr:colOff>82550</xdr:colOff>
      <xdr:row>63</xdr:row>
      <xdr:rowOff>20320</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2286000" y="10720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30497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1955800" y="104889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111760</xdr:rowOff>
    </xdr:from>
    <xdr:to>
      <xdr:col>7</xdr:col>
      <xdr:colOff>31750</xdr:colOff>
      <xdr:row>64</xdr:row>
      <xdr:rowOff>41910</xdr:rowOff>
    </xdr:to>
    <xdr:sp macro="" textlink="">
      <xdr:nvSpPr>
        <xdr:cNvPr id="143" name="フローチャート: 判断 142">
          <a:extLst>
            <a:ext uri="{FF2B5EF4-FFF2-40B4-BE49-F238E27FC236}">
              <a16:creationId xmlns:a16="http://schemas.microsoft.com/office/drawing/2014/main" id="{00000000-0008-0000-0300-00008F000000}"/>
            </a:ext>
          </a:extLst>
        </xdr:cNvPr>
        <xdr:cNvSpPr/>
      </xdr:nvSpPr>
      <xdr:spPr>
        <a:xfrm>
          <a:off x="1397000" y="10913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52087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1066800" y="106819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85090</xdr:rowOff>
    </xdr:from>
    <xdr:to>
      <xdr:col>23</xdr:col>
      <xdr:colOff>184150</xdr:colOff>
      <xdr:row>65</xdr:row>
      <xdr:rowOff>15240</xdr:rowOff>
    </xdr:to>
    <xdr:sp macro="" textlink="">
      <xdr:nvSpPr>
        <xdr:cNvPr id="150" name="楕円 149">
          <a:extLst>
            <a:ext uri="{FF2B5EF4-FFF2-40B4-BE49-F238E27FC236}">
              <a16:creationId xmlns:a16="http://schemas.microsoft.com/office/drawing/2014/main" id="{00000000-0008-0000-0300-000096000000}"/>
            </a:ext>
          </a:extLst>
        </xdr:cNvPr>
        <xdr:cNvSpPr/>
      </xdr:nvSpPr>
      <xdr:spPr>
        <a:xfrm>
          <a:off x="4902200" y="11057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64</xdr:row>
      <xdr:rowOff>57167</xdr:rowOff>
    </xdr:from>
    <xdr:ext cx="762000" cy="259045"/>
    <xdr:sp macro="" textlink="">
      <xdr:nvSpPr>
        <xdr:cNvPr id="151" name="財政構造の弾力性該当値テキスト">
          <a:extLst>
            <a:ext uri="{FF2B5EF4-FFF2-40B4-BE49-F238E27FC236}">
              <a16:creationId xmlns:a16="http://schemas.microsoft.com/office/drawing/2014/main" id="{00000000-0008-0000-0300-000097000000}"/>
            </a:ext>
          </a:extLst>
        </xdr:cNvPr>
        <xdr:cNvSpPr txBox="1"/>
      </xdr:nvSpPr>
      <xdr:spPr>
        <a:xfrm>
          <a:off x="5041900" y="110299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63</xdr:row>
      <xdr:rowOff>168063</xdr:rowOff>
    </xdr:from>
    <xdr:to>
      <xdr:col>19</xdr:col>
      <xdr:colOff>184150</xdr:colOff>
      <xdr:row>64</xdr:row>
      <xdr:rowOff>98213</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4064000" y="10969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82990</xdr:rowOff>
    </xdr:from>
    <xdr:ext cx="7366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3733800" y="1105579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63</xdr:row>
      <xdr:rowOff>160020</xdr:rowOff>
    </xdr:from>
    <xdr:to>
      <xdr:col>15</xdr:col>
      <xdr:colOff>133350</xdr:colOff>
      <xdr:row>64</xdr:row>
      <xdr:rowOff>90170</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3175000" y="10961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64</xdr:row>
      <xdr:rowOff>74947</xdr:rowOff>
    </xdr:from>
    <xdr:ext cx="7620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2844800" y="110477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63</xdr:row>
      <xdr:rowOff>75565</xdr:rowOff>
    </xdr:from>
    <xdr:to>
      <xdr:col>11</xdr:col>
      <xdr:colOff>82550</xdr:colOff>
      <xdr:row>64</xdr:row>
      <xdr:rowOff>5715</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2286000" y="10876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161942</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1955800" y="10963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48895</xdr:rowOff>
    </xdr:from>
    <xdr:to>
      <xdr:col>7</xdr:col>
      <xdr:colOff>31750</xdr:colOff>
      <xdr:row>64</xdr:row>
      <xdr:rowOff>150495</xdr:rowOff>
    </xdr:to>
    <xdr:sp macro="" textlink="">
      <xdr:nvSpPr>
        <xdr:cNvPr id="158" name="楕円 157">
          <a:extLst>
            <a:ext uri="{FF2B5EF4-FFF2-40B4-BE49-F238E27FC236}">
              <a16:creationId xmlns:a16="http://schemas.microsoft.com/office/drawing/2014/main" id="{00000000-0008-0000-0300-00009E000000}"/>
            </a:ext>
          </a:extLst>
        </xdr:cNvPr>
        <xdr:cNvSpPr/>
      </xdr:nvSpPr>
      <xdr:spPr>
        <a:xfrm>
          <a:off x="1397000" y="11021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135272</xdr:rowOff>
    </xdr:from>
    <xdr:ext cx="762000" cy="25904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1066800" y="111080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[947,819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令和７年１月１日</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の人口</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が</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１，</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２１３</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人となっており、毎年人口が減少している状況にあるが、財政規模は横ばいで推移しているため、１人当たりの決算額は年々上昇している。類似団体と比較しても上回って</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いるため</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、費用の抑制に</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努める。</a:t>
          </a:r>
          <a:endParaRPr kumimoji="0"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3</xdr:col>
      <xdr:colOff>95250</xdr:colOff>
      <xdr:row>77</xdr:row>
      <xdr:rowOff>6350</xdr:rowOff>
    </xdr:from>
    <xdr:ext cx="349839" cy="225703"/>
    <xdr:sp macro="" textlink="">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4" name="直線コネクタ 173">
          <a:extLst>
            <a:ext uri="{FF2B5EF4-FFF2-40B4-BE49-F238E27FC236}">
              <a16:creationId xmlns:a16="http://schemas.microsoft.com/office/drawing/2014/main" id="{00000000-0008-0000-0300-0000AE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5" name="テキスト ボックス 184">
          <a:extLst>
            <a:ext uri="{FF2B5EF4-FFF2-40B4-BE49-F238E27FC236}">
              <a16:creationId xmlns:a16="http://schemas.microsoft.com/office/drawing/2014/main" id="{00000000-0008-0000-0300-0000B9000000}"/>
            </a:ext>
          </a:extLst>
        </xdr:cNvPr>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87" name="テキスト ボックス 186">
          <a:extLst>
            <a:ext uri="{FF2B5EF4-FFF2-40B4-BE49-F238E27FC236}">
              <a16:creationId xmlns:a16="http://schemas.microsoft.com/office/drawing/2014/main" id="{00000000-0008-0000-0300-0000BB000000}"/>
            </a:ext>
          </a:extLst>
        </xdr:cNvPr>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9" name="人件費・物件費等の状況グラフ枠">
          <a:extLst>
            <a:ext uri="{FF2B5EF4-FFF2-40B4-BE49-F238E27FC236}">
              <a16:creationId xmlns:a16="http://schemas.microsoft.com/office/drawing/2014/main" id="{00000000-0008-0000-0300-0000BD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54821</xdr:rowOff>
    </xdr:from>
    <xdr:to>
      <xdr:col>23</xdr:col>
      <xdr:colOff>133350</xdr:colOff>
      <xdr:row>88</xdr:row>
      <xdr:rowOff>126048</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flipV="1">
          <a:off x="4953000" y="13942271"/>
          <a:ext cx="0" cy="127137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98125</xdr:rowOff>
    </xdr:from>
    <xdr:ext cx="762000" cy="259045"/>
    <xdr:sp macro="" textlink="">
      <xdr:nvSpPr>
        <xdr:cNvPr id="191" name="人件費・物件費等の状況最小値テキスト">
          <a:extLst>
            <a:ext uri="{FF2B5EF4-FFF2-40B4-BE49-F238E27FC236}">
              <a16:creationId xmlns:a16="http://schemas.microsoft.com/office/drawing/2014/main" id="{00000000-0008-0000-0300-0000BF000000}"/>
            </a:ext>
          </a:extLst>
        </xdr:cNvPr>
        <xdr:cNvSpPr txBox="1"/>
      </xdr:nvSpPr>
      <xdr:spPr>
        <a:xfrm>
          <a:off x="5041900" y="151857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2,132,830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126048</xdr:rowOff>
    </xdr:from>
    <xdr:to>
      <xdr:col>24</xdr:col>
      <xdr:colOff>12700</xdr:colOff>
      <xdr:row>88</xdr:row>
      <xdr:rowOff>126048</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52136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141198</xdr:rowOff>
    </xdr:from>
    <xdr:ext cx="762000" cy="259045"/>
    <xdr:sp macro="" textlink="">
      <xdr:nvSpPr>
        <xdr:cNvPr id="193" name="人件費・物件費等の状況最大値テキスト">
          <a:extLst>
            <a:ext uri="{FF2B5EF4-FFF2-40B4-BE49-F238E27FC236}">
              <a16:creationId xmlns:a16="http://schemas.microsoft.com/office/drawing/2014/main" id="{00000000-0008-0000-0300-0000C1000000}"/>
            </a:ext>
          </a:extLst>
        </xdr:cNvPr>
        <xdr:cNvSpPr txBox="1"/>
      </xdr:nvSpPr>
      <xdr:spPr>
        <a:xfrm>
          <a:off x="5041900" y="136857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288,728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54821</xdr:rowOff>
    </xdr:from>
    <xdr:to>
      <xdr:col>24</xdr:col>
      <xdr:colOff>12700</xdr:colOff>
      <xdr:row>81</xdr:row>
      <xdr:rowOff>54821</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39422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83</xdr:row>
      <xdr:rowOff>146310</xdr:rowOff>
    </xdr:from>
    <xdr:to>
      <xdr:col>23</xdr:col>
      <xdr:colOff>133350</xdr:colOff>
      <xdr:row>83</xdr:row>
      <xdr:rowOff>166319</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4114800" y="14376660"/>
          <a:ext cx="838200" cy="200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51159</xdr:rowOff>
    </xdr:from>
    <xdr:ext cx="762000" cy="259045"/>
    <xdr:sp macro="" textlink="">
      <xdr:nvSpPr>
        <xdr:cNvPr id="196" name="人件費・物件費等の状況平均値テキスト">
          <a:extLst>
            <a:ext uri="{FF2B5EF4-FFF2-40B4-BE49-F238E27FC236}">
              <a16:creationId xmlns:a16="http://schemas.microsoft.com/office/drawing/2014/main" id="{00000000-0008-0000-0300-0000C4000000}"/>
            </a:ext>
          </a:extLst>
        </xdr:cNvPr>
        <xdr:cNvSpPr txBox="1"/>
      </xdr:nvSpPr>
      <xdr:spPr>
        <a:xfrm>
          <a:off x="5041900" y="139386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581,812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34632</xdr:rowOff>
    </xdr:from>
    <xdr:to>
      <xdr:col>23</xdr:col>
      <xdr:colOff>184150</xdr:colOff>
      <xdr:row>82</xdr:row>
      <xdr:rowOff>136232</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902200" y="14093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83</xdr:row>
      <xdr:rowOff>141106</xdr:rowOff>
    </xdr:from>
    <xdr:to>
      <xdr:col>19</xdr:col>
      <xdr:colOff>133350</xdr:colOff>
      <xdr:row>83</xdr:row>
      <xdr:rowOff>146310</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3225800" y="14371456"/>
          <a:ext cx="889000" cy="52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4993</xdr:rowOff>
    </xdr:from>
    <xdr:to>
      <xdr:col>19</xdr:col>
      <xdr:colOff>184150</xdr:colOff>
      <xdr:row>82</xdr:row>
      <xdr:rowOff>106593</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064000" y="140638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116770</xdr:rowOff>
    </xdr:from>
    <xdr:ext cx="7366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3733800" y="1383277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83</xdr:row>
      <xdr:rowOff>119033</xdr:rowOff>
    </xdr:from>
    <xdr:to>
      <xdr:col>15</xdr:col>
      <xdr:colOff>82550</xdr:colOff>
      <xdr:row>83</xdr:row>
      <xdr:rowOff>141106</xdr:rowOff>
    </xdr:to>
    <xdr:cxnSp macro="">
      <xdr:nvCxnSpPr>
        <xdr:cNvPr id="201" name="直線コネクタ 200">
          <a:extLst>
            <a:ext uri="{FF2B5EF4-FFF2-40B4-BE49-F238E27FC236}">
              <a16:creationId xmlns:a16="http://schemas.microsoft.com/office/drawing/2014/main" id="{00000000-0008-0000-0300-0000C9000000}"/>
            </a:ext>
          </a:extLst>
        </xdr:cNvPr>
        <xdr:cNvCxnSpPr/>
      </xdr:nvCxnSpPr>
      <xdr:spPr>
        <a:xfrm>
          <a:off x="2336800" y="14349383"/>
          <a:ext cx="889000" cy="220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167111</xdr:rowOff>
    </xdr:from>
    <xdr:to>
      <xdr:col>15</xdr:col>
      <xdr:colOff>133350</xdr:colOff>
      <xdr:row>82</xdr:row>
      <xdr:rowOff>97261</xdr:rowOff>
    </xdr:to>
    <xdr:sp macro="" textlink="">
      <xdr:nvSpPr>
        <xdr:cNvPr id="202" name="フローチャート: 判断 201">
          <a:extLst>
            <a:ext uri="{FF2B5EF4-FFF2-40B4-BE49-F238E27FC236}">
              <a16:creationId xmlns:a16="http://schemas.microsoft.com/office/drawing/2014/main" id="{00000000-0008-0000-0300-0000CA000000}"/>
            </a:ext>
          </a:extLst>
        </xdr:cNvPr>
        <xdr:cNvSpPr/>
      </xdr:nvSpPr>
      <xdr:spPr>
        <a:xfrm>
          <a:off x="3175000" y="14054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107438</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2844800" y="138234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525,284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83</xdr:row>
      <xdr:rowOff>119033</xdr:rowOff>
    </xdr:from>
    <xdr:to>
      <xdr:col>11</xdr:col>
      <xdr:colOff>31750</xdr:colOff>
      <xdr:row>83</xdr:row>
      <xdr:rowOff>139223</xdr:rowOff>
    </xdr:to>
    <xdr:cxnSp macro="">
      <xdr:nvCxnSpPr>
        <xdr:cNvPr id="204" name="直線コネクタ 203">
          <a:extLst>
            <a:ext uri="{FF2B5EF4-FFF2-40B4-BE49-F238E27FC236}">
              <a16:creationId xmlns:a16="http://schemas.microsoft.com/office/drawing/2014/main" id="{00000000-0008-0000-0300-0000CC000000}"/>
            </a:ext>
          </a:extLst>
        </xdr:cNvPr>
        <xdr:cNvCxnSpPr/>
      </xdr:nvCxnSpPr>
      <xdr:spPr>
        <a:xfrm flipV="1">
          <a:off x="1447800" y="14349383"/>
          <a:ext cx="889000" cy="201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141692</xdr:rowOff>
    </xdr:from>
    <xdr:to>
      <xdr:col>11</xdr:col>
      <xdr:colOff>82550</xdr:colOff>
      <xdr:row>82</xdr:row>
      <xdr:rowOff>71842</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2286000" y="14029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82019</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955800" y="137980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127281</xdr:rowOff>
    </xdr:from>
    <xdr:to>
      <xdr:col>7</xdr:col>
      <xdr:colOff>31750</xdr:colOff>
      <xdr:row>82</xdr:row>
      <xdr:rowOff>57431</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1397000" y="140147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67608</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066800" y="137836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115519</xdr:rowOff>
    </xdr:from>
    <xdr:to>
      <xdr:col>23</xdr:col>
      <xdr:colOff>184150</xdr:colOff>
      <xdr:row>84</xdr:row>
      <xdr:rowOff>45669</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902200" y="14345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83</xdr:row>
      <xdr:rowOff>87596</xdr:rowOff>
    </xdr:from>
    <xdr:ext cx="762000" cy="259045"/>
    <xdr:sp macro="" textlink="">
      <xdr:nvSpPr>
        <xdr:cNvPr id="215" name="人件費・物件費等の状況該当値テキスト">
          <a:extLst>
            <a:ext uri="{FF2B5EF4-FFF2-40B4-BE49-F238E27FC236}">
              <a16:creationId xmlns:a16="http://schemas.microsoft.com/office/drawing/2014/main" id="{00000000-0008-0000-0300-0000D7000000}"/>
            </a:ext>
          </a:extLst>
        </xdr:cNvPr>
        <xdr:cNvSpPr txBox="1"/>
      </xdr:nvSpPr>
      <xdr:spPr>
        <a:xfrm>
          <a:off x="5041900" y="143179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947,819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83</xdr:row>
      <xdr:rowOff>95510</xdr:rowOff>
    </xdr:from>
    <xdr:to>
      <xdr:col>19</xdr:col>
      <xdr:colOff>184150</xdr:colOff>
      <xdr:row>84</xdr:row>
      <xdr:rowOff>25660</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064000" y="14325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84</xdr:row>
      <xdr:rowOff>10437</xdr:rowOff>
    </xdr:from>
    <xdr:ext cx="7366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3733800" y="144122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918,798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83</xdr:row>
      <xdr:rowOff>90306</xdr:rowOff>
    </xdr:from>
    <xdr:to>
      <xdr:col>15</xdr:col>
      <xdr:colOff>133350</xdr:colOff>
      <xdr:row>84</xdr:row>
      <xdr:rowOff>20456</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3175000" y="14320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84</xdr:row>
      <xdr:rowOff>5233</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2844800" y="144070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911,250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83</xdr:row>
      <xdr:rowOff>68233</xdr:rowOff>
    </xdr:from>
    <xdr:to>
      <xdr:col>11</xdr:col>
      <xdr:colOff>82550</xdr:colOff>
      <xdr:row>83</xdr:row>
      <xdr:rowOff>169833</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2286000" y="14298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154610</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955800" y="143849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879,233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83</xdr:row>
      <xdr:rowOff>88423</xdr:rowOff>
    </xdr:from>
    <xdr:to>
      <xdr:col>7</xdr:col>
      <xdr:colOff>31750</xdr:colOff>
      <xdr:row>84</xdr:row>
      <xdr:rowOff>18573</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1397000" y="143187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84</xdr:row>
      <xdr:rowOff>3350</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066800" y="144051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908,517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6" name="テキスト ボックス 225">
          <a:extLst>
            <a:ext uri="{FF2B5EF4-FFF2-40B4-BE49-F238E27FC236}">
              <a16:creationId xmlns:a16="http://schemas.microsoft.com/office/drawing/2014/main" id="{00000000-0008-0000-0300-0000E2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前年度より０</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７ポイント減少したものの類似団体を２．０ポイント上回っている。類似団体を上回っている要因として、再任用職員の起用や定年延長等により職員年齢階層に偏りが生じていること等が考えられる。引き続き適正な人事運営及び定員管理に努め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69850</xdr:rowOff>
    </xdr:from>
    <xdr:to>
      <xdr:col>85</xdr:col>
      <xdr:colOff>95250</xdr:colOff>
      <xdr:row>89</xdr:row>
      <xdr:rowOff>69850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88</xdr:row>
      <xdr:rowOff>99077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101600</xdr:rowOff>
    </xdr:from>
    <xdr:to>
      <xdr:col>85</xdr:col>
      <xdr:colOff>95250</xdr:colOff>
      <xdr:row>86</xdr:row>
      <xdr:rowOff>101600</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130827</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83</xdr:row>
      <xdr:rowOff>133350</xdr:rowOff>
    </xdr:from>
    <xdr:to>
      <xdr:col>85</xdr:col>
      <xdr:colOff>95250</xdr:colOff>
      <xdr:row>83</xdr:row>
      <xdr:rowOff>133350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162577</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165100</xdr:rowOff>
    </xdr:from>
    <xdr:to>
      <xdr:col>85</xdr:col>
      <xdr:colOff>95250</xdr:colOff>
      <xdr:row>80</xdr:row>
      <xdr:rowOff>165100</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80</xdr:row>
      <xdr:rowOff>22877</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9" name="給与水準   （国との比較）グラフ枠">
          <a:extLst>
            <a:ext uri="{FF2B5EF4-FFF2-40B4-BE49-F238E27FC236}">
              <a16:creationId xmlns:a16="http://schemas.microsoft.com/office/drawing/2014/main" id="{00000000-0008-0000-0300-0000F9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82</xdr:row>
      <xdr:rowOff>155194</xdr:rowOff>
    </xdr:from>
    <xdr:to>
      <xdr:col>81</xdr:col>
      <xdr:colOff>44450</xdr:colOff>
      <xdr:row>89</xdr:row>
      <xdr:rowOff>79502</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flipV="1">
          <a:off x="17018000" y="14214094"/>
          <a:ext cx="0" cy="112445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51579</xdr:rowOff>
    </xdr:from>
    <xdr:ext cx="762000" cy="259045"/>
    <xdr:sp macro="" textlink="">
      <xdr:nvSpPr>
        <xdr:cNvPr id="251" name="給与水準   （国との比較）最小値テキスト">
          <a:extLst>
            <a:ext uri="{FF2B5EF4-FFF2-40B4-BE49-F238E27FC236}">
              <a16:creationId xmlns:a16="http://schemas.microsoft.com/office/drawing/2014/main" id="{00000000-0008-0000-0300-0000FB000000}"/>
            </a:ext>
          </a:extLst>
        </xdr:cNvPr>
        <xdr:cNvSpPr txBox="1"/>
      </xdr:nvSpPr>
      <xdr:spPr>
        <a:xfrm>
          <a:off x="17106900" y="153106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79502</xdr:rowOff>
    </xdr:from>
    <xdr:to>
      <xdr:col>81</xdr:col>
      <xdr:colOff>133350</xdr:colOff>
      <xdr:row>89</xdr:row>
      <xdr:rowOff>79502</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6929100" y="153385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81</xdr:row>
      <xdr:rowOff>70121</xdr:rowOff>
    </xdr:from>
    <xdr:ext cx="762000" cy="259045"/>
    <xdr:sp macro="" textlink="">
      <xdr:nvSpPr>
        <xdr:cNvPr id="253" name="給与水準   （国との比較）最大値テキスト">
          <a:extLst>
            <a:ext uri="{FF2B5EF4-FFF2-40B4-BE49-F238E27FC236}">
              <a16:creationId xmlns:a16="http://schemas.microsoft.com/office/drawing/2014/main" id="{00000000-0008-0000-0300-0000FD000000}"/>
            </a:ext>
          </a:extLst>
        </xdr:cNvPr>
        <xdr:cNvSpPr txBox="1"/>
      </xdr:nvSpPr>
      <xdr:spPr>
        <a:xfrm>
          <a:off x="17106900" y="139575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82</xdr:row>
      <xdr:rowOff>155194</xdr:rowOff>
    </xdr:from>
    <xdr:to>
      <xdr:col>81</xdr:col>
      <xdr:colOff>133350</xdr:colOff>
      <xdr:row>82</xdr:row>
      <xdr:rowOff>155194</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42140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88</xdr:row>
      <xdr:rowOff>125476</xdr:rowOff>
    </xdr:from>
    <xdr:to>
      <xdr:col>81</xdr:col>
      <xdr:colOff>44450</xdr:colOff>
      <xdr:row>88</xdr:row>
      <xdr:rowOff>159258</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flipV="1">
          <a:off x="16179800" y="15213076"/>
          <a:ext cx="838200" cy="33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86</xdr:row>
      <xdr:rowOff>166133</xdr:rowOff>
    </xdr:from>
    <xdr:ext cx="762000" cy="259045"/>
    <xdr:sp macro="" textlink="">
      <xdr:nvSpPr>
        <xdr:cNvPr id="256" name="給与水準   （国との比較）平均値テキスト">
          <a:extLst>
            <a:ext uri="{FF2B5EF4-FFF2-40B4-BE49-F238E27FC236}">
              <a16:creationId xmlns:a16="http://schemas.microsoft.com/office/drawing/2014/main" id="{00000000-0008-0000-0300-000000010000}"/>
            </a:ext>
          </a:extLst>
        </xdr:cNvPr>
        <xdr:cNvSpPr txBox="1"/>
      </xdr:nvSpPr>
      <xdr:spPr>
        <a:xfrm>
          <a:off x="17106900" y="1491083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87</xdr:row>
      <xdr:rowOff>149606</xdr:rowOff>
    </xdr:from>
    <xdr:to>
      <xdr:col>81</xdr:col>
      <xdr:colOff>95250</xdr:colOff>
      <xdr:row>88</xdr:row>
      <xdr:rowOff>79756</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6967200" y="15065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88</xdr:row>
      <xdr:rowOff>101346</xdr:rowOff>
    </xdr:from>
    <xdr:to>
      <xdr:col>77</xdr:col>
      <xdr:colOff>44450</xdr:colOff>
      <xdr:row>88</xdr:row>
      <xdr:rowOff>159258</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5290800" y="15188946"/>
          <a:ext cx="889000" cy="579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87</xdr:row>
      <xdr:rowOff>139954</xdr:rowOff>
    </xdr:from>
    <xdr:to>
      <xdr:col>77</xdr:col>
      <xdr:colOff>95250</xdr:colOff>
      <xdr:row>88</xdr:row>
      <xdr:rowOff>70104</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129000" y="15056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80281</xdr:rowOff>
    </xdr:from>
    <xdr:ext cx="736600" cy="259045"/>
    <xdr:sp macro="" textlink="">
      <xdr:nvSpPr>
        <xdr:cNvPr id="260" name="テキスト ボックス 259">
          <a:extLst>
            <a:ext uri="{FF2B5EF4-FFF2-40B4-BE49-F238E27FC236}">
              <a16:creationId xmlns:a16="http://schemas.microsoft.com/office/drawing/2014/main" id="{00000000-0008-0000-0300-000004010000}"/>
            </a:ext>
          </a:extLst>
        </xdr:cNvPr>
        <xdr:cNvSpPr txBox="1"/>
      </xdr:nvSpPr>
      <xdr:spPr>
        <a:xfrm>
          <a:off x="15798800" y="148249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88</xdr:row>
      <xdr:rowOff>101346</xdr:rowOff>
    </xdr:from>
    <xdr:to>
      <xdr:col>72</xdr:col>
      <xdr:colOff>203200</xdr:colOff>
      <xdr:row>88</xdr:row>
      <xdr:rowOff>125476</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flipV="1">
          <a:off x="14401800" y="15188946"/>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87</xdr:row>
      <xdr:rowOff>144780</xdr:rowOff>
    </xdr:from>
    <xdr:to>
      <xdr:col>73</xdr:col>
      <xdr:colOff>44450</xdr:colOff>
      <xdr:row>88</xdr:row>
      <xdr:rowOff>74930</xdr:rowOff>
    </xdr:to>
    <xdr:sp macro="" textlink="">
      <xdr:nvSpPr>
        <xdr:cNvPr id="262" name="フローチャート: 判断 261">
          <a:extLst>
            <a:ext uri="{FF2B5EF4-FFF2-40B4-BE49-F238E27FC236}">
              <a16:creationId xmlns:a16="http://schemas.microsoft.com/office/drawing/2014/main" id="{00000000-0008-0000-0300-000006010000}"/>
            </a:ext>
          </a:extLst>
        </xdr:cNvPr>
        <xdr:cNvSpPr/>
      </xdr:nvSpPr>
      <xdr:spPr>
        <a:xfrm>
          <a:off x="15240000" y="15060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85107</xdr:rowOff>
    </xdr:from>
    <xdr:ext cx="762000" cy="259045"/>
    <xdr:sp macro=""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4909800" y="148298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88</xdr:row>
      <xdr:rowOff>125476</xdr:rowOff>
    </xdr:from>
    <xdr:to>
      <xdr:col>68</xdr:col>
      <xdr:colOff>152400</xdr:colOff>
      <xdr:row>88</xdr:row>
      <xdr:rowOff>130302</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flipV="1">
          <a:off x="13512800" y="15213076"/>
          <a:ext cx="889000" cy="4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87</xdr:row>
      <xdr:rowOff>154432</xdr:rowOff>
    </xdr:from>
    <xdr:to>
      <xdr:col>68</xdr:col>
      <xdr:colOff>203200</xdr:colOff>
      <xdr:row>88</xdr:row>
      <xdr:rowOff>84582</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4351000" y="150705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94759</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4020800" y="148394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149606</xdr:rowOff>
    </xdr:from>
    <xdr:to>
      <xdr:col>64</xdr:col>
      <xdr:colOff>152400</xdr:colOff>
      <xdr:row>88</xdr:row>
      <xdr:rowOff>79756</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3462000" y="15065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89933</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3131800" y="148346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88</xdr:row>
      <xdr:rowOff>74676</xdr:rowOff>
    </xdr:from>
    <xdr:to>
      <xdr:col>81</xdr:col>
      <xdr:colOff>95250</xdr:colOff>
      <xdr:row>89</xdr:row>
      <xdr:rowOff>4826</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6967200" y="15162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87</xdr:row>
      <xdr:rowOff>142003</xdr:rowOff>
    </xdr:from>
    <xdr:ext cx="762000" cy="259045"/>
    <xdr:sp macro="" textlink="">
      <xdr:nvSpPr>
        <xdr:cNvPr id="275" name="給与水準   （国との比較）該当値テキスト">
          <a:extLst>
            <a:ext uri="{FF2B5EF4-FFF2-40B4-BE49-F238E27FC236}">
              <a16:creationId xmlns:a16="http://schemas.microsoft.com/office/drawing/2014/main" id="{00000000-0008-0000-0300-000013010000}"/>
            </a:ext>
          </a:extLst>
        </xdr:cNvPr>
        <xdr:cNvSpPr txBox="1"/>
      </xdr:nvSpPr>
      <xdr:spPr>
        <a:xfrm>
          <a:off x="17106900" y="150581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88</xdr:row>
      <xdr:rowOff>108458</xdr:rowOff>
    </xdr:from>
    <xdr:to>
      <xdr:col>77</xdr:col>
      <xdr:colOff>95250</xdr:colOff>
      <xdr:row>89</xdr:row>
      <xdr:rowOff>38608</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129000" y="151960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89</xdr:row>
      <xdr:rowOff>23385</xdr:rowOff>
    </xdr:from>
    <xdr:ext cx="7366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5798800" y="1528243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88</xdr:row>
      <xdr:rowOff>50546</xdr:rowOff>
    </xdr:from>
    <xdr:to>
      <xdr:col>73</xdr:col>
      <xdr:colOff>44450</xdr:colOff>
      <xdr:row>88</xdr:row>
      <xdr:rowOff>152146</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5240000" y="151381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88</xdr:row>
      <xdr:rowOff>136923</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909800" y="152245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88</xdr:row>
      <xdr:rowOff>74676</xdr:rowOff>
    </xdr:from>
    <xdr:to>
      <xdr:col>68</xdr:col>
      <xdr:colOff>203200</xdr:colOff>
      <xdr:row>89</xdr:row>
      <xdr:rowOff>4826</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4351000" y="15162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88</xdr:row>
      <xdr:rowOff>161053</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020800" y="152486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88</xdr:row>
      <xdr:rowOff>79502</xdr:rowOff>
    </xdr:from>
    <xdr:to>
      <xdr:col>64</xdr:col>
      <xdr:colOff>152400</xdr:colOff>
      <xdr:row>89</xdr:row>
      <xdr:rowOff>9652</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3462000" y="151671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88</xdr:row>
      <xdr:rowOff>165879</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131800" y="152534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[45.34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6" name="テキスト ボックス 295">
          <a:extLst>
            <a:ext uri="{FF2B5EF4-FFF2-40B4-BE49-F238E27FC236}">
              <a16:creationId xmlns:a16="http://schemas.microsoft.com/office/drawing/2014/main" id="{00000000-0008-0000-0300-000028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類似団体と比較すると２０．５９ポイント上回っている。事務分担の見直し、民間委託による事務量の削減等行っているものの、多様化する行政ニーズにより業務量の増加が見込まれる。今後の町づくりを担う職員を計画的に採用しながら、少ない職員数で住民サービスの低下を招かぬよう、職員の資質、能力を活用した適正配置と適正補充を図りながら費用効率の良い定員管理に努める。</a:t>
          </a:r>
        </a:p>
      </xdr:txBody>
    </xdr:sp>
    <xdr:clientData/>
  </xdr:twoCellAnchor>
  <xdr:oneCellAnchor>
    <xdr:from>
      <xdr:col>61</xdr:col>
      <xdr:colOff>6350</xdr:colOff>
      <xdr:row>54</xdr:row>
      <xdr:rowOff>139700</xdr:rowOff>
    </xdr:from>
    <xdr:ext cx="349839" cy="225703"/>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55</xdr:row>
      <xdr:rowOff>158750</xdr:rowOff>
    </xdr:from>
    <xdr:to>
      <xdr:col>85</xdr:col>
      <xdr:colOff>95250</xdr:colOff>
      <xdr:row>70</xdr:row>
      <xdr:rowOff>0</xdr:rowOff>
    </xdr:to>
    <xdr:sp macro="" textlink="">
      <xdr:nvSpPr>
        <xdr:cNvPr id="311" name="定員管理の状況グラフ枠">
          <a:extLst>
            <a:ext uri="{FF2B5EF4-FFF2-40B4-BE49-F238E27FC236}">
              <a16:creationId xmlns:a16="http://schemas.microsoft.com/office/drawing/2014/main" id="{00000000-0008-0000-0300-000037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139340</xdr:rowOff>
    </xdr:from>
    <xdr:to>
      <xdr:col>81</xdr:col>
      <xdr:colOff>44450</xdr:colOff>
      <xdr:row>67</xdr:row>
      <xdr:rowOff>114798</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flipV="1">
          <a:off x="17018000" y="10254890"/>
          <a:ext cx="0" cy="134705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86875</xdr:rowOff>
    </xdr:from>
    <xdr:ext cx="762000" cy="259045"/>
    <xdr:sp macro="" textlink="">
      <xdr:nvSpPr>
        <xdr:cNvPr id="313" name="定員管理の状況最小値テキスト">
          <a:extLst>
            <a:ext uri="{FF2B5EF4-FFF2-40B4-BE49-F238E27FC236}">
              <a16:creationId xmlns:a16="http://schemas.microsoft.com/office/drawing/2014/main" id="{00000000-0008-0000-0300-000039010000}"/>
            </a:ext>
          </a:extLst>
        </xdr:cNvPr>
        <xdr:cNvSpPr txBox="1"/>
      </xdr:nvSpPr>
      <xdr:spPr>
        <a:xfrm>
          <a:off x="17106900" y="115740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114798</xdr:rowOff>
    </xdr:from>
    <xdr:to>
      <xdr:col>81</xdr:col>
      <xdr:colOff>133350</xdr:colOff>
      <xdr:row>67</xdr:row>
      <xdr:rowOff>114798</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6929100" y="116019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58</xdr:row>
      <xdr:rowOff>54267</xdr:rowOff>
    </xdr:from>
    <xdr:ext cx="762000" cy="259045"/>
    <xdr:sp macro="" textlink="">
      <xdr:nvSpPr>
        <xdr:cNvPr id="315" name="定員管理の状況最大値テキスト">
          <a:extLst>
            <a:ext uri="{FF2B5EF4-FFF2-40B4-BE49-F238E27FC236}">
              <a16:creationId xmlns:a16="http://schemas.microsoft.com/office/drawing/2014/main" id="{00000000-0008-0000-0300-00003B010000}"/>
            </a:ext>
          </a:extLst>
        </xdr:cNvPr>
        <xdr:cNvSpPr txBox="1"/>
      </xdr:nvSpPr>
      <xdr:spPr>
        <a:xfrm>
          <a:off x="17106900" y="9998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139340</xdr:rowOff>
    </xdr:from>
    <xdr:to>
      <xdr:col>81</xdr:col>
      <xdr:colOff>133350</xdr:colOff>
      <xdr:row>59</xdr:row>
      <xdr:rowOff>139340</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6929100" y="102548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63</xdr:row>
      <xdr:rowOff>75692</xdr:rowOff>
    </xdr:from>
    <xdr:to>
      <xdr:col>81</xdr:col>
      <xdr:colOff>44450</xdr:colOff>
      <xdr:row>63</xdr:row>
      <xdr:rowOff>101029</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6179800" y="10877042"/>
          <a:ext cx="838200" cy="253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167075</xdr:rowOff>
    </xdr:from>
    <xdr:ext cx="762000" cy="259045"/>
    <xdr:sp macro="" textlink="">
      <xdr:nvSpPr>
        <xdr:cNvPr id="318" name="定員管理の状況平均値テキスト">
          <a:extLst>
            <a:ext uri="{FF2B5EF4-FFF2-40B4-BE49-F238E27FC236}">
              <a16:creationId xmlns:a16="http://schemas.microsoft.com/office/drawing/2014/main" id="{00000000-0008-0000-0300-00003E010000}"/>
            </a:ext>
          </a:extLst>
        </xdr:cNvPr>
        <xdr:cNvSpPr txBox="1"/>
      </xdr:nvSpPr>
      <xdr:spPr>
        <a:xfrm>
          <a:off x="17106900" y="1028262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150548</xdr:rowOff>
    </xdr:from>
    <xdr:to>
      <xdr:col>81</xdr:col>
      <xdr:colOff>95250</xdr:colOff>
      <xdr:row>61</xdr:row>
      <xdr:rowOff>80698</xdr:rowOff>
    </xdr:to>
    <xdr:sp macro="" textlink="">
      <xdr:nvSpPr>
        <xdr:cNvPr id="319" name="フローチャート: 判断 318">
          <a:extLst>
            <a:ext uri="{FF2B5EF4-FFF2-40B4-BE49-F238E27FC236}">
              <a16:creationId xmlns:a16="http://schemas.microsoft.com/office/drawing/2014/main" id="{00000000-0008-0000-0300-00003F010000}"/>
            </a:ext>
          </a:extLst>
        </xdr:cNvPr>
        <xdr:cNvSpPr/>
      </xdr:nvSpPr>
      <xdr:spPr>
        <a:xfrm>
          <a:off x="16967200" y="10437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63</xdr:row>
      <xdr:rowOff>36481</xdr:rowOff>
    </xdr:from>
    <xdr:to>
      <xdr:col>77</xdr:col>
      <xdr:colOff>44450</xdr:colOff>
      <xdr:row>63</xdr:row>
      <xdr:rowOff>75692</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5290800" y="10837831"/>
          <a:ext cx="889000" cy="392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140494</xdr:rowOff>
    </xdr:from>
    <xdr:to>
      <xdr:col>77</xdr:col>
      <xdr:colOff>95250</xdr:colOff>
      <xdr:row>61</xdr:row>
      <xdr:rowOff>70644</xdr:rowOff>
    </xdr:to>
    <xdr:sp macro="" textlink="">
      <xdr:nvSpPr>
        <xdr:cNvPr id="321" name="フローチャート: 判断 320">
          <a:extLst>
            <a:ext uri="{FF2B5EF4-FFF2-40B4-BE49-F238E27FC236}">
              <a16:creationId xmlns:a16="http://schemas.microsoft.com/office/drawing/2014/main" id="{00000000-0008-0000-0300-000041010000}"/>
            </a:ext>
          </a:extLst>
        </xdr:cNvPr>
        <xdr:cNvSpPr/>
      </xdr:nvSpPr>
      <xdr:spPr>
        <a:xfrm>
          <a:off x="16129000" y="10427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80821</xdr:rowOff>
    </xdr:from>
    <xdr:ext cx="736600" cy="259045"/>
    <xdr:sp macro="" textlink="">
      <xdr:nvSpPr>
        <xdr:cNvPr id="322" name="テキスト ボックス 321">
          <a:extLst>
            <a:ext uri="{FF2B5EF4-FFF2-40B4-BE49-F238E27FC236}">
              <a16:creationId xmlns:a16="http://schemas.microsoft.com/office/drawing/2014/main" id="{00000000-0008-0000-0300-000042010000}"/>
            </a:ext>
          </a:extLst>
        </xdr:cNvPr>
        <xdr:cNvSpPr txBox="1"/>
      </xdr:nvSpPr>
      <xdr:spPr>
        <a:xfrm>
          <a:off x="15798800" y="101963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63</xdr:row>
      <xdr:rowOff>18786</xdr:rowOff>
    </xdr:from>
    <xdr:to>
      <xdr:col>72</xdr:col>
      <xdr:colOff>203200</xdr:colOff>
      <xdr:row>63</xdr:row>
      <xdr:rowOff>36481</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4401800" y="10820136"/>
          <a:ext cx="889000" cy="17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132652</xdr:rowOff>
    </xdr:from>
    <xdr:to>
      <xdr:col>73</xdr:col>
      <xdr:colOff>44450</xdr:colOff>
      <xdr:row>61</xdr:row>
      <xdr:rowOff>62802</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5240000" y="10419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72979</xdr:rowOff>
    </xdr:from>
    <xdr:ext cx="762000" cy="259045"/>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4909800" y="101885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62</xdr:row>
      <xdr:rowOff>167513</xdr:rowOff>
    </xdr:from>
    <xdr:to>
      <xdr:col>68</xdr:col>
      <xdr:colOff>152400</xdr:colOff>
      <xdr:row>63</xdr:row>
      <xdr:rowOff>18786</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3512800" y="10797413"/>
          <a:ext cx="889000" cy="227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118173</xdr:rowOff>
    </xdr:from>
    <xdr:to>
      <xdr:col>68</xdr:col>
      <xdr:colOff>203200</xdr:colOff>
      <xdr:row>61</xdr:row>
      <xdr:rowOff>48323</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4351000" y="104051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58500</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4020800" y="101740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110331</xdr:rowOff>
    </xdr:from>
    <xdr:to>
      <xdr:col>64</xdr:col>
      <xdr:colOff>152400</xdr:colOff>
      <xdr:row>61</xdr:row>
      <xdr:rowOff>40481</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3462000" y="10397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50658</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3131800" y="101662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63</xdr:row>
      <xdr:rowOff>50229</xdr:rowOff>
    </xdr:from>
    <xdr:to>
      <xdr:col>81</xdr:col>
      <xdr:colOff>95250</xdr:colOff>
      <xdr:row>63</xdr:row>
      <xdr:rowOff>151829</xdr:rowOff>
    </xdr:to>
    <xdr:sp macro="" textlink="">
      <xdr:nvSpPr>
        <xdr:cNvPr id="336" name="楕円 335">
          <a:extLst>
            <a:ext uri="{FF2B5EF4-FFF2-40B4-BE49-F238E27FC236}">
              <a16:creationId xmlns:a16="http://schemas.microsoft.com/office/drawing/2014/main" id="{00000000-0008-0000-0300-000050010000}"/>
            </a:ext>
          </a:extLst>
        </xdr:cNvPr>
        <xdr:cNvSpPr/>
      </xdr:nvSpPr>
      <xdr:spPr>
        <a:xfrm>
          <a:off x="16967200" y="108515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63</xdr:row>
      <xdr:rowOff>22306</xdr:rowOff>
    </xdr:from>
    <xdr:ext cx="762000" cy="259045"/>
    <xdr:sp macro="" textlink="">
      <xdr:nvSpPr>
        <xdr:cNvPr id="337" name="定員管理の状況該当値テキスト">
          <a:extLst>
            <a:ext uri="{FF2B5EF4-FFF2-40B4-BE49-F238E27FC236}">
              <a16:creationId xmlns:a16="http://schemas.microsoft.com/office/drawing/2014/main" id="{00000000-0008-0000-0300-000051010000}"/>
            </a:ext>
          </a:extLst>
        </xdr:cNvPr>
        <xdr:cNvSpPr txBox="1"/>
      </xdr:nvSpPr>
      <xdr:spPr>
        <a:xfrm>
          <a:off x="17106900" y="108236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63</xdr:row>
      <xdr:rowOff>24892</xdr:rowOff>
    </xdr:from>
    <xdr:to>
      <xdr:col>77</xdr:col>
      <xdr:colOff>95250</xdr:colOff>
      <xdr:row>63</xdr:row>
      <xdr:rowOff>126492</xdr:rowOff>
    </xdr:to>
    <xdr:sp macro="" textlink="">
      <xdr:nvSpPr>
        <xdr:cNvPr id="338" name="楕円 337">
          <a:extLst>
            <a:ext uri="{FF2B5EF4-FFF2-40B4-BE49-F238E27FC236}">
              <a16:creationId xmlns:a16="http://schemas.microsoft.com/office/drawing/2014/main" id="{00000000-0008-0000-0300-000052010000}"/>
            </a:ext>
          </a:extLst>
        </xdr:cNvPr>
        <xdr:cNvSpPr/>
      </xdr:nvSpPr>
      <xdr:spPr>
        <a:xfrm>
          <a:off x="16129000" y="108262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63</xdr:row>
      <xdr:rowOff>111269</xdr:rowOff>
    </xdr:from>
    <xdr:ext cx="7366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5798800" y="1091261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62</xdr:row>
      <xdr:rowOff>157131</xdr:rowOff>
    </xdr:from>
    <xdr:to>
      <xdr:col>73</xdr:col>
      <xdr:colOff>44450</xdr:colOff>
      <xdr:row>63</xdr:row>
      <xdr:rowOff>87281</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5240000" y="107870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63</xdr:row>
      <xdr:rowOff>72058</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4909800" y="108734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62</xdr:row>
      <xdr:rowOff>139436</xdr:rowOff>
    </xdr:from>
    <xdr:to>
      <xdr:col>68</xdr:col>
      <xdr:colOff>203200</xdr:colOff>
      <xdr:row>63</xdr:row>
      <xdr:rowOff>69586</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4351000" y="10769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63</xdr:row>
      <xdr:rowOff>54363</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4020800" y="108557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62</xdr:row>
      <xdr:rowOff>116713</xdr:rowOff>
    </xdr:from>
    <xdr:to>
      <xdr:col>64</xdr:col>
      <xdr:colOff>152400</xdr:colOff>
      <xdr:row>63</xdr:row>
      <xdr:rowOff>46863</xdr:rowOff>
    </xdr:to>
    <xdr:sp macro="" textlink="">
      <xdr:nvSpPr>
        <xdr:cNvPr id="344" name="楕円 343">
          <a:extLst>
            <a:ext uri="{FF2B5EF4-FFF2-40B4-BE49-F238E27FC236}">
              <a16:creationId xmlns:a16="http://schemas.microsoft.com/office/drawing/2014/main" id="{00000000-0008-0000-0300-000058010000}"/>
            </a:ext>
          </a:extLst>
        </xdr:cNvPr>
        <xdr:cNvSpPr/>
      </xdr:nvSpPr>
      <xdr:spPr>
        <a:xfrm>
          <a:off x="13462000" y="10746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63</xdr:row>
      <xdr:rowOff>31640</xdr:rowOff>
    </xdr:from>
    <xdr:ext cx="762000" cy="259045"/>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3131800" y="108329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6" name="正方形/長方形 345">
          <a:extLst>
            <a:ext uri="{FF2B5EF4-FFF2-40B4-BE49-F238E27FC236}">
              <a16:creationId xmlns:a16="http://schemas.microsoft.com/office/drawing/2014/main" id="{00000000-0008-0000-0300-00005A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類似団体を０．４ポイント下回っているものの、前年度より０．８ポイント増となっている。令和５年度の保育所建設事業に伴う起債発行分の償還開始により、公債費の増加となったことが主な要因である。次年度以降、学校施設の建築などによる起債借入額及び公債費比率の増加が見込まれるため、普通会計のみならず、特別会計や一部事務組合等構成団体への繰出金や財政状況も意識した財政運営を心がけていく必要がある。</a:t>
          </a:r>
          <a:r>
            <a:rPr kumimoji="1" lang="ja-JP" altLang="ja-JP" sz="1100" b="0" i="0" u="none" strike="noStrike" kern="0" cap="none" spc="0" normalizeH="0" baseline="0" noProof="0">
              <a:ln>
                <a:noFill/>
              </a:ln>
              <a:solidFill>
                <a:prstClr val="black"/>
              </a:solidFill>
              <a:effectLst/>
              <a:uLnTx/>
              <a:uFillTx/>
              <a:latin typeface="+mn-lt"/>
              <a:ea typeface="+mn-ea"/>
              <a:cs typeface="+mn-cs"/>
            </a:rPr>
            <a:t>　</a:t>
          </a:r>
          <a:endPar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61</xdr:col>
      <xdr:colOff>6350</xdr:colOff>
      <xdr:row>32</xdr:row>
      <xdr:rowOff>101600</xdr:rowOff>
    </xdr:from>
    <xdr:ext cx="298543" cy="225703"/>
    <xdr:sp macro="" textlink="">
      <xdr:nvSpPr>
        <xdr:cNvPr id="359" name="テキスト ボックス 358">
          <a:extLst>
            <a:ext uri="{FF2B5EF4-FFF2-40B4-BE49-F238E27FC236}">
              <a16:creationId xmlns:a16="http://schemas.microsoft.com/office/drawing/2014/main" id="{00000000-0008-0000-0300-000067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0" name="直線コネクタ 359">
          <a:extLst>
            <a:ext uri="{FF2B5EF4-FFF2-40B4-BE49-F238E27FC236}">
              <a16:creationId xmlns:a16="http://schemas.microsoft.com/office/drawing/2014/main" id="{00000000-0008-0000-0300-000068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62" name="直線コネクタ 361">
          <a:extLst>
            <a:ext uri="{FF2B5EF4-FFF2-40B4-BE49-F238E27FC236}">
              <a16:creationId xmlns:a16="http://schemas.microsoft.com/office/drawing/2014/main" id="{00000000-0008-0000-0300-00006A010000}"/>
            </a:ext>
          </a:extLst>
        </xdr:cNvPr>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0" name="公債費負担の状況グラフ枠">
          <a:extLst>
            <a:ext uri="{FF2B5EF4-FFF2-40B4-BE49-F238E27FC236}">
              <a16:creationId xmlns:a16="http://schemas.microsoft.com/office/drawing/2014/main" id="{00000000-0008-0000-0300-000072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38</xdr:row>
      <xdr:rowOff>21082</xdr:rowOff>
    </xdr:from>
    <xdr:to>
      <xdr:col>81</xdr:col>
      <xdr:colOff>44450</xdr:colOff>
      <xdr:row>43</xdr:row>
      <xdr:rowOff>143510</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flipV="1">
          <a:off x="17018000" y="6536182"/>
          <a:ext cx="0" cy="97967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43</xdr:row>
      <xdr:rowOff>115587</xdr:rowOff>
    </xdr:from>
    <xdr:ext cx="762000" cy="259045"/>
    <xdr:sp macro="" textlink="">
      <xdr:nvSpPr>
        <xdr:cNvPr id="372" name="公債費負担の状況最小値テキスト">
          <a:extLst>
            <a:ext uri="{FF2B5EF4-FFF2-40B4-BE49-F238E27FC236}">
              <a16:creationId xmlns:a16="http://schemas.microsoft.com/office/drawing/2014/main" id="{00000000-0008-0000-0300-000074010000}"/>
            </a:ext>
          </a:extLst>
        </xdr:cNvPr>
        <xdr:cNvSpPr txBox="1"/>
      </xdr:nvSpPr>
      <xdr:spPr>
        <a:xfrm>
          <a:off x="17106900" y="7487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43</xdr:row>
      <xdr:rowOff>143510</xdr:rowOff>
    </xdr:from>
    <xdr:to>
      <xdr:col>81</xdr:col>
      <xdr:colOff>133350</xdr:colOff>
      <xdr:row>43</xdr:row>
      <xdr:rowOff>143510</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6929100" y="75158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36</xdr:row>
      <xdr:rowOff>107459</xdr:rowOff>
    </xdr:from>
    <xdr:ext cx="762000" cy="259045"/>
    <xdr:sp macro="" textlink="">
      <xdr:nvSpPr>
        <xdr:cNvPr id="374" name="公債費負担の状況最大値テキスト">
          <a:extLst>
            <a:ext uri="{FF2B5EF4-FFF2-40B4-BE49-F238E27FC236}">
              <a16:creationId xmlns:a16="http://schemas.microsoft.com/office/drawing/2014/main" id="{00000000-0008-0000-0300-000076010000}"/>
            </a:ext>
          </a:extLst>
        </xdr:cNvPr>
        <xdr:cNvSpPr txBox="1"/>
      </xdr:nvSpPr>
      <xdr:spPr>
        <a:xfrm>
          <a:off x="17106900" y="62796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38</xdr:row>
      <xdr:rowOff>21082</xdr:rowOff>
    </xdr:from>
    <xdr:to>
      <xdr:col>81</xdr:col>
      <xdr:colOff>133350</xdr:colOff>
      <xdr:row>38</xdr:row>
      <xdr:rowOff>21082</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6929100" y="65361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41</xdr:row>
      <xdr:rowOff>42418</xdr:rowOff>
    </xdr:from>
    <xdr:to>
      <xdr:col>81</xdr:col>
      <xdr:colOff>44450</xdr:colOff>
      <xdr:row>41</xdr:row>
      <xdr:rowOff>81026</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a:off x="16179800" y="7071868"/>
          <a:ext cx="838200" cy="38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41</xdr:row>
      <xdr:rowOff>21607</xdr:rowOff>
    </xdr:from>
    <xdr:ext cx="762000" cy="259045"/>
    <xdr:sp macro="" textlink="">
      <xdr:nvSpPr>
        <xdr:cNvPr id="377" name="公債費負担の状況平均値テキスト">
          <a:extLst>
            <a:ext uri="{FF2B5EF4-FFF2-40B4-BE49-F238E27FC236}">
              <a16:creationId xmlns:a16="http://schemas.microsoft.com/office/drawing/2014/main" id="{00000000-0008-0000-0300-000079010000}"/>
            </a:ext>
          </a:extLst>
        </xdr:cNvPr>
        <xdr:cNvSpPr txBox="1"/>
      </xdr:nvSpPr>
      <xdr:spPr>
        <a:xfrm>
          <a:off x="17106900" y="70510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49530</xdr:rowOff>
    </xdr:from>
    <xdr:to>
      <xdr:col>81</xdr:col>
      <xdr:colOff>95250</xdr:colOff>
      <xdr:row>41</xdr:row>
      <xdr:rowOff>151130</xdr:rowOff>
    </xdr:to>
    <xdr:sp macro="" textlink="">
      <xdr:nvSpPr>
        <xdr:cNvPr id="378" name="フローチャート: 判断 377">
          <a:extLst>
            <a:ext uri="{FF2B5EF4-FFF2-40B4-BE49-F238E27FC236}">
              <a16:creationId xmlns:a16="http://schemas.microsoft.com/office/drawing/2014/main" id="{00000000-0008-0000-0300-00007A010000}"/>
            </a:ext>
          </a:extLst>
        </xdr:cNvPr>
        <xdr:cNvSpPr/>
      </xdr:nvSpPr>
      <xdr:spPr>
        <a:xfrm>
          <a:off x="169672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41</xdr:row>
      <xdr:rowOff>42418</xdr:rowOff>
    </xdr:from>
    <xdr:to>
      <xdr:col>77</xdr:col>
      <xdr:colOff>44450</xdr:colOff>
      <xdr:row>41</xdr:row>
      <xdr:rowOff>52070</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flipV="1">
          <a:off x="15290800" y="7071868"/>
          <a:ext cx="8890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35052</xdr:rowOff>
    </xdr:from>
    <xdr:to>
      <xdr:col>77</xdr:col>
      <xdr:colOff>95250</xdr:colOff>
      <xdr:row>41</xdr:row>
      <xdr:rowOff>136652</xdr:rowOff>
    </xdr:to>
    <xdr:sp macro="" textlink="">
      <xdr:nvSpPr>
        <xdr:cNvPr id="380" name="フローチャート: 判断 379">
          <a:extLst>
            <a:ext uri="{FF2B5EF4-FFF2-40B4-BE49-F238E27FC236}">
              <a16:creationId xmlns:a16="http://schemas.microsoft.com/office/drawing/2014/main" id="{00000000-0008-0000-0300-00007C010000}"/>
            </a:ext>
          </a:extLst>
        </xdr:cNvPr>
        <xdr:cNvSpPr/>
      </xdr:nvSpPr>
      <xdr:spPr>
        <a:xfrm>
          <a:off x="16129000" y="70645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121429</xdr:rowOff>
    </xdr:from>
    <xdr:ext cx="736600" cy="259045"/>
    <xdr:sp macro="" textlink="">
      <xdr:nvSpPr>
        <xdr:cNvPr id="381" name="テキスト ボックス 380">
          <a:extLst>
            <a:ext uri="{FF2B5EF4-FFF2-40B4-BE49-F238E27FC236}">
              <a16:creationId xmlns:a16="http://schemas.microsoft.com/office/drawing/2014/main" id="{00000000-0008-0000-0300-00007D010000}"/>
            </a:ext>
          </a:extLst>
        </xdr:cNvPr>
        <xdr:cNvSpPr txBox="1"/>
      </xdr:nvSpPr>
      <xdr:spPr>
        <a:xfrm>
          <a:off x="15798800" y="715087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41</xdr:row>
      <xdr:rowOff>32766</xdr:rowOff>
    </xdr:from>
    <xdr:to>
      <xdr:col>72</xdr:col>
      <xdr:colOff>203200</xdr:colOff>
      <xdr:row>41</xdr:row>
      <xdr:rowOff>52070</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4401800" y="7062216"/>
          <a:ext cx="889000" cy="19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25400</xdr:rowOff>
    </xdr:from>
    <xdr:to>
      <xdr:col>73</xdr:col>
      <xdr:colOff>44450</xdr:colOff>
      <xdr:row>41</xdr:row>
      <xdr:rowOff>127000</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52400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111777</xdr:rowOff>
    </xdr:from>
    <xdr:ext cx="762000" cy="259045"/>
    <xdr:sp macro="" textlink="">
      <xdr:nvSpPr>
        <xdr:cNvPr id="384" name="テキスト ボックス 383">
          <a:extLst>
            <a:ext uri="{FF2B5EF4-FFF2-40B4-BE49-F238E27FC236}">
              <a16:creationId xmlns:a16="http://schemas.microsoft.com/office/drawing/2014/main" id="{00000000-0008-0000-0300-000080010000}"/>
            </a:ext>
          </a:extLst>
        </xdr:cNvPr>
        <xdr:cNvSpPr txBox="1"/>
      </xdr:nvSpPr>
      <xdr:spPr>
        <a:xfrm>
          <a:off x="14909800" y="714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41</xdr:row>
      <xdr:rowOff>32766</xdr:rowOff>
    </xdr:from>
    <xdr:to>
      <xdr:col>68</xdr:col>
      <xdr:colOff>152400</xdr:colOff>
      <xdr:row>41</xdr:row>
      <xdr:rowOff>32766</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a:off x="13512800" y="706221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25400</xdr:rowOff>
    </xdr:from>
    <xdr:to>
      <xdr:col>68</xdr:col>
      <xdr:colOff>203200</xdr:colOff>
      <xdr:row>41</xdr:row>
      <xdr:rowOff>127000</xdr:rowOff>
    </xdr:to>
    <xdr:sp macro="" textlink="">
      <xdr:nvSpPr>
        <xdr:cNvPr id="386" name="フローチャート: 判断 385">
          <a:extLst>
            <a:ext uri="{FF2B5EF4-FFF2-40B4-BE49-F238E27FC236}">
              <a16:creationId xmlns:a16="http://schemas.microsoft.com/office/drawing/2014/main" id="{00000000-0008-0000-0300-000082010000}"/>
            </a:ext>
          </a:extLst>
        </xdr:cNvPr>
        <xdr:cNvSpPr/>
      </xdr:nvSpPr>
      <xdr:spPr>
        <a:xfrm>
          <a:off x="143510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111777</xdr:rowOff>
    </xdr:from>
    <xdr:ext cx="762000" cy="259045"/>
    <xdr:sp macro="" textlink="">
      <xdr:nvSpPr>
        <xdr:cNvPr id="387" name="テキスト ボックス 386">
          <a:extLst>
            <a:ext uri="{FF2B5EF4-FFF2-40B4-BE49-F238E27FC236}">
              <a16:creationId xmlns:a16="http://schemas.microsoft.com/office/drawing/2014/main" id="{00000000-0008-0000-0300-000083010000}"/>
            </a:ext>
          </a:extLst>
        </xdr:cNvPr>
        <xdr:cNvSpPr txBox="1"/>
      </xdr:nvSpPr>
      <xdr:spPr>
        <a:xfrm>
          <a:off x="14020800" y="714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20574</xdr:rowOff>
    </xdr:from>
    <xdr:to>
      <xdr:col>64</xdr:col>
      <xdr:colOff>152400</xdr:colOff>
      <xdr:row>41</xdr:row>
      <xdr:rowOff>122174</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3462000" y="7050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106951</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3131800" y="71364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30226</xdr:rowOff>
    </xdr:from>
    <xdr:to>
      <xdr:col>81</xdr:col>
      <xdr:colOff>95250</xdr:colOff>
      <xdr:row>41</xdr:row>
      <xdr:rowOff>131826</xdr:rowOff>
    </xdr:to>
    <xdr:sp macro="" textlink="">
      <xdr:nvSpPr>
        <xdr:cNvPr id="395" name="楕円 394">
          <a:extLst>
            <a:ext uri="{FF2B5EF4-FFF2-40B4-BE49-F238E27FC236}">
              <a16:creationId xmlns:a16="http://schemas.microsoft.com/office/drawing/2014/main" id="{00000000-0008-0000-0300-00008B010000}"/>
            </a:ext>
          </a:extLst>
        </xdr:cNvPr>
        <xdr:cNvSpPr/>
      </xdr:nvSpPr>
      <xdr:spPr>
        <a:xfrm>
          <a:off x="16967200" y="7059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40</xdr:row>
      <xdr:rowOff>46753</xdr:rowOff>
    </xdr:from>
    <xdr:ext cx="762000" cy="259045"/>
    <xdr:sp macro="" textlink="">
      <xdr:nvSpPr>
        <xdr:cNvPr id="396" name="公債費負担の状況該当値テキスト">
          <a:extLst>
            <a:ext uri="{FF2B5EF4-FFF2-40B4-BE49-F238E27FC236}">
              <a16:creationId xmlns:a16="http://schemas.microsoft.com/office/drawing/2014/main" id="{00000000-0008-0000-0300-00008C010000}"/>
            </a:ext>
          </a:extLst>
        </xdr:cNvPr>
        <xdr:cNvSpPr txBox="1"/>
      </xdr:nvSpPr>
      <xdr:spPr>
        <a:xfrm>
          <a:off x="17106900" y="69047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40</xdr:row>
      <xdr:rowOff>163068</xdr:rowOff>
    </xdr:from>
    <xdr:to>
      <xdr:col>77</xdr:col>
      <xdr:colOff>95250</xdr:colOff>
      <xdr:row>41</xdr:row>
      <xdr:rowOff>93218</xdr:rowOff>
    </xdr:to>
    <xdr:sp macro="" textlink="">
      <xdr:nvSpPr>
        <xdr:cNvPr id="397" name="楕円 396">
          <a:extLst>
            <a:ext uri="{FF2B5EF4-FFF2-40B4-BE49-F238E27FC236}">
              <a16:creationId xmlns:a16="http://schemas.microsoft.com/office/drawing/2014/main" id="{00000000-0008-0000-0300-00008D010000}"/>
            </a:ext>
          </a:extLst>
        </xdr:cNvPr>
        <xdr:cNvSpPr/>
      </xdr:nvSpPr>
      <xdr:spPr>
        <a:xfrm>
          <a:off x="16129000" y="7021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103395</xdr:rowOff>
    </xdr:from>
    <xdr:ext cx="7366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5798800" y="67899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41</xdr:row>
      <xdr:rowOff>1270</xdr:rowOff>
    </xdr:from>
    <xdr:to>
      <xdr:col>73</xdr:col>
      <xdr:colOff>44450</xdr:colOff>
      <xdr:row>41</xdr:row>
      <xdr:rowOff>102870</xdr:rowOff>
    </xdr:to>
    <xdr:sp macro="" textlink="">
      <xdr:nvSpPr>
        <xdr:cNvPr id="399" name="楕円 398">
          <a:extLst>
            <a:ext uri="{FF2B5EF4-FFF2-40B4-BE49-F238E27FC236}">
              <a16:creationId xmlns:a16="http://schemas.microsoft.com/office/drawing/2014/main" id="{00000000-0008-0000-0300-00008F010000}"/>
            </a:ext>
          </a:extLst>
        </xdr:cNvPr>
        <xdr:cNvSpPr/>
      </xdr:nvSpPr>
      <xdr:spPr>
        <a:xfrm>
          <a:off x="15240000" y="7030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113047</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4909800" y="6799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40</xdr:row>
      <xdr:rowOff>153416</xdr:rowOff>
    </xdr:from>
    <xdr:to>
      <xdr:col>68</xdr:col>
      <xdr:colOff>203200</xdr:colOff>
      <xdr:row>41</xdr:row>
      <xdr:rowOff>83566</xdr:rowOff>
    </xdr:to>
    <xdr:sp macro="" textlink="">
      <xdr:nvSpPr>
        <xdr:cNvPr id="401" name="楕円 400">
          <a:extLst>
            <a:ext uri="{FF2B5EF4-FFF2-40B4-BE49-F238E27FC236}">
              <a16:creationId xmlns:a16="http://schemas.microsoft.com/office/drawing/2014/main" id="{00000000-0008-0000-0300-000091010000}"/>
            </a:ext>
          </a:extLst>
        </xdr:cNvPr>
        <xdr:cNvSpPr/>
      </xdr:nvSpPr>
      <xdr:spPr>
        <a:xfrm>
          <a:off x="14351000" y="7011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93743</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4020800" y="67802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153416</xdr:rowOff>
    </xdr:from>
    <xdr:to>
      <xdr:col>64</xdr:col>
      <xdr:colOff>152400</xdr:colOff>
      <xdr:row>41</xdr:row>
      <xdr:rowOff>83566</xdr:rowOff>
    </xdr:to>
    <xdr:sp macro="" textlink="">
      <xdr:nvSpPr>
        <xdr:cNvPr id="403" name="楕円 402">
          <a:extLst>
            <a:ext uri="{FF2B5EF4-FFF2-40B4-BE49-F238E27FC236}">
              <a16:creationId xmlns:a16="http://schemas.microsoft.com/office/drawing/2014/main" id="{00000000-0008-0000-0300-000093010000}"/>
            </a:ext>
          </a:extLst>
        </xdr:cNvPr>
        <xdr:cNvSpPr/>
      </xdr:nvSpPr>
      <xdr:spPr>
        <a:xfrm>
          <a:off x="13462000" y="7011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93743</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3131800" y="67802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5" name="正方形/長方形 404">
          <a:extLst>
            <a:ext uri="{FF2B5EF4-FFF2-40B4-BE49-F238E27FC236}">
              <a16:creationId xmlns:a16="http://schemas.microsoft.com/office/drawing/2014/main" id="{00000000-0008-0000-0300-000095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8" name="正方形/長方形 407">
          <a:extLst>
            <a:ext uri="{FF2B5EF4-FFF2-40B4-BE49-F238E27FC236}">
              <a16:creationId xmlns:a16="http://schemas.microsoft.com/office/drawing/2014/main" id="{00000000-0008-0000-0300-000098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09" name="正方形/長方形 408">
          <a:extLst>
            <a:ext uri="{FF2B5EF4-FFF2-40B4-BE49-F238E27FC236}">
              <a16:creationId xmlns:a16="http://schemas.microsoft.com/office/drawing/2014/main" id="{00000000-0008-0000-0300-000099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前年度に続き、指標では現れていない。安易な起債や基金の取り崩しは、</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将来負担比率の増加</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につながる恐れがあるため、</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今後も</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慎重な財政運営を心がけ</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ていく</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endParaRPr kumimoji="0"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61</xdr:col>
      <xdr:colOff>6350</xdr:colOff>
      <xdr:row>10</xdr:row>
      <xdr:rowOff>63500</xdr:rowOff>
    </xdr:from>
    <xdr:ext cx="298543" cy="225703"/>
    <xdr:sp macro="" textlink="">
      <xdr:nvSpPr>
        <xdr:cNvPr id="418" name="テキスト ボックス 417">
          <a:extLst>
            <a:ext uri="{FF2B5EF4-FFF2-40B4-BE49-F238E27FC236}">
              <a16:creationId xmlns:a16="http://schemas.microsoft.com/office/drawing/2014/main" id="{00000000-0008-0000-0300-0000A2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19" name="直線コネクタ 418">
          <a:extLst>
            <a:ext uri="{FF2B5EF4-FFF2-40B4-BE49-F238E27FC236}">
              <a16:creationId xmlns:a16="http://schemas.microsoft.com/office/drawing/2014/main" id="{00000000-0008-0000-0300-0000A3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0" name="テキスト ボックス 419">
          <a:extLst>
            <a:ext uri="{FF2B5EF4-FFF2-40B4-BE49-F238E27FC236}">
              <a16:creationId xmlns:a16="http://schemas.microsoft.com/office/drawing/2014/main" id="{00000000-0008-0000-0300-0000A4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1" name="直線コネクタ 420">
          <a:extLst>
            <a:ext uri="{FF2B5EF4-FFF2-40B4-BE49-F238E27FC236}">
              <a16:creationId xmlns:a16="http://schemas.microsoft.com/office/drawing/2014/main" id="{00000000-0008-0000-0300-0000A5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3" name="直線コネクタ 422">
          <a:extLst>
            <a:ext uri="{FF2B5EF4-FFF2-40B4-BE49-F238E27FC236}">
              <a16:creationId xmlns:a16="http://schemas.microsoft.com/office/drawing/2014/main" id="{00000000-0008-0000-0300-0000A7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4" name="テキスト ボックス 423">
          <a:extLst>
            <a:ext uri="{FF2B5EF4-FFF2-40B4-BE49-F238E27FC236}">
              <a16:creationId xmlns:a16="http://schemas.microsoft.com/office/drawing/2014/main" id="{00000000-0008-0000-0300-0000A8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5" name="直線コネクタ 424">
          <a:extLst>
            <a:ext uri="{FF2B5EF4-FFF2-40B4-BE49-F238E27FC236}">
              <a16:creationId xmlns:a16="http://schemas.microsoft.com/office/drawing/2014/main" id="{00000000-0008-0000-0300-0000A9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27" name="直線コネクタ 426">
          <a:extLst>
            <a:ext uri="{FF2B5EF4-FFF2-40B4-BE49-F238E27FC236}">
              <a16:creationId xmlns:a16="http://schemas.microsoft.com/office/drawing/2014/main" id="{00000000-0008-0000-0300-0000AB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29" name="直線コネクタ 428">
          <a:extLst>
            <a:ext uri="{FF2B5EF4-FFF2-40B4-BE49-F238E27FC236}">
              <a16:creationId xmlns:a16="http://schemas.microsoft.com/office/drawing/2014/main" id="{00000000-0008-0000-0300-0000AD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2" name="将来負担の状況グラフ枠">
          <a:extLst>
            <a:ext uri="{FF2B5EF4-FFF2-40B4-BE49-F238E27FC236}">
              <a16:creationId xmlns:a16="http://schemas.microsoft.com/office/drawing/2014/main" id="{00000000-0008-0000-0300-0000B0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125800</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flipV="1">
          <a:off x="17018000" y="2370667"/>
          <a:ext cx="0" cy="169848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97877</xdr:rowOff>
    </xdr:from>
    <xdr:ext cx="762000" cy="259045"/>
    <xdr:sp macro="" textlink="">
      <xdr:nvSpPr>
        <xdr:cNvPr id="434" name="将来負担の状況最小値テキスト">
          <a:extLst>
            <a:ext uri="{FF2B5EF4-FFF2-40B4-BE49-F238E27FC236}">
              <a16:creationId xmlns:a16="http://schemas.microsoft.com/office/drawing/2014/main" id="{00000000-0008-0000-0300-0000B2010000}"/>
            </a:ext>
          </a:extLst>
        </xdr:cNvPr>
        <xdr:cNvSpPr txBox="1"/>
      </xdr:nvSpPr>
      <xdr:spPr>
        <a:xfrm>
          <a:off x="17106900" y="404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125800</xdr:rowOff>
    </xdr:from>
    <xdr:to>
      <xdr:col>81</xdr:col>
      <xdr:colOff>133350</xdr:colOff>
      <xdr:row>23</xdr:row>
      <xdr:rowOff>125800</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a:off x="16929100" y="4069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5944</xdr:rowOff>
    </xdr:from>
    <xdr:ext cx="762000" cy="259045"/>
    <xdr:sp macro="" textlink="">
      <xdr:nvSpPr>
        <xdr:cNvPr id="436" name="将来負担の状況最大値テキスト">
          <a:extLst>
            <a:ext uri="{FF2B5EF4-FFF2-40B4-BE49-F238E27FC236}">
              <a16:creationId xmlns:a16="http://schemas.microsoft.com/office/drawing/2014/main" id="{00000000-0008-0000-0300-0000B4010000}"/>
            </a:ext>
          </a:extLst>
        </xdr:cNvPr>
        <xdr:cNvSpPr txBox="1"/>
      </xdr:nvSpPr>
      <xdr:spPr>
        <a:xfrm>
          <a:off x="17106900" y="206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37" name="直線コネクタ 436">
          <a:extLst>
            <a:ext uri="{FF2B5EF4-FFF2-40B4-BE49-F238E27FC236}">
              <a16:creationId xmlns:a16="http://schemas.microsoft.com/office/drawing/2014/main" id="{00000000-0008-0000-0300-0000B5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63094</xdr:rowOff>
    </xdr:from>
    <xdr:ext cx="762000" cy="259045"/>
    <xdr:sp macro="" textlink="">
      <xdr:nvSpPr>
        <xdr:cNvPr id="438" name="将来負担の状況平均値テキスト">
          <a:extLst>
            <a:ext uri="{FF2B5EF4-FFF2-40B4-BE49-F238E27FC236}">
              <a16:creationId xmlns:a16="http://schemas.microsoft.com/office/drawing/2014/main" id="{00000000-0008-0000-0300-0000B6010000}"/>
            </a:ext>
          </a:extLst>
        </xdr:cNvPr>
        <xdr:cNvSpPr txBox="1"/>
      </xdr:nvSpPr>
      <xdr:spPr>
        <a:xfrm>
          <a:off x="17106900" y="22919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91017</xdr:rowOff>
    </xdr:from>
    <xdr:to>
      <xdr:col>81</xdr:col>
      <xdr:colOff>95250</xdr:colOff>
      <xdr:row>14</xdr:row>
      <xdr:rowOff>21167</xdr:rowOff>
    </xdr:to>
    <xdr:sp macro="" textlink="">
      <xdr:nvSpPr>
        <xdr:cNvPr id="439" name="フローチャート: 判断 438">
          <a:extLst>
            <a:ext uri="{FF2B5EF4-FFF2-40B4-BE49-F238E27FC236}">
              <a16:creationId xmlns:a16="http://schemas.microsoft.com/office/drawing/2014/main" id="{00000000-0008-0000-0300-0000B7010000}"/>
            </a:ext>
          </a:extLst>
        </xdr:cNvPr>
        <xdr:cNvSpPr/>
      </xdr:nvSpPr>
      <xdr:spPr>
        <a:xfrm>
          <a:off x="169672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91017</xdr:rowOff>
    </xdr:from>
    <xdr:to>
      <xdr:col>77</xdr:col>
      <xdr:colOff>95250</xdr:colOff>
      <xdr:row>14</xdr:row>
      <xdr:rowOff>21167</xdr:rowOff>
    </xdr:to>
    <xdr:sp macro="" textlink="">
      <xdr:nvSpPr>
        <xdr:cNvPr id="440" name="フローチャート: 判断 439">
          <a:extLst>
            <a:ext uri="{FF2B5EF4-FFF2-40B4-BE49-F238E27FC236}">
              <a16:creationId xmlns:a16="http://schemas.microsoft.com/office/drawing/2014/main" id="{00000000-0008-0000-0300-0000B8010000}"/>
            </a:ext>
          </a:extLst>
        </xdr:cNvPr>
        <xdr:cNvSpPr/>
      </xdr:nvSpPr>
      <xdr:spPr>
        <a:xfrm>
          <a:off x="16129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5798800" y="2088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91017</xdr:rowOff>
    </xdr:from>
    <xdr:to>
      <xdr:col>73</xdr:col>
      <xdr:colOff>44450</xdr:colOff>
      <xdr:row>14</xdr:row>
      <xdr:rowOff>21167</xdr:rowOff>
    </xdr:to>
    <xdr:sp macro="" textlink="">
      <xdr:nvSpPr>
        <xdr:cNvPr id="442" name="フローチャート: 判断 441">
          <a:extLst>
            <a:ext uri="{FF2B5EF4-FFF2-40B4-BE49-F238E27FC236}">
              <a16:creationId xmlns:a16="http://schemas.microsoft.com/office/drawing/2014/main" id="{00000000-0008-0000-0300-0000BA010000}"/>
            </a:ext>
          </a:extLst>
        </xdr:cNvPr>
        <xdr:cNvSpPr/>
      </xdr:nvSpPr>
      <xdr:spPr>
        <a:xfrm>
          <a:off x="15240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31344</xdr:rowOff>
    </xdr:from>
    <xdr:ext cx="762000" cy="259045"/>
    <xdr:sp macro="" textlink="">
      <xdr:nvSpPr>
        <xdr:cNvPr id="443" name="テキスト ボックス 442">
          <a:extLst>
            <a:ext uri="{FF2B5EF4-FFF2-40B4-BE49-F238E27FC236}">
              <a16:creationId xmlns:a16="http://schemas.microsoft.com/office/drawing/2014/main" id="{00000000-0008-0000-0300-0000BB010000}"/>
            </a:ext>
          </a:extLst>
        </xdr:cNvPr>
        <xdr:cNvSpPr txBox="1"/>
      </xdr:nvSpPr>
      <xdr:spPr>
        <a:xfrm>
          <a:off x="14909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91017</xdr:rowOff>
    </xdr:from>
    <xdr:to>
      <xdr:col>68</xdr:col>
      <xdr:colOff>203200</xdr:colOff>
      <xdr:row>14</xdr:row>
      <xdr:rowOff>21167</xdr:rowOff>
    </xdr:to>
    <xdr:sp macro="" textlink="">
      <xdr:nvSpPr>
        <xdr:cNvPr id="444" name="フローチャート: 判断 443">
          <a:extLst>
            <a:ext uri="{FF2B5EF4-FFF2-40B4-BE49-F238E27FC236}">
              <a16:creationId xmlns:a16="http://schemas.microsoft.com/office/drawing/2014/main" id="{00000000-0008-0000-0300-0000BC010000}"/>
            </a:ext>
          </a:extLst>
        </xdr:cNvPr>
        <xdr:cNvSpPr/>
      </xdr:nvSpPr>
      <xdr:spPr>
        <a:xfrm>
          <a:off x="14351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31344</xdr:rowOff>
    </xdr:from>
    <xdr:ext cx="762000" cy="259045"/>
    <xdr:sp macro="" textlink="">
      <xdr:nvSpPr>
        <xdr:cNvPr id="445" name="テキスト ボックス 444">
          <a:extLst>
            <a:ext uri="{FF2B5EF4-FFF2-40B4-BE49-F238E27FC236}">
              <a16:creationId xmlns:a16="http://schemas.microsoft.com/office/drawing/2014/main" id="{00000000-0008-0000-0300-0000BD010000}"/>
            </a:ext>
          </a:extLst>
        </xdr:cNvPr>
        <xdr:cNvSpPr txBox="1"/>
      </xdr:nvSpPr>
      <xdr:spPr>
        <a:xfrm>
          <a:off x="14020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91017</xdr:rowOff>
    </xdr:from>
    <xdr:to>
      <xdr:col>64</xdr:col>
      <xdr:colOff>152400</xdr:colOff>
      <xdr:row>14</xdr:row>
      <xdr:rowOff>21167</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3462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31344</xdr:rowOff>
    </xdr:from>
    <xdr:ext cx="762000" cy="259045"/>
    <xdr:sp macro="" textlink="">
      <xdr:nvSpPr>
        <xdr:cNvPr id="447" name="テキスト ボックス 446">
          <a:extLst>
            <a:ext uri="{FF2B5EF4-FFF2-40B4-BE49-F238E27FC236}">
              <a16:creationId xmlns:a16="http://schemas.microsoft.com/office/drawing/2014/main" id="{00000000-0008-0000-0300-0000BF010000}"/>
            </a:ext>
          </a:extLst>
        </xdr:cNvPr>
        <xdr:cNvSpPr txBox="1"/>
      </xdr:nvSpPr>
      <xdr:spPr>
        <a:xfrm>
          <a:off x="13131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宮城県七ケ宿町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1,213
1,178
263.09
2,719,561
2,623,384
91,975
1,658,477
2,194,904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類似団体と比較すると６．２ポイント上回っている。人事院勧告に則った給与改定、職員数、委員報酬を含めた人件費の削減に努めているものの、増加傾向にある。この課題は、短期間での解決は困難なことから、長期的なプランで人件費の抑制に努め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157480</xdr:rowOff>
    </xdr:from>
    <xdr:to>
      <xdr:col>24</xdr:col>
      <xdr:colOff>25400</xdr:colOff>
      <xdr:row>40</xdr:row>
      <xdr:rowOff>39370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643880"/>
          <a:ext cx="0" cy="12534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11447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6869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39370</xdr:rowOff>
    </xdr:from>
    <xdr:to>
      <xdr:col>24</xdr:col>
      <xdr:colOff>114300</xdr:colOff>
      <xdr:row>40</xdr:row>
      <xdr:rowOff>39370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8973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72407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387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32</xdr:row>
      <xdr:rowOff>157480</xdr:rowOff>
    </xdr:from>
    <xdr:to>
      <xdr:col>24</xdr:col>
      <xdr:colOff>114300</xdr:colOff>
      <xdr:row>32</xdr:row>
      <xdr:rowOff>157480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643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69850</xdr:rowOff>
    </xdr:from>
    <xdr:to>
      <xdr:col>24</xdr:col>
      <xdr:colOff>25400</xdr:colOff>
      <xdr:row>37</xdr:row>
      <xdr:rowOff>104140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413500"/>
          <a:ext cx="8382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5097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00584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160020</xdr:rowOff>
    </xdr:from>
    <xdr:to>
      <xdr:col>24</xdr:col>
      <xdr:colOff>76200</xdr:colOff>
      <xdr:row>36</xdr:row>
      <xdr:rowOff>90170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160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54610</xdr:rowOff>
    </xdr:from>
    <xdr:to>
      <xdr:col>19</xdr:col>
      <xdr:colOff>187325</xdr:colOff>
      <xdr:row>37</xdr:row>
      <xdr:rowOff>69850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a:off x="3098800" y="639826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35</xdr:row>
      <xdr:rowOff>129540</xdr:rowOff>
    </xdr:from>
    <xdr:to>
      <xdr:col>20</xdr:col>
      <xdr:colOff>38100</xdr:colOff>
      <xdr:row>36</xdr:row>
      <xdr:rowOff>59690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130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69867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58991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27940</xdr:rowOff>
    </xdr:from>
    <xdr:to>
      <xdr:col>15</xdr:col>
      <xdr:colOff>98425</xdr:colOff>
      <xdr:row>37</xdr:row>
      <xdr:rowOff>54610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6371590"/>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35</xdr:row>
      <xdr:rowOff>129540</xdr:rowOff>
    </xdr:from>
    <xdr:to>
      <xdr:col>15</xdr:col>
      <xdr:colOff>149225</xdr:colOff>
      <xdr:row>36</xdr:row>
      <xdr:rowOff>59690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130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69867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58991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27940</xdr:rowOff>
    </xdr:from>
    <xdr:to>
      <xdr:col>11</xdr:col>
      <xdr:colOff>9525</xdr:colOff>
      <xdr:row>37</xdr:row>
      <xdr:rowOff>123190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371590"/>
          <a:ext cx="88900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35</xdr:row>
      <xdr:rowOff>106680</xdr:rowOff>
    </xdr:from>
    <xdr:to>
      <xdr:col>11</xdr:col>
      <xdr:colOff>60325</xdr:colOff>
      <xdr:row>36</xdr:row>
      <xdr:rowOff>36830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107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47007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58763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15240</xdr:rowOff>
    </xdr:from>
    <xdr:to>
      <xdr:col>6</xdr:col>
      <xdr:colOff>171450</xdr:colOff>
      <xdr:row>36</xdr:row>
      <xdr:rowOff>116840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187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127017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5956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53340</xdr:rowOff>
    </xdr:from>
    <xdr:to>
      <xdr:col>24</xdr:col>
      <xdr:colOff>76200</xdr:colOff>
      <xdr:row>37</xdr:row>
      <xdr:rowOff>154940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396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25417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369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37</xdr:row>
      <xdr:rowOff>19050</xdr:rowOff>
    </xdr:from>
    <xdr:to>
      <xdr:col>20</xdr:col>
      <xdr:colOff>38100</xdr:colOff>
      <xdr:row>37</xdr:row>
      <xdr:rowOff>120650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362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105427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6449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37</xdr:row>
      <xdr:rowOff>3810</xdr:rowOff>
    </xdr:from>
    <xdr:to>
      <xdr:col>15</xdr:col>
      <xdr:colOff>149225</xdr:colOff>
      <xdr:row>37</xdr:row>
      <xdr:rowOff>105410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347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90187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6433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148590</xdr:rowOff>
    </xdr:from>
    <xdr:to>
      <xdr:col>11</xdr:col>
      <xdr:colOff>60325</xdr:colOff>
      <xdr:row>37</xdr:row>
      <xdr:rowOff>78740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320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63517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64071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72390</xdr:rowOff>
    </xdr:from>
    <xdr:to>
      <xdr:col>6</xdr:col>
      <xdr:colOff>171450</xdr:colOff>
      <xdr:row>38</xdr:row>
      <xdr:rowOff>2540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416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158767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6502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類似団体を６．１ポイント上回っており、前年度より０．１ポイント増加に留まり横ばいとなっている。物価高騰により、光熱水費や委託料を中心に物件費全が上昇傾向にある。今後も引き続きコスト意識の啓発や無駄の排除を心がける等、経費削減に努める。</a:t>
          </a: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10</xdr:row>
      <xdr:rowOff>127000</xdr:rowOff>
    </xdr:from>
    <xdr:to>
      <xdr:col>85</xdr:col>
      <xdr:colOff>66675</xdr:colOff>
      <xdr:row>24</xdr:row>
      <xdr:rowOff>12700</xdr:rowOff>
    </xdr:to>
    <xdr:sp macro="" textlink="">
      <xdr:nvSpPr>
        <xdr:cNvPr id="118" name="物件費グラフ枠">
          <a:extLst>
            <a:ext uri="{FF2B5EF4-FFF2-40B4-BE49-F238E27FC236}">
              <a16:creationId xmlns:a16="http://schemas.microsoft.com/office/drawing/2014/main" id="{00000000-0008-0000-0400-000076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159004</xdr:rowOff>
    </xdr:from>
    <xdr:to>
      <xdr:col>82</xdr:col>
      <xdr:colOff>107950</xdr:colOff>
      <xdr:row>20</xdr:row>
      <xdr:rowOff>113284</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flipV="1">
          <a:off x="16510000" y="2559304"/>
          <a:ext cx="0" cy="9829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85361</xdr:rowOff>
    </xdr:from>
    <xdr:ext cx="762000" cy="259045"/>
    <xdr:sp macro="" textlink="">
      <xdr:nvSpPr>
        <xdr:cNvPr id="120" name="物件費最小値テキスト">
          <a:extLst>
            <a:ext uri="{FF2B5EF4-FFF2-40B4-BE49-F238E27FC236}">
              <a16:creationId xmlns:a16="http://schemas.microsoft.com/office/drawing/2014/main" id="{00000000-0008-0000-0400-000078000000}"/>
            </a:ext>
          </a:extLst>
        </xdr:cNvPr>
        <xdr:cNvSpPr txBox="1"/>
      </xdr:nvSpPr>
      <xdr:spPr>
        <a:xfrm>
          <a:off x="16598900" y="35143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113284</xdr:rowOff>
    </xdr:from>
    <xdr:to>
      <xdr:col>82</xdr:col>
      <xdr:colOff>196850</xdr:colOff>
      <xdr:row>20</xdr:row>
      <xdr:rowOff>113284</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6421100" y="35422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13</xdr:row>
      <xdr:rowOff>73931</xdr:rowOff>
    </xdr:from>
    <xdr:ext cx="762000" cy="259045"/>
    <xdr:sp macro="" textlink="">
      <xdr:nvSpPr>
        <xdr:cNvPr id="122" name="物件費最大値テキスト">
          <a:extLst>
            <a:ext uri="{FF2B5EF4-FFF2-40B4-BE49-F238E27FC236}">
              <a16:creationId xmlns:a16="http://schemas.microsoft.com/office/drawing/2014/main" id="{00000000-0008-0000-0400-00007A000000}"/>
            </a:ext>
          </a:extLst>
        </xdr:cNvPr>
        <xdr:cNvSpPr txBox="1"/>
      </xdr:nvSpPr>
      <xdr:spPr>
        <a:xfrm>
          <a:off x="16598900" y="2302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159004</xdr:rowOff>
    </xdr:from>
    <xdr:to>
      <xdr:col>82</xdr:col>
      <xdr:colOff>196850</xdr:colOff>
      <xdr:row>14</xdr:row>
      <xdr:rowOff>159004</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a:off x="16421100" y="25593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19</xdr:row>
      <xdr:rowOff>33274</xdr:rowOff>
    </xdr:from>
    <xdr:to>
      <xdr:col>82</xdr:col>
      <xdr:colOff>107950</xdr:colOff>
      <xdr:row>19</xdr:row>
      <xdr:rowOff>37846</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5671800" y="3290824"/>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67581</xdr:rowOff>
    </xdr:from>
    <xdr:ext cx="762000" cy="259045"/>
    <xdr:sp macro="" textlink="">
      <xdr:nvSpPr>
        <xdr:cNvPr id="125" name="物件費平均値テキスト">
          <a:extLst>
            <a:ext uri="{FF2B5EF4-FFF2-40B4-BE49-F238E27FC236}">
              <a16:creationId xmlns:a16="http://schemas.microsoft.com/office/drawing/2014/main" id="{00000000-0008-0000-0400-00007D000000}"/>
            </a:ext>
          </a:extLst>
        </xdr:cNvPr>
        <xdr:cNvSpPr txBox="1"/>
      </xdr:nvSpPr>
      <xdr:spPr>
        <a:xfrm>
          <a:off x="16598900" y="28107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51054</xdr:rowOff>
    </xdr:from>
    <xdr:to>
      <xdr:col>82</xdr:col>
      <xdr:colOff>158750</xdr:colOff>
      <xdr:row>17</xdr:row>
      <xdr:rowOff>152654</xdr:rowOff>
    </xdr:to>
    <xdr:sp macro="" textlink="">
      <xdr:nvSpPr>
        <xdr:cNvPr id="126" name="フローチャート: 判断 125">
          <a:extLst>
            <a:ext uri="{FF2B5EF4-FFF2-40B4-BE49-F238E27FC236}">
              <a16:creationId xmlns:a16="http://schemas.microsoft.com/office/drawing/2014/main" id="{00000000-0008-0000-0400-00007E000000}"/>
            </a:ext>
          </a:extLst>
        </xdr:cNvPr>
        <xdr:cNvSpPr/>
      </xdr:nvSpPr>
      <xdr:spPr>
        <a:xfrm>
          <a:off x="16459200" y="2965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18</xdr:row>
      <xdr:rowOff>149860</xdr:rowOff>
    </xdr:from>
    <xdr:to>
      <xdr:col>78</xdr:col>
      <xdr:colOff>69850</xdr:colOff>
      <xdr:row>19</xdr:row>
      <xdr:rowOff>33274</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4782800" y="3235960"/>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37338</xdr:rowOff>
    </xdr:from>
    <xdr:to>
      <xdr:col>78</xdr:col>
      <xdr:colOff>120650</xdr:colOff>
      <xdr:row>17</xdr:row>
      <xdr:rowOff>138938</xdr:rowOff>
    </xdr:to>
    <xdr:sp macro="" textlink="">
      <xdr:nvSpPr>
        <xdr:cNvPr id="128" name="フローチャート: 判断 127">
          <a:extLst>
            <a:ext uri="{FF2B5EF4-FFF2-40B4-BE49-F238E27FC236}">
              <a16:creationId xmlns:a16="http://schemas.microsoft.com/office/drawing/2014/main" id="{00000000-0008-0000-0400-000080000000}"/>
            </a:ext>
          </a:extLst>
        </xdr:cNvPr>
        <xdr:cNvSpPr/>
      </xdr:nvSpPr>
      <xdr:spPr>
        <a:xfrm>
          <a:off x="15621000" y="2951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149115</xdr:rowOff>
    </xdr:from>
    <xdr:ext cx="736600" cy="259045"/>
    <xdr:sp macro="" textlink="">
      <xdr:nvSpPr>
        <xdr:cNvPr id="129" name="テキスト ボックス 128">
          <a:extLst>
            <a:ext uri="{FF2B5EF4-FFF2-40B4-BE49-F238E27FC236}">
              <a16:creationId xmlns:a16="http://schemas.microsoft.com/office/drawing/2014/main" id="{00000000-0008-0000-0400-000081000000}"/>
            </a:ext>
          </a:extLst>
        </xdr:cNvPr>
        <xdr:cNvSpPr txBox="1"/>
      </xdr:nvSpPr>
      <xdr:spPr>
        <a:xfrm>
          <a:off x="15290800" y="27208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18</xdr:row>
      <xdr:rowOff>149860</xdr:rowOff>
    </xdr:from>
    <xdr:to>
      <xdr:col>73</xdr:col>
      <xdr:colOff>180975</xdr:colOff>
      <xdr:row>18</xdr:row>
      <xdr:rowOff>163576</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flipV="1">
          <a:off x="13893800" y="3235960"/>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17</xdr:row>
      <xdr:rowOff>23622</xdr:rowOff>
    </xdr:from>
    <xdr:to>
      <xdr:col>74</xdr:col>
      <xdr:colOff>31750</xdr:colOff>
      <xdr:row>17</xdr:row>
      <xdr:rowOff>125222</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4732000" y="2938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135399</xdr:rowOff>
    </xdr:from>
    <xdr:ext cx="7620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4401800" y="2707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18</xdr:row>
      <xdr:rowOff>117856</xdr:rowOff>
    </xdr:from>
    <xdr:to>
      <xdr:col>69</xdr:col>
      <xdr:colOff>92075</xdr:colOff>
      <xdr:row>18</xdr:row>
      <xdr:rowOff>163576</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004800" y="3203956"/>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140208</xdr:rowOff>
    </xdr:from>
    <xdr:to>
      <xdr:col>69</xdr:col>
      <xdr:colOff>142875</xdr:colOff>
      <xdr:row>17</xdr:row>
      <xdr:rowOff>70358</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3843000" y="2883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80535</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3512800" y="26522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144780</xdr:rowOff>
    </xdr:from>
    <xdr:to>
      <xdr:col>65</xdr:col>
      <xdr:colOff>53975</xdr:colOff>
      <xdr:row>17</xdr:row>
      <xdr:rowOff>74930</xdr:rowOff>
    </xdr:to>
    <xdr:sp macro="" textlink="">
      <xdr:nvSpPr>
        <xdr:cNvPr id="136" name="フローチャート: 判断 135">
          <a:extLst>
            <a:ext uri="{FF2B5EF4-FFF2-40B4-BE49-F238E27FC236}">
              <a16:creationId xmlns:a16="http://schemas.microsoft.com/office/drawing/2014/main" id="{00000000-0008-0000-0400-000088000000}"/>
            </a:ext>
          </a:extLst>
        </xdr:cNvPr>
        <xdr:cNvSpPr/>
      </xdr:nvSpPr>
      <xdr:spPr>
        <a:xfrm>
          <a:off x="12954000" y="2887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85107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2623800" y="2656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18</xdr:row>
      <xdr:rowOff>158496</xdr:rowOff>
    </xdr:from>
    <xdr:to>
      <xdr:col>82</xdr:col>
      <xdr:colOff>158750</xdr:colOff>
      <xdr:row>19</xdr:row>
      <xdr:rowOff>88646</xdr:rowOff>
    </xdr:to>
    <xdr:sp macro="" textlink="">
      <xdr:nvSpPr>
        <xdr:cNvPr id="143" name="楕円 142">
          <a:extLst>
            <a:ext uri="{FF2B5EF4-FFF2-40B4-BE49-F238E27FC236}">
              <a16:creationId xmlns:a16="http://schemas.microsoft.com/office/drawing/2014/main" id="{00000000-0008-0000-0400-00008F000000}"/>
            </a:ext>
          </a:extLst>
        </xdr:cNvPr>
        <xdr:cNvSpPr/>
      </xdr:nvSpPr>
      <xdr:spPr>
        <a:xfrm>
          <a:off x="16459200" y="3244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18</xdr:row>
      <xdr:rowOff>130573</xdr:rowOff>
    </xdr:from>
    <xdr:ext cx="762000" cy="259045"/>
    <xdr:sp macro="" textlink="">
      <xdr:nvSpPr>
        <xdr:cNvPr id="144" name="物件費該当値テキスト">
          <a:extLst>
            <a:ext uri="{FF2B5EF4-FFF2-40B4-BE49-F238E27FC236}">
              <a16:creationId xmlns:a16="http://schemas.microsoft.com/office/drawing/2014/main" id="{00000000-0008-0000-0400-000090000000}"/>
            </a:ext>
          </a:extLst>
        </xdr:cNvPr>
        <xdr:cNvSpPr txBox="1"/>
      </xdr:nvSpPr>
      <xdr:spPr>
        <a:xfrm>
          <a:off x="16598900" y="32166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18</xdr:row>
      <xdr:rowOff>153924</xdr:rowOff>
    </xdr:from>
    <xdr:to>
      <xdr:col>78</xdr:col>
      <xdr:colOff>120650</xdr:colOff>
      <xdr:row>19</xdr:row>
      <xdr:rowOff>84074</xdr:rowOff>
    </xdr:to>
    <xdr:sp macro="" textlink="">
      <xdr:nvSpPr>
        <xdr:cNvPr id="145" name="楕円 144">
          <a:extLst>
            <a:ext uri="{FF2B5EF4-FFF2-40B4-BE49-F238E27FC236}">
              <a16:creationId xmlns:a16="http://schemas.microsoft.com/office/drawing/2014/main" id="{00000000-0008-0000-0400-000091000000}"/>
            </a:ext>
          </a:extLst>
        </xdr:cNvPr>
        <xdr:cNvSpPr/>
      </xdr:nvSpPr>
      <xdr:spPr>
        <a:xfrm>
          <a:off x="15621000" y="32400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19</xdr:row>
      <xdr:rowOff>68851</xdr:rowOff>
    </xdr:from>
    <xdr:ext cx="7366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5290800" y="33264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18</xdr:row>
      <xdr:rowOff>99060</xdr:rowOff>
    </xdr:from>
    <xdr:to>
      <xdr:col>74</xdr:col>
      <xdr:colOff>31750</xdr:colOff>
      <xdr:row>19</xdr:row>
      <xdr:rowOff>29210</xdr:rowOff>
    </xdr:to>
    <xdr:sp macro="" textlink="">
      <xdr:nvSpPr>
        <xdr:cNvPr id="147" name="楕円 146">
          <a:extLst>
            <a:ext uri="{FF2B5EF4-FFF2-40B4-BE49-F238E27FC236}">
              <a16:creationId xmlns:a16="http://schemas.microsoft.com/office/drawing/2014/main" id="{00000000-0008-0000-0400-000093000000}"/>
            </a:ext>
          </a:extLst>
        </xdr:cNvPr>
        <xdr:cNvSpPr/>
      </xdr:nvSpPr>
      <xdr:spPr>
        <a:xfrm>
          <a:off x="14732000" y="3185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19</xdr:row>
      <xdr:rowOff>13987</xdr:rowOff>
    </xdr:from>
    <xdr:ext cx="762000" cy="259045"/>
    <xdr:sp macro="" textlink="">
      <xdr:nvSpPr>
        <xdr:cNvPr id="148" name="テキスト ボックス 147">
          <a:extLst>
            <a:ext uri="{FF2B5EF4-FFF2-40B4-BE49-F238E27FC236}">
              <a16:creationId xmlns:a16="http://schemas.microsoft.com/office/drawing/2014/main" id="{00000000-0008-0000-0400-000094000000}"/>
            </a:ext>
          </a:extLst>
        </xdr:cNvPr>
        <xdr:cNvSpPr txBox="1"/>
      </xdr:nvSpPr>
      <xdr:spPr>
        <a:xfrm>
          <a:off x="14401800" y="3271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18</xdr:row>
      <xdr:rowOff>112776</xdr:rowOff>
    </xdr:from>
    <xdr:to>
      <xdr:col>69</xdr:col>
      <xdr:colOff>142875</xdr:colOff>
      <xdr:row>19</xdr:row>
      <xdr:rowOff>42926</xdr:rowOff>
    </xdr:to>
    <xdr:sp macro="" textlink="">
      <xdr:nvSpPr>
        <xdr:cNvPr id="149" name="楕円 148">
          <a:extLst>
            <a:ext uri="{FF2B5EF4-FFF2-40B4-BE49-F238E27FC236}">
              <a16:creationId xmlns:a16="http://schemas.microsoft.com/office/drawing/2014/main" id="{00000000-0008-0000-0400-000095000000}"/>
            </a:ext>
          </a:extLst>
        </xdr:cNvPr>
        <xdr:cNvSpPr/>
      </xdr:nvSpPr>
      <xdr:spPr>
        <a:xfrm>
          <a:off x="13843000" y="31988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19</xdr:row>
      <xdr:rowOff>27703</xdr:rowOff>
    </xdr:from>
    <xdr:ext cx="762000" cy="259045"/>
    <xdr:sp macro="" textlink="">
      <xdr:nvSpPr>
        <xdr:cNvPr id="150" name="テキスト ボックス 149">
          <a:extLst>
            <a:ext uri="{FF2B5EF4-FFF2-40B4-BE49-F238E27FC236}">
              <a16:creationId xmlns:a16="http://schemas.microsoft.com/office/drawing/2014/main" id="{00000000-0008-0000-0400-000096000000}"/>
            </a:ext>
          </a:extLst>
        </xdr:cNvPr>
        <xdr:cNvSpPr txBox="1"/>
      </xdr:nvSpPr>
      <xdr:spPr>
        <a:xfrm>
          <a:off x="13512800" y="32852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18</xdr:row>
      <xdr:rowOff>67056</xdr:rowOff>
    </xdr:from>
    <xdr:to>
      <xdr:col>65</xdr:col>
      <xdr:colOff>53975</xdr:colOff>
      <xdr:row>18</xdr:row>
      <xdr:rowOff>168656</xdr:rowOff>
    </xdr:to>
    <xdr:sp macro="" textlink="">
      <xdr:nvSpPr>
        <xdr:cNvPr id="151" name="楕円 150">
          <a:extLst>
            <a:ext uri="{FF2B5EF4-FFF2-40B4-BE49-F238E27FC236}">
              <a16:creationId xmlns:a16="http://schemas.microsoft.com/office/drawing/2014/main" id="{00000000-0008-0000-0400-000097000000}"/>
            </a:ext>
          </a:extLst>
        </xdr:cNvPr>
        <xdr:cNvSpPr/>
      </xdr:nvSpPr>
      <xdr:spPr>
        <a:xfrm>
          <a:off x="12954000" y="3153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18</xdr:row>
      <xdr:rowOff>153433</xdr:rowOff>
    </xdr:from>
    <xdr:ext cx="762000" cy="259045"/>
    <xdr:sp macro="" textlink="">
      <xdr:nvSpPr>
        <xdr:cNvPr id="152" name="テキスト ボックス 151">
          <a:extLst>
            <a:ext uri="{FF2B5EF4-FFF2-40B4-BE49-F238E27FC236}">
              <a16:creationId xmlns:a16="http://schemas.microsoft.com/office/drawing/2014/main" id="{00000000-0008-0000-0400-000098000000}"/>
            </a:ext>
          </a:extLst>
        </xdr:cNvPr>
        <xdr:cNvSpPr txBox="1"/>
      </xdr:nvSpPr>
      <xdr:spPr>
        <a:xfrm>
          <a:off x="12623800" y="32395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類似団体を１．６ポイント下回っている。人口減少に伴う少子化、高齢者の増加も大きく影響しており、過疎化、少子高齢化が進む地域として福祉施策は益々重要となってきており、充実した行政サービスに努める。</a:t>
          </a:r>
        </a:p>
      </xdr:txBody>
    </xdr:sp>
    <xdr:clientData/>
  </xdr:twoCellAnchor>
  <xdr:oneCellAnchor>
    <xdr:from>
      <xdr:col>3</xdr:col>
      <xdr:colOff>123825</xdr:colOff>
      <xdr:row>49</xdr:row>
      <xdr:rowOff>107950</xdr:rowOff>
    </xdr:from>
    <xdr:ext cx="298543" cy="225703"/>
    <xdr:sp macro="" textlink="">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5" name="直線コネクタ 164">
          <a:extLst>
            <a:ext uri="{FF2B5EF4-FFF2-40B4-BE49-F238E27FC236}">
              <a16:creationId xmlns:a16="http://schemas.microsoft.com/office/drawing/2014/main" id="{00000000-0008-0000-0400-0000A5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67" name="直線コネクタ 166">
          <a:extLst>
            <a:ext uri="{FF2B5EF4-FFF2-40B4-BE49-F238E27FC236}">
              <a16:creationId xmlns:a16="http://schemas.microsoft.com/office/drawing/2014/main" id="{00000000-0008-0000-0400-0000A7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68" name="テキスト ボックス 167">
          <a:extLst>
            <a:ext uri="{FF2B5EF4-FFF2-40B4-BE49-F238E27FC236}">
              <a16:creationId xmlns:a16="http://schemas.microsoft.com/office/drawing/2014/main" id="{00000000-0008-0000-0400-0000A8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69" name="直線コネクタ 168">
          <a:extLst>
            <a:ext uri="{FF2B5EF4-FFF2-40B4-BE49-F238E27FC236}">
              <a16:creationId xmlns:a16="http://schemas.microsoft.com/office/drawing/2014/main" id="{00000000-0008-0000-0400-0000A9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0" name="テキスト ボックス 169">
          <a:extLst>
            <a:ext uri="{FF2B5EF4-FFF2-40B4-BE49-F238E27FC236}">
              <a16:creationId xmlns:a16="http://schemas.microsoft.com/office/drawing/2014/main" id="{00000000-0008-0000-0400-0000AA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1" name="直線コネクタ 170">
          <a:extLst>
            <a:ext uri="{FF2B5EF4-FFF2-40B4-BE49-F238E27FC236}">
              <a16:creationId xmlns:a16="http://schemas.microsoft.com/office/drawing/2014/main" id="{00000000-0008-0000-0400-0000AB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2" name="テキスト ボックス 171">
          <a:extLst>
            <a:ext uri="{FF2B5EF4-FFF2-40B4-BE49-F238E27FC236}">
              <a16:creationId xmlns:a16="http://schemas.microsoft.com/office/drawing/2014/main" id="{00000000-0008-0000-0400-0000AC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3" name="直線コネクタ 172">
          <a:extLst>
            <a:ext uri="{FF2B5EF4-FFF2-40B4-BE49-F238E27FC236}">
              <a16:creationId xmlns:a16="http://schemas.microsoft.com/office/drawing/2014/main" id="{00000000-0008-0000-0400-0000AD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4" name="テキスト ボックス 173">
          <a:extLst>
            <a:ext uri="{FF2B5EF4-FFF2-40B4-BE49-F238E27FC236}">
              <a16:creationId xmlns:a16="http://schemas.microsoft.com/office/drawing/2014/main" id="{00000000-0008-0000-0400-0000AE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5" name="直線コネクタ 174">
          <a:extLst>
            <a:ext uri="{FF2B5EF4-FFF2-40B4-BE49-F238E27FC236}">
              <a16:creationId xmlns:a16="http://schemas.microsoft.com/office/drawing/2014/main" id="{00000000-0008-0000-0400-0000AF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6" name="テキスト ボックス 175">
          <a:extLst>
            <a:ext uri="{FF2B5EF4-FFF2-40B4-BE49-F238E27FC236}">
              <a16:creationId xmlns:a16="http://schemas.microsoft.com/office/drawing/2014/main" id="{00000000-0008-0000-0400-0000B0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77" name="直線コネクタ 176">
          <a:extLst>
            <a:ext uri="{FF2B5EF4-FFF2-40B4-BE49-F238E27FC236}">
              <a16:creationId xmlns:a16="http://schemas.microsoft.com/office/drawing/2014/main" id="{00000000-0008-0000-0400-0000B1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78" name="テキスト ボックス 177">
          <a:extLst>
            <a:ext uri="{FF2B5EF4-FFF2-40B4-BE49-F238E27FC236}">
              <a16:creationId xmlns:a16="http://schemas.microsoft.com/office/drawing/2014/main" id="{00000000-0008-0000-0400-0000B2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9" name="直線コネクタ 178">
          <a:extLst>
            <a:ext uri="{FF2B5EF4-FFF2-40B4-BE49-F238E27FC236}">
              <a16:creationId xmlns:a16="http://schemas.microsoft.com/office/drawing/2014/main" id="{00000000-0008-0000-0400-0000B3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80" name="扶助費グラフ枠">
          <a:extLst>
            <a:ext uri="{FF2B5EF4-FFF2-40B4-BE49-F238E27FC236}">
              <a16:creationId xmlns:a16="http://schemas.microsoft.com/office/drawing/2014/main" id="{00000000-0008-0000-0400-0000B4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4535</xdr:rowOff>
    </xdr:from>
    <xdr:to>
      <xdr:col>24</xdr:col>
      <xdr:colOff>25400</xdr:colOff>
      <xdr:row>60</xdr:row>
      <xdr:rowOff>143328</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flipV="1">
          <a:off x="4826000" y="9091385"/>
          <a:ext cx="0" cy="13389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115405</xdr:rowOff>
    </xdr:from>
    <xdr:ext cx="762000" cy="259045"/>
    <xdr:sp macro="" textlink="">
      <xdr:nvSpPr>
        <xdr:cNvPr id="182" name="扶助費最小値テキスト">
          <a:extLst>
            <a:ext uri="{FF2B5EF4-FFF2-40B4-BE49-F238E27FC236}">
              <a16:creationId xmlns:a16="http://schemas.microsoft.com/office/drawing/2014/main" id="{00000000-0008-0000-0400-0000B6000000}"/>
            </a:ext>
          </a:extLst>
        </xdr:cNvPr>
        <xdr:cNvSpPr txBox="1"/>
      </xdr:nvSpPr>
      <xdr:spPr>
        <a:xfrm>
          <a:off x="4914900" y="10402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143328</xdr:rowOff>
    </xdr:from>
    <xdr:to>
      <xdr:col>24</xdr:col>
      <xdr:colOff>114300</xdr:colOff>
      <xdr:row>60</xdr:row>
      <xdr:rowOff>143328</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a:off x="4737100" y="10430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90912</xdr:rowOff>
    </xdr:from>
    <xdr:ext cx="762000" cy="259045"/>
    <xdr:sp macro="" textlink="">
      <xdr:nvSpPr>
        <xdr:cNvPr id="184" name="扶助費最大値テキスト">
          <a:extLst>
            <a:ext uri="{FF2B5EF4-FFF2-40B4-BE49-F238E27FC236}">
              <a16:creationId xmlns:a16="http://schemas.microsoft.com/office/drawing/2014/main" id="{00000000-0008-0000-0400-0000B8000000}"/>
            </a:ext>
          </a:extLst>
        </xdr:cNvPr>
        <xdr:cNvSpPr txBox="1"/>
      </xdr:nvSpPr>
      <xdr:spPr>
        <a:xfrm>
          <a:off x="4914900" y="8834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4535</xdr:rowOff>
    </xdr:from>
    <xdr:to>
      <xdr:col>24</xdr:col>
      <xdr:colOff>114300</xdr:colOff>
      <xdr:row>53</xdr:row>
      <xdr:rowOff>4535</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90913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53</xdr:row>
      <xdr:rowOff>102507</xdr:rowOff>
    </xdr:from>
    <xdr:to>
      <xdr:col>24</xdr:col>
      <xdr:colOff>25400</xdr:colOff>
      <xdr:row>53</xdr:row>
      <xdr:rowOff>135165</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3987800" y="9189357"/>
          <a:ext cx="8382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146249</xdr:rowOff>
    </xdr:from>
    <xdr:ext cx="762000" cy="259045"/>
    <xdr:sp macro="" textlink="">
      <xdr:nvSpPr>
        <xdr:cNvPr id="187" name="扶助費平均値テキスト">
          <a:extLst>
            <a:ext uri="{FF2B5EF4-FFF2-40B4-BE49-F238E27FC236}">
              <a16:creationId xmlns:a16="http://schemas.microsoft.com/office/drawing/2014/main" id="{00000000-0008-0000-0400-0000BB000000}"/>
            </a:ext>
          </a:extLst>
        </xdr:cNvPr>
        <xdr:cNvSpPr txBox="1"/>
      </xdr:nvSpPr>
      <xdr:spPr>
        <a:xfrm>
          <a:off x="4914900" y="94045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2722</xdr:rowOff>
    </xdr:from>
    <xdr:to>
      <xdr:col>24</xdr:col>
      <xdr:colOff>76200</xdr:colOff>
      <xdr:row>55</xdr:row>
      <xdr:rowOff>104322</xdr:rowOff>
    </xdr:to>
    <xdr:sp macro="" textlink="">
      <xdr:nvSpPr>
        <xdr:cNvPr id="188" name="フローチャート: 判断 187">
          <a:extLst>
            <a:ext uri="{FF2B5EF4-FFF2-40B4-BE49-F238E27FC236}">
              <a16:creationId xmlns:a16="http://schemas.microsoft.com/office/drawing/2014/main" id="{00000000-0008-0000-0400-0000BC000000}"/>
            </a:ext>
          </a:extLst>
        </xdr:cNvPr>
        <xdr:cNvSpPr/>
      </xdr:nvSpPr>
      <xdr:spPr>
        <a:xfrm>
          <a:off x="4775200" y="9432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53</xdr:row>
      <xdr:rowOff>102507</xdr:rowOff>
    </xdr:from>
    <xdr:to>
      <xdr:col>19</xdr:col>
      <xdr:colOff>187325</xdr:colOff>
      <xdr:row>53</xdr:row>
      <xdr:rowOff>118835</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flipV="1">
          <a:off x="3098800" y="9189357"/>
          <a:ext cx="8890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54</xdr:row>
      <xdr:rowOff>157843</xdr:rowOff>
    </xdr:from>
    <xdr:to>
      <xdr:col>20</xdr:col>
      <xdr:colOff>38100</xdr:colOff>
      <xdr:row>55</xdr:row>
      <xdr:rowOff>87993</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3937000" y="9416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72770</xdr:rowOff>
    </xdr:from>
    <xdr:ext cx="736600" cy="259045"/>
    <xdr:sp macro="" textlink="">
      <xdr:nvSpPr>
        <xdr:cNvPr id="191" name="テキスト ボックス 190">
          <a:extLst>
            <a:ext uri="{FF2B5EF4-FFF2-40B4-BE49-F238E27FC236}">
              <a16:creationId xmlns:a16="http://schemas.microsoft.com/office/drawing/2014/main" id="{00000000-0008-0000-0400-0000BF000000}"/>
            </a:ext>
          </a:extLst>
        </xdr:cNvPr>
        <xdr:cNvSpPr txBox="1"/>
      </xdr:nvSpPr>
      <xdr:spPr>
        <a:xfrm>
          <a:off x="3606800" y="95025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53</xdr:row>
      <xdr:rowOff>53522</xdr:rowOff>
    </xdr:from>
    <xdr:to>
      <xdr:col>15</xdr:col>
      <xdr:colOff>98425</xdr:colOff>
      <xdr:row>53</xdr:row>
      <xdr:rowOff>118835</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a:off x="2209800" y="9140372"/>
          <a:ext cx="889000" cy="653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157843</xdr:rowOff>
    </xdr:from>
    <xdr:to>
      <xdr:col>15</xdr:col>
      <xdr:colOff>149225</xdr:colOff>
      <xdr:row>55</xdr:row>
      <xdr:rowOff>87993</xdr:rowOff>
    </xdr:to>
    <xdr:sp macro="" textlink="">
      <xdr:nvSpPr>
        <xdr:cNvPr id="193" name="フローチャート: 判断 192">
          <a:extLst>
            <a:ext uri="{FF2B5EF4-FFF2-40B4-BE49-F238E27FC236}">
              <a16:creationId xmlns:a16="http://schemas.microsoft.com/office/drawing/2014/main" id="{00000000-0008-0000-0400-0000C1000000}"/>
            </a:ext>
          </a:extLst>
        </xdr:cNvPr>
        <xdr:cNvSpPr/>
      </xdr:nvSpPr>
      <xdr:spPr>
        <a:xfrm>
          <a:off x="3048000" y="9416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72770</xdr:rowOff>
    </xdr:from>
    <xdr:ext cx="762000" cy="259045"/>
    <xdr:sp macro="" textlink="">
      <xdr:nvSpPr>
        <xdr:cNvPr id="194" name="テキスト ボックス 193">
          <a:extLst>
            <a:ext uri="{FF2B5EF4-FFF2-40B4-BE49-F238E27FC236}">
              <a16:creationId xmlns:a16="http://schemas.microsoft.com/office/drawing/2014/main" id="{00000000-0008-0000-0400-0000C2000000}"/>
            </a:ext>
          </a:extLst>
        </xdr:cNvPr>
        <xdr:cNvSpPr txBox="1"/>
      </xdr:nvSpPr>
      <xdr:spPr>
        <a:xfrm>
          <a:off x="2717800" y="9502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53</xdr:row>
      <xdr:rowOff>53522</xdr:rowOff>
    </xdr:from>
    <xdr:to>
      <xdr:col>11</xdr:col>
      <xdr:colOff>9525</xdr:colOff>
      <xdr:row>53</xdr:row>
      <xdr:rowOff>69850</xdr:rowOff>
    </xdr:to>
    <xdr:cxnSp macro="">
      <xdr:nvCxnSpPr>
        <xdr:cNvPr id="195" name="直線コネクタ 194">
          <a:extLst>
            <a:ext uri="{FF2B5EF4-FFF2-40B4-BE49-F238E27FC236}">
              <a16:creationId xmlns:a16="http://schemas.microsoft.com/office/drawing/2014/main" id="{00000000-0008-0000-0400-0000C3000000}"/>
            </a:ext>
          </a:extLst>
        </xdr:cNvPr>
        <xdr:cNvCxnSpPr/>
      </xdr:nvCxnSpPr>
      <xdr:spPr>
        <a:xfrm flipV="1">
          <a:off x="1320800" y="9140372"/>
          <a:ext cx="8890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141515</xdr:rowOff>
    </xdr:from>
    <xdr:to>
      <xdr:col>11</xdr:col>
      <xdr:colOff>60325</xdr:colOff>
      <xdr:row>55</xdr:row>
      <xdr:rowOff>71665</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2159000" y="9399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56442</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1828800" y="9486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19050</xdr:rowOff>
    </xdr:from>
    <xdr:to>
      <xdr:col>6</xdr:col>
      <xdr:colOff>171450</xdr:colOff>
      <xdr:row>55</xdr:row>
      <xdr:rowOff>120650</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1270000" y="9448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105427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939800" y="9535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53</xdr:row>
      <xdr:rowOff>84365</xdr:rowOff>
    </xdr:from>
    <xdr:to>
      <xdr:col>24</xdr:col>
      <xdr:colOff>76200</xdr:colOff>
      <xdr:row>54</xdr:row>
      <xdr:rowOff>14515</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4775200" y="9171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52</xdr:row>
      <xdr:rowOff>100892</xdr:rowOff>
    </xdr:from>
    <xdr:ext cx="762000" cy="259045"/>
    <xdr:sp macro="" textlink="">
      <xdr:nvSpPr>
        <xdr:cNvPr id="206" name="扶助費該当値テキスト">
          <a:extLst>
            <a:ext uri="{FF2B5EF4-FFF2-40B4-BE49-F238E27FC236}">
              <a16:creationId xmlns:a16="http://schemas.microsoft.com/office/drawing/2014/main" id="{00000000-0008-0000-0400-0000CE000000}"/>
            </a:ext>
          </a:extLst>
        </xdr:cNvPr>
        <xdr:cNvSpPr txBox="1"/>
      </xdr:nvSpPr>
      <xdr:spPr>
        <a:xfrm>
          <a:off x="4914900" y="9016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53</xdr:row>
      <xdr:rowOff>51707</xdr:rowOff>
    </xdr:from>
    <xdr:to>
      <xdr:col>20</xdr:col>
      <xdr:colOff>38100</xdr:colOff>
      <xdr:row>53</xdr:row>
      <xdr:rowOff>153307</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3937000" y="9138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51</xdr:row>
      <xdr:rowOff>163484</xdr:rowOff>
    </xdr:from>
    <xdr:ext cx="7366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3606800" y="89074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53</xdr:row>
      <xdr:rowOff>68035</xdr:rowOff>
    </xdr:from>
    <xdr:to>
      <xdr:col>15</xdr:col>
      <xdr:colOff>149225</xdr:colOff>
      <xdr:row>53</xdr:row>
      <xdr:rowOff>169635</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048000" y="9154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52</xdr:row>
      <xdr:rowOff>8362</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717800" y="89237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53</xdr:row>
      <xdr:rowOff>2722</xdr:rowOff>
    </xdr:from>
    <xdr:to>
      <xdr:col>11</xdr:col>
      <xdr:colOff>60325</xdr:colOff>
      <xdr:row>53</xdr:row>
      <xdr:rowOff>104322</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2159000" y="9089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51</xdr:row>
      <xdr:rowOff>114499</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828800" y="8858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53</xdr:row>
      <xdr:rowOff>19050</xdr:rowOff>
    </xdr:from>
    <xdr:to>
      <xdr:col>6</xdr:col>
      <xdr:colOff>171450</xdr:colOff>
      <xdr:row>53</xdr:row>
      <xdr:rowOff>120650</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1270000" y="9105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51</xdr:row>
      <xdr:rowOff>130827</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939800" y="887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5" name="テキスト ボックス 224">
          <a:extLst>
            <a:ext uri="{FF2B5EF4-FFF2-40B4-BE49-F238E27FC236}">
              <a16:creationId xmlns:a16="http://schemas.microsoft.com/office/drawing/2014/main" id="{00000000-0008-0000-0400-0000E1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特別会計繰出金と一部事務組合に対する繰出金が主な支出となっており、前年度より３．７ポイント減少している。簡易水道事業及び下水道事業会計への操出金について、令和６年度からは公営企業法適用に伴い補助金及び出資金での支出に変更されたことで減少となった。なお、一部事務組合等の構成団体については、経営の健全化を求めるとともに繰出金等の抑制に努める。</a:t>
          </a:r>
        </a:p>
      </xdr:txBody>
    </xdr:sp>
    <xdr:clientData/>
  </xdr:twoCellAnchor>
  <xdr:oneCellAnchor>
    <xdr:from>
      <xdr:col>62</xdr:col>
      <xdr:colOff>6350</xdr:colOff>
      <xdr:row>49</xdr:row>
      <xdr:rowOff>107950</xdr:rowOff>
    </xdr:from>
    <xdr:ext cx="298543" cy="225703"/>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50</xdr:row>
      <xdr:rowOff>127000</xdr:rowOff>
    </xdr:from>
    <xdr:to>
      <xdr:col>85</xdr:col>
      <xdr:colOff>66675</xdr:colOff>
      <xdr:row>64</xdr:row>
      <xdr:rowOff>12700</xdr:rowOff>
    </xdr:to>
    <xdr:sp macro="" textlink="">
      <xdr:nvSpPr>
        <xdr:cNvPr id="240" name="その他グラフ枠">
          <a:extLst>
            <a:ext uri="{FF2B5EF4-FFF2-40B4-BE49-F238E27FC236}">
              <a16:creationId xmlns:a16="http://schemas.microsoft.com/office/drawing/2014/main" id="{00000000-0008-0000-0400-0000F0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1270</xdr:rowOff>
    </xdr:from>
    <xdr:to>
      <xdr:col>82</xdr:col>
      <xdr:colOff>107950</xdr:colOff>
      <xdr:row>61</xdr:row>
      <xdr:rowOff>69850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flipV="1">
          <a:off x="16510000" y="9088120"/>
          <a:ext cx="0" cy="14401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41927</xdr:rowOff>
    </xdr:from>
    <xdr:ext cx="762000" cy="259045"/>
    <xdr:sp macro="" textlink="">
      <xdr:nvSpPr>
        <xdr:cNvPr id="242" name="その他最小値テキスト">
          <a:extLst>
            <a:ext uri="{FF2B5EF4-FFF2-40B4-BE49-F238E27FC236}">
              <a16:creationId xmlns:a16="http://schemas.microsoft.com/office/drawing/2014/main" id="{00000000-0008-0000-0400-0000F2000000}"/>
            </a:ext>
          </a:extLst>
        </xdr:cNvPr>
        <xdr:cNvSpPr txBox="1"/>
      </xdr:nvSpPr>
      <xdr:spPr>
        <a:xfrm>
          <a:off x="16598900" y="1050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69850</xdr:rowOff>
    </xdr:from>
    <xdr:to>
      <xdr:col>82</xdr:col>
      <xdr:colOff>196850</xdr:colOff>
      <xdr:row>61</xdr:row>
      <xdr:rowOff>69850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6421100" y="10528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87647</xdr:rowOff>
    </xdr:from>
    <xdr:ext cx="762000" cy="259045"/>
    <xdr:sp macro="" textlink="">
      <xdr:nvSpPr>
        <xdr:cNvPr id="244" name="その他最大値テキスト">
          <a:extLst>
            <a:ext uri="{FF2B5EF4-FFF2-40B4-BE49-F238E27FC236}">
              <a16:creationId xmlns:a16="http://schemas.microsoft.com/office/drawing/2014/main" id="{00000000-0008-0000-0400-0000F4000000}"/>
            </a:ext>
          </a:extLst>
        </xdr:cNvPr>
        <xdr:cNvSpPr txBox="1"/>
      </xdr:nvSpPr>
      <xdr:spPr>
        <a:xfrm>
          <a:off x="16598900" y="8831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1270</xdr:rowOff>
    </xdr:from>
    <xdr:to>
      <xdr:col>82</xdr:col>
      <xdr:colOff>196850</xdr:colOff>
      <xdr:row>53</xdr:row>
      <xdr:rowOff>1270</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a:off x="16421100" y="9088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55</xdr:row>
      <xdr:rowOff>138430</xdr:rowOff>
    </xdr:from>
    <xdr:to>
      <xdr:col>82</xdr:col>
      <xdr:colOff>107950</xdr:colOff>
      <xdr:row>57</xdr:row>
      <xdr:rowOff>77470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flipV="1">
          <a:off x="15671800" y="9568180"/>
          <a:ext cx="838200" cy="281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71137</xdr:rowOff>
    </xdr:from>
    <xdr:ext cx="762000" cy="259045"/>
    <xdr:sp macro="" textlink="">
      <xdr:nvSpPr>
        <xdr:cNvPr id="247" name="その他平均値テキスト">
          <a:extLst>
            <a:ext uri="{FF2B5EF4-FFF2-40B4-BE49-F238E27FC236}">
              <a16:creationId xmlns:a16="http://schemas.microsoft.com/office/drawing/2014/main" id="{00000000-0008-0000-0400-0000F7000000}"/>
            </a:ext>
          </a:extLst>
        </xdr:cNvPr>
        <xdr:cNvSpPr txBox="1"/>
      </xdr:nvSpPr>
      <xdr:spPr>
        <a:xfrm>
          <a:off x="16598900" y="96723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99060</xdr:rowOff>
    </xdr:from>
    <xdr:to>
      <xdr:col>82</xdr:col>
      <xdr:colOff>158750</xdr:colOff>
      <xdr:row>57</xdr:row>
      <xdr:rowOff>29210</xdr:rowOff>
    </xdr:to>
    <xdr:sp macro="" textlink="">
      <xdr:nvSpPr>
        <xdr:cNvPr id="248" name="フローチャート: 判断 247">
          <a:extLst>
            <a:ext uri="{FF2B5EF4-FFF2-40B4-BE49-F238E27FC236}">
              <a16:creationId xmlns:a16="http://schemas.microsoft.com/office/drawing/2014/main" id="{00000000-0008-0000-0400-0000F8000000}"/>
            </a:ext>
          </a:extLst>
        </xdr:cNvPr>
        <xdr:cNvSpPr/>
      </xdr:nvSpPr>
      <xdr:spPr>
        <a:xfrm>
          <a:off x="16459200" y="9700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77470</xdr:rowOff>
    </xdr:from>
    <xdr:to>
      <xdr:col>78</xdr:col>
      <xdr:colOff>69850</xdr:colOff>
      <xdr:row>57</xdr:row>
      <xdr:rowOff>85090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flipV="1">
          <a:off x="14782800" y="985012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49530</xdr:rowOff>
    </xdr:from>
    <xdr:to>
      <xdr:col>78</xdr:col>
      <xdr:colOff>120650</xdr:colOff>
      <xdr:row>57</xdr:row>
      <xdr:rowOff>151130</xdr:rowOff>
    </xdr:to>
    <xdr:sp macro="" textlink="">
      <xdr:nvSpPr>
        <xdr:cNvPr id="250" name="フローチャート: 判断 249">
          <a:extLst>
            <a:ext uri="{FF2B5EF4-FFF2-40B4-BE49-F238E27FC236}">
              <a16:creationId xmlns:a16="http://schemas.microsoft.com/office/drawing/2014/main" id="{00000000-0008-0000-0400-0000FA000000}"/>
            </a:ext>
          </a:extLst>
        </xdr:cNvPr>
        <xdr:cNvSpPr/>
      </xdr:nvSpPr>
      <xdr:spPr>
        <a:xfrm>
          <a:off x="15621000" y="9822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135907</xdr:rowOff>
    </xdr:from>
    <xdr:ext cx="736600" cy="259045"/>
    <xdr:sp macro="" textlink="">
      <xdr:nvSpPr>
        <xdr:cNvPr id="251" name="テキスト ボックス 250">
          <a:extLst>
            <a:ext uri="{FF2B5EF4-FFF2-40B4-BE49-F238E27FC236}">
              <a16:creationId xmlns:a16="http://schemas.microsoft.com/office/drawing/2014/main" id="{00000000-0008-0000-0400-0000FB000000}"/>
            </a:ext>
          </a:extLst>
        </xdr:cNvPr>
        <xdr:cNvSpPr txBox="1"/>
      </xdr:nvSpPr>
      <xdr:spPr>
        <a:xfrm>
          <a:off x="15290800" y="99085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85090</xdr:rowOff>
    </xdr:from>
    <xdr:to>
      <xdr:col>73</xdr:col>
      <xdr:colOff>180975</xdr:colOff>
      <xdr:row>57</xdr:row>
      <xdr:rowOff>92710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flipV="1">
          <a:off x="13893800" y="985774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64770</xdr:rowOff>
    </xdr:from>
    <xdr:to>
      <xdr:col>74</xdr:col>
      <xdr:colOff>31750</xdr:colOff>
      <xdr:row>57</xdr:row>
      <xdr:rowOff>166370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4732000" y="9837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151147</xdr:rowOff>
    </xdr:from>
    <xdr:ext cx="7620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4401800" y="9923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92710</xdr:rowOff>
    </xdr:from>
    <xdr:to>
      <xdr:col>69</xdr:col>
      <xdr:colOff>92075</xdr:colOff>
      <xdr:row>57</xdr:row>
      <xdr:rowOff>130810</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flipV="1">
          <a:off x="13004800" y="986536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41910</xdr:rowOff>
    </xdr:from>
    <xdr:to>
      <xdr:col>69</xdr:col>
      <xdr:colOff>142875</xdr:colOff>
      <xdr:row>57</xdr:row>
      <xdr:rowOff>143510</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3843000" y="9814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153687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3512800" y="9583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118110</xdr:rowOff>
    </xdr:from>
    <xdr:to>
      <xdr:col>65</xdr:col>
      <xdr:colOff>53975</xdr:colOff>
      <xdr:row>58</xdr:row>
      <xdr:rowOff>48260</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2954000" y="9890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33037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2623800" y="9977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55</xdr:row>
      <xdr:rowOff>87630</xdr:rowOff>
    </xdr:from>
    <xdr:to>
      <xdr:col>82</xdr:col>
      <xdr:colOff>158750</xdr:colOff>
      <xdr:row>56</xdr:row>
      <xdr:rowOff>17780</xdr:rowOff>
    </xdr:to>
    <xdr:sp macro="" textlink="">
      <xdr:nvSpPr>
        <xdr:cNvPr id="265" name="楕円 264">
          <a:extLst>
            <a:ext uri="{FF2B5EF4-FFF2-40B4-BE49-F238E27FC236}">
              <a16:creationId xmlns:a16="http://schemas.microsoft.com/office/drawing/2014/main" id="{00000000-0008-0000-0400-000009010000}"/>
            </a:ext>
          </a:extLst>
        </xdr:cNvPr>
        <xdr:cNvSpPr/>
      </xdr:nvSpPr>
      <xdr:spPr>
        <a:xfrm>
          <a:off x="16459200" y="9517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54</xdr:row>
      <xdr:rowOff>104157</xdr:rowOff>
    </xdr:from>
    <xdr:ext cx="762000" cy="259045"/>
    <xdr:sp macro="" textlink="">
      <xdr:nvSpPr>
        <xdr:cNvPr id="266" name="その他該当値テキスト">
          <a:extLst>
            <a:ext uri="{FF2B5EF4-FFF2-40B4-BE49-F238E27FC236}">
              <a16:creationId xmlns:a16="http://schemas.microsoft.com/office/drawing/2014/main" id="{00000000-0008-0000-0400-00000A010000}"/>
            </a:ext>
          </a:extLst>
        </xdr:cNvPr>
        <xdr:cNvSpPr txBox="1"/>
      </xdr:nvSpPr>
      <xdr:spPr>
        <a:xfrm>
          <a:off x="16598900" y="9362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26670</xdr:rowOff>
    </xdr:from>
    <xdr:to>
      <xdr:col>78</xdr:col>
      <xdr:colOff>120650</xdr:colOff>
      <xdr:row>57</xdr:row>
      <xdr:rowOff>128270</xdr:rowOff>
    </xdr:to>
    <xdr:sp macro="" textlink="">
      <xdr:nvSpPr>
        <xdr:cNvPr id="267" name="楕円 266">
          <a:extLst>
            <a:ext uri="{FF2B5EF4-FFF2-40B4-BE49-F238E27FC236}">
              <a16:creationId xmlns:a16="http://schemas.microsoft.com/office/drawing/2014/main" id="{00000000-0008-0000-0400-00000B010000}"/>
            </a:ext>
          </a:extLst>
        </xdr:cNvPr>
        <xdr:cNvSpPr/>
      </xdr:nvSpPr>
      <xdr:spPr>
        <a:xfrm>
          <a:off x="15621000" y="9799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138447</xdr:rowOff>
    </xdr:from>
    <xdr:ext cx="7366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5290800" y="95681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57</xdr:row>
      <xdr:rowOff>34290</xdr:rowOff>
    </xdr:from>
    <xdr:to>
      <xdr:col>74</xdr:col>
      <xdr:colOff>31750</xdr:colOff>
      <xdr:row>57</xdr:row>
      <xdr:rowOff>135890</xdr:rowOff>
    </xdr:to>
    <xdr:sp macro="" textlink="">
      <xdr:nvSpPr>
        <xdr:cNvPr id="269" name="楕円 268">
          <a:extLst>
            <a:ext uri="{FF2B5EF4-FFF2-40B4-BE49-F238E27FC236}">
              <a16:creationId xmlns:a16="http://schemas.microsoft.com/office/drawing/2014/main" id="{00000000-0008-0000-0400-00000D010000}"/>
            </a:ext>
          </a:extLst>
        </xdr:cNvPr>
        <xdr:cNvSpPr/>
      </xdr:nvSpPr>
      <xdr:spPr>
        <a:xfrm>
          <a:off x="14732000" y="9806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146067</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4401800" y="9575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41910</xdr:rowOff>
    </xdr:from>
    <xdr:to>
      <xdr:col>69</xdr:col>
      <xdr:colOff>142875</xdr:colOff>
      <xdr:row>57</xdr:row>
      <xdr:rowOff>143510</xdr:rowOff>
    </xdr:to>
    <xdr:sp macro="" textlink="">
      <xdr:nvSpPr>
        <xdr:cNvPr id="271" name="楕円 270">
          <a:extLst>
            <a:ext uri="{FF2B5EF4-FFF2-40B4-BE49-F238E27FC236}">
              <a16:creationId xmlns:a16="http://schemas.microsoft.com/office/drawing/2014/main" id="{00000000-0008-0000-0400-00000F010000}"/>
            </a:ext>
          </a:extLst>
        </xdr:cNvPr>
        <xdr:cNvSpPr/>
      </xdr:nvSpPr>
      <xdr:spPr>
        <a:xfrm>
          <a:off x="13843000" y="9814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128287</xdr:rowOff>
    </xdr:from>
    <xdr:ext cx="762000" cy="259045"/>
    <xdr:sp macro="" textlink="">
      <xdr:nvSpPr>
        <xdr:cNvPr id="272" name="テキスト ボックス 271">
          <a:extLst>
            <a:ext uri="{FF2B5EF4-FFF2-40B4-BE49-F238E27FC236}">
              <a16:creationId xmlns:a16="http://schemas.microsoft.com/office/drawing/2014/main" id="{00000000-0008-0000-0400-000010010000}"/>
            </a:ext>
          </a:extLst>
        </xdr:cNvPr>
        <xdr:cNvSpPr txBox="1"/>
      </xdr:nvSpPr>
      <xdr:spPr>
        <a:xfrm>
          <a:off x="13512800" y="9900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80010</xdr:rowOff>
    </xdr:from>
    <xdr:to>
      <xdr:col>65</xdr:col>
      <xdr:colOff>53975</xdr:colOff>
      <xdr:row>58</xdr:row>
      <xdr:rowOff>10160</xdr:rowOff>
    </xdr:to>
    <xdr:sp macro="" textlink="">
      <xdr:nvSpPr>
        <xdr:cNvPr id="273" name="楕円 272">
          <a:extLst>
            <a:ext uri="{FF2B5EF4-FFF2-40B4-BE49-F238E27FC236}">
              <a16:creationId xmlns:a16="http://schemas.microsoft.com/office/drawing/2014/main" id="{00000000-0008-0000-0400-000011010000}"/>
            </a:ext>
          </a:extLst>
        </xdr:cNvPr>
        <xdr:cNvSpPr/>
      </xdr:nvSpPr>
      <xdr:spPr>
        <a:xfrm>
          <a:off x="12954000" y="9852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20337</xdr:rowOff>
    </xdr:from>
    <xdr:ext cx="762000" cy="259045"/>
    <xdr:sp macro="" textlink="">
      <xdr:nvSpPr>
        <xdr:cNvPr id="274" name="テキスト ボックス 273">
          <a:extLst>
            <a:ext uri="{FF2B5EF4-FFF2-40B4-BE49-F238E27FC236}">
              <a16:creationId xmlns:a16="http://schemas.microsoft.com/office/drawing/2014/main" id="{00000000-0008-0000-0400-000012010000}"/>
            </a:ext>
          </a:extLst>
        </xdr:cNvPr>
        <xdr:cNvSpPr txBox="1"/>
      </xdr:nvSpPr>
      <xdr:spPr>
        <a:xfrm>
          <a:off x="12623800" y="9621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5" name="テキスト ボックス 284">
          <a:extLst>
            <a:ext uri="{FF2B5EF4-FFF2-40B4-BE49-F238E27FC236}">
              <a16:creationId xmlns:a16="http://schemas.microsoft.com/office/drawing/2014/main" id="{00000000-0008-0000-0400-00001D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類似団体を４．０ポイント下回っているが前年度より２．４ポイント増加している。これは、簡易水道事業及び下水道事業会計への操出金について、令和６年度からは公営企業法適用に伴い補助金及び出資金での支出に変更されたことが要因である。また、各種団体の補助金等については今後も積極的な見直しを行い、増加となる要因を最小限にしていくよう努める。</a:t>
          </a:r>
        </a:p>
      </xdr:txBody>
    </xdr:sp>
    <xdr:clientData/>
  </xdr:twoCellAnchor>
  <xdr:oneCellAnchor>
    <xdr:from>
      <xdr:col>62</xdr:col>
      <xdr:colOff>6350</xdr:colOff>
      <xdr:row>29</xdr:row>
      <xdr:rowOff>107950</xdr:rowOff>
    </xdr:from>
    <xdr:ext cx="298543" cy="225703"/>
    <xdr:sp macro="" textlink="">
      <xdr:nvSpPr>
        <xdr:cNvPr id="286" name="テキスト ボックス 285">
          <a:extLst>
            <a:ext uri="{FF2B5EF4-FFF2-40B4-BE49-F238E27FC236}">
              <a16:creationId xmlns:a16="http://schemas.microsoft.com/office/drawing/2014/main" id="{00000000-0008-0000-0400-00001E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7" name="直線コネクタ 286">
          <a:extLst>
            <a:ext uri="{FF2B5EF4-FFF2-40B4-BE49-F238E27FC236}">
              <a16:creationId xmlns:a16="http://schemas.microsoft.com/office/drawing/2014/main" id="{00000000-0008-0000-0400-00001F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9" name="直線コネクタ 288">
          <a:extLst>
            <a:ext uri="{FF2B5EF4-FFF2-40B4-BE49-F238E27FC236}">
              <a16:creationId xmlns:a16="http://schemas.microsoft.com/office/drawing/2014/main" id="{00000000-0008-0000-0400-000021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1" name="直線コネクタ 290">
          <a:extLst>
            <a:ext uri="{FF2B5EF4-FFF2-40B4-BE49-F238E27FC236}">
              <a16:creationId xmlns:a16="http://schemas.microsoft.com/office/drawing/2014/main" id="{00000000-0008-0000-0400-000023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2" name="テキスト ボックス 291">
          <a:extLst>
            <a:ext uri="{FF2B5EF4-FFF2-40B4-BE49-F238E27FC236}">
              <a16:creationId xmlns:a16="http://schemas.microsoft.com/office/drawing/2014/main" id="{00000000-0008-0000-0400-000024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3" name="直線コネクタ 292">
          <a:extLst>
            <a:ext uri="{FF2B5EF4-FFF2-40B4-BE49-F238E27FC236}">
              <a16:creationId xmlns:a16="http://schemas.microsoft.com/office/drawing/2014/main" id="{00000000-0008-0000-0400-000025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4" name="テキスト ボックス 293">
          <a:extLst>
            <a:ext uri="{FF2B5EF4-FFF2-40B4-BE49-F238E27FC236}">
              <a16:creationId xmlns:a16="http://schemas.microsoft.com/office/drawing/2014/main" id="{00000000-0008-0000-0400-000026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5" name="直線コネクタ 294">
          <a:extLst>
            <a:ext uri="{FF2B5EF4-FFF2-40B4-BE49-F238E27FC236}">
              <a16:creationId xmlns:a16="http://schemas.microsoft.com/office/drawing/2014/main" id="{00000000-0008-0000-0400-000027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6" name="テキスト ボックス 295">
          <a:extLst>
            <a:ext uri="{FF2B5EF4-FFF2-40B4-BE49-F238E27FC236}">
              <a16:creationId xmlns:a16="http://schemas.microsoft.com/office/drawing/2014/main" id="{00000000-0008-0000-0400-000028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7" name="直線コネクタ 296">
          <a:extLst>
            <a:ext uri="{FF2B5EF4-FFF2-40B4-BE49-F238E27FC236}">
              <a16:creationId xmlns:a16="http://schemas.microsoft.com/office/drawing/2014/main" id="{00000000-0008-0000-0400-000029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8" name="補助費等グラフ枠">
          <a:extLst>
            <a:ext uri="{FF2B5EF4-FFF2-40B4-BE49-F238E27FC236}">
              <a16:creationId xmlns:a16="http://schemas.microsoft.com/office/drawing/2014/main" id="{00000000-0008-0000-0400-00002A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40132</xdr:rowOff>
    </xdr:from>
    <xdr:to>
      <xdr:col>82</xdr:col>
      <xdr:colOff>107950</xdr:colOff>
      <xdr:row>41</xdr:row>
      <xdr:rowOff>129286</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flipV="1">
          <a:off x="16510000" y="5869432"/>
          <a:ext cx="0" cy="12893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101363</xdr:rowOff>
    </xdr:from>
    <xdr:ext cx="762000" cy="259045"/>
    <xdr:sp macro="" textlink="">
      <xdr:nvSpPr>
        <xdr:cNvPr id="300" name="補助費等最小値テキスト">
          <a:extLst>
            <a:ext uri="{FF2B5EF4-FFF2-40B4-BE49-F238E27FC236}">
              <a16:creationId xmlns:a16="http://schemas.microsoft.com/office/drawing/2014/main" id="{00000000-0008-0000-0400-00002C010000}"/>
            </a:ext>
          </a:extLst>
        </xdr:cNvPr>
        <xdr:cNvSpPr txBox="1"/>
      </xdr:nvSpPr>
      <xdr:spPr>
        <a:xfrm>
          <a:off x="16598900" y="71308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129286</xdr:rowOff>
    </xdr:from>
    <xdr:to>
      <xdr:col>82</xdr:col>
      <xdr:colOff>196850</xdr:colOff>
      <xdr:row>41</xdr:row>
      <xdr:rowOff>129286</xdr:rowOff>
    </xdr:to>
    <xdr:cxnSp macro="">
      <xdr:nvCxnSpPr>
        <xdr:cNvPr id="301" name="直線コネクタ 300">
          <a:extLst>
            <a:ext uri="{FF2B5EF4-FFF2-40B4-BE49-F238E27FC236}">
              <a16:creationId xmlns:a16="http://schemas.microsoft.com/office/drawing/2014/main" id="{00000000-0008-0000-0400-00002D010000}"/>
            </a:ext>
          </a:extLst>
        </xdr:cNvPr>
        <xdr:cNvCxnSpPr/>
      </xdr:nvCxnSpPr>
      <xdr:spPr>
        <a:xfrm>
          <a:off x="16421100" y="71587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126509</xdr:rowOff>
    </xdr:from>
    <xdr:ext cx="762000" cy="259045"/>
    <xdr:sp macro="" textlink="">
      <xdr:nvSpPr>
        <xdr:cNvPr id="302" name="補助費等最大値テキスト">
          <a:extLst>
            <a:ext uri="{FF2B5EF4-FFF2-40B4-BE49-F238E27FC236}">
              <a16:creationId xmlns:a16="http://schemas.microsoft.com/office/drawing/2014/main" id="{00000000-0008-0000-0400-00002E010000}"/>
            </a:ext>
          </a:extLst>
        </xdr:cNvPr>
        <xdr:cNvSpPr txBox="1"/>
      </xdr:nvSpPr>
      <xdr:spPr>
        <a:xfrm>
          <a:off x="16598900" y="5612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40132</xdr:rowOff>
    </xdr:from>
    <xdr:to>
      <xdr:col>82</xdr:col>
      <xdr:colOff>196850</xdr:colOff>
      <xdr:row>34</xdr:row>
      <xdr:rowOff>40132</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a:off x="16421100" y="58694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35</xdr:row>
      <xdr:rowOff>138430</xdr:rowOff>
    </xdr:from>
    <xdr:to>
      <xdr:col>82</xdr:col>
      <xdr:colOff>107950</xdr:colOff>
      <xdr:row>36</xdr:row>
      <xdr:rowOff>76708</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5671800" y="6139180"/>
          <a:ext cx="838200" cy="109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37</xdr:row>
      <xdr:rowOff>9415</xdr:rowOff>
    </xdr:from>
    <xdr:ext cx="762000" cy="259045"/>
    <xdr:sp macro="" textlink="">
      <xdr:nvSpPr>
        <xdr:cNvPr id="305" name="補助費等平均値テキスト">
          <a:extLst>
            <a:ext uri="{FF2B5EF4-FFF2-40B4-BE49-F238E27FC236}">
              <a16:creationId xmlns:a16="http://schemas.microsoft.com/office/drawing/2014/main" id="{00000000-0008-0000-0400-000031010000}"/>
            </a:ext>
          </a:extLst>
        </xdr:cNvPr>
        <xdr:cNvSpPr txBox="1"/>
      </xdr:nvSpPr>
      <xdr:spPr>
        <a:xfrm>
          <a:off x="16598900" y="635306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37338</xdr:rowOff>
    </xdr:from>
    <xdr:to>
      <xdr:col>82</xdr:col>
      <xdr:colOff>158750</xdr:colOff>
      <xdr:row>37</xdr:row>
      <xdr:rowOff>138938</xdr:rowOff>
    </xdr:to>
    <xdr:sp macro="" textlink="">
      <xdr:nvSpPr>
        <xdr:cNvPr id="306" name="フローチャート: 判断 305">
          <a:extLst>
            <a:ext uri="{FF2B5EF4-FFF2-40B4-BE49-F238E27FC236}">
              <a16:creationId xmlns:a16="http://schemas.microsoft.com/office/drawing/2014/main" id="{00000000-0008-0000-0400-000032010000}"/>
            </a:ext>
          </a:extLst>
        </xdr:cNvPr>
        <xdr:cNvSpPr/>
      </xdr:nvSpPr>
      <xdr:spPr>
        <a:xfrm>
          <a:off x="16459200" y="6380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35</xdr:row>
      <xdr:rowOff>138430</xdr:rowOff>
    </xdr:from>
    <xdr:to>
      <xdr:col>78</xdr:col>
      <xdr:colOff>69850</xdr:colOff>
      <xdr:row>36</xdr:row>
      <xdr:rowOff>12700</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flipV="1">
          <a:off x="14782800" y="613918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131064</xdr:rowOff>
    </xdr:from>
    <xdr:to>
      <xdr:col>78</xdr:col>
      <xdr:colOff>120650</xdr:colOff>
      <xdr:row>37</xdr:row>
      <xdr:rowOff>61214</xdr:rowOff>
    </xdr:to>
    <xdr:sp macro="" textlink="">
      <xdr:nvSpPr>
        <xdr:cNvPr id="308" name="フローチャート: 判断 307">
          <a:extLst>
            <a:ext uri="{FF2B5EF4-FFF2-40B4-BE49-F238E27FC236}">
              <a16:creationId xmlns:a16="http://schemas.microsoft.com/office/drawing/2014/main" id="{00000000-0008-0000-0400-000034010000}"/>
            </a:ext>
          </a:extLst>
        </xdr:cNvPr>
        <xdr:cNvSpPr/>
      </xdr:nvSpPr>
      <xdr:spPr>
        <a:xfrm>
          <a:off x="15621000" y="6303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45991</xdr:rowOff>
    </xdr:from>
    <xdr:ext cx="736600" cy="259045"/>
    <xdr:sp macro="" textlink="">
      <xdr:nvSpPr>
        <xdr:cNvPr id="309" name="テキスト ボックス 308">
          <a:extLst>
            <a:ext uri="{FF2B5EF4-FFF2-40B4-BE49-F238E27FC236}">
              <a16:creationId xmlns:a16="http://schemas.microsoft.com/office/drawing/2014/main" id="{00000000-0008-0000-0400-000035010000}"/>
            </a:ext>
          </a:extLst>
        </xdr:cNvPr>
        <xdr:cNvSpPr txBox="1"/>
      </xdr:nvSpPr>
      <xdr:spPr>
        <a:xfrm>
          <a:off x="15290800" y="63896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35</xdr:row>
      <xdr:rowOff>156718</xdr:rowOff>
    </xdr:from>
    <xdr:to>
      <xdr:col>73</xdr:col>
      <xdr:colOff>180975</xdr:colOff>
      <xdr:row>36</xdr:row>
      <xdr:rowOff>12700</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3893800" y="6157468"/>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85344</xdr:rowOff>
    </xdr:from>
    <xdr:to>
      <xdr:col>74</xdr:col>
      <xdr:colOff>31750</xdr:colOff>
      <xdr:row>37</xdr:row>
      <xdr:rowOff>15494</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4732000" y="6257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271</xdr:rowOff>
    </xdr:from>
    <xdr:ext cx="762000" cy="259045"/>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4401800" y="63439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35</xdr:row>
      <xdr:rowOff>156718</xdr:rowOff>
    </xdr:from>
    <xdr:to>
      <xdr:col>69</xdr:col>
      <xdr:colOff>92075</xdr:colOff>
      <xdr:row>35</xdr:row>
      <xdr:rowOff>161290</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flipV="1">
          <a:off x="13004800" y="6157468"/>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62484</xdr:rowOff>
    </xdr:from>
    <xdr:to>
      <xdr:col>69</xdr:col>
      <xdr:colOff>142875</xdr:colOff>
      <xdr:row>36</xdr:row>
      <xdr:rowOff>164084</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3843000" y="6234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148861</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3512800" y="63210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85344</xdr:rowOff>
    </xdr:from>
    <xdr:to>
      <xdr:col>65</xdr:col>
      <xdr:colOff>53975</xdr:colOff>
      <xdr:row>37</xdr:row>
      <xdr:rowOff>15494</xdr:rowOff>
    </xdr:to>
    <xdr:sp macro=""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2954000" y="6257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271</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2623800" y="63439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25908</xdr:rowOff>
    </xdr:from>
    <xdr:to>
      <xdr:col>82</xdr:col>
      <xdr:colOff>158750</xdr:colOff>
      <xdr:row>36</xdr:row>
      <xdr:rowOff>127508</xdr:rowOff>
    </xdr:to>
    <xdr:sp macro="" textlink="">
      <xdr:nvSpPr>
        <xdr:cNvPr id="323" name="楕円 322">
          <a:extLst>
            <a:ext uri="{FF2B5EF4-FFF2-40B4-BE49-F238E27FC236}">
              <a16:creationId xmlns:a16="http://schemas.microsoft.com/office/drawing/2014/main" id="{00000000-0008-0000-0400-000043010000}"/>
            </a:ext>
          </a:extLst>
        </xdr:cNvPr>
        <xdr:cNvSpPr/>
      </xdr:nvSpPr>
      <xdr:spPr>
        <a:xfrm>
          <a:off x="16459200" y="6198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35</xdr:row>
      <xdr:rowOff>42435</xdr:rowOff>
    </xdr:from>
    <xdr:ext cx="762000" cy="259045"/>
    <xdr:sp macro="" textlink="">
      <xdr:nvSpPr>
        <xdr:cNvPr id="324" name="補助費等該当値テキスト">
          <a:extLst>
            <a:ext uri="{FF2B5EF4-FFF2-40B4-BE49-F238E27FC236}">
              <a16:creationId xmlns:a16="http://schemas.microsoft.com/office/drawing/2014/main" id="{00000000-0008-0000-0400-000044010000}"/>
            </a:ext>
          </a:extLst>
        </xdr:cNvPr>
        <xdr:cNvSpPr txBox="1"/>
      </xdr:nvSpPr>
      <xdr:spPr>
        <a:xfrm>
          <a:off x="16598900" y="60431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35</xdr:row>
      <xdr:rowOff>87630</xdr:rowOff>
    </xdr:from>
    <xdr:to>
      <xdr:col>78</xdr:col>
      <xdr:colOff>120650</xdr:colOff>
      <xdr:row>36</xdr:row>
      <xdr:rowOff>17780</xdr:rowOff>
    </xdr:to>
    <xdr:sp macro="" textlink="">
      <xdr:nvSpPr>
        <xdr:cNvPr id="325" name="楕円 324">
          <a:extLst>
            <a:ext uri="{FF2B5EF4-FFF2-40B4-BE49-F238E27FC236}">
              <a16:creationId xmlns:a16="http://schemas.microsoft.com/office/drawing/2014/main" id="{00000000-0008-0000-0400-000045010000}"/>
            </a:ext>
          </a:extLst>
        </xdr:cNvPr>
        <xdr:cNvSpPr/>
      </xdr:nvSpPr>
      <xdr:spPr>
        <a:xfrm>
          <a:off x="15621000" y="6088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27957</xdr:rowOff>
    </xdr:from>
    <xdr:ext cx="7366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5290800" y="58572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35</xdr:row>
      <xdr:rowOff>133350</xdr:rowOff>
    </xdr:from>
    <xdr:to>
      <xdr:col>74</xdr:col>
      <xdr:colOff>31750</xdr:colOff>
      <xdr:row>36</xdr:row>
      <xdr:rowOff>63500</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4732000" y="613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73677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4401800" y="590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105918</xdr:rowOff>
    </xdr:from>
    <xdr:to>
      <xdr:col>69</xdr:col>
      <xdr:colOff>142875</xdr:colOff>
      <xdr:row>36</xdr:row>
      <xdr:rowOff>36068</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3843000" y="6106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46245</xdr:rowOff>
    </xdr:from>
    <xdr:ext cx="7620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3512800" y="58755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110490</xdr:rowOff>
    </xdr:from>
    <xdr:to>
      <xdr:col>65</xdr:col>
      <xdr:colOff>53975</xdr:colOff>
      <xdr:row>36</xdr:row>
      <xdr:rowOff>40640</xdr:rowOff>
    </xdr:to>
    <xdr:sp macro="" textlink="">
      <xdr:nvSpPr>
        <xdr:cNvPr id="331" name="楕円 330">
          <a:extLst>
            <a:ext uri="{FF2B5EF4-FFF2-40B4-BE49-F238E27FC236}">
              <a16:creationId xmlns:a16="http://schemas.microsoft.com/office/drawing/2014/main" id="{00000000-0008-0000-0400-00004B010000}"/>
            </a:ext>
          </a:extLst>
        </xdr:cNvPr>
        <xdr:cNvSpPr/>
      </xdr:nvSpPr>
      <xdr:spPr>
        <a:xfrm>
          <a:off x="12954000" y="6111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50817</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2623800" y="5880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3" name="テキスト ボックス 342">
          <a:extLst>
            <a:ext uri="{FF2B5EF4-FFF2-40B4-BE49-F238E27FC236}">
              <a16:creationId xmlns:a16="http://schemas.microsoft.com/office/drawing/2014/main" id="{00000000-0008-0000-0400-000057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類似団体を１．８ポイント下回っているが前年度より２．３ポイント増加した。令和５年度の保育所建設事業に伴う起債発行分の償還開始が主な要因である。次年度以降、学校施設の建築などによる起債借入額及び公債費比率の増加が見込まれるため、適債性の正確な判断と必要な事業の選択、償還額の平準化、抑制に努め、将来負担の軽減に努める必要がある。</a:t>
          </a:r>
        </a:p>
      </xdr:txBody>
    </xdr:sp>
    <xdr:clientData/>
  </xdr:twoCellAnchor>
  <xdr:oneCellAnchor>
    <xdr:from>
      <xdr:col>3</xdr:col>
      <xdr:colOff>123825</xdr:colOff>
      <xdr:row>69</xdr:row>
      <xdr:rowOff>107950</xdr:rowOff>
    </xdr:from>
    <xdr:ext cx="298543" cy="225703"/>
    <xdr:sp macro="" textlink="">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5" name="直線コネクタ 344">
          <a:extLst>
            <a:ext uri="{FF2B5EF4-FFF2-40B4-BE49-F238E27FC236}">
              <a16:creationId xmlns:a16="http://schemas.microsoft.com/office/drawing/2014/main" id="{00000000-0008-0000-0400-000059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47" name="直線コネクタ 346">
          <a:extLst>
            <a:ext uri="{FF2B5EF4-FFF2-40B4-BE49-F238E27FC236}">
              <a16:creationId xmlns:a16="http://schemas.microsoft.com/office/drawing/2014/main" id="{00000000-0008-0000-0400-00005B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8" name="公債費グラフ枠">
          <a:extLst>
            <a:ext uri="{FF2B5EF4-FFF2-40B4-BE49-F238E27FC236}">
              <a16:creationId xmlns:a16="http://schemas.microsoft.com/office/drawing/2014/main" id="{00000000-0008-0000-0400-000066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149860</xdr:rowOff>
    </xdr:from>
    <xdr:to>
      <xdr:col>24</xdr:col>
      <xdr:colOff>25400</xdr:colOff>
      <xdr:row>80</xdr:row>
      <xdr:rowOff>39370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flipV="1">
          <a:off x="4826000" y="12665710"/>
          <a:ext cx="0" cy="10896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11447</xdr:rowOff>
    </xdr:from>
    <xdr:ext cx="762000" cy="259045"/>
    <xdr:sp macro="" textlink="">
      <xdr:nvSpPr>
        <xdr:cNvPr id="360" name="公債費最小値テキスト">
          <a:extLst>
            <a:ext uri="{FF2B5EF4-FFF2-40B4-BE49-F238E27FC236}">
              <a16:creationId xmlns:a16="http://schemas.microsoft.com/office/drawing/2014/main" id="{00000000-0008-0000-0400-000068010000}"/>
            </a:ext>
          </a:extLst>
        </xdr:cNvPr>
        <xdr:cNvSpPr txBox="1"/>
      </xdr:nvSpPr>
      <xdr:spPr>
        <a:xfrm>
          <a:off x="4914900" y="13727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39370</xdr:rowOff>
    </xdr:from>
    <xdr:to>
      <xdr:col>24</xdr:col>
      <xdr:colOff>114300</xdr:colOff>
      <xdr:row>80</xdr:row>
      <xdr:rowOff>39370</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4737100" y="137553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64787</xdr:rowOff>
    </xdr:from>
    <xdr:ext cx="762000" cy="259045"/>
    <xdr:sp macro="" textlink="">
      <xdr:nvSpPr>
        <xdr:cNvPr id="362" name="公債費最大値テキスト">
          <a:extLst>
            <a:ext uri="{FF2B5EF4-FFF2-40B4-BE49-F238E27FC236}">
              <a16:creationId xmlns:a16="http://schemas.microsoft.com/office/drawing/2014/main" id="{00000000-0008-0000-0400-00006A010000}"/>
            </a:ext>
          </a:extLst>
        </xdr:cNvPr>
        <xdr:cNvSpPr txBox="1"/>
      </xdr:nvSpPr>
      <xdr:spPr>
        <a:xfrm>
          <a:off x="4914900" y="12409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149860</xdr:rowOff>
    </xdr:from>
    <xdr:to>
      <xdr:col>24</xdr:col>
      <xdr:colOff>114300</xdr:colOff>
      <xdr:row>73</xdr:row>
      <xdr:rowOff>149860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4737100" y="126657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5080</xdr:rowOff>
    </xdr:from>
    <xdr:to>
      <xdr:col>24</xdr:col>
      <xdr:colOff>25400</xdr:colOff>
      <xdr:row>76</xdr:row>
      <xdr:rowOff>92711</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3987800" y="13035280"/>
          <a:ext cx="838200" cy="876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82566</xdr:rowOff>
    </xdr:from>
    <xdr:ext cx="762000" cy="259045"/>
    <xdr:sp macro="" textlink="">
      <xdr:nvSpPr>
        <xdr:cNvPr id="365" name="公債費平均値テキスト">
          <a:extLst>
            <a:ext uri="{FF2B5EF4-FFF2-40B4-BE49-F238E27FC236}">
              <a16:creationId xmlns:a16="http://schemas.microsoft.com/office/drawing/2014/main" id="{00000000-0008-0000-0400-00006D010000}"/>
            </a:ext>
          </a:extLst>
        </xdr:cNvPr>
        <xdr:cNvSpPr txBox="1"/>
      </xdr:nvSpPr>
      <xdr:spPr>
        <a:xfrm>
          <a:off x="4914900" y="1311276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110489</xdr:rowOff>
    </xdr:from>
    <xdr:to>
      <xdr:col>24</xdr:col>
      <xdr:colOff>76200</xdr:colOff>
      <xdr:row>77</xdr:row>
      <xdr:rowOff>40639</xdr:rowOff>
    </xdr:to>
    <xdr:sp macro="" textlink="">
      <xdr:nvSpPr>
        <xdr:cNvPr id="366" name="フローチャート: 判断 365">
          <a:extLst>
            <a:ext uri="{FF2B5EF4-FFF2-40B4-BE49-F238E27FC236}">
              <a16:creationId xmlns:a16="http://schemas.microsoft.com/office/drawing/2014/main" id="{00000000-0008-0000-0400-00006E010000}"/>
            </a:ext>
          </a:extLst>
        </xdr:cNvPr>
        <xdr:cNvSpPr/>
      </xdr:nvSpPr>
      <xdr:spPr>
        <a:xfrm>
          <a:off x="4775200" y="13140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5080</xdr:rowOff>
    </xdr:from>
    <xdr:to>
      <xdr:col>19</xdr:col>
      <xdr:colOff>187325</xdr:colOff>
      <xdr:row>76</xdr:row>
      <xdr:rowOff>12700</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3098800" y="1303528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118111</xdr:rowOff>
    </xdr:from>
    <xdr:to>
      <xdr:col>20</xdr:col>
      <xdr:colOff>38100</xdr:colOff>
      <xdr:row>77</xdr:row>
      <xdr:rowOff>48261</xdr:rowOff>
    </xdr:to>
    <xdr:sp macro="" textlink="">
      <xdr:nvSpPr>
        <xdr:cNvPr id="368" name="フローチャート: 判断 367">
          <a:extLst>
            <a:ext uri="{FF2B5EF4-FFF2-40B4-BE49-F238E27FC236}">
              <a16:creationId xmlns:a16="http://schemas.microsoft.com/office/drawing/2014/main" id="{00000000-0008-0000-0400-000070010000}"/>
            </a:ext>
          </a:extLst>
        </xdr:cNvPr>
        <xdr:cNvSpPr/>
      </xdr:nvSpPr>
      <xdr:spPr>
        <a:xfrm>
          <a:off x="3937000" y="13148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33038</xdr:rowOff>
    </xdr:from>
    <xdr:ext cx="736600" cy="259045"/>
    <xdr:sp macro="" textlink="">
      <xdr:nvSpPr>
        <xdr:cNvPr id="369" name="テキスト ボックス 368">
          <a:extLst>
            <a:ext uri="{FF2B5EF4-FFF2-40B4-BE49-F238E27FC236}">
              <a16:creationId xmlns:a16="http://schemas.microsoft.com/office/drawing/2014/main" id="{00000000-0008-0000-0400-000071010000}"/>
            </a:ext>
          </a:extLst>
        </xdr:cNvPr>
        <xdr:cNvSpPr txBox="1"/>
      </xdr:nvSpPr>
      <xdr:spPr>
        <a:xfrm>
          <a:off x="3606800" y="132346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75</xdr:row>
      <xdr:rowOff>153670</xdr:rowOff>
    </xdr:from>
    <xdr:to>
      <xdr:col>15</xdr:col>
      <xdr:colOff>98425</xdr:colOff>
      <xdr:row>76</xdr:row>
      <xdr:rowOff>12700</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a:off x="2209800" y="1301242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114300</xdr:rowOff>
    </xdr:from>
    <xdr:to>
      <xdr:col>15</xdr:col>
      <xdr:colOff>149225</xdr:colOff>
      <xdr:row>77</xdr:row>
      <xdr:rowOff>44450</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30480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29227</xdr:rowOff>
    </xdr:from>
    <xdr:ext cx="7620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2717800" y="1323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75</xdr:row>
      <xdr:rowOff>153670</xdr:rowOff>
    </xdr:from>
    <xdr:to>
      <xdr:col>11</xdr:col>
      <xdr:colOff>9525</xdr:colOff>
      <xdr:row>76</xdr:row>
      <xdr:rowOff>35561</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flipV="1">
          <a:off x="1320800" y="13012420"/>
          <a:ext cx="889000" cy="53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80011</xdr:rowOff>
    </xdr:from>
    <xdr:to>
      <xdr:col>11</xdr:col>
      <xdr:colOff>60325</xdr:colOff>
      <xdr:row>77</xdr:row>
      <xdr:rowOff>10161</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2159000" y="13110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166388</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1828800" y="13196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110489</xdr:rowOff>
    </xdr:from>
    <xdr:to>
      <xdr:col>6</xdr:col>
      <xdr:colOff>171450</xdr:colOff>
      <xdr:row>77</xdr:row>
      <xdr:rowOff>40639</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1270000" y="13140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25416</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939800" y="132270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41911</xdr:rowOff>
    </xdr:from>
    <xdr:to>
      <xdr:col>24</xdr:col>
      <xdr:colOff>76200</xdr:colOff>
      <xdr:row>76</xdr:row>
      <xdr:rowOff>143511</xdr:rowOff>
    </xdr:to>
    <xdr:sp macro="" textlink="">
      <xdr:nvSpPr>
        <xdr:cNvPr id="383" name="楕円 382">
          <a:extLst>
            <a:ext uri="{FF2B5EF4-FFF2-40B4-BE49-F238E27FC236}">
              <a16:creationId xmlns:a16="http://schemas.microsoft.com/office/drawing/2014/main" id="{00000000-0008-0000-0400-00007F010000}"/>
            </a:ext>
          </a:extLst>
        </xdr:cNvPr>
        <xdr:cNvSpPr/>
      </xdr:nvSpPr>
      <xdr:spPr>
        <a:xfrm>
          <a:off x="4775200" y="13072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58437</xdr:rowOff>
    </xdr:from>
    <xdr:ext cx="762000" cy="259045"/>
    <xdr:sp macro="" textlink="">
      <xdr:nvSpPr>
        <xdr:cNvPr id="384" name="公債費該当値テキスト">
          <a:extLst>
            <a:ext uri="{FF2B5EF4-FFF2-40B4-BE49-F238E27FC236}">
              <a16:creationId xmlns:a16="http://schemas.microsoft.com/office/drawing/2014/main" id="{00000000-0008-0000-0400-000080010000}"/>
            </a:ext>
          </a:extLst>
        </xdr:cNvPr>
        <xdr:cNvSpPr txBox="1"/>
      </xdr:nvSpPr>
      <xdr:spPr>
        <a:xfrm>
          <a:off x="4914900" y="12917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75</xdr:row>
      <xdr:rowOff>125730</xdr:rowOff>
    </xdr:from>
    <xdr:to>
      <xdr:col>20</xdr:col>
      <xdr:colOff>38100</xdr:colOff>
      <xdr:row>76</xdr:row>
      <xdr:rowOff>55880</xdr:rowOff>
    </xdr:to>
    <xdr:sp macro="" textlink="">
      <xdr:nvSpPr>
        <xdr:cNvPr id="385" name="楕円 384">
          <a:extLst>
            <a:ext uri="{FF2B5EF4-FFF2-40B4-BE49-F238E27FC236}">
              <a16:creationId xmlns:a16="http://schemas.microsoft.com/office/drawing/2014/main" id="{00000000-0008-0000-0400-000081010000}"/>
            </a:ext>
          </a:extLst>
        </xdr:cNvPr>
        <xdr:cNvSpPr/>
      </xdr:nvSpPr>
      <xdr:spPr>
        <a:xfrm>
          <a:off x="3937000" y="12984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66057</xdr:rowOff>
    </xdr:from>
    <xdr:ext cx="7366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3606800" y="127533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75</xdr:row>
      <xdr:rowOff>133350</xdr:rowOff>
    </xdr:from>
    <xdr:to>
      <xdr:col>15</xdr:col>
      <xdr:colOff>149225</xdr:colOff>
      <xdr:row>76</xdr:row>
      <xdr:rowOff>63500</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3048000" y="12992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73677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2717800" y="1276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75</xdr:row>
      <xdr:rowOff>102870</xdr:rowOff>
    </xdr:from>
    <xdr:to>
      <xdr:col>11</xdr:col>
      <xdr:colOff>60325</xdr:colOff>
      <xdr:row>76</xdr:row>
      <xdr:rowOff>33020</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2159000" y="12961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43197</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1828800" y="12730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75</xdr:row>
      <xdr:rowOff>156211</xdr:rowOff>
    </xdr:from>
    <xdr:to>
      <xdr:col>6</xdr:col>
      <xdr:colOff>171450</xdr:colOff>
      <xdr:row>76</xdr:row>
      <xdr:rowOff>86361</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1270000" y="13014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96537</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939800" y="12783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3" name="テキスト ボックス 402">
          <a:extLst>
            <a:ext uri="{FF2B5EF4-FFF2-40B4-BE49-F238E27FC236}">
              <a16:creationId xmlns:a16="http://schemas.microsoft.com/office/drawing/2014/main" id="{00000000-0008-0000-0400-000093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類似団体を４．３ポイント上回っている。人件費及び物件費が主な支出となっている。公債費以外の経常経費に係る費用についても物価上昇に伴う増加が見込まれるため、適切に管理し上昇幅の抑制に努める。</a:t>
          </a:r>
        </a:p>
      </xdr:txBody>
    </xdr:sp>
    <xdr:clientData/>
  </xdr:twoCellAnchor>
  <xdr:oneCellAnchor>
    <xdr:from>
      <xdr:col>62</xdr:col>
      <xdr:colOff>6350</xdr:colOff>
      <xdr:row>69</xdr:row>
      <xdr:rowOff>107950</xdr:rowOff>
    </xdr:from>
    <xdr:ext cx="298543" cy="225703"/>
    <xdr:sp macro="" textlink="">
      <xdr:nvSpPr>
        <xdr:cNvPr id="404" name="テキスト ボックス 403">
          <a:extLst>
            <a:ext uri="{FF2B5EF4-FFF2-40B4-BE49-F238E27FC236}">
              <a16:creationId xmlns:a16="http://schemas.microsoft.com/office/drawing/2014/main" id="{00000000-0008-0000-0400-000094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5" name="直線コネクタ 404">
          <a:extLst>
            <a:ext uri="{FF2B5EF4-FFF2-40B4-BE49-F238E27FC236}">
              <a16:creationId xmlns:a16="http://schemas.microsoft.com/office/drawing/2014/main" id="{00000000-0008-0000-0400-000095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82</xdr:row>
      <xdr:rowOff>29029</xdr:rowOff>
    </xdr:from>
    <xdr:to>
      <xdr:col>85</xdr:col>
      <xdr:colOff>66675</xdr:colOff>
      <xdr:row>82</xdr:row>
      <xdr:rowOff>29029</xdr:rowOff>
    </xdr:to>
    <xdr:cxnSp macro="">
      <xdr:nvCxnSpPr>
        <xdr:cNvPr id="407" name="直線コネクタ 406">
          <a:extLst>
            <a:ext uri="{FF2B5EF4-FFF2-40B4-BE49-F238E27FC236}">
              <a16:creationId xmlns:a16="http://schemas.microsoft.com/office/drawing/2014/main" id="{00000000-0008-0000-0400-000097010000}"/>
            </a:ext>
          </a:extLst>
        </xdr:cNvPr>
        <xdr:cNvCxnSpPr/>
      </xdr:nvCxnSpPr>
      <xdr:spPr>
        <a:xfrm>
          <a:off x="12446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58256</xdr:rowOff>
    </xdr:from>
    <xdr:ext cx="508000" cy="259045"/>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1938000" y="1394570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80</xdr:row>
      <xdr:rowOff>45357</xdr:rowOff>
    </xdr:from>
    <xdr:to>
      <xdr:col>85</xdr:col>
      <xdr:colOff>66675</xdr:colOff>
      <xdr:row>80</xdr:row>
      <xdr:rowOff>45357</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79</xdr:row>
      <xdr:rowOff>74584</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3619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61686</xdr:rowOff>
    </xdr:from>
    <xdr:to>
      <xdr:col>85</xdr:col>
      <xdr:colOff>66675</xdr:colOff>
      <xdr:row>78</xdr:row>
      <xdr:rowOff>61686</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90913</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3292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78014</xdr:rowOff>
    </xdr:from>
    <xdr:to>
      <xdr:col>85</xdr:col>
      <xdr:colOff>66675</xdr:colOff>
      <xdr:row>76</xdr:row>
      <xdr:rowOff>78014</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107241</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2965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74</xdr:row>
      <xdr:rowOff>94343</xdr:rowOff>
    </xdr:from>
    <xdr:to>
      <xdr:col>85</xdr:col>
      <xdr:colOff>66675</xdr:colOff>
      <xdr:row>74</xdr:row>
      <xdr:rowOff>94343</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73</xdr:row>
      <xdr:rowOff>123570</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2639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110672</xdr:rowOff>
    </xdr:from>
    <xdr:to>
      <xdr:col>85</xdr:col>
      <xdr:colOff>66675</xdr:colOff>
      <xdr:row>72</xdr:row>
      <xdr:rowOff>110672</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71</xdr:row>
      <xdr:rowOff>139899</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2312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1" name="公債費以外グラフ枠">
          <a:extLst>
            <a:ext uri="{FF2B5EF4-FFF2-40B4-BE49-F238E27FC236}">
              <a16:creationId xmlns:a16="http://schemas.microsoft.com/office/drawing/2014/main" id="{00000000-0008-0000-0400-0000A5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131899</xdr:rowOff>
    </xdr:from>
    <xdr:to>
      <xdr:col>82</xdr:col>
      <xdr:colOff>107950</xdr:colOff>
      <xdr:row>81</xdr:row>
      <xdr:rowOff>20864</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flipV="1">
          <a:off x="16510000" y="12647749"/>
          <a:ext cx="0" cy="12605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164391</xdr:rowOff>
    </xdr:from>
    <xdr:ext cx="762000" cy="259045"/>
    <xdr:sp macro="" textlink="">
      <xdr:nvSpPr>
        <xdr:cNvPr id="423" name="公債費以外最小値テキスト">
          <a:extLst>
            <a:ext uri="{FF2B5EF4-FFF2-40B4-BE49-F238E27FC236}">
              <a16:creationId xmlns:a16="http://schemas.microsoft.com/office/drawing/2014/main" id="{00000000-0008-0000-0400-0000A7010000}"/>
            </a:ext>
          </a:extLst>
        </xdr:cNvPr>
        <xdr:cNvSpPr txBox="1"/>
      </xdr:nvSpPr>
      <xdr:spPr>
        <a:xfrm>
          <a:off x="16598900" y="138803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20864</xdr:rowOff>
    </xdr:from>
    <xdr:to>
      <xdr:col>82</xdr:col>
      <xdr:colOff>196850</xdr:colOff>
      <xdr:row>81</xdr:row>
      <xdr:rowOff>20864</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6421100" y="139083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46826</xdr:rowOff>
    </xdr:from>
    <xdr:ext cx="762000" cy="259045"/>
    <xdr:sp macro="" textlink="">
      <xdr:nvSpPr>
        <xdr:cNvPr id="425" name="公債費以外最大値テキスト">
          <a:extLst>
            <a:ext uri="{FF2B5EF4-FFF2-40B4-BE49-F238E27FC236}">
              <a16:creationId xmlns:a16="http://schemas.microsoft.com/office/drawing/2014/main" id="{00000000-0008-0000-0400-0000A9010000}"/>
            </a:ext>
          </a:extLst>
        </xdr:cNvPr>
        <xdr:cNvSpPr txBox="1"/>
      </xdr:nvSpPr>
      <xdr:spPr>
        <a:xfrm>
          <a:off x="16598900" y="123912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131899</xdr:rowOff>
    </xdr:from>
    <xdr:to>
      <xdr:col>82</xdr:col>
      <xdr:colOff>196850</xdr:colOff>
      <xdr:row>73</xdr:row>
      <xdr:rowOff>131899</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6421100" y="126477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78</xdr:row>
      <xdr:rowOff>117202</xdr:rowOff>
    </xdr:from>
    <xdr:to>
      <xdr:col>82</xdr:col>
      <xdr:colOff>107950</xdr:colOff>
      <xdr:row>78</xdr:row>
      <xdr:rowOff>120469</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flipV="1">
          <a:off x="15671800" y="13490302"/>
          <a:ext cx="838200" cy="3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113954</xdr:rowOff>
    </xdr:from>
    <xdr:ext cx="762000" cy="259045"/>
    <xdr:sp macro="" textlink="">
      <xdr:nvSpPr>
        <xdr:cNvPr id="428" name="公債費以外平均値テキスト">
          <a:extLst>
            <a:ext uri="{FF2B5EF4-FFF2-40B4-BE49-F238E27FC236}">
              <a16:creationId xmlns:a16="http://schemas.microsoft.com/office/drawing/2014/main" id="{00000000-0008-0000-0400-0000AC010000}"/>
            </a:ext>
          </a:extLst>
        </xdr:cNvPr>
        <xdr:cNvSpPr txBox="1"/>
      </xdr:nvSpPr>
      <xdr:spPr>
        <a:xfrm>
          <a:off x="16598900" y="1314415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97427</xdr:rowOff>
    </xdr:from>
    <xdr:to>
      <xdr:col>82</xdr:col>
      <xdr:colOff>158750</xdr:colOff>
      <xdr:row>78</xdr:row>
      <xdr:rowOff>27577</xdr:rowOff>
    </xdr:to>
    <xdr:sp macro="" textlink="">
      <xdr:nvSpPr>
        <xdr:cNvPr id="429" name="フローチャート: 判断 428">
          <a:extLst>
            <a:ext uri="{FF2B5EF4-FFF2-40B4-BE49-F238E27FC236}">
              <a16:creationId xmlns:a16="http://schemas.microsoft.com/office/drawing/2014/main" id="{00000000-0008-0000-0400-0000AD010000}"/>
            </a:ext>
          </a:extLst>
        </xdr:cNvPr>
        <xdr:cNvSpPr/>
      </xdr:nvSpPr>
      <xdr:spPr>
        <a:xfrm>
          <a:off x="16459200" y="13299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78</xdr:row>
      <xdr:rowOff>107406</xdr:rowOff>
    </xdr:from>
    <xdr:to>
      <xdr:col>78</xdr:col>
      <xdr:colOff>69850</xdr:colOff>
      <xdr:row>78</xdr:row>
      <xdr:rowOff>120469</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4782800" y="13480506"/>
          <a:ext cx="8890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54973</xdr:rowOff>
    </xdr:from>
    <xdr:to>
      <xdr:col>78</xdr:col>
      <xdr:colOff>120650</xdr:colOff>
      <xdr:row>77</xdr:row>
      <xdr:rowOff>156573</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5621000" y="13256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166750</xdr:rowOff>
    </xdr:from>
    <xdr:ext cx="7366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5290800" y="1302550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78</xdr:row>
      <xdr:rowOff>64951</xdr:rowOff>
    </xdr:from>
    <xdr:to>
      <xdr:col>73</xdr:col>
      <xdr:colOff>180975</xdr:colOff>
      <xdr:row>78</xdr:row>
      <xdr:rowOff>107406</xdr:rowOff>
    </xdr:to>
    <xdr:cxnSp macro="">
      <xdr:nvCxnSpPr>
        <xdr:cNvPr id="433" name="直線コネクタ 432">
          <a:extLst>
            <a:ext uri="{FF2B5EF4-FFF2-40B4-BE49-F238E27FC236}">
              <a16:creationId xmlns:a16="http://schemas.microsoft.com/office/drawing/2014/main" id="{00000000-0008-0000-0400-0000B1010000}"/>
            </a:ext>
          </a:extLst>
        </xdr:cNvPr>
        <xdr:cNvCxnSpPr/>
      </xdr:nvCxnSpPr>
      <xdr:spPr>
        <a:xfrm>
          <a:off x="13893800" y="13438051"/>
          <a:ext cx="889000" cy="42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77</xdr:row>
      <xdr:rowOff>19050</xdr:rowOff>
    </xdr:from>
    <xdr:to>
      <xdr:col>74</xdr:col>
      <xdr:colOff>31750</xdr:colOff>
      <xdr:row>77</xdr:row>
      <xdr:rowOff>120650</xdr:rowOff>
    </xdr:to>
    <xdr:sp macro="" textlink="">
      <xdr:nvSpPr>
        <xdr:cNvPr id="434" name="フローチャート: 判断 433">
          <a:extLst>
            <a:ext uri="{FF2B5EF4-FFF2-40B4-BE49-F238E27FC236}">
              <a16:creationId xmlns:a16="http://schemas.microsoft.com/office/drawing/2014/main" id="{00000000-0008-0000-0400-0000B2010000}"/>
            </a:ext>
          </a:extLst>
        </xdr:cNvPr>
        <xdr:cNvSpPr/>
      </xdr:nvSpPr>
      <xdr:spPr>
        <a:xfrm>
          <a:off x="14732000" y="1322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130827</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4401800" y="1298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78</xdr:row>
      <xdr:rowOff>64951</xdr:rowOff>
    </xdr:from>
    <xdr:to>
      <xdr:col>69</xdr:col>
      <xdr:colOff>92075</xdr:colOff>
      <xdr:row>78</xdr:row>
      <xdr:rowOff>136798</xdr:rowOff>
    </xdr:to>
    <xdr:cxnSp macro="">
      <xdr:nvCxnSpPr>
        <xdr:cNvPr id="436" name="直線コネクタ 435">
          <a:extLst>
            <a:ext uri="{FF2B5EF4-FFF2-40B4-BE49-F238E27FC236}">
              <a16:creationId xmlns:a16="http://schemas.microsoft.com/office/drawing/2014/main" id="{00000000-0008-0000-0400-0000B4010000}"/>
            </a:ext>
          </a:extLst>
        </xdr:cNvPr>
        <xdr:cNvCxnSpPr/>
      </xdr:nvCxnSpPr>
      <xdr:spPr>
        <a:xfrm flipV="1">
          <a:off x="13004800" y="13438051"/>
          <a:ext cx="889000" cy="718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102326</xdr:rowOff>
    </xdr:from>
    <xdr:to>
      <xdr:col>69</xdr:col>
      <xdr:colOff>142875</xdr:colOff>
      <xdr:row>77</xdr:row>
      <xdr:rowOff>32476</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3843000" y="13132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42653</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3512800" y="129014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61505</xdr:rowOff>
    </xdr:from>
    <xdr:to>
      <xdr:col>65</xdr:col>
      <xdr:colOff>53975</xdr:colOff>
      <xdr:row>77</xdr:row>
      <xdr:rowOff>163105</xdr:rowOff>
    </xdr:to>
    <xdr:sp macro="" textlink="">
      <xdr:nvSpPr>
        <xdr:cNvPr id="439" name="フローチャート: 判断 438">
          <a:extLst>
            <a:ext uri="{FF2B5EF4-FFF2-40B4-BE49-F238E27FC236}">
              <a16:creationId xmlns:a16="http://schemas.microsoft.com/office/drawing/2014/main" id="{00000000-0008-0000-0400-0000B7010000}"/>
            </a:ext>
          </a:extLst>
        </xdr:cNvPr>
        <xdr:cNvSpPr/>
      </xdr:nvSpPr>
      <xdr:spPr>
        <a:xfrm>
          <a:off x="12954000" y="13263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1832</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2623800" y="130320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78</xdr:row>
      <xdr:rowOff>66402</xdr:rowOff>
    </xdr:from>
    <xdr:to>
      <xdr:col>82</xdr:col>
      <xdr:colOff>158750</xdr:colOff>
      <xdr:row>78</xdr:row>
      <xdr:rowOff>168002</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6459200" y="134395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78</xdr:row>
      <xdr:rowOff>38479</xdr:rowOff>
    </xdr:from>
    <xdr:ext cx="762000" cy="259045"/>
    <xdr:sp macro="" textlink="">
      <xdr:nvSpPr>
        <xdr:cNvPr id="447" name="公債費以外該当値テキスト">
          <a:extLst>
            <a:ext uri="{FF2B5EF4-FFF2-40B4-BE49-F238E27FC236}">
              <a16:creationId xmlns:a16="http://schemas.microsoft.com/office/drawing/2014/main" id="{00000000-0008-0000-0400-0000BF010000}"/>
            </a:ext>
          </a:extLst>
        </xdr:cNvPr>
        <xdr:cNvSpPr txBox="1"/>
      </xdr:nvSpPr>
      <xdr:spPr>
        <a:xfrm>
          <a:off x="16598900" y="134115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78</xdr:row>
      <xdr:rowOff>69669</xdr:rowOff>
    </xdr:from>
    <xdr:to>
      <xdr:col>78</xdr:col>
      <xdr:colOff>120650</xdr:colOff>
      <xdr:row>78</xdr:row>
      <xdr:rowOff>171269</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5621000" y="134427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156046</xdr:rowOff>
    </xdr:from>
    <xdr:ext cx="7366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5290800" y="1352914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78</xdr:row>
      <xdr:rowOff>56606</xdr:rowOff>
    </xdr:from>
    <xdr:to>
      <xdr:col>74</xdr:col>
      <xdr:colOff>31750</xdr:colOff>
      <xdr:row>78</xdr:row>
      <xdr:rowOff>158206</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4732000" y="13429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78</xdr:row>
      <xdr:rowOff>142983</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4401800" y="135160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78</xdr:row>
      <xdr:rowOff>14151</xdr:rowOff>
    </xdr:from>
    <xdr:to>
      <xdr:col>69</xdr:col>
      <xdr:colOff>142875</xdr:colOff>
      <xdr:row>78</xdr:row>
      <xdr:rowOff>115751</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3843000" y="133872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78</xdr:row>
      <xdr:rowOff>100528</xdr:rowOff>
    </xdr:from>
    <xdr:ext cx="7620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3512800" y="134736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78</xdr:row>
      <xdr:rowOff>85998</xdr:rowOff>
    </xdr:from>
    <xdr:to>
      <xdr:col>65</xdr:col>
      <xdr:colOff>53975</xdr:colOff>
      <xdr:row>79</xdr:row>
      <xdr:rowOff>16148</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2954000" y="134590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79</xdr:row>
      <xdr:rowOff>925</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2623800" y="135454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宮城県七ケ宿町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96916</xdr:rowOff>
    </xdr:from>
    <xdr:to>
      <xdr:col>29</xdr:col>
      <xdr:colOff>127000</xdr:colOff>
      <xdr:row>20</xdr:row>
      <xdr:rowOff>140164</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201941"/>
          <a:ext cx="0" cy="141484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112241</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5888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168,090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140164</xdr:rowOff>
    </xdr:from>
    <xdr:to>
      <xdr:col>30</xdr:col>
      <xdr:colOff>25400</xdr:colOff>
      <xdr:row>20</xdr:row>
      <xdr:rowOff>140164</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61678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11843</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9454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910,792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96916</xdr:rowOff>
    </xdr:from>
    <xdr:to>
      <xdr:col>30</xdr:col>
      <xdr:colOff>25400</xdr:colOff>
      <xdr:row>12</xdr:row>
      <xdr:rowOff>96916</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20194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82114</xdr:rowOff>
    </xdr:from>
    <xdr:to>
      <xdr:col>29</xdr:col>
      <xdr:colOff>127000</xdr:colOff>
      <xdr:row>17</xdr:row>
      <xdr:rowOff>114926</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3044389"/>
          <a:ext cx="647700" cy="3281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18</xdr:row>
      <xdr:rowOff>128436</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32621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312,922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156359</xdr:rowOff>
    </xdr:from>
    <xdr:to>
      <xdr:col>29</xdr:col>
      <xdr:colOff>177800</xdr:colOff>
      <xdr:row>19</xdr:row>
      <xdr:rowOff>86509</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329008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107577</xdr:rowOff>
    </xdr:from>
    <xdr:to>
      <xdr:col>26</xdr:col>
      <xdr:colOff>50800</xdr:colOff>
      <xdr:row>17</xdr:row>
      <xdr:rowOff>114926</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a:off x="4305300" y="3069852"/>
          <a:ext cx="698500" cy="734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19</xdr:row>
      <xdr:rowOff>36187</xdr:rowOff>
    </xdr:from>
    <xdr:to>
      <xdr:col>26</xdr:col>
      <xdr:colOff>101600</xdr:colOff>
      <xdr:row>19</xdr:row>
      <xdr:rowOff>137787</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34136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122564</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342773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286,004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17</xdr:row>
      <xdr:rowOff>107577</xdr:rowOff>
    </xdr:from>
    <xdr:to>
      <xdr:col>22</xdr:col>
      <xdr:colOff>114300</xdr:colOff>
      <xdr:row>17</xdr:row>
      <xdr:rowOff>135689</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3069852"/>
          <a:ext cx="698500" cy="2811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19</xdr:row>
      <xdr:rowOff>55876</xdr:rowOff>
    </xdr:from>
    <xdr:to>
      <xdr:col>22</xdr:col>
      <xdr:colOff>165100</xdr:colOff>
      <xdr:row>19</xdr:row>
      <xdr:rowOff>157476</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36105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142253</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4474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275,669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17</xdr:row>
      <xdr:rowOff>135689</xdr:rowOff>
    </xdr:from>
    <xdr:to>
      <xdr:col>18</xdr:col>
      <xdr:colOff>177800</xdr:colOff>
      <xdr:row>17</xdr:row>
      <xdr:rowOff>164391</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097964"/>
          <a:ext cx="698500" cy="2870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19</xdr:row>
      <xdr:rowOff>74876</xdr:rowOff>
    </xdr:from>
    <xdr:to>
      <xdr:col>19</xdr:col>
      <xdr:colOff>38100</xdr:colOff>
      <xdr:row>20</xdr:row>
      <xdr:rowOff>5026</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38005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161253</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4664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89049</xdr:rowOff>
    </xdr:from>
    <xdr:to>
      <xdr:col>15</xdr:col>
      <xdr:colOff>101600</xdr:colOff>
      <xdr:row>20</xdr:row>
      <xdr:rowOff>19199</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39422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20</xdr:row>
      <xdr:rowOff>3976</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4806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31314</xdr:rowOff>
    </xdr:from>
    <xdr:to>
      <xdr:col>29</xdr:col>
      <xdr:colOff>177800</xdr:colOff>
      <xdr:row>17</xdr:row>
      <xdr:rowOff>132914</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299358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16</xdr:row>
      <xdr:rowOff>47841</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28386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468,562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64126</xdr:rowOff>
    </xdr:from>
    <xdr:to>
      <xdr:col>26</xdr:col>
      <xdr:colOff>101600</xdr:colOff>
      <xdr:row>17</xdr:row>
      <xdr:rowOff>165726</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02640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4453</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279527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451,338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56777</xdr:rowOff>
    </xdr:from>
    <xdr:to>
      <xdr:col>22</xdr:col>
      <xdr:colOff>165100</xdr:colOff>
      <xdr:row>17</xdr:row>
      <xdr:rowOff>158377</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01905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168554</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27879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455,196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84889</xdr:rowOff>
    </xdr:from>
    <xdr:to>
      <xdr:col>19</xdr:col>
      <xdr:colOff>38100</xdr:colOff>
      <xdr:row>18</xdr:row>
      <xdr:rowOff>15039</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04716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25216</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28160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113591</xdr:rowOff>
    </xdr:from>
    <xdr:to>
      <xdr:col>15</xdr:col>
      <xdr:colOff>101600</xdr:colOff>
      <xdr:row>18</xdr:row>
      <xdr:rowOff>43741</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07586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53918</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28447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425,372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12700</xdr:rowOff>
    </xdr:from>
    <xdr:to>
      <xdr:col>33</xdr:col>
      <xdr:colOff>114300</xdr:colOff>
      <xdr:row>38</xdr:row>
      <xdr:rowOff>12700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4803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36</xdr:row>
      <xdr:rowOff>69850</xdr:rowOff>
    </xdr:from>
    <xdr:to>
      <xdr:col>33</xdr:col>
      <xdr:colOff>114300</xdr:colOff>
      <xdr:row>36</xdr:row>
      <xdr:rowOff>69850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0231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270527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688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298450</xdr:rowOff>
    </xdr:from>
    <xdr:to>
      <xdr:col>33</xdr:col>
      <xdr:colOff>114300</xdr:colOff>
      <xdr:row>34</xdr:row>
      <xdr:rowOff>298450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5659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156227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42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184150</xdr:rowOff>
    </xdr:from>
    <xdr:to>
      <xdr:col>33</xdr:col>
      <xdr:colOff>114300</xdr:colOff>
      <xdr:row>33</xdr:row>
      <xdr:rowOff>184150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1087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41927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596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3" name="人口1人当たり決算額の推移グラフ枠445">
          <a:extLst>
            <a:ext uri="{FF2B5EF4-FFF2-40B4-BE49-F238E27FC236}">
              <a16:creationId xmlns:a16="http://schemas.microsoft.com/office/drawing/2014/main" id="{00000000-0008-0000-0500-000067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207988</xdr:rowOff>
    </xdr:from>
    <xdr:to>
      <xdr:col>29</xdr:col>
      <xdr:colOff>127000</xdr:colOff>
      <xdr:row>37</xdr:row>
      <xdr:rowOff>63906</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flipV="1">
          <a:off x="5651500" y="6132538"/>
          <a:ext cx="0" cy="105606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35983</xdr:rowOff>
    </xdr:from>
    <xdr:ext cx="762000" cy="259045"/>
    <xdr:sp macro="" textlink="">
      <xdr:nvSpPr>
        <xdr:cNvPr id="105" name="人口1人当たり決算額の推移最小値テキスト445">
          <a:extLst>
            <a:ext uri="{FF2B5EF4-FFF2-40B4-BE49-F238E27FC236}">
              <a16:creationId xmlns:a16="http://schemas.microsoft.com/office/drawing/2014/main" id="{00000000-0008-0000-0500-000069000000}"/>
            </a:ext>
          </a:extLst>
        </xdr:cNvPr>
        <xdr:cNvSpPr txBox="1"/>
      </xdr:nvSpPr>
      <xdr:spPr>
        <a:xfrm>
          <a:off x="5740400" y="71606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-36,200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63906</xdr:rowOff>
    </xdr:from>
    <xdr:to>
      <xdr:col>30</xdr:col>
      <xdr:colOff>25400</xdr:colOff>
      <xdr:row>37</xdr:row>
      <xdr:rowOff>63906</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5562600" y="718860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122915</xdr:rowOff>
    </xdr:from>
    <xdr:ext cx="762000" cy="259045"/>
    <xdr:sp macro="" textlink="">
      <xdr:nvSpPr>
        <xdr:cNvPr id="107" name="人口1人当たり決算額の推移最大値テキスト445">
          <a:extLst>
            <a:ext uri="{FF2B5EF4-FFF2-40B4-BE49-F238E27FC236}">
              <a16:creationId xmlns:a16="http://schemas.microsoft.com/office/drawing/2014/main" id="{00000000-0008-0000-0500-00006B000000}"/>
            </a:ext>
          </a:extLst>
        </xdr:cNvPr>
        <xdr:cNvSpPr txBox="1"/>
      </xdr:nvSpPr>
      <xdr:spPr>
        <a:xfrm>
          <a:off x="5740400" y="58760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194,786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207988</xdr:rowOff>
    </xdr:from>
    <xdr:to>
      <xdr:col>30</xdr:col>
      <xdr:colOff>25400</xdr:colOff>
      <xdr:row>33</xdr:row>
      <xdr:rowOff>207988</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613253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34</xdr:row>
      <xdr:rowOff>299510</xdr:rowOff>
    </xdr:from>
    <xdr:to>
      <xdr:col>29</xdr:col>
      <xdr:colOff>127000</xdr:colOff>
      <xdr:row>35</xdr:row>
      <xdr:rowOff>46862</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flipV="1">
          <a:off x="5003800" y="6566960"/>
          <a:ext cx="647700" cy="9025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64279</xdr:rowOff>
    </xdr:from>
    <xdr:ext cx="762000" cy="259045"/>
    <xdr:sp macro="" textlink="">
      <xdr:nvSpPr>
        <xdr:cNvPr id="110" name="人口1人当たり決算額の推移平均値テキスト445">
          <a:extLst>
            <a:ext uri="{FF2B5EF4-FFF2-40B4-BE49-F238E27FC236}">
              <a16:creationId xmlns:a16="http://schemas.microsoft.com/office/drawing/2014/main" id="{00000000-0008-0000-0500-00006E000000}"/>
            </a:ext>
          </a:extLst>
        </xdr:cNvPr>
        <xdr:cNvSpPr txBox="1"/>
      </xdr:nvSpPr>
      <xdr:spPr>
        <a:xfrm>
          <a:off x="5740400" y="667462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59,000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92202</xdr:rowOff>
    </xdr:from>
    <xdr:to>
      <xdr:col>29</xdr:col>
      <xdr:colOff>177800</xdr:colOff>
      <xdr:row>35</xdr:row>
      <xdr:rowOff>193802</xdr:rowOff>
    </xdr:to>
    <xdr:sp macro="" textlink="">
      <xdr:nvSpPr>
        <xdr:cNvPr id="111" name="フローチャート: 判断 110">
          <a:extLst>
            <a:ext uri="{FF2B5EF4-FFF2-40B4-BE49-F238E27FC236}">
              <a16:creationId xmlns:a16="http://schemas.microsoft.com/office/drawing/2014/main" id="{00000000-0008-0000-0500-00006F000000}"/>
            </a:ext>
          </a:extLst>
        </xdr:cNvPr>
        <xdr:cNvSpPr/>
      </xdr:nvSpPr>
      <xdr:spPr bwMode="auto">
        <a:xfrm>
          <a:off x="5600700" y="670255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25218</xdr:rowOff>
    </xdr:from>
    <xdr:to>
      <xdr:col>26</xdr:col>
      <xdr:colOff>50800</xdr:colOff>
      <xdr:row>35</xdr:row>
      <xdr:rowOff>46862</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a:off x="4305300" y="6635568"/>
          <a:ext cx="698500" cy="2164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89184</xdr:rowOff>
    </xdr:from>
    <xdr:to>
      <xdr:col>26</xdr:col>
      <xdr:colOff>101600</xdr:colOff>
      <xdr:row>35</xdr:row>
      <xdr:rowOff>190784</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4953000" y="66995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175561</xdr:rowOff>
    </xdr:from>
    <xdr:ext cx="736600" cy="259045"/>
    <xdr:sp macro="" textlink="">
      <xdr:nvSpPr>
        <xdr:cNvPr id="114" name="テキスト ボックス 113">
          <a:extLst>
            <a:ext uri="{FF2B5EF4-FFF2-40B4-BE49-F238E27FC236}">
              <a16:creationId xmlns:a16="http://schemas.microsoft.com/office/drawing/2014/main" id="{00000000-0008-0000-0500-000072000000}"/>
            </a:ext>
          </a:extLst>
        </xdr:cNvPr>
        <xdr:cNvSpPr txBox="1"/>
      </xdr:nvSpPr>
      <xdr:spPr>
        <a:xfrm>
          <a:off x="4622800" y="678591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25218</xdr:rowOff>
    </xdr:from>
    <xdr:to>
      <xdr:col>22</xdr:col>
      <xdr:colOff>114300</xdr:colOff>
      <xdr:row>35</xdr:row>
      <xdr:rowOff>92358</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flipV="1">
          <a:off x="3606800" y="6635568"/>
          <a:ext cx="698500" cy="6714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104469</xdr:rowOff>
    </xdr:from>
    <xdr:to>
      <xdr:col>22</xdr:col>
      <xdr:colOff>165100</xdr:colOff>
      <xdr:row>35</xdr:row>
      <xdr:rowOff>206069</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4254500" y="671481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190846</xdr:rowOff>
    </xdr:from>
    <xdr:ext cx="762000" cy="259045"/>
    <xdr:sp macro="" textlink="">
      <xdr:nvSpPr>
        <xdr:cNvPr id="117" name="テキスト ボックス 116">
          <a:extLst>
            <a:ext uri="{FF2B5EF4-FFF2-40B4-BE49-F238E27FC236}">
              <a16:creationId xmlns:a16="http://schemas.microsoft.com/office/drawing/2014/main" id="{00000000-0008-0000-0500-000075000000}"/>
            </a:ext>
          </a:extLst>
        </xdr:cNvPr>
        <xdr:cNvSpPr txBox="1"/>
      </xdr:nvSpPr>
      <xdr:spPr>
        <a:xfrm>
          <a:off x="3924300" y="68011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75890</xdr:rowOff>
    </xdr:from>
    <xdr:to>
      <xdr:col>18</xdr:col>
      <xdr:colOff>177800</xdr:colOff>
      <xdr:row>35</xdr:row>
      <xdr:rowOff>92358</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bwMode="auto">
        <a:xfrm>
          <a:off x="2908300" y="6686240"/>
          <a:ext cx="698500" cy="1646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123630</xdr:rowOff>
    </xdr:from>
    <xdr:to>
      <xdr:col>19</xdr:col>
      <xdr:colOff>38100</xdr:colOff>
      <xdr:row>35</xdr:row>
      <xdr:rowOff>225230</xdr:rowOff>
    </xdr:to>
    <xdr:sp macro="" textlink="">
      <xdr:nvSpPr>
        <xdr:cNvPr id="119" name="フローチャート: 判断 118">
          <a:extLst>
            <a:ext uri="{FF2B5EF4-FFF2-40B4-BE49-F238E27FC236}">
              <a16:creationId xmlns:a16="http://schemas.microsoft.com/office/drawing/2014/main" id="{00000000-0008-0000-0500-000077000000}"/>
            </a:ext>
          </a:extLst>
        </xdr:cNvPr>
        <xdr:cNvSpPr/>
      </xdr:nvSpPr>
      <xdr:spPr bwMode="auto">
        <a:xfrm>
          <a:off x="3556000" y="673398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210007</xdr:rowOff>
    </xdr:from>
    <xdr:ext cx="762000" cy="259045"/>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3225800" y="6820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145763</xdr:rowOff>
    </xdr:from>
    <xdr:to>
      <xdr:col>15</xdr:col>
      <xdr:colOff>101600</xdr:colOff>
      <xdr:row>35</xdr:row>
      <xdr:rowOff>247363</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2857500" y="675611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232140</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2527300" y="68424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34</xdr:row>
      <xdr:rowOff>248710</xdr:rowOff>
    </xdr:from>
    <xdr:to>
      <xdr:col>29</xdr:col>
      <xdr:colOff>177800</xdr:colOff>
      <xdr:row>35</xdr:row>
      <xdr:rowOff>7410</xdr:rowOff>
    </xdr:to>
    <xdr:sp macro="" textlink="">
      <xdr:nvSpPr>
        <xdr:cNvPr id="128" name="楕円 127">
          <a:extLst>
            <a:ext uri="{FF2B5EF4-FFF2-40B4-BE49-F238E27FC236}">
              <a16:creationId xmlns:a16="http://schemas.microsoft.com/office/drawing/2014/main" id="{00000000-0008-0000-0500-000080000000}"/>
            </a:ext>
          </a:extLst>
        </xdr:cNvPr>
        <xdr:cNvSpPr/>
      </xdr:nvSpPr>
      <xdr:spPr bwMode="auto">
        <a:xfrm>
          <a:off x="5600700" y="651616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93788</xdr:rowOff>
    </xdr:from>
    <xdr:ext cx="762000" cy="259045"/>
    <xdr:sp macro="" textlink="">
      <xdr:nvSpPr>
        <xdr:cNvPr id="129" name="人口1人当たり決算額の推移該当値テキスト445">
          <a:extLst>
            <a:ext uri="{FF2B5EF4-FFF2-40B4-BE49-F238E27FC236}">
              <a16:creationId xmlns:a16="http://schemas.microsoft.com/office/drawing/2014/main" id="{00000000-0008-0000-0500-000081000000}"/>
            </a:ext>
          </a:extLst>
        </xdr:cNvPr>
        <xdr:cNvSpPr txBox="1"/>
      </xdr:nvSpPr>
      <xdr:spPr>
        <a:xfrm>
          <a:off x="5740400" y="63612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34</xdr:row>
      <xdr:rowOff>338962</xdr:rowOff>
    </xdr:from>
    <xdr:to>
      <xdr:col>26</xdr:col>
      <xdr:colOff>101600</xdr:colOff>
      <xdr:row>35</xdr:row>
      <xdr:rowOff>97662</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4953000" y="660641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107839</xdr:rowOff>
    </xdr:from>
    <xdr:ext cx="7366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4622800" y="63752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34</xdr:row>
      <xdr:rowOff>317318</xdr:rowOff>
    </xdr:from>
    <xdr:to>
      <xdr:col>22</xdr:col>
      <xdr:colOff>165100</xdr:colOff>
      <xdr:row>35</xdr:row>
      <xdr:rowOff>76018</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254500" y="658476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86195</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3924300" y="63536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41558</xdr:rowOff>
    </xdr:from>
    <xdr:to>
      <xdr:col>19</xdr:col>
      <xdr:colOff>38100</xdr:colOff>
      <xdr:row>35</xdr:row>
      <xdr:rowOff>143158</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3556000" y="665190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153335</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225800" y="64207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25090</xdr:rowOff>
    </xdr:from>
    <xdr:to>
      <xdr:col>15</xdr:col>
      <xdr:colOff>101600</xdr:colOff>
      <xdr:row>35</xdr:row>
      <xdr:rowOff>126690</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2857500" y="663544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136867</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2527300" y="6404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宮城県七ケ宿町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1,213
1,178
263.09
2,719,561
2,623,384
91,975
1,658,477
2,194,904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103,912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98878</xdr:rowOff>
    </xdr:from>
    <xdr:to>
      <xdr:col>28</xdr:col>
      <xdr:colOff>114300</xdr:colOff>
      <xdr:row>39</xdr:row>
      <xdr:rowOff>98878</xdr:rowOff>
    </xdr:to>
    <xdr:cxnSp macro="">
      <xdr:nvCxnSpPr>
        <xdr:cNvPr id="42" name="直線コネクタ 41">
          <a:extLst>
            <a:ext uri="{FF2B5EF4-FFF2-40B4-BE49-F238E27FC236}">
              <a16:creationId xmlns:a16="http://schemas.microsoft.com/office/drawing/2014/main" id="{00000000-0008-0000-0600-00002A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128105</xdr:rowOff>
    </xdr:from>
    <xdr:ext cx="248786" cy="259045"/>
    <xdr:sp macro="" textlink="">
      <xdr:nvSpPr>
        <xdr:cNvPr id="43" name="テキスト ボックス 42">
          <a:extLst>
            <a:ext uri="{FF2B5EF4-FFF2-40B4-BE49-F238E27FC236}">
              <a16:creationId xmlns:a16="http://schemas.microsoft.com/office/drawing/2014/main" id="{00000000-0008-0000-0600-00002B000000}"/>
            </a:ext>
          </a:extLst>
        </xdr:cNvPr>
        <xdr:cNvSpPr txBox="1"/>
      </xdr:nvSpPr>
      <xdr:spPr>
        <a:xfrm>
          <a:off x="513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4" name="直線コネクタ 43">
          <a:extLst>
            <a:ext uri="{FF2B5EF4-FFF2-40B4-BE49-F238E27FC236}">
              <a16:creationId xmlns:a16="http://schemas.microsoft.com/office/drawing/2014/main" id="{00000000-0008-0000-0600-00002C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144434</xdr:rowOff>
    </xdr:from>
    <xdr:ext cx="595419" cy="259045"/>
    <xdr:sp macro="" textlink="">
      <xdr:nvSpPr>
        <xdr:cNvPr id="45" name="テキスト ボックス 44">
          <a:extLst>
            <a:ext uri="{FF2B5EF4-FFF2-40B4-BE49-F238E27FC236}">
              <a16:creationId xmlns:a16="http://schemas.microsoft.com/office/drawing/2014/main" id="{00000000-0008-0000-0600-00002D000000}"/>
            </a:ext>
          </a:extLst>
        </xdr:cNvPr>
        <xdr:cNvSpPr txBox="1"/>
      </xdr:nvSpPr>
      <xdr:spPr>
        <a:xfrm>
          <a:off x="166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6" name="直線コネクタ 45">
          <a:extLst>
            <a:ext uri="{FF2B5EF4-FFF2-40B4-BE49-F238E27FC236}">
              <a16:creationId xmlns:a16="http://schemas.microsoft.com/office/drawing/2014/main" id="{00000000-0008-0000-0600-00002E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34</xdr:row>
      <xdr:rowOff>160763</xdr:rowOff>
    </xdr:from>
    <xdr:ext cx="595419" cy="259045"/>
    <xdr:sp macro="" textlink="">
      <xdr:nvSpPr>
        <xdr:cNvPr id="47" name="テキスト ボックス 46">
          <a:extLst>
            <a:ext uri="{FF2B5EF4-FFF2-40B4-BE49-F238E27FC236}">
              <a16:creationId xmlns:a16="http://schemas.microsoft.com/office/drawing/2014/main" id="{00000000-0008-0000-0600-00002F000000}"/>
            </a:ext>
          </a:extLst>
        </xdr:cNvPr>
        <xdr:cNvSpPr txBox="1"/>
      </xdr:nvSpPr>
      <xdr:spPr>
        <a:xfrm>
          <a:off x="166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8" name="直線コネクタ 47">
          <a:extLst>
            <a:ext uri="{FF2B5EF4-FFF2-40B4-BE49-F238E27FC236}">
              <a16:creationId xmlns:a16="http://schemas.microsoft.com/office/drawing/2014/main" id="{00000000-0008-0000-0600-000030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49" name="テキスト ボックス 48">
          <a:extLst>
            <a:ext uri="{FF2B5EF4-FFF2-40B4-BE49-F238E27FC236}">
              <a16:creationId xmlns:a16="http://schemas.microsoft.com/office/drawing/2014/main" id="{00000000-0008-0000-0600-000031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0" name="直線コネクタ 49">
          <a:extLst>
            <a:ext uri="{FF2B5EF4-FFF2-40B4-BE49-F238E27FC236}">
              <a16:creationId xmlns:a16="http://schemas.microsoft.com/office/drawing/2014/main" id="{00000000-0008-0000-0600-000032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1" name="テキスト ボックス 50">
          <a:extLst>
            <a:ext uri="{FF2B5EF4-FFF2-40B4-BE49-F238E27FC236}">
              <a16:creationId xmlns:a16="http://schemas.microsoft.com/office/drawing/2014/main" id="{00000000-0008-0000-0600-000033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2" name="直線コネクタ 51">
          <a:extLst>
            <a:ext uri="{FF2B5EF4-FFF2-40B4-BE49-F238E27FC236}">
              <a16:creationId xmlns:a16="http://schemas.microsoft.com/office/drawing/2014/main" id="{00000000-0008-0000-0600-000034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29</xdr:row>
      <xdr:rowOff>38299</xdr:rowOff>
    </xdr:from>
    <xdr:ext cx="685572" cy="259045"/>
    <xdr:sp macro="" textlink="">
      <xdr:nvSpPr>
        <xdr:cNvPr id="53" name="テキスト ボックス 52">
          <a:extLst>
            <a:ext uri="{FF2B5EF4-FFF2-40B4-BE49-F238E27FC236}">
              <a16:creationId xmlns:a16="http://schemas.microsoft.com/office/drawing/2014/main" id="{00000000-0008-0000-0600-000035000000}"/>
            </a:ext>
          </a:extLst>
        </xdr:cNvPr>
        <xdr:cNvSpPr txBox="1"/>
      </xdr:nvSpPr>
      <xdr:spPr>
        <a:xfrm>
          <a:off x="76428" y="5010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4" name="直線コネクタ 53">
          <a:extLst>
            <a:ext uri="{FF2B5EF4-FFF2-40B4-BE49-F238E27FC236}">
              <a16:creationId xmlns:a16="http://schemas.microsoft.com/office/drawing/2014/main" id="{00000000-0008-0000-0600-000036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27</xdr:row>
      <xdr:rowOff>54627</xdr:rowOff>
    </xdr:from>
    <xdr:ext cx="685572" cy="259045"/>
    <xdr:sp macro="" textlink="">
      <xdr:nvSpPr>
        <xdr:cNvPr id="55" name="テキスト ボックス 54">
          <a:extLst>
            <a:ext uri="{FF2B5EF4-FFF2-40B4-BE49-F238E27FC236}">
              <a16:creationId xmlns:a16="http://schemas.microsoft.com/office/drawing/2014/main" id="{00000000-0008-0000-0600-000037000000}"/>
            </a:ext>
          </a:extLst>
        </xdr:cNvPr>
        <xdr:cNvSpPr txBox="1"/>
      </xdr:nvSpPr>
      <xdr:spPr>
        <a:xfrm>
          <a:off x="76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6" name="人件費グラフ枠">
          <a:extLst>
            <a:ext uri="{FF2B5EF4-FFF2-40B4-BE49-F238E27FC236}">
              <a16:creationId xmlns:a16="http://schemas.microsoft.com/office/drawing/2014/main" id="{00000000-0008-0000-0600-000038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73501</xdr:rowOff>
    </xdr:from>
    <xdr:to>
      <xdr:col>24</xdr:col>
      <xdr:colOff>62865</xdr:colOff>
      <xdr:row>38</xdr:row>
      <xdr:rowOff>62864</xdr:rowOff>
    </xdr:to>
    <xdr:cxnSp macro="">
      <xdr:nvCxnSpPr>
        <xdr:cNvPr id="57" name="直線コネクタ 56">
          <a:extLst>
            <a:ext uri="{FF2B5EF4-FFF2-40B4-BE49-F238E27FC236}">
              <a16:creationId xmlns:a16="http://schemas.microsoft.com/office/drawing/2014/main" id="{00000000-0008-0000-0600-000039000000}"/>
            </a:ext>
          </a:extLst>
        </xdr:cNvPr>
        <xdr:cNvCxnSpPr/>
      </xdr:nvCxnSpPr>
      <xdr:spPr>
        <a:xfrm flipV="1">
          <a:off x="4633595" y="5217001"/>
          <a:ext cx="1270" cy="13609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66691</xdr:rowOff>
    </xdr:from>
    <xdr:ext cx="599010" cy="259045"/>
    <xdr:sp macro="" textlink="">
      <xdr:nvSpPr>
        <xdr:cNvPr id="58" name="人件費最小値テキスト">
          <a:extLst>
            <a:ext uri="{FF2B5EF4-FFF2-40B4-BE49-F238E27FC236}">
              <a16:creationId xmlns:a16="http://schemas.microsoft.com/office/drawing/2014/main" id="{00000000-0008-0000-0600-00003A000000}"/>
            </a:ext>
          </a:extLst>
        </xdr:cNvPr>
        <xdr:cNvSpPr txBox="1"/>
      </xdr:nvSpPr>
      <xdr:spPr>
        <a:xfrm>
          <a:off x="4686300" y="65817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127,056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62864</xdr:rowOff>
    </xdr:from>
    <xdr:to>
      <xdr:col>24</xdr:col>
      <xdr:colOff>152400</xdr:colOff>
      <xdr:row>38</xdr:row>
      <xdr:rowOff>62864</xdr:rowOff>
    </xdr:to>
    <xdr:cxnSp macro="">
      <xdr:nvCxnSpPr>
        <xdr:cNvPr id="59" name="直線コネクタ 58">
          <a:extLst>
            <a:ext uri="{FF2B5EF4-FFF2-40B4-BE49-F238E27FC236}">
              <a16:creationId xmlns:a16="http://schemas.microsoft.com/office/drawing/2014/main" id="{00000000-0008-0000-0600-00003B000000}"/>
            </a:ext>
          </a:extLst>
        </xdr:cNvPr>
        <xdr:cNvCxnSpPr/>
      </xdr:nvCxnSpPr>
      <xdr:spPr>
        <a:xfrm>
          <a:off x="4546600" y="65779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20178</xdr:rowOff>
    </xdr:from>
    <xdr:ext cx="599010" cy="259045"/>
    <xdr:sp macro="" textlink="">
      <xdr:nvSpPr>
        <xdr:cNvPr id="60" name="人件費最大値テキスト">
          <a:extLst>
            <a:ext uri="{FF2B5EF4-FFF2-40B4-BE49-F238E27FC236}">
              <a16:creationId xmlns:a16="http://schemas.microsoft.com/office/drawing/2014/main" id="{00000000-0008-0000-0600-00003C000000}"/>
            </a:ext>
          </a:extLst>
        </xdr:cNvPr>
        <xdr:cNvSpPr txBox="1"/>
      </xdr:nvSpPr>
      <xdr:spPr>
        <a:xfrm>
          <a:off x="4686300" y="49922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960,542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73501</xdr:rowOff>
    </xdr:from>
    <xdr:to>
      <xdr:col>24</xdr:col>
      <xdr:colOff>152400</xdr:colOff>
      <xdr:row>30</xdr:row>
      <xdr:rowOff>73501</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a:off x="4546600" y="52170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43714</xdr:rowOff>
    </xdr:from>
    <xdr:to>
      <xdr:col>24</xdr:col>
      <xdr:colOff>63500</xdr:colOff>
      <xdr:row>35</xdr:row>
      <xdr:rowOff>107130</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flipV="1">
          <a:off x="3797300" y="6044464"/>
          <a:ext cx="838200" cy="634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110127</xdr:rowOff>
    </xdr:from>
    <xdr:ext cx="599010" cy="259045"/>
    <xdr:sp macro="" textlink="">
      <xdr:nvSpPr>
        <xdr:cNvPr id="63" name="人件費平均値テキスト">
          <a:extLst>
            <a:ext uri="{FF2B5EF4-FFF2-40B4-BE49-F238E27FC236}">
              <a16:creationId xmlns:a16="http://schemas.microsoft.com/office/drawing/2014/main" id="{00000000-0008-0000-0600-00003F000000}"/>
            </a:ext>
          </a:extLst>
        </xdr:cNvPr>
        <xdr:cNvSpPr txBox="1"/>
      </xdr:nvSpPr>
      <xdr:spPr>
        <a:xfrm>
          <a:off x="4686300" y="628232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263,788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131700</xdr:rowOff>
    </xdr:from>
    <xdr:to>
      <xdr:col>24</xdr:col>
      <xdr:colOff>114300</xdr:colOff>
      <xdr:row>37</xdr:row>
      <xdr:rowOff>61850</xdr:rowOff>
    </xdr:to>
    <xdr:sp macro="" textlink="">
      <xdr:nvSpPr>
        <xdr:cNvPr id="64" name="フローチャート: 判断 63">
          <a:extLst>
            <a:ext uri="{FF2B5EF4-FFF2-40B4-BE49-F238E27FC236}">
              <a16:creationId xmlns:a16="http://schemas.microsoft.com/office/drawing/2014/main" id="{00000000-0008-0000-0600-000040000000}"/>
            </a:ext>
          </a:extLst>
        </xdr:cNvPr>
        <xdr:cNvSpPr/>
      </xdr:nvSpPr>
      <xdr:spPr>
        <a:xfrm>
          <a:off x="4584700" y="6303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105501</xdr:rowOff>
    </xdr:from>
    <xdr:to>
      <xdr:col>19</xdr:col>
      <xdr:colOff>177800</xdr:colOff>
      <xdr:row>35</xdr:row>
      <xdr:rowOff>107130</xdr:rowOff>
    </xdr:to>
    <xdr:cxnSp macro="">
      <xdr:nvCxnSpPr>
        <xdr:cNvPr id="65" name="直線コネクタ 64">
          <a:extLst>
            <a:ext uri="{FF2B5EF4-FFF2-40B4-BE49-F238E27FC236}">
              <a16:creationId xmlns:a16="http://schemas.microsoft.com/office/drawing/2014/main" id="{00000000-0008-0000-0600-000041000000}"/>
            </a:ext>
          </a:extLst>
        </xdr:cNvPr>
        <xdr:cNvCxnSpPr/>
      </xdr:nvCxnSpPr>
      <xdr:spPr>
        <a:xfrm>
          <a:off x="2908300" y="6106251"/>
          <a:ext cx="889000" cy="1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164909</xdr:rowOff>
    </xdr:from>
    <xdr:to>
      <xdr:col>20</xdr:col>
      <xdr:colOff>38100</xdr:colOff>
      <xdr:row>37</xdr:row>
      <xdr:rowOff>95059</xdr:rowOff>
    </xdr:to>
    <xdr:sp macro="" textlink="">
      <xdr:nvSpPr>
        <xdr:cNvPr id="66" name="フローチャート: 判断 65">
          <a:extLst>
            <a:ext uri="{FF2B5EF4-FFF2-40B4-BE49-F238E27FC236}">
              <a16:creationId xmlns:a16="http://schemas.microsoft.com/office/drawing/2014/main" id="{00000000-0008-0000-0600-000042000000}"/>
            </a:ext>
          </a:extLst>
        </xdr:cNvPr>
        <xdr:cNvSpPr/>
      </xdr:nvSpPr>
      <xdr:spPr>
        <a:xfrm>
          <a:off x="3746500" y="6337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37</xdr:row>
      <xdr:rowOff>86186</xdr:rowOff>
    </xdr:from>
    <xdr:ext cx="599010" cy="259045"/>
    <xdr:sp macro="" textlink="">
      <xdr:nvSpPr>
        <xdr:cNvPr id="67" name="テキスト ボックス 66">
          <a:extLst>
            <a:ext uri="{FF2B5EF4-FFF2-40B4-BE49-F238E27FC236}">
              <a16:creationId xmlns:a16="http://schemas.microsoft.com/office/drawing/2014/main" id="{00000000-0008-0000-0600-000043000000}"/>
            </a:ext>
          </a:extLst>
        </xdr:cNvPr>
        <xdr:cNvSpPr txBox="1"/>
      </xdr:nvSpPr>
      <xdr:spPr>
        <a:xfrm>
          <a:off x="3497795" y="64298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243,450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105501</xdr:rowOff>
    </xdr:from>
    <xdr:to>
      <xdr:col>15</xdr:col>
      <xdr:colOff>50800</xdr:colOff>
      <xdr:row>35</xdr:row>
      <xdr:rowOff>106981</xdr:rowOff>
    </xdr:to>
    <xdr:cxnSp macro="">
      <xdr:nvCxnSpPr>
        <xdr:cNvPr id="68" name="直線コネクタ 67">
          <a:extLst>
            <a:ext uri="{FF2B5EF4-FFF2-40B4-BE49-F238E27FC236}">
              <a16:creationId xmlns:a16="http://schemas.microsoft.com/office/drawing/2014/main" id="{00000000-0008-0000-0600-000044000000}"/>
            </a:ext>
          </a:extLst>
        </xdr:cNvPr>
        <xdr:cNvCxnSpPr/>
      </xdr:nvCxnSpPr>
      <xdr:spPr>
        <a:xfrm flipV="1">
          <a:off x="2019300" y="6106251"/>
          <a:ext cx="889000" cy="1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170864</xdr:rowOff>
    </xdr:from>
    <xdr:to>
      <xdr:col>15</xdr:col>
      <xdr:colOff>101600</xdr:colOff>
      <xdr:row>37</xdr:row>
      <xdr:rowOff>101014</xdr:rowOff>
    </xdr:to>
    <xdr:sp macro="" textlink="">
      <xdr:nvSpPr>
        <xdr:cNvPr id="69" name="フローチャート: 判断 68">
          <a:extLst>
            <a:ext uri="{FF2B5EF4-FFF2-40B4-BE49-F238E27FC236}">
              <a16:creationId xmlns:a16="http://schemas.microsoft.com/office/drawing/2014/main" id="{00000000-0008-0000-0600-000045000000}"/>
            </a:ext>
          </a:extLst>
        </xdr:cNvPr>
        <xdr:cNvSpPr/>
      </xdr:nvSpPr>
      <xdr:spPr>
        <a:xfrm>
          <a:off x="2857500" y="6343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37</xdr:row>
      <xdr:rowOff>92141</xdr:rowOff>
    </xdr:from>
    <xdr:ext cx="599010" cy="259045"/>
    <xdr:sp macro="" textlink="">
      <xdr:nvSpPr>
        <xdr:cNvPr id="70" name="テキスト ボックス 69">
          <a:extLst>
            <a:ext uri="{FF2B5EF4-FFF2-40B4-BE49-F238E27FC236}">
              <a16:creationId xmlns:a16="http://schemas.microsoft.com/office/drawing/2014/main" id="{00000000-0008-0000-0600-000046000000}"/>
            </a:ext>
          </a:extLst>
        </xdr:cNvPr>
        <xdr:cNvSpPr txBox="1"/>
      </xdr:nvSpPr>
      <xdr:spPr>
        <a:xfrm>
          <a:off x="2608795" y="64357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239,803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106981</xdr:rowOff>
    </xdr:from>
    <xdr:to>
      <xdr:col>10</xdr:col>
      <xdr:colOff>114300</xdr:colOff>
      <xdr:row>35</xdr:row>
      <xdr:rowOff>135543</xdr:rowOff>
    </xdr:to>
    <xdr:cxnSp macro="">
      <xdr:nvCxnSpPr>
        <xdr:cNvPr id="71" name="直線コネクタ 70">
          <a:extLst>
            <a:ext uri="{FF2B5EF4-FFF2-40B4-BE49-F238E27FC236}">
              <a16:creationId xmlns:a16="http://schemas.microsoft.com/office/drawing/2014/main" id="{00000000-0008-0000-0600-000047000000}"/>
            </a:ext>
          </a:extLst>
        </xdr:cNvPr>
        <xdr:cNvCxnSpPr/>
      </xdr:nvCxnSpPr>
      <xdr:spPr>
        <a:xfrm flipV="1">
          <a:off x="1130300" y="6107731"/>
          <a:ext cx="889000" cy="285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13155</xdr:rowOff>
    </xdr:from>
    <xdr:to>
      <xdr:col>10</xdr:col>
      <xdr:colOff>165100</xdr:colOff>
      <xdr:row>37</xdr:row>
      <xdr:rowOff>114755</xdr:rowOff>
    </xdr:to>
    <xdr:sp macro="" textlink="">
      <xdr:nvSpPr>
        <xdr:cNvPr id="72" name="フローチャート: 判断 71">
          <a:extLst>
            <a:ext uri="{FF2B5EF4-FFF2-40B4-BE49-F238E27FC236}">
              <a16:creationId xmlns:a16="http://schemas.microsoft.com/office/drawing/2014/main" id="{00000000-0008-0000-0600-000048000000}"/>
            </a:ext>
          </a:extLst>
        </xdr:cNvPr>
        <xdr:cNvSpPr/>
      </xdr:nvSpPr>
      <xdr:spPr>
        <a:xfrm>
          <a:off x="1968500" y="6356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37</xdr:row>
      <xdr:rowOff>105882</xdr:rowOff>
    </xdr:from>
    <xdr:ext cx="599010"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1719795" y="64495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25059</xdr:rowOff>
    </xdr:from>
    <xdr:to>
      <xdr:col>6</xdr:col>
      <xdr:colOff>38100</xdr:colOff>
      <xdr:row>37</xdr:row>
      <xdr:rowOff>126659</xdr:rowOff>
    </xdr:to>
    <xdr:sp macro="" textlink="">
      <xdr:nvSpPr>
        <xdr:cNvPr id="74" name="フローチャート: 判断 73">
          <a:extLst>
            <a:ext uri="{FF2B5EF4-FFF2-40B4-BE49-F238E27FC236}">
              <a16:creationId xmlns:a16="http://schemas.microsoft.com/office/drawing/2014/main" id="{00000000-0008-0000-0600-00004A000000}"/>
            </a:ext>
          </a:extLst>
        </xdr:cNvPr>
        <xdr:cNvSpPr/>
      </xdr:nvSpPr>
      <xdr:spPr>
        <a:xfrm>
          <a:off x="1079500" y="6368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37</xdr:row>
      <xdr:rowOff>117786</xdr:rowOff>
    </xdr:from>
    <xdr:ext cx="59901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830795" y="64614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224,098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164364</xdr:rowOff>
    </xdr:from>
    <xdr:to>
      <xdr:col>24</xdr:col>
      <xdr:colOff>114300</xdr:colOff>
      <xdr:row>35</xdr:row>
      <xdr:rowOff>94514</xdr:rowOff>
    </xdr:to>
    <xdr:sp macro="" textlink="">
      <xdr:nvSpPr>
        <xdr:cNvPr id="81" name="楕円 80">
          <a:extLst>
            <a:ext uri="{FF2B5EF4-FFF2-40B4-BE49-F238E27FC236}">
              <a16:creationId xmlns:a16="http://schemas.microsoft.com/office/drawing/2014/main" id="{00000000-0008-0000-0600-000051000000}"/>
            </a:ext>
          </a:extLst>
        </xdr:cNvPr>
        <xdr:cNvSpPr/>
      </xdr:nvSpPr>
      <xdr:spPr>
        <a:xfrm>
          <a:off x="4584700" y="5993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15791</xdr:rowOff>
    </xdr:from>
    <xdr:ext cx="599010" cy="259045"/>
    <xdr:sp macro="" textlink="">
      <xdr:nvSpPr>
        <xdr:cNvPr id="82" name="人件費該当値テキスト">
          <a:extLst>
            <a:ext uri="{FF2B5EF4-FFF2-40B4-BE49-F238E27FC236}">
              <a16:creationId xmlns:a16="http://schemas.microsoft.com/office/drawing/2014/main" id="{00000000-0008-0000-0600-000052000000}"/>
            </a:ext>
          </a:extLst>
        </xdr:cNvPr>
        <xdr:cNvSpPr txBox="1"/>
      </xdr:nvSpPr>
      <xdr:spPr>
        <a:xfrm>
          <a:off x="4686300" y="58450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453,784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56330</xdr:rowOff>
    </xdr:from>
    <xdr:to>
      <xdr:col>20</xdr:col>
      <xdr:colOff>38100</xdr:colOff>
      <xdr:row>35</xdr:row>
      <xdr:rowOff>157930</xdr:rowOff>
    </xdr:to>
    <xdr:sp macro="" textlink="">
      <xdr:nvSpPr>
        <xdr:cNvPr id="83" name="楕円 82">
          <a:extLst>
            <a:ext uri="{FF2B5EF4-FFF2-40B4-BE49-F238E27FC236}">
              <a16:creationId xmlns:a16="http://schemas.microsoft.com/office/drawing/2014/main" id="{00000000-0008-0000-0600-000053000000}"/>
            </a:ext>
          </a:extLst>
        </xdr:cNvPr>
        <xdr:cNvSpPr/>
      </xdr:nvSpPr>
      <xdr:spPr>
        <a:xfrm>
          <a:off x="3746500" y="6057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34</xdr:row>
      <xdr:rowOff>3007</xdr:rowOff>
    </xdr:from>
    <xdr:ext cx="599010" cy="259045"/>
    <xdr:sp macro="" textlink="">
      <xdr:nvSpPr>
        <xdr:cNvPr id="84" name="テキスト ボックス 83">
          <a:extLst>
            <a:ext uri="{FF2B5EF4-FFF2-40B4-BE49-F238E27FC236}">
              <a16:creationId xmlns:a16="http://schemas.microsoft.com/office/drawing/2014/main" id="{00000000-0008-0000-0600-000054000000}"/>
            </a:ext>
          </a:extLst>
        </xdr:cNvPr>
        <xdr:cNvSpPr txBox="1"/>
      </xdr:nvSpPr>
      <xdr:spPr>
        <a:xfrm>
          <a:off x="3497795" y="58323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414,947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54701</xdr:rowOff>
    </xdr:from>
    <xdr:to>
      <xdr:col>15</xdr:col>
      <xdr:colOff>101600</xdr:colOff>
      <xdr:row>35</xdr:row>
      <xdr:rowOff>156301</xdr:rowOff>
    </xdr:to>
    <xdr:sp macro="" textlink="">
      <xdr:nvSpPr>
        <xdr:cNvPr id="85" name="楕円 84">
          <a:extLst>
            <a:ext uri="{FF2B5EF4-FFF2-40B4-BE49-F238E27FC236}">
              <a16:creationId xmlns:a16="http://schemas.microsoft.com/office/drawing/2014/main" id="{00000000-0008-0000-0600-000055000000}"/>
            </a:ext>
          </a:extLst>
        </xdr:cNvPr>
        <xdr:cNvSpPr/>
      </xdr:nvSpPr>
      <xdr:spPr>
        <a:xfrm>
          <a:off x="2857500" y="60554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34</xdr:row>
      <xdr:rowOff>1378</xdr:rowOff>
    </xdr:from>
    <xdr:ext cx="599010" cy="259045"/>
    <xdr:sp macro="" textlink="">
      <xdr:nvSpPr>
        <xdr:cNvPr id="86" name="テキスト ボックス 85">
          <a:extLst>
            <a:ext uri="{FF2B5EF4-FFF2-40B4-BE49-F238E27FC236}">
              <a16:creationId xmlns:a16="http://schemas.microsoft.com/office/drawing/2014/main" id="{00000000-0008-0000-0600-000056000000}"/>
            </a:ext>
          </a:extLst>
        </xdr:cNvPr>
        <xdr:cNvSpPr txBox="1"/>
      </xdr:nvSpPr>
      <xdr:spPr>
        <a:xfrm>
          <a:off x="2608795" y="58306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415,944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56181</xdr:rowOff>
    </xdr:from>
    <xdr:to>
      <xdr:col>10</xdr:col>
      <xdr:colOff>165100</xdr:colOff>
      <xdr:row>35</xdr:row>
      <xdr:rowOff>157781</xdr:rowOff>
    </xdr:to>
    <xdr:sp macro="" textlink="">
      <xdr:nvSpPr>
        <xdr:cNvPr id="87" name="楕円 86">
          <a:extLst>
            <a:ext uri="{FF2B5EF4-FFF2-40B4-BE49-F238E27FC236}">
              <a16:creationId xmlns:a16="http://schemas.microsoft.com/office/drawing/2014/main" id="{00000000-0008-0000-0600-000057000000}"/>
            </a:ext>
          </a:extLst>
        </xdr:cNvPr>
        <xdr:cNvSpPr/>
      </xdr:nvSpPr>
      <xdr:spPr>
        <a:xfrm>
          <a:off x="1968500" y="60569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34</xdr:row>
      <xdr:rowOff>2858</xdr:rowOff>
    </xdr:from>
    <xdr:ext cx="599010" cy="259045"/>
    <xdr:sp macro="" textlink="">
      <xdr:nvSpPr>
        <xdr:cNvPr id="88" name="テキスト ボックス 87">
          <a:extLst>
            <a:ext uri="{FF2B5EF4-FFF2-40B4-BE49-F238E27FC236}">
              <a16:creationId xmlns:a16="http://schemas.microsoft.com/office/drawing/2014/main" id="{00000000-0008-0000-0600-000058000000}"/>
            </a:ext>
          </a:extLst>
        </xdr:cNvPr>
        <xdr:cNvSpPr txBox="1"/>
      </xdr:nvSpPr>
      <xdr:spPr>
        <a:xfrm>
          <a:off x="1719795" y="58321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415,038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84743</xdr:rowOff>
    </xdr:from>
    <xdr:to>
      <xdr:col>6</xdr:col>
      <xdr:colOff>38100</xdr:colOff>
      <xdr:row>36</xdr:row>
      <xdr:rowOff>14893</xdr:rowOff>
    </xdr:to>
    <xdr:sp macro="" textlink="">
      <xdr:nvSpPr>
        <xdr:cNvPr id="89" name="楕円 88">
          <a:extLst>
            <a:ext uri="{FF2B5EF4-FFF2-40B4-BE49-F238E27FC236}">
              <a16:creationId xmlns:a16="http://schemas.microsoft.com/office/drawing/2014/main" id="{00000000-0008-0000-0600-000059000000}"/>
            </a:ext>
          </a:extLst>
        </xdr:cNvPr>
        <xdr:cNvSpPr/>
      </xdr:nvSpPr>
      <xdr:spPr>
        <a:xfrm>
          <a:off x="1079500" y="60854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34</xdr:row>
      <xdr:rowOff>31420</xdr:rowOff>
    </xdr:from>
    <xdr:ext cx="599010" cy="259045"/>
    <xdr:sp macro="" textlink="">
      <xdr:nvSpPr>
        <xdr:cNvPr id="90" name="テキスト ボックス 89">
          <a:extLst>
            <a:ext uri="{FF2B5EF4-FFF2-40B4-BE49-F238E27FC236}">
              <a16:creationId xmlns:a16="http://schemas.microsoft.com/office/drawing/2014/main" id="{00000000-0008-0000-0600-00005A000000}"/>
            </a:ext>
          </a:extLst>
        </xdr:cNvPr>
        <xdr:cNvSpPr txBox="1"/>
      </xdr:nvSpPr>
      <xdr:spPr>
        <a:xfrm>
          <a:off x="830795" y="58607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397,546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85,119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9" name="テキスト ボックス 98">
          <a:extLst>
            <a:ext uri="{FF2B5EF4-FFF2-40B4-BE49-F238E27FC236}">
              <a16:creationId xmlns:a16="http://schemas.microsoft.com/office/drawing/2014/main" id="{00000000-0008-0000-0600-000063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0" name="直線コネクタ 99">
          <a:extLst>
            <a:ext uri="{FF2B5EF4-FFF2-40B4-BE49-F238E27FC236}">
              <a16:creationId xmlns:a16="http://schemas.microsoft.com/office/drawing/2014/main" id="{00000000-0008-0000-0600-000064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60447</xdr:rowOff>
    </xdr:from>
    <xdr:to>
      <xdr:col>24</xdr:col>
      <xdr:colOff>62865</xdr:colOff>
      <xdr:row>58</xdr:row>
      <xdr:rowOff>69482</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632947"/>
          <a:ext cx="1270" cy="13806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73309</xdr:rowOff>
    </xdr:from>
    <xdr:ext cx="599010" cy="259045"/>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100174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115,290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69482</xdr:rowOff>
    </xdr:from>
    <xdr:to>
      <xdr:col>24</xdr:col>
      <xdr:colOff>152400</xdr:colOff>
      <xdr:row>58</xdr:row>
      <xdr:rowOff>69482</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100135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7124</xdr:rowOff>
    </xdr:from>
    <xdr:ext cx="690189" cy="259045"/>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40817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1,202,404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60447</xdr:rowOff>
    </xdr:from>
    <xdr:to>
      <xdr:col>24</xdr:col>
      <xdr:colOff>152400</xdr:colOff>
      <xdr:row>50</xdr:row>
      <xdr:rowOff>60447</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6329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55</xdr:row>
      <xdr:rowOff>104191</xdr:rowOff>
    </xdr:from>
    <xdr:to>
      <xdr:col>24</xdr:col>
      <xdr:colOff>63500</xdr:colOff>
      <xdr:row>55</xdr:row>
      <xdr:rowOff>107071</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flipV="1">
          <a:off x="3797300" y="9533941"/>
          <a:ext cx="838200" cy="2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126902</xdr:rowOff>
    </xdr:from>
    <xdr:ext cx="599010" cy="259045"/>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72810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283,090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148475</xdr:rowOff>
    </xdr:from>
    <xdr:to>
      <xdr:col>24</xdr:col>
      <xdr:colOff>114300</xdr:colOff>
      <xdr:row>57</xdr:row>
      <xdr:rowOff>78625</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749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55</xdr:row>
      <xdr:rowOff>104784</xdr:rowOff>
    </xdr:from>
    <xdr:to>
      <xdr:col>19</xdr:col>
      <xdr:colOff>177800</xdr:colOff>
      <xdr:row>55</xdr:row>
      <xdr:rowOff>107071</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2908300" y="9534534"/>
          <a:ext cx="889000" cy="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1440</xdr:rowOff>
    </xdr:from>
    <xdr:to>
      <xdr:col>20</xdr:col>
      <xdr:colOff>38100</xdr:colOff>
      <xdr:row>57</xdr:row>
      <xdr:rowOff>103040</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774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94167</xdr:rowOff>
    </xdr:from>
    <xdr:ext cx="599010"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497795" y="98668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263,866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55</xdr:row>
      <xdr:rowOff>104784</xdr:rowOff>
    </xdr:from>
    <xdr:to>
      <xdr:col>15</xdr:col>
      <xdr:colOff>50800</xdr:colOff>
      <xdr:row>55</xdr:row>
      <xdr:rowOff>147578</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2019300" y="9534534"/>
          <a:ext cx="889000" cy="427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5522</xdr:rowOff>
    </xdr:from>
    <xdr:to>
      <xdr:col>15</xdr:col>
      <xdr:colOff>101600</xdr:colOff>
      <xdr:row>57</xdr:row>
      <xdr:rowOff>107122</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778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98249</xdr:rowOff>
    </xdr:from>
    <xdr:ext cx="599010"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08795" y="98708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55</xdr:row>
      <xdr:rowOff>84606</xdr:rowOff>
    </xdr:from>
    <xdr:to>
      <xdr:col>10</xdr:col>
      <xdr:colOff>114300</xdr:colOff>
      <xdr:row>55</xdr:row>
      <xdr:rowOff>147578</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a:off x="1130300" y="9514356"/>
          <a:ext cx="889000" cy="62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39268</xdr:rowOff>
    </xdr:from>
    <xdr:to>
      <xdr:col>10</xdr:col>
      <xdr:colOff>165100</xdr:colOff>
      <xdr:row>57</xdr:row>
      <xdr:rowOff>140868</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811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131995</xdr:rowOff>
    </xdr:from>
    <xdr:ext cx="599010"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19795" y="99046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52315</xdr:rowOff>
    </xdr:from>
    <xdr:to>
      <xdr:col>6</xdr:col>
      <xdr:colOff>38100</xdr:colOff>
      <xdr:row>57</xdr:row>
      <xdr:rowOff>153915</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824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145042</xdr:rowOff>
    </xdr:from>
    <xdr:ext cx="59901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30795" y="99176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53391</xdr:rowOff>
    </xdr:from>
    <xdr:to>
      <xdr:col>24</xdr:col>
      <xdr:colOff>114300</xdr:colOff>
      <xdr:row>55</xdr:row>
      <xdr:rowOff>154991</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584700" y="94831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76268</xdr:rowOff>
    </xdr:from>
    <xdr:ext cx="599010" cy="259045"/>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93345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492,960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55</xdr:row>
      <xdr:rowOff>56271</xdr:rowOff>
    </xdr:from>
    <xdr:to>
      <xdr:col>20</xdr:col>
      <xdr:colOff>38100</xdr:colOff>
      <xdr:row>55</xdr:row>
      <xdr:rowOff>157871</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746500" y="94860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54</xdr:row>
      <xdr:rowOff>2948</xdr:rowOff>
    </xdr:from>
    <xdr:ext cx="59901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497795" y="92612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490,692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55</xdr:row>
      <xdr:rowOff>53984</xdr:rowOff>
    </xdr:from>
    <xdr:to>
      <xdr:col>15</xdr:col>
      <xdr:colOff>101600</xdr:colOff>
      <xdr:row>55</xdr:row>
      <xdr:rowOff>155584</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57500" y="9483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54</xdr:row>
      <xdr:rowOff>661</xdr:rowOff>
    </xdr:from>
    <xdr:ext cx="599010"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08795" y="92589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55</xdr:row>
      <xdr:rowOff>96778</xdr:rowOff>
    </xdr:from>
    <xdr:to>
      <xdr:col>10</xdr:col>
      <xdr:colOff>165100</xdr:colOff>
      <xdr:row>56</xdr:row>
      <xdr:rowOff>26928</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68500" y="9526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54</xdr:row>
      <xdr:rowOff>43455</xdr:rowOff>
    </xdr:from>
    <xdr:ext cx="599010"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19795" y="93017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458,797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33806</xdr:rowOff>
    </xdr:from>
    <xdr:to>
      <xdr:col>6</xdr:col>
      <xdr:colOff>38100</xdr:colOff>
      <xdr:row>55</xdr:row>
      <xdr:rowOff>135406</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79500" y="9463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53</xdr:row>
      <xdr:rowOff>151933</xdr:rowOff>
    </xdr:from>
    <xdr:ext cx="599010"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30795" y="92387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508,381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維持補修費グラフ枠">
          <a:extLst>
            <a:ext uri="{FF2B5EF4-FFF2-40B4-BE49-F238E27FC236}">
              <a16:creationId xmlns:a16="http://schemas.microsoft.com/office/drawing/2014/main" id="{00000000-0008-0000-06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72</xdr:row>
      <xdr:rowOff>60824</xdr:rowOff>
    </xdr:from>
    <xdr:to>
      <xdr:col>24</xdr:col>
      <xdr:colOff>62865</xdr:colOff>
      <xdr:row>78</xdr:row>
      <xdr:rowOff>137734</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flipV="1">
          <a:off x="4633595" y="12405224"/>
          <a:ext cx="1270" cy="11056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141561</xdr:rowOff>
    </xdr:from>
    <xdr:ext cx="378565" cy="259045"/>
    <xdr:sp macro="" textlink="">
      <xdr:nvSpPr>
        <xdr:cNvPr id="170" name="維持補修費最小値テキスト">
          <a:extLst>
            <a:ext uri="{FF2B5EF4-FFF2-40B4-BE49-F238E27FC236}">
              <a16:creationId xmlns:a16="http://schemas.microsoft.com/office/drawing/2014/main" id="{00000000-0008-0000-0600-0000AA000000}"/>
            </a:ext>
          </a:extLst>
        </xdr:cNvPr>
        <xdr:cNvSpPr txBox="1"/>
      </xdr:nvSpPr>
      <xdr:spPr>
        <a:xfrm>
          <a:off x="4686300" y="135146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137734</xdr:rowOff>
    </xdr:from>
    <xdr:to>
      <xdr:col>24</xdr:col>
      <xdr:colOff>152400</xdr:colOff>
      <xdr:row>78</xdr:row>
      <xdr:rowOff>137734</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35108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7501</xdr:rowOff>
    </xdr:from>
    <xdr:ext cx="599010" cy="259045"/>
    <xdr:sp macro="" textlink="">
      <xdr:nvSpPr>
        <xdr:cNvPr id="172" name="維持補修費最大値テキスト">
          <a:extLst>
            <a:ext uri="{FF2B5EF4-FFF2-40B4-BE49-F238E27FC236}">
              <a16:creationId xmlns:a16="http://schemas.microsoft.com/office/drawing/2014/main" id="{00000000-0008-0000-0600-0000AC000000}"/>
            </a:ext>
          </a:extLst>
        </xdr:cNvPr>
        <xdr:cNvSpPr txBox="1"/>
      </xdr:nvSpPr>
      <xdr:spPr>
        <a:xfrm>
          <a:off x="4686300" y="121804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242,252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72</xdr:row>
      <xdr:rowOff>60824</xdr:rowOff>
    </xdr:from>
    <xdr:to>
      <xdr:col>24</xdr:col>
      <xdr:colOff>152400</xdr:colOff>
      <xdr:row>72</xdr:row>
      <xdr:rowOff>60824</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24052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7972</xdr:rowOff>
    </xdr:from>
    <xdr:to>
      <xdr:col>24</xdr:col>
      <xdr:colOff>63500</xdr:colOff>
      <xdr:row>78</xdr:row>
      <xdr:rowOff>19881</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flipV="1">
          <a:off x="3797300" y="13381072"/>
          <a:ext cx="838200" cy="1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86845</xdr:rowOff>
    </xdr:from>
    <xdr:ext cx="534377" cy="259045"/>
    <xdr:sp macro="" textlink="">
      <xdr:nvSpPr>
        <xdr:cNvPr id="175" name="維持補修費平均値テキスト">
          <a:extLst>
            <a:ext uri="{FF2B5EF4-FFF2-40B4-BE49-F238E27FC236}">
              <a16:creationId xmlns:a16="http://schemas.microsoft.com/office/drawing/2014/main" id="{00000000-0008-0000-0600-0000AF000000}"/>
            </a:ext>
          </a:extLst>
        </xdr:cNvPr>
        <xdr:cNvSpPr txBox="1"/>
      </xdr:nvSpPr>
      <xdr:spPr>
        <a:xfrm>
          <a:off x="4686300" y="1311704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42,953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63968</xdr:rowOff>
    </xdr:from>
    <xdr:to>
      <xdr:col>24</xdr:col>
      <xdr:colOff>114300</xdr:colOff>
      <xdr:row>77</xdr:row>
      <xdr:rowOff>165568</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4584700" y="13265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11547</xdr:rowOff>
    </xdr:from>
    <xdr:to>
      <xdr:col>19</xdr:col>
      <xdr:colOff>177800</xdr:colOff>
      <xdr:row>78</xdr:row>
      <xdr:rowOff>19881</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a:off x="2908300" y="13384647"/>
          <a:ext cx="889000" cy="8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76482</xdr:rowOff>
    </xdr:from>
    <xdr:to>
      <xdr:col>20</xdr:col>
      <xdr:colOff>38100</xdr:colOff>
      <xdr:row>78</xdr:row>
      <xdr:rowOff>6632</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3746500" y="1327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76</xdr:row>
      <xdr:rowOff>23159</xdr:rowOff>
    </xdr:from>
    <xdr:ext cx="534377" cy="259045"/>
    <xdr:sp macro="" textlink="">
      <xdr:nvSpPr>
        <xdr:cNvPr id="179" name="テキスト ボックス 178">
          <a:extLst>
            <a:ext uri="{FF2B5EF4-FFF2-40B4-BE49-F238E27FC236}">
              <a16:creationId xmlns:a16="http://schemas.microsoft.com/office/drawing/2014/main" id="{00000000-0008-0000-0600-0000B3000000}"/>
            </a:ext>
          </a:extLst>
        </xdr:cNvPr>
        <xdr:cNvSpPr txBox="1"/>
      </xdr:nvSpPr>
      <xdr:spPr>
        <a:xfrm>
          <a:off x="3530111" y="130533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161747</xdr:rowOff>
    </xdr:from>
    <xdr:to>
      <xdr:col>15</xdr:col>
      <xdr:colOff>50800</xdr:colOff>
      <xdr:row>78</xdr:row>
      <xdr:rowOff>11547</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a:off x="2019300" y="13363397"/>
          <a:ext cx="889000" cy="21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81663</xdr:rowOff>
    </xdr:from>
    <xdr:to>
      <xdr:col>15</xdr:col>
      <xdr:colOff>101600</xdr:colOff>
      <xdr:row>78</xdr:row>
      <xdr:rowOff>11813</xdr:rowOff>
    </xdr:to>
    <xdr:sp macro="" textlink="">
      <xdr:nvSpPr>
        <xdr:cNvPr id="181" name="フローチャート: 判断 180">
          <a:extLst>
            <a:ext uri="{FF2B5EF4-FFF2-40B4-BE49-F238E27FC236}">
              <a16:creationId xmlns:a16="http://schemas.microsoft.com/office/drawing/2014/main" id="{00000000-0008-0000-0600-0000B5000000}"/>
            </a:ext>
          </a:extLst>
        </xdr:cNvPr>
        <xdr:cNvSpPr/>
      </xdr:nvSpPr>
      <xdr:spPr>
        <a:xfrm>
          <a:off x="2857500" y="13283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76</xdr:row>
      <xdr:rowOff>28340</xdr:rowOff>
    </xdr:from>
    <xdr:ext cx="534377" cy="259045"/>
    <xdr:sp macro="" textlink="">
      <xdr:nvSpPr>
        <xdr:cNvPr id="182" name="テキスト ボックス 181">
          <a:extLst>
            <a:ext uri="{FF2B5EF4-FFF2-40B4-BE49-F238E27FC236}">
              <a16:creationId xmlns:a16="http://schemas.microsoft.com/office/drawing/2014/main" id="{00000000-0008-0000-0600-0000B6000000}"/>
            </a:ext>
          </a:extLst>
        </xdr:cNvPr>
        <xdr:cNvSpPr txBox="1"/>
      </xdr:nvSpPr>
      <xdr:spPr>
        <a:xfrm>
          <a:off x="2641111" y="130585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161747</xdr:rowOff>
    </xdr:from>
    <xdr:to>
      <xdr:col>10</xdr:col>
      <xdr:colOff>114300</xdr:colOff>
      <xdr:row>78</xdr:row>
      <xdr:rowOff>13221</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flipV="1">
          <a:off x="1130300" y="13363397"/>
          <a:ext cx="889000" cy="22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92749</xdr:rowOff>
    </xdr:from>
    <xdr:to>
      <xdr:col>10</xdr:col>
      <xdr:colOff>165100</xdr:colOff>
      <xdr:row>78</xdr:row>
      <xdr:rowOff>22899</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968500" y="13294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76</xdr:row>
      <xdr:rowOff>39426</xdr:rowOff>
    </xdr:from>
    <xdr:ext cx="534377"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1752111" y="130696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110832</xdr:rowOff>
    </xdr:from>
    <xdr:to>
      <xdr:col>6</xdr:col>
      <xdr:colOff>38100</xdr:colOff>
      <xdr:row>78</xdr:row>
      <xdr:rowOff>40982</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079500" y="13312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76</xdr:row>
      <xdr:rowOff>57509</xdr:rowOff>
    </xdr:from>
    <xdr:ext cx="534377"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863111" y="130877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128622</xdr:rowOff>
    </xdr:from>
    <xdr:to>
      <xdr:col>24</xdr:col>
      <xdr:colOff>114300</xdr:colOff>
      <xdr:row>78</xdr:row>
      <xdr:rowOff>58772</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4584700" y="13330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107049</xdr:rowOff>
    </xdr:from>
    <xdr:ext cx="534377" cy="259045"/>
    <xdr:sp macro="" textlink="">
      <xdr:nvSpPr>
        <xdr:cNvPr id="194" name="維持補修費該当値テキスト">
          <a:extLst>
            <a:ext uri="{FF2B5EF4-FFF2-40B4-BE49-F238E27FC236}">
              <a16:creationId xmlns:a16="http://schemas.microsoft.com/office/drawing/2014/main" id="{00000000-0008-0000-0600-0000C2000000}"/>
            </a:ext>
          </a:extLst>
        </xdr:cNvPr>
        <xdr:cNvSpPr txBox="1"/>
      </xdr:nvSpPr>
      <xdr:spPr>
        <a:xfrm>
          <a:off x="4686300" y="133086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140531</xdr:rowOff>
    </xdr:from>
    <xdr:to>
      <xdr:col>20</xdr:col>
      <xdr:colOff>38100</xdr:colOff>
      <xdr:row>78</xdr:row>
      <xdr:rowOff>70681</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3746500" y="13342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78</xdr:row>
      <xdr:rowOff>61808</xdr:rowOff>
    </xdr:from>
    <xdr:ext cx="534377"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3530111" y="134349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132197</xdr:rowOff>
    </xdr:from>
    <xdr:to>
      <xdr:col>15</xdr:col>
      <xdr:colOff>101600</xdr:colOff>
      <xdr:row>78</xdr:row>
      <xdr:rowOff>62347</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2857500" y="133338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78</xdr:row>
      <xdr:rowOff>53474</xdr:rowOff>
    </xdr:from>
    <xdr:ext cx="534377"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2641111" y="134265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110947</xdr:rowOff>
    </xdr:from>
    <xdr:to>
      <xdr:col>10</xdr:col>
      <xdr:colOff>165100</xdr:colOff>
      <xdr:row>78</xdr:row>
      <xdr:rowOff>41097</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968500" y="133125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78</xdr:row>
      <xdr:rowOff>32224</xdr:rowOff>
    </xdr:from>
    <xdr:ext cx="534377"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1752111" y="134053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133871</xdr:rowOff>
    </xdr:from>
    <xdr:to>
      <xdr:col>6</xdr:col>
      <xdr:colOff>38100</xdr:colOff>
      <xdr:row>78</xdr:row>
      <xdr:rowOff>64021</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079500" y="133355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78</xdr:row>
      <xdr:rowOff>55148</xdr:rowOff>
    </xdr:from>
    <xdr:ext cx="534377"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863111" y="134282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扶助費グラフ枠">
          <a:extLst>
            <a:ext uri="{FF2B5EF4-FFF2-40B4-BE49-F238E27FC236}">
              <a16:creationId xmlns:a16="http://schemas.microsoft.com/office/drawing/2014/main" id="{00000000-0008-0000-0600-0000E1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40267</xdr:rowOff>
    </xdr:from>
    <xdr:to>
      <xdr:col>24</xdr:col>
      <xdr:colOff>62865</xdr:colOff>
      <xdr:row>98</xdr:row>
      <xdr:rowOff>6099</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flipV="1">
          <a:off x="4633595" y="15470767"/>
          <a:ext cx="1270" cy="13374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9926</xdr:rowOff>
    </xdr:from>
    <xdr:ext cx="534377" cy="259045"/>
    <xdr:sp macro="" textlink="">
      <xdr:nvSpPr>
        <xdr:cNvPr id="227" name="扶助費最小値テキスト">
          <a:extLst>
            <a:ext uri="{FF2B5EF4-FFF2-40B4-BE49-F238E27FC236}">
              <a16:creationId xmlns:a16="http://schemas.microsoft.com/office/drawing/2014/main" id="{00000000-0008-0000-0600-0000E3000000}"/>
            </a:ext>
          </a:extLst>
        </xdr:cNvPr>
        <xdr:cNvSpPr txBox="1"/>
      </xdr:nvSpPr>
      <xdr:spPr>
        <a:xfrm>
          <a:off x="4686300" y="16812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27,533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6099</xdr:rowOff>
    </xdr:from>
    <xdr:to>
      <xdr:col>24</xdr:col>
      <xdr:colOff>152400</xdr:colOff>
      <xdr:row>98</xdr:row>
      <xdr:rowOff>6099</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4546600" y="168081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158394</xdr:rowOff>
    </xdr:from>
    <xdr:ext cx="599010" cy="259045"/>
    <xdr:sp macro="" textlink="">
      <xdr:nvSpPr>
        <xdr:cNvPr id="229" name="扶助費最大値テキスト">
          <a:extLst>
            <a:ext uri="{FF2B5EF4-FFF2-40B4-BE49-F238E27FC236}">
              <a16:creationId xmlns:a16="http://schemas.microsoft.com/office/drawing/2014/main" id="{00000000-0008-0000-0600-0000E5000000}"/>
            </a:ext>
          </a:extLst>
        </xdr:cNvPr>
        <xdr:cNvSpPr txBox="1"/>
      </xdr:nvSpPr>
      <xdr:spPr>
        <a:xfrm>
          <a:off x="4686300" y="152459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203,049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40267</xdr:rowOff>
    </xdr:from>
    <xdr:to>
      <xdr:col>24</xdr:col>
      <xdr:colOff>152400</xdr:colOff>
      <xdr:row>90</xdr:row>
      <xdr:rowOff>40267</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4546600" y="15470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119262</xdr:rowOff>
    </xdr:from>
    <xdr:to>
      <xdr:col>24</xdr:col>
      <xdr:colOff>63500</xdr:colOff>
      <xdr:row>96</xdr:row>
      <xdr:rowOff>134945</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3797300" y="16578462"/>
          <a:ext cx="838200" cy="156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93</xdr:row>
      <xdr:rowOff>157215</xdr:rowOff>
    </xdr:from>
    <xdr:ext cx="534377" cy="259045"/>
    <xdr:sp macro="" textlink="">
      <xdr:nvSpPr>
        <xdr:cNvPr id="232" name="扶助費平均値テキスト">
          <a:extLst>
            <a:ext uri="{FF2B5EF4-FFF2-40B4-BE49-F238E27FC236}">
              <a16:creationId xmlns:a16="http://schemas.microsoft.com/office/drawing/2014/main" id="{00000000-0008-0000-0600-0000E8000000}"/>
            </a:ext>
          </a:extLst>
        </xdr:cNvPr>
        <xdr:cNvSpPr txBox="1"/>
      </xdr:nvSpPr>
      <xdr:spPr>
        <a:xfrm>
          <a:off x="4686300" y="161020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134338</xdr:rowOff>
    </xdr:from>
    <xdr:to>
      <xdr:col>24</xdr:col>
      <xdr:colOff>114300</xdr:colOff>
      <xdr:row>95</xdr:row>
      <xdr:rowOff>64488</xdr:rowOff>
    </xdr:to>
    <xdr:sp macro="" textlink="">
      <xdr:nvSpPr>
        <xdr:cNvPr id="233" name="フローチャート: 判断 232">
          <a:extLst>
            <a:ext uri="{FF2B5EF4-FFF2-40B4-BE49-F238E27FC236}">
              <a16:creationId xmlns:a16="http://schemas.microsoft.com/office/drawing/2014/main" id="{00000000-0008-0000-0600-0000E9000000}"/>
            </a:ext>
          </a:extLst>
        </xdr:cNvPr>
        <xdr:cNvSpPr/>
      </xdr:nvSpPr>
      <xdr:spPr>
        <a:xfrm>
          <a:off x="4584700" y="16250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119262</xdr:rowOff>
    </xdr:from>
    <xdr:to>
      <xdr:col>19</xdr:col>
      <xdr:colOff>177800</xdr:colOff>
      <xdr:row>96</xdr:row>
      <xdr:rowOff>133620</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flipV="1">
          <a:off x="2908300" y="16578462"/>
          <a:ext cx="889000" cy="143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94</xdr:row>
      <xdr:rowOff>149868</xdr:rowOff>
    </xdr:from>
    <xdr:to>
      <xdr:col>20</xdr:col>
      <xdr:colOff>38100</xdr:colOff>
      <xdr:row>95</xdr:row>
      <xdr:rowOff>80018</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3746500" y="16266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93</xdr:row>
      <xdr:rowOff>96545</xdr:rowOff>
    </xdr:from>
    <xdr:ext cx="534377" cy="259045"/>
    <xdr:sp macro="" textlink="">
      <xdr:nvSpPr>
        <xdr:cNvPr id="236" name="テキスト ボックス 235">
          <a:extLst>
            <a:ext uri="{FF2B5EF4-FFF2-40B4-BE49-F238E27FC236}">
              <a16:creationId xmlns:a16="http://schemas.microsoft.com/office/drawing/2014/main" id="{00000000-0008-0000-0600-0000EC000000}"/>
            </a:ext>
          </a:extLst>
        </xdr:cNvPr>
        <xdr:cNvSpPr txBox="1"/>
      </xdr:nvSpPr>
      <xdr:spPr>
        <a:xfrm>
          <a:off x="3530111" y="160413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91,999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123379</xdr:rowOff>
    </xdr:from>
    <xdr:to>
      <xdr:col>15</xdr:col>
      <xdr:colOff>50800</xdr:colOff>
      <xdr:row>96</xdr:row>
      <xdr:rowOff>133620</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a:off x="2019300" y="16582579"/>
          <a:ext cx="889000" cy="10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25433</xdr:rowOff>
    </xdr:from>
    <xdr:to>
      <xdr:col>15</xdr:col>
      <xdr:colOff>101600</xdr:colOff>
      <xdr:row>95</xdr:row>
      <xdr:rowOff>127033</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2857500" y="163131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93</xdr:row>
      <xdr:rowOff>143560</xdr:rowOff>
    </xdr:from>
    <xdr:ext cx="534377" cy="259045"/>
    <xdr:sp macro="" textlink="">
      <xdr:nvSpPr>
        <xdr:cNvPr id="239" name="テキスト ボックス 238">
          <a:extLst>
            <a:ext uri="{FF2B5EF4-FFF2-40B4-BE49-F238E27FC236}">
              <a16:creationId xmlns:a16="http://schemas.microsoft.com/office/drawing/2014/main" id="{00000000-0008-0000-0600-0000EF000000}"/>
            </a:ext>
          </a:extLst>
        </xdr:cNvPr>
        <xdr:cNvSpPr txBox="1"/>
      </xdr:nvSpPr>
      <xdr:spPr>
        <a:xfrm>
          <a:off x="2641111" y="160884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123379</xdr:rowOff>
    </xdr:from>
    <xdr:to>
      <xdr:col>10</xdr:col>
      <xdr:colOff>114300</xdr:colOff>
      <xdr:row>97</xdr:row>
      <xdr:rowOff>170324</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flipV="1">
          <a:off x="1130300" y="16582579"/>
          <a:ext cx="889000" cy="2183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133783</xdr:rowOff>
    </xdr:from>
    <xdr:to>
      <xdr:col>10</xdr:col>
      <xdr:colOff>165100</xdr:colOff>
      <xdr:row>95</xdr:row>
      <xdr:rowOff>63933</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1968500" y="162500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80460</xdr:rowOff>
    </xdr:from>
    <xdr:ext cx="534377"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1752111" y="160253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133705</xdr:rowOff>
    </xdr:from>
    <xdr:to>
      <xdr:col>6</xdr:col>
      <xdr:colOff>38100</xdr:colOff>
      <xdr:row>96</xdr:row>
      <xdr:rowOff>63855</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1079500" y="16421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80382</xdr:rowOff>
    </xdr:from>
    <xdr:ext cx="534377"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863111" y="161966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84145</xdr:rowOff>
    </xdr:from>
    <xdr:to>
      <xdr:col>24</xdr:col>
      <xdr:colOff>114300</xdr:colOff>
      <xdr:row>97</xdr:row>
      <xdr:rowOff>14295</xdr:rowOff>
    </xdr:to>
    <xdr:sp macro="" textlink="">
      <xdr:nvSpPr>
        <xdr:cNvPr id="250" name="楕円 249">
          <a:extLst>
            <a:ext uri="{FF2B5EF4-FFF2-40B4-BE49-F238E27FC236}">
              <a16:creationId xmlns:a16="http://schemas.microsoft.com/office/drawing/2014/main" id="{00000000-0008-0000-0600-0000FA000000}"/>
            </a:ext>
          </a:extLst>
        </xdr:cNvPr>
        <xdr:cNvSpPr/>
      </xdr:nvSpPr>
      <xdr:spPr>
        <a:xfrm>
          <a:off x="4584700" y="16543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62572</xdr:rowOff>
    </xdr:from>
    <xdr:ext cx="534377" cy="259045"/>
    <xdr:sp macro="" textlink="">
      <xdr:nvSpPr>
        <xdr:cNvPr id="251" name="扶助費該当値テキスト">
          <a:extLst>
            <a:ext uri="{FF2B5EF4-FFF2-40B4-BE49-F238E27FC236}">
              <a16:creationId xmlns:a16="http://schemas.microsoft.com/office/drawing/2014/main" id="{00000000-0008-0000-0600-0000FB000000}"/>
            </a:ext>
          </a:extLst>
        </xdr:cNvPr>
        <xdr:cNvSpPr txBox="1"/>
      </xdr:nvSpPr>
      <xdr:spPr>
        <a:xfrm>
          <a:off x="4686300" y="16521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68462</xdr:rowOff>
    </xdr:from>
    <xdr:to>
      <xdr:col>20</xdr:col>
      <xdr:colOff>38100</xdr:colOff>
      <xdr:row>96</xdr:row>
      <xdr:rowOff>170062</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3746500" y="165276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161189</xdr:rowOff>
    </xdr:from>
    <xdr:ext cx="534377"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3530111" y="166203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82820</xdr:rowOff>
    </xdr:from>
    <xdr:to>
      <xdr:col>15</xdr:col>
      <xdr:colOff>101600</xdr:colOff>
      <xdr:row>97</xdr:row>
      <xdr:rowOff>12970</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2857500" y="16542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4097</xdr:rowOff>
    </xdr:from>
    <xdr:ext cx="534377"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2641111" y="166347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72579</xdr:rowOff>
    </xdr:from>
    <xdr:to>
      <xdr:col>10</xdr:col>
      <xdr:colOff>165100</xdr:colOff>
      <xdr:row>97</xdr:row>
      <xdr:rowOff>2729</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1968500" y="165317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165306</xdr:rowOff>
    </xdr:from>
    <xdr:ext cx="534377"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1752111" y="166245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119524</xdr:rowOff>
    </xdr:from>
    <xdr:to>
      <xdr:col>6</xdr:col>
      <xdr:colOff>38100</xdr:colOff>
      <xdr:row>98</xdr:row>
      <xdr:rowOff>49674</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1079500" y="167501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40801</xdr:rowOff>
    </xdr:from>
    <xdr:ext cx="534377"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863111" y="168429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00000000-0008-0000-0600-000004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id="{00000000-0008-0000-0600-00000C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00000000-0008-0000-0600-00000D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0" name="直線コネクタ 269">
          <a:extLst>
            <a:ext uri="{FF2B5EF4-FFF2-40B4-BE49-F238E27FC236}">
              <a16:creationId xmlns:a16="http://schemas.microsoft.com/office/drawing/2014/main" id="{00000000-0008-0000-0600-00000E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1" name="テキスト ボックス 270">
          <a:extLst>
            <a:ext uri="{FF2B5EF4-FFF2-40B4-BE49-F238E27FC236}">
              <a16:creationId xmlns:a16="http://schemas.microsoft.com/office/drawing/2014/main" id="{00000000-0008-0000-0600-00000F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144434</xdr:rowOff>
    </xdr:from>
    <xdr:ext cx="595419"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008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160763</xdr:rowOff>
    </xdr:from>
    <xdr:ext cx="59541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08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29</xdr:row>
      <xdr:rowOff>38299</xdr:rowOff>
    </xdr:from>
    <xdr:ext cx="685572"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5918428" y="5010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27</xdr:row>
      <xdr:rowOff>54627</xdr:rowOff>
    </xdr:from>
    <xdr:ext cx="685572"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5918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補助費等グラフ枠">
          <a:extLst>
            <a:ext uri="{FF2B5EF4-FFF2-40B4-BE49-F238E27FC236}">
              <a16:creationId xmlns:a16="http://schemas.microsoft.com/office/drawing/2014/main" id="{00000000-0008-0000-0600-00001C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41221</xdr:rowOff>
    </xdr:from>
    <xdr:to>
      <xdr:col>54</xdr:col>
      <xdr:colOff>189865</xdr:colOff>
      <xdr:row>38</xdr:row>
      <xdr:rowOff>143996</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flipV="1">
          <a:off x="10475595" y="5184721"/>
          <a:ext cx="1270" cy="14743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147823</xdr:rowOff>
    </xdr:from>
    <xdr:ext cx="534377" cy="259045"/>
    <xdr:sp macro="" textlink="">
      <xdr:nvSpPr>
        <xdr:cNvPr id="286" name="補助費等最小値テキスト">
          <a:extLst>
            <a:ext uri="{FF2B5EF4-FFF2-40B4-BE49-F238E27FC236}">
              <a16:creationId xmlns:a16="http://schemas.microsoft.com/office/drawing/2014/main" id="{00000000-0008-0000-0600-00001E010000}"/>
            </a:ext>
          </a:extLst>
        </xdr:cNvPr>
        <xdr:cNvSpPr txBox="1"/>
      </xdr:nvSpPr>
      <xdr:spPr>
        <a:xfrm>
          <a:off x="10528300" y="66629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77,369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143996</xdr:rowOff>
    </xdr:from>
    <xdr:to>
      <xdr:col>55</xdr:col>
      <xdr:colOff>88900</xdr:colOff>
      <xdr:row>38</xdr:row>
      <xdr:rowOff>143996</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10388600" y="66590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159348</xdr:rowOff>
    </xdr:from>
    <xdr:ext cx="599010" cy="259045"/>
    <xdr:sp macro="" textlink="">
      <xdr:nvSpPr>
        <xdr:cNvPr id="288" name="補助費等最大値テキスト">
          <a:extLst>
            <a:ext uri="{FF2B5EF4-FFF2-40B4-BE49-F238E27FC236}">
              <a16:creationId xmlns:a16="http://schemas.microsoft.com/office/drawing/2014/main" id="{00000000-0008-0000-0600-000020010000}"/>
            </a:ext>
          </a:extLst>
        </xdr:cNvPr>
        <xdr:cNvSpPr txBox="1"/>
      </xdr:nvSpPr>
      <xdr:spPr>
        <a:xfrm>
          <a:off x="10528300" y="49599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980,311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41221</xdr:rowOff>
    </xdr:from>
    <xdr:to>
      <xdr:col>55</xdr:col>
      <xdr:colOff>88900</xdr:colOff>
      <xdr:row>30</xdr:row>
      <xdr:rowOff>41221</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388600" y="51847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99218</xdr:rowOff>
    </xdr:from>
    <xdr:to>
      <xdr:col>55</xdr:col>
      <xdr:colOff>0</xdr:colOff>
      <xdr:row>37</xdr:row>
      <xdr:rowOff>23994</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flipV="1">
          <a:off x="9639300" y="6271418"/>
          <a:ext cx="838200" cy="96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37096</xdr:rowOff>
    </xdr:from>
    <xdr:ext cx="599010" cy="259045"/>
    <xdr:sp macro="" textlink="">
      <xdr:nvSpPr>
        <xdr:cNvPr id="291" name="補助費等平均値テキスト">
          <a:extLst>
            <a:ext uri="{FF2B5EF4-FFF2-40B4-BE49-F238E27FC236}">
              <a16:creationId xmlns:a16="http://schemas.microsoft.com/office/drawing/2014/main" id="{00000000-0008-0000-0600-000023010000}"/>
            </a:ext>
          </a:extLst>
        </xdr:cNvPr>
        <xdr:cNvSpPr txBox="1"/>
      </xdr:nvSpPr>
      <xdr:spPr>
        <a:xfrm>
          <a:off x="10528300" y="620929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308,514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58669</xdr:rowOff>
    </xdr:from>
    <xdr:to>
      <xdr:col>55</xdr:col>
      <xdr:colOff>50800</xdr:colOff>
      <xdr:row>36</xdr:row>
      <xdr:rowOff>160269</xdr:rowOff>
    </xdr:to>
    <xdr:sp macro="" textlink="">
      <xdr:nvSpPr>
        <xdr:cNvPr id="292" name="フローチャート: 判断 291">
          <a:extLst>
            <a:ext uri="{FF2B5EF4-FFF2-40B4-BE49-F238E27FC236}">
              <a16:creationId xmlns:a16="http://schemas.microsoft.com/office/drawing/2014/main" id="{00000000-0008-0000-0600-000024010000}"/>
            </a:ext>
          </a:extLst>
        </xdr:cNvPr>
        <xdr:cNvSpPr/>
      </xdr:nvSpPr>
      <xdr:spPr>
        <a:xfrm>
          <a:off x="10426700" y="62308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35</xdr:row>
      <xdr:rowOff>87742</xdr:rowOff>
    </xdr:from>
    <xdr:to>
      <xdr:col>50</xdr:col>
      <xdr:colOff>114300</xdr:colOff>
      <xdr:row>37</xdr:row>
      <xdr:rowOff>23994</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a:off x="8750300" y="6088492"/>
          <a:ext cx="889000" cy="279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108137</xdr:rowOff>
    </xdr:from>
    <xdr:to>
      <xdr:col>50</xdr:col>
      <xdr:colOff>165100</xdr:colOff>
      <xdr:row>37</xdr:row>
      <xdr:rowOff>38287</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9588500" y="6280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35</xdr:row>
      <xdr:rowOff>54814</xdr:rowOff>
    </xdr:from>
    <xdr:ext cx="599010" cy="259045"/>
    <xdr:sp macro="" textlink="">
      <xdr:nvSpPr>
        <xdr:cNvPr id="295" name="テキスト ボックス 294">
          <a:extLst>
            <a:ext uri="{FF2B5EF4-FFF2-40B4-BE49-F238E27FC236}">
              <a16:creationId xmlns:a16="http://schemas.microsoft.com/office/drawing/2014/main" id="{00000000-0008-0000-0600-000027010000}"/>
            </a:ext>
          </a:extLst>
        </xdr:cNvPr>
        <xdr:cNvSpPr txBox="1"/>
      </xdr:nvSpPr>
      <xdr:spPr>
        <a:xfrm>
          <a:off x="9339795" y="60555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35</xdr:row>
      <xdr:rowOff>87742</xdr:rowOff>
    </xdr:from>
    <xdr:to>
      <xdr:col>45</xdr:col>
      <xdr:colOff>177800</xdr:colOff>
      <xdr:row>36</xdr:row>
      <xdr:rowOff>163581</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flipV="1">
          <a:off x="7861300" y="6088492"/>
          <a:ext cx="889000" cy="247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139649</xdr:rowOff>
    </xdr:from>
    <xdr:to>
      <xdr:col>46</xdr:col>
      <xdr:colOff>38100</xdr:colOff>
      <xdr:row>37</xdr:row>
      <xdr:rowOff>69799</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8699500" y="6311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37</xdr:row>
      <xdr:rowOff>60926</xdr:rowOff>
    </xdr:from>
    <xdr:ext cx="599010" cy="259045"/>
    <xdr:sp macro="" textlink="">
      <xdr:nvSpPr>
        <xdr:cNvPr id="298" name="テキスト ボックス 297">
          <a:extLst>
            <a:ext uri="{FF2B5EF4-FFF2-40B4-BE49-F238E27FC236}">
              <a16:creationId xmlns:a16="http://schemas.microsoft.com/office/drawing/2014/main" id="{00000000-0008-0000-0600-00002A010000}"/>
            </a:ext>
          </a:extLst>
        </xdr:cNvPr>
        <xdr:cNvSpPr txBox="1"/>
      </xdr:nvSpPr>
      <xdr:spPr>
        <a:xfrm>
          <a:off x="8450795" y="64045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36</xdr:row>
      <xdr:rowOff>76695</xdr:rowOff>
    </xdr:from>
    <xdr:to>
      <xdr:col>41</xdr:col>
      <xdr:colOff>50800</xdr:colOff>
      <xdr:row>36</xdr:row>
      <xdr:rowOff>163581</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a:off x="6972300" y="6248895"/>
          <a:ext cx="889000" cy="86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2915</xdr:rowOff>
    </xdr:from>
    <xdr:to>
      <xdr:col>41</xdr:col>
      <xdr:colOff>101600</xdr:colOff>
      <xdr:row>37</xdr:row>
      <xdr:rowOff>104515</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7810500" y="6346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37</xdr:row>
      <xdr:rowOff>95642</xdr:rowOff>
    </xdr:from>
    <xdr:ext cx="599010"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7561795" y="64392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11932</xdr:rowOff>
    </xdr:from>
    <xdr:to>
      <xdr:col>36</xdr:col>
      <xdr:colOff>165100</xdr:colOff>
      <xdr:row>36</xdr:row>
      <xdr:rowOff>113532</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6921500" y="6184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34</xdr:row>
      <xdr:rowOff>130059</xdr:rowOff>
    </xdr:from>
    <xdr:ext cx="59901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6672795" y="59593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337,137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48418</xdr:rowOff>
    </xdr:from>
    <xdr:to>
      <xdr:col>55</xdr:col>
      <xdr:colOff>50800</xdr:colOff>
      <xdr:row>36</xdr:row>
      <xdr:rowOff>150018</xdr:rowOff>
    </xdr:to>
    <xdr:sp macro="" textlink="">
      <xdr:nvSpPr>
        <xdr:cNvPr id="309" name="楕円 308">
          <a:extLst>
            <a:ext uri="{FF2B5EF4-FFF2-40B4-BE49-F238E27FC236}">
              <a16:creationId xmlns:a16="http://schemas.microsoft.com/office/drawing/2014/main" id="{00000000-0008-0000-0600-000035010000}"/>
            </a:ext>
          </a:extLst>
        </xdr:cNvPr>
        <xdr:cNvSpPr/>
      </xdr:nvSpPr>
      <xdr:spPr>
        <a:xfrm>
          <a:off x="10426700" y="62206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71295</xdr:rowOff>
    </xdr:from>
    <xdr:ext cx="599010" cy="259045"/>
    <xdr:sp macro="" textlink="">
      <xdr:nvSpPr>
        <xdr:cNvPr id="310" name="補助費等該当値テキスト">
          <a:extLst>
            <a:ext uri="{FF2B5EF4-FFF2-40B4-BE49-F238E27FC236}">
              <a16:creationId xmlns:a16="http://schemas.microsoft.com/office/drawing/2014/main" id="{00000000-0008-0000-0600-000036010000}"/>
            </a:ext>
          </a:extLst>
        </xdr:cNvPr>
        <xdr:cNvSpPr txBox="1"/>
      </xdr:nvSpPr>
      <xdr:spPr>
        <a:xfrm>
          <a:off x="10528300" y="60720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314,792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144644</xdr:rowOff>
    </xdr:from>
    <xdr:to>
      <xdr:col>50</xdr:col>
      <xdr:colOff>165100</xdr:colOff>
      <xdr:row>37</xdr:row>
      <xdr:rowOff>74794</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9588500" y="6316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37</xdr:row>
      <xdr:rowOff>65921</xdr:rowOff>
    </xdr:from>
    <xdr:ext cx="59901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9339795" y="64095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35</xdr:row>
      <xdr:rowOff>36942</xdr:rowOff>
    </xdr:from>
    <xdr:to>
      <xdr:col>46</xdr:col>
      <xdr:colOff>38100</xdr:colOff>
      <xdr:row>35</xdr:row>
      <xdr:rowOff>138542</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8699500" y="6037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33</xdr:row>
      <xdr:rowOff>155069</xdr:rowOff>
    </xdr:from>
    <xdr:ext cx="59901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8450795" y="58129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426,820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112781</xdr:rowOff>
    </xdr:from>
    <xdr:to>
      <xdr:col>41</xdr:col>
      <xdr:colOff>101600</xdr:colOff>
      <xdr:row>37</xdr:row>
      <xdr:rowOff>42931</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7810500" y="62849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35</xdr:row>
      <xdr:rowOff>59458</xdr:rowOff>
    </xdr:from>
    <xdr:ext cx="59901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7561795" y="60602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275,375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25895</xdr:rowOff>
    </xdr:from>
    <xdr:to>
      <xdr:col>36</xdr:col>
      <xdr:colOff>165100</xdr:colOff>
      <xdr:row>36</xdr:row>
      <xdr:rowOff>127495</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6921500" y="6198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36</xdr:row>
      <xdr:rowOff>118622</xdr:rowOff>
    </xdr:from>
    <xdr:ext cx="599010"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6672795" y="62908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328,586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a:extLst>
            <a:ext uri="{FF2B5EF4-FFF2-40B4-BE49-F238E27FC236}">
              <a16:creationId xmlns:a16="http://schemas.microsoft.com/office/drawing/2014/main" id="{00000000-0008-0000-0600-000047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9" name="直線コネクタ 328">
          <a:extLst>
            <a:ext uri="{FF2B5EF4-FFF2-40B4-BE49-F238E27FC236}">
              <a16:creationId xmlns:a16="http://schemas.microsoft.com/office/drawing/2014/main" id="{00000000-0008-0000-0600-000049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0" name="テキスト ボックス 329">
          <a:extLst>
            <a:ext uri="{FF2B5EF4-FFF2-40B4-BE49-F238E27FC236}">
              <a16:creationId xmlns:a16="http://schemas.microsoft.com/office/drawing/2014/main" id="{00000000-0008-0000-0600-00004A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53</xdr:row>
      <xdr:rowOff>168927</xdr:rowOff>
    </xdr:from>
    <xdr:ext cx="685572"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5918428" y="925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51</xdr:row>
      <xdr:rowOff>130827</xdr:rowOff>
    </xdr:from>
    <xdr:ext cx="685572"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5918428" y="887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92727</xdr:rowOff>
    </xdr:from>
    <xdr:ext cx="685572"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5918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普通建設事業費グラフ枠">
          <a:extLst>
            <a:ext uri="{FF2B5EF4-FFF2-40B4-BE49-F238E27FC236}">
              <a16:creationId xmlns:a16="http://schemas.microsoft.com/office/drawing/2014/main" id="{00000000-0008-0000-06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137633</xdr:rowOff>
    </xdr:from>
    <xdr:to>
      <xdr:col>54</xdr:col>
      <xdr:colOff>189865</xdr:colOff>
      <xdr:row>59</xdr:row>
      <xdr:rowOff>22999</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flipV="1">
          <a:off x="10475595" y="8881583"/>
          <a:ext cx="1270" cy="12569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26826</xdr:rowOff>
    </xdr:from>
    <xdr:ext cx="534377" cy="259045"/>
    <xdr:sp macro="" textlink="">
      <xdr:nvSpPr>
        <xdr:cNvPr id="343" name="普通建設事業費最小値テキスト">
          <a:extLst>
            <a:ext uri="{FF2B5EF4-FFF2-40B4-BE49-F238E27FC236}">
              <a16:creationId xmlns:a16="http://schemas.microsoft.com/office/drawing/2014/main" id="{00000000-0008-0000-0600-000057010000}"/>
            </a:ext>
          </a:extLst>
        </xdr:cNvPr>
        <xdr:cNvSpPr txBox="1"/>
      </xdr:nvSpPr>
      <xdr:spPr>
        <a:xfrm>
          <a:off x="10528300" y="101423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22999</xdr:rowOff>
    </xdr:from>
    <xdr:to>
      <xdr:col>55</xdr:col>
      <xdr:colOff>88900</xdr:colOff>
      <xdr:row>59</xdr:row>
      <xdr:rowOff>22999</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10388600" y="101385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84310</xdr:rowOff>
    </xdr:from>
    <xdr:ext cx="690189" cy="259045"/>
    <xdr:sp macro="" textlink="">
      <xdr:nvSpPr>
        <xdr:cNvPr id="345" name="普通建設事業費最大値テキスト">
          <a:extLst>
            <a:ext uri="{FF2B5EF4-FFF2-40B4-BE49-F238E27FC236}">
              <a16:creationId xmlns:a16="http://schemas.microsoft.com/office/drawing/2014/main" id="{00000000-0008-0000-0600-000059010000}"/>
            </a:ext>
          </a:extLst>
        </xdr:cNvPr>
        <xdr:cNvSpPr txBox="1"/>
      </xdr:nvSpPr>
      <xdr:spPr>
        <a:xfrm>
          <a:off x="10528300" y="865681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1,677,713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137633</xdr:rowOff>
    </xdr:from>
    <xdr:to>
      <xdr:col>55</xdr:col>
      <xdr:colOff>88900</xdr:colOff>
      <xdr:row>51</xdr:row>
      <xdr:rowOff>137633</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10388600" y="88815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88307</xdr:rowOff>
    </xdr:from>
    <xdr:to>
      <xdr:col>55</xdr:col>
      <xdr:colOff>0</xdr:colOff>
      <xdr:row>58</xdr:row>
      <xdr:rowOff>66525</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9639300" y="9518057"/>
          <a:ext cx="838200" cy="4925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136279</xdr:rowOff>
    </xdr:from>
    <xdr:ext cx="599010" cy="259045"/>
    <xdr:sp macro="" textlink="">
      <xdr:nvSpPr>
        <xdr:cNvPr id="348" name="普通建設事業費平均値テキスト">
          <a:extLst>
            <a:ext uri="{FF2B5EF4-FFF2-40B4-BE49-F238E27FC236}">
              <a16:creationId xmlns:a16="http://schemas.microsoft.com/office/drawing/2014/main" id="{00000000-0008-0000-0600-00005C010000}"/>
            </a:ext>
          </a:extLst>
        </xdr:cNvPr>
        <xdr:cNvSpPr txBox="1"/>
      </xdr:nvSpPr>
      <xdr:spPr>
        <a:xfrm>
          <a:off x="10528300" y="973747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292,845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113402</xdr:rowOff>
    </xdr:from>
    <xdr:to>
      <xdr:col>55</xdr:col>
      <xdr:colOff>50800</xdr:colOff>
      <xdr:row>58</xdr:row>
      <xdr:rowOff>43552</xdr:rowOff>
    </xdr:to>
    <xdr:sp macro="" textlink="">
      <xdr:nvSpPr>
        <xdr:cNvPr id="349" name="フローチャート: 判断 348">
          <a:extLst>
            <a:ext uri="{FF2B5EF4-FFF2-40B4-BE49-F238E27FC236}">
              <a16:creationId xmlns:a16="http://schemas.microsoft.com/office/drawing/2014/main" id="{00000000-0008-0000-0600-00005D010000}"/>
            </a:ext>
          </a:extLst>
        </xdr:cNvPr>
        <xdr:cNvSpPr/>
      </xdr:nvSpPr>
      <xdr:spPr>
        <a:xfrm>
          <a:off x="10426700" y="98860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88307</xdr:rowOff>
    </xdr:from>
    <xdr:to>
      <xdr:col>50</xdr:col>
      <xdr:colOff>114300</xdr:colOff>
      <xdr:row>58</xdr:row>
      <xdr:rowOff>11709</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flipV="1">
          <a:off x="8750300" y="9518057"/>
          <a:ext cx="889000" cy="4377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111500</xdr:rowOff>
    </xdr:from>
    <xdr:to>
      <xdr:col>50</xdr:col>
      <xdr:colOff>165100</xdr:colOff>
      <xdr:row>58</xdr:row>
      <xdr:rowOff>41650</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9588500" y="9884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58</xdr:row>
      <xdr:rowOff>32777</xdr:rowOff>
    </xdr:from>
    <xdr:ext cx="599010"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9339795" y="99768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295,341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11709</xdr:rowOff>
    </xdr:from>
    <xdr:to>
      <xdr:col>45</xdr:col>
      <xdr:colOff>177800</xdr:colOff>
      <xdr:row>58</xdr:row>
      <xdr:rowOff>60977</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flipV="1">
          <a:off x="7861300" y="9955809"/>
          <a:ext cx="889000" cy="492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121471</xdr:rowOff>
    </xdr:from>
    <xdr:to>
      <xdr:col>46</xdr:col>
      <xdr:colOff>38100</xdr:colOff>
      <xdr:row>58</xdr:row>
      <xdr:rowOff>51621</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8699500" y="9894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68148</xdr:rowOff>
    </xdr:from>
    <xdr:ext cx="599010"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8450795" y="96693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282,256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140914</xdr:rowOff>
    </xdr:from>
    <xdr:to>
      <xdr:col>41</xdr:col>
      <xdr:colOff>50800</xdr:colOff>
      <xdr:row>58</xdr:row>
      <xdr:rowOff>60977</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a:off x="6972300" y="9913564"/>
          <a:ext cx="889000" cy="915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125120</xdr:rowOff>
    </xdr:from>
    <xdr:to>
      <xdr:col>41</xdr:col>
      <xdr:colOff>101600</xdr:colOff>
      <xdr:row>58</xdr:row>
      <xdr:rowOff>55270</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7810500" y="9897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71797</xdr:rowOff>
    </xdr:from>
    <xdr:ext cx="599010"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7561795" y="96729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277,467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107162</xdr:rowOff>
    </xdr:from>
    <xdr:to>
      <xdr:col>36</xdr:col>
      <xdr:colOff>165100</xdr:colOff>
      <xdr:row>58</xdr:row>
      <xdr:rowOff>37312</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6921500" y="9879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58</xdr:row>
      <xdr:rowOff>28439</xdr:rowOff>
    </xdr:from>
    <xdr:ext cx="59901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6672795" y="99725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301,035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15725</xdr:rowOff>
    </xdr:from>
    <xdr:to>
      <xdr:col>55</xdr:col>
      <xdr:colOff>50800</xdr:colOff>
      <xdr:row>58</xdr:row>
      <xdr:rowOff>117325</xdr:rowOff>
    </xdr:to>
    <xdr:sp macro="" textlink="">
      <xdr:nvSpPr>
        <xdr:cNvPr id="366" name="楕円 365">
          <a:extLst>
            <a:ext uri="{FF2B5EF4-FFF2-40B4-BE49-F238E27FC236}">
              <a16:creationId xmlns:a16="http://schemas.microsoft.com/office/drawing/2014/main" id="{00000000-0008-0000-0600-00006E010000}"/>
            </a:ext>
          </a:extLst>
        </xdr:cNvPr>
        <xdr:cNvSpPr/>
      </xdr:nvSpPr>
      <xdr:spPr>
        <a:xfrm>
          <a:off x="10426700" y="9959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165602</xdr:rowOff>
    </xdr:from>
    <xdr:ext cx="599010" cy="259045"/>
    <xdr:sp macro="" textlink="">
      <xdr:nvSpPr>
        <xdr:cNvPr id="367" name="普通建設事業費該当値テキスト">
          <a:extLst>
            <a:ext uri="{FF2B5EF4-FFF2-40B4-BE49-F238E27FC236}">
              <a16:creationId xmlns:a16="http://schemas.microsoft.com/office/drawing/2014/main" id="{00000000-0008-0000-0600-00006F010000}"/>
            </a:ext>
          </a:extLst>
        </xdr:cNvPr>
        <xdr:cNvSpPr txBox="1"/>
      </xdr:nvSpPr>
      <xdr:spPr>
        <a:xfrm>
          <a:off x="10528300" y="99382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196,030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37507</xdr:rowOff>
    </xdr:from>
    <xdr:to>
      <xdr:col>50</xdr:col>
      <xdr:colOff>165100</xdr:colOff>
      <xdr:row>55</xdr:row>
      <xdr:rowOff>139107</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9588500" y="9467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53</xdr:row>
      <xdr:rowOff>155634</xdr:rowOff>
    </xdr:from>
    <xdr:ext cx="59901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9339795" y="92424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842,445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132359</xdr:rowOff>
    </xdr:from>
    <xdr:to>
      <xdr:col>46</xdr:col>
      <xdr:colOff>38100</xdr:colOff>
      <xdr:row>58</xdr:row>
      <xdr:rowOff>62509</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8699500" y="99050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58</xdr:row>
      <xdr:rowOff>53636</xdr:rowOff>
    </xdr:from>
    <xdr:ext cx="59901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8450795" y="99977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10177</xdr:rowOff>
    </xdr:from>
    <xdr:to>
      <xdr:col>41</xdr:col>
      <xdr:colOff>101600</xdr:colOff>
      <xdr:row>58</xdr:row>
      <xdr:rowOff>111777</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7810500" y="9954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58</xdr:row>
      <xdr:rowOff>102904</xdr:rowOff>
    </xdr:from>
    <xdr:ext cx="59901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7561795" y="100470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203,311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90114</xdr:rowOff>
    </xdr:from>
    <xdr:to>
      <xdr:col>36</xdr:col>
      <xdr:colOff>165100</xdr:colOff>
      <xdr:row>58</xdr:row>
      <xdr:rowOff>20264</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6921500" y="9862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56</xdr:row>
      <xdr:rowOff>36791</xdr:rowOff>
    </xdr:from>
    <xdr:ext cx="599010"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6672795" y="96379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69</xdr:row>
      <xdr:rowOff>92727</xdr:rowOff>
    </xdr:from>
    <xdr:ext cx="685572"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5918428" y="1192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67</xdr:row>
      <xdr:rowOff>54627</xdr:rowOff>
    </xdr:from>
    <xdr:ext cx="685572"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普通建設事業費 （ うち新規整備　）グラフ枠">
          <a:extLst>
            <a:ext uri="{FF2B5EF4-FFF2-40B4-BE49-F238E27FC236}">
              <a16:creationId xmlns:a16="http://schemas.microsoft.com/office/drawing/2014/main" id="{00000000-0008-0000-0600-00008E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139998</xdr:rowOff>
    </xdr:from>
    <xdr:to>
      <xdr:col>54</xdr:col>
      <xdr:colOff>189865</xdr:colOff>
      <xdr:row>79</xdr:row>
      <xdr:rowOff>44450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flipV="1">
          <a:off x="10475595" y="12141498"/>
          <a:ext cx="1270" cy="14475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400" name="普通建設事業費 （ うち新規整備　）最小値テキスト">
          <a:extLst>
            <a:ext uri="{FF2B5EF4-FFF2-40B4-BE49-F238E27FC236}">
              <a16:creationId xmlns:a16="http://schemas.microsoft.com/office/drawing/2014/main" id="{00000000-0008-0000-0600-000090010000}"/>
            </a:ext>
          </a:extLst>
        </xdr:cNvPr>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86675</xdr:rowOff>
    </xdr:from>
    <xdr:ext cx="690189" cy="259045"/>
    <xdr:sp macro="" textlink="">
      <xdr:nvSpPr>
        <xdr:cNvPr id="402" name="普通建設事業費 （ うち新規整備　）最大値テキスト">
          <a:extLst>
            <a:ext uri="{FF2B5EF4-FFF2-40B4-BE49-F238E27FC236}">
              <a16:creationId xmlns:a16="http://schemas.microsoft.com/office/drawing/2014/main" id="{00000000-0008-0000-0600-000092010000}"/>
            </a:ext>
          </a:extLst>
        </xdr:cNvPr>
        <xdr:cNvSpPr txBox="1"/>
      </xdr:nvSpPr>
      <xdr:spPr>
        <a:xfrm>
          <a:off x="10528300" y="1191672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1,139,765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139998</xdr:rowOff>
    </xdr:from>
    <xdr:to>
      <xdr:col>55</xdr:col>
      <xdr:colOff>88900</xdr:colOff>
      <xdr:row>70</xdr:row>
      <xdr:rowOff>139998</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21414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37460</xdr:rowOff>
    </xdr:from>
    <xdr:to>
      <xdr:col>55</xdr:col>
      <xdr:colOff>0</xdr:colOff>
      <xdr:row>79</xdr:row>
      <xdr:rowOff>1217</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9639300" y="13239110"/>
          <a:ext cx="838200" cy="306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98768</xdr:rowOff>
    </xdr:from>
    <xdr:ext cx="534377" cy="259045"/>
    <xdr:sp macro="" textlink="">
      <xdr:nvSpPr>
        <xdr:cNvPr id="405" name="普通建設事業費 （ うち新規整備　）平均値テキスト">
          <a:extLst>
            <a:ext uri="{FF2B5EF4-FFF2-40B4-BE49-F238E27FC236}">
              <a16:creationId xmlns:a16="http://schemas.microsoft.com/office/drawing/2014/main" id="{00000000-0008-0000-0600-000095010000}"/>
            </a:ext>
          </a:extLst>
        </xdr:cNvPr>
        <xdr:cNvSpPr txBox="1"/>
      </xdr:nvSpPr>
      <xdr:spPr>
        <a:xfrm>
          <a:off x="10528300" y="133004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75891</xdr:rowOff>
    </xdr:from>
    <xdr:to>
      <xdr:col>55</xdr:col>
      <xdr:colOff>50800</xdr:colOff>
      <xdr:row>79</xdr:row>
      <xdr:rowOff>6041</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10426700" y="134489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37460</xdr:rowOff>
    </xdr:from>
    <xdr:to>
      <xdr:col>50</xdr:col>
      <xdr:colOff>114300</xdr:colOff>
      <xdr:row>78</xdr:row>
      <xdr:rowOff>112945</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flipV="1">
          <a:off x="8750300" y="13239110"/>
          <a:ext cx="889000" cy="2469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76056</xdr:rowOff>
    </xdr:from>
    <xdr:to>
      <xdr:col>50</xdr:col>
      <xdr:colOff>165100</xdr:colOff>
      <xdr:row>79</xdr:row>
      <xdr:rowOff>6206</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9588500" y="134491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168783</xdr:rowOff>
    </xdr:from>
    <xdr:ext cx="534377" cy="259045"/>
    <xdr:sp macro=""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9372111" y="135418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103212</xdr:rowOff>
    </xdr:from>
    <xdr:to>
      <xdr:col>45</xdr:col>
      <xdr:colOff>177800</xdr:colOff>
      <xdr:row>78</xdr:row>
      <xdr:rowOff>112945</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a:off x="7861300" y="13476312"/>
          <a:ext cx="889000" cy="97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65867</xdr:rowOff>
    </xdr:from>
    <xdr:to>
      <xdr:col>46</xdr:col>
      <xdr:colOff>38100</xdr:colOff>
      <xdr:row>78</xdr:row>
      <xdr:rowOff>167467</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8699500" y="134389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158594</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8483111" y="135316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5987</xdr:rowOff>
    </xdr:from>
    <xdr:to>
      <xdr:col>41</xdr:col>
      <xdr:colOff>50800</xdr:colOff>
      <xdr:row>78</xdr:row>
      <xdr:rowOff>103212</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a:off x="6972300" y="13379087"/>
          <a:ext cx="889000" cy="972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79440</xdr:rowOff>
    </xdr:from>
    <xdr:to>
      <xdr:col>41</xdr:col>
      <xdr:colOff>101600</xdr:colOff>
      <xdr:row>79</xdr:row>
      <xdr:rowOff>9590</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7810500" y="13452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79</xdr:row>
      <xdr:rowOff>717</xdr:rowOff>
    </xdr:from>
    <xdr:ext cx="534377"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7594111" y="135452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64021</xdr:rowOff>
    </xdr:from>
    <xdr:to>
      <xdr:col>36</xdr:col>
      <xdr:colOff>165100</xdr:colOff>
      <xdr:row>78</xdr:row>
      <xdr:rowOff>165621</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6921500" y="13437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156748</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705111" y="135298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121867</xdr:rowOff>
    </xdr:from>
    <xdr:to>
      <xdr:col>55</xdr:col>
      <xdr:colOff>50800</xdr:colOff>
      <xdr:row>79</xdr:row>
      <xdr:rowOff>52017</xdr:rowOff>
    </xdr:to>
    <xdr:sp macro="" textlink="">
      <xdr:nvSpPr>
        <xdr:cNvPr id="423" name="楕円 422">
          <a:extLst>
            <a:ext uri="{FF2B5EF4-FFF2-40B4-BE49-F238E27FC236}">
              <a16:creationId xmlns:a16="http://schemas.microsoft.com/office/drawing/2014/main" id="{00000000-0008-0000-0600-0000A7010000}"/>
            </a:ext>
          </a:extLst>
        </xdr:cNvPr>
        <xdr:cNvSpPr/>
      </xdr:nvSpPr>
      <xdr:spPr>
        <a:xfrm>
          <a:off x="10426700" y="134949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54319</xdr:rowOff>
    </xdr:from>
    <xdr:ext cx="534377" cy="259045"/>
    <xdr:sp macro="" textlink="">
      <xdr:nvSpPr>
        <xdr:cNvPr id="424" name="普通建設事業費 （ うち新規整備　）該当値テキスト">
          <a:extLst>
            <a:ext uri="{FF2B5EF4-FFF2-40B4-BE49-F238E27FC236}">
              <a16:creationId xmlns:a16="http://schemas.microsoft.com/office/drawing/2014/main" id="{00000000-0008-0000-0600-0000A8010000}"/>
            </a:ext>
          </a:extLst>
        </xdr:cNvPr>
        <xdr:cNvSpPr txBox="1"/>
      </xdr:nvSpPr>
      <xdr:spPr>
        <a:xfrm>
          <a:off x="10528300" y="134274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158110</xdr:rowOff>
    </xdr:from>
    <xdr:to>
      <xdr:col>50</xdr:col>
      <xdr:colOff>165100</xdr:colOff>
      <xdr:row>77</xdr:row>
      <xdr:rowOff>88260</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9588500" y="13188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75</xdr:row>
      <xdr:rowOff>104787</xdr:rowOff>
    </xdr:from>
    <xdr:ext cx="599010"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9339795" y="129635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275,504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62145</xdr:rowOff>
    </xdr:from>
    <xdr:to>
      <xdr:col>46</xdr:col>
      <xdr:colOff>38100</xdr:colOff>
      <xdr:row>78</xdr:row>
      <xdr:rowOff>163745</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8699500" y="13435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8822</xdr:rowOff>
    </xdr:from>
    <xdr:ext cx="534377"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8483111" y="132104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52412</xdr:rowOff>
    </xdr:from>
    <xdr:to>
      <xdr:col>41</xdr:col>
      <xdr:colOff>101600</xdr:colOff>
      <xdr:row>78</xdr:row>
      <xdr:rowOff>154012</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7810500" y="13425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170539</xdr:rowOff>
    </xdr:from>
    <xdr:ext cx="534377"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7594111" y="132007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126637</xdr:rowOff>
    </xdr:from>
    <xdr:to>
      <xdr:col>36</xdr:col>
      <xdr:colOff>165100</xdr:colOff>
      <xdr:row>78</xdr:row>
      <xdr:rowOff>56787</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6921500" y="13328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76</xdr:row>
      <xdr:rowOff>73314</xdr:rowOff>
    </xdr:from>
    <xdr:ext cx="599010"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6672795" y="131035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35577</xdr:rowOff>
    </xdr:from>
    <xdr:ext cx="595419"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008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92727</xdr:rowOff>
    </xdr:from>
    <xdr:ext cx="685572"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5918428" y="1535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5" name="普通建設事業費 （ うち更新整備　）グラフ枠">
          <a:extLst>
            <a:ext uri="{FF2B5EF4-FFF2-40B4-BE49-F238E27FC236}">
              <a16:creationId xmlns:a16="http://schemas.microsoft.com/office/drawing/2014/main" id="{00000000-0008-0000-0600-0000C7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69783</xdr:rowOff>
    </xdr:from>
    <xdr:to>
      <xdr:col>54</xdr:col>
      <xdr:colOff>189865</xdr:colOff>
      <xdr:row>99</xdr:row>
      <xdr:rowOff>44450</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flipV="1">
          <a:off x="10475595" y="15671733"/>
          <a:ext cx="1270" cy="13462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48277</xdr:rowOff>
    </xdr:from>
    <xdr:ext cx="249299" cy="259045"/>
    <xdr:sp macro="" textlink="">
      <xdr:nvSpPr>
        <xdr:cNvPr id="457" name="普通建設事業費 （ うち更新整備　）最小値テキスト">
          <a:extLst>
            <a:ext uri="{FF2B5EF4-FFF2-40B4-BE49-F238E27FC236}">
              <a16:creationId xmlns:a16="http://schemas.microsoft.com/office/drawing/2014/main" id="{00000000-0008-0000-0600-0000C9010000}"/>
            </a:ext>
          </a:extLst>
        </xdr:cNvPr>
        <xdr:cNvSpPr txBox="1"/>
      </xdr:nvSpPr>
      <xdr:spPr>
        <a:xfrm>
          <a:off x="10528300" y="17021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44450</xdr:rowOff>
    </xdr:from>
    <xdr:to>
      <xdr:col>55</xdr:col>
      <xdr:colOff>88900</xdr:colOff>
      <xdr:row>99</xdr:row>
      <xdr:rowOff>44450</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10388600" y="1701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16460</xdr:rowOff>
    </xdr:from>
    <xdr:ext cx="690189" cy="259045"/>
    <xdr:sp macro="" textlink="">
      <xdr:nvSpPr>
        <xdr:cNvPr id="459" name="普通建設事業費 （ うち更新整備　）最大値テキスト">
          <a:extLst>
            <a:ext uri="{FF2B5EF4-FFF2-40B4-BE49-F238E27FC236}">
              <a16:creationId xmlns:a16="http://schemas.microsoft.com/office/drawing/2014/main" id="{00000000-0008-0000-0600-0000CB010000}"/>
            </a:ext>
          </a:extLst>
        </xdr:cNvPr>
        <xdr:cNvSpPr txBox="1"/>
      </xdr:nvSpPr>
      <xdr:spPr>
        <a:xfrm>
          <a:off x="10528300" y="1544696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1,060,052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69783</xdr:rowOff>
    </xdr:from>
    <xdr:to>
      <xdr:col>55</xdr:col>
      <xdr:colOff>88900</xdr:colOff>
      <xdr:row>91</xdr:row>
      <xdr:rowOff>69783</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10388600" y="156717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64626</xdr:rowOff>
    </xdr:from>
    <xdr:to>
      <xdr:col>55</xdr:col>
      <xdr:colOff>0</xdr:colOff>
      <xdr:row>98</xdr:row>
      <xdr:rowOff>14323</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a:off x="9639300" y="16352376"/>
          <a:ext cx="838200" cy="4640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129836</xdr:rowOff>
    </xdr:from>
    <xdr:ext cx="599010" cy="259045"/>
    <xdr:sp macro="" textlink="">
      <xdr:nvSpPr>
        <xdr:cNvPr id="462" name="普通建設事業費 （ うち更新整備　）平均値テキスト">
          <a:extLst>
            <a:ext uri="{FF2B5EF4-FFF2-40B4-BE49-F238E27FC236}">
              <a16:creationId xmlns:a16="http://schemas.microsoft.com/office/drawing/2014/main" id="{00000000-0008-0000-0600-0000CE010000}"/>
            </a:ext>
          </a:extLst>
        </xdr:cNvPr>
        <xdr:cNvSpPr txBox="1"/>
      </xdr:nvSpPr>
      <xdr:spPr>
        <a:xfrm>
          <a:off x="10528300" y="165890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180,780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106959</xdr:rowOff>
    </xdr:from>
    <xdr:to>
      <xdr:col>55</xdr:col>
      <xdr:colOff>50800</xdr:colOff>
      <xdr:row>98</xdr:row>
      <xdr:rowOff>37109</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10426700" y="16737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64626</xdr:rowOff>
    </xdr:from>
    <xdr:to>
      <xdr:col>50</xdr:col>
      <xdr:colOff>114300</xdr:colOff>
      <xdr:row>98</xdr:row>
      <xdr:rowOff>36381</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flipV="1">
          <a:off x="8750300" y="16352376"/>
          <a:ext cx="889000" cy="4861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105231</xdr:rowOff>
    </xdr:from>
    <xdr:to>
      <xdr:col>50</xdr:col>
      <xdr:colOff>165100</xdr:colOff>
      <xdr:row>98</xdr:row>
      <xdr:rowOff>35381</xdr:rowOff>
    </xdr:to>
    <xdr:sp macro="" textlink="">
      <xdr:nvSpPr>
        <xdr:cNvPr id="465" name="フローチャート: 判断 464">
          <a:extLst>
            <a:ext uri="{FF2B5EF4-FFF2-40B4-BE49-F238E27FC236}">
              <a16:creationId xmlns:a16="http://schemas.microsoft.com/office/drawing/2014/main" id="{00000000-0008-0000-0600-0000D1010000}"/>
            </a:ext>
          </a:extLst>
        </xdr:cNvPr>
        <xdr:cNvSpPr/>
      </xdr:nvSpPr>
      <xdr:spPr>
        <a:xfrm>
          <a:off x="9588500" y="167358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98</xdr:row>
      <xdr:rowOff>26508</xdr:rowOff>
    </xdr:from>
    <xdr:ext cx="599010" cy="259045"/>
    <xdr:sp macro="" textlink="">
      <xdr:nvSpPr>
        <xdr:cNvPr id="466" name="テキスト ボックス 465">
          <a:extLst>
            <a:ext uri="{FF2B5EF4-FFF2-40B4-BE49-F238E27FC236}">
              <a16:creationId xmlns:a16="http://schemas.microsoft.com/office/drawing/2014/main" id="{00000000-0008-0000-0600-0000D2010000}"/>
            </a:ext>
          </a:extLst>
        </xdr:cNvPr>
        <xdr:cNvSpPr txBox="1"/>
      </xdr:nvSpPr>
      <xdr:spPr>
        <a:xfrm>
          <a:off x="9339795" y="168286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36381</xdr:rowOff>
    </xdr:from>
    <xdr:to>
      <xdr:col>45</xdr:col>
      <xdr:colOff>177800</xdr:colOff>
      <xdr:row>98</xdr:row>
      <xdr:rowOff>115619</xdr:rowOff>
    </xdr:to>
    <xdr:cxnSp macro="">
      <xdr:nvCxnSpPr>
        <xdr:cNvPr id="467" name="直線コネクタ 466">
          <a:extLst>
            <a:ext uri="{FF2B5EF4-FFF2-40B4-BE49-F238E27FC236}">
              <a16:creationId xmlns:a16="http://schemas.microsoft.com/office/drawing/2014/main" id="{00000000-0008-0000-0600-0000D3010000}"/>
            </a:ext>
          </a:extLst>
        </xdr:cNvPr>
        <xdr:cNvCxnSpPr/>
      </xdr:nvCxnSpPr>
      <xdr:spPr>
        <a:xfrm flipV="1">
          <a:off x="7861300" y="16838481"/>
          <a:ext cx="889000" cy="792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132541</xdr:rowOff>
    </xdr:from>
    <xdr:to>
      <xdr:col>46</xdr:col>
      <xdr:colOff>38100</xdr:colOff>
      <xdr:row>98</xdr:row>
      <xdr:rowOff>62691</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8699500" y="16763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96</xdr:row>
      <xdr:rowOff>79218</xdr:rowOff>
    </xdr:from>
    <xdr:ext cx="599010"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8450795" y="165384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48805</xdr:rowOff>
    </xdr:from>
    <xdr:to>
      <xdr:col>41</xdr:col>
      <xdr:colOff>50800</xdr:colOff>
      <xdr:row>98</xdr:row>
      <xdr:rowOff>115619</xdr:rowOff>
    </xdr:to>
    <xdr:cxnSp macro="">
      <xdr:nvCxnSpPr>
        <xdr:cNvPr id="470" name="直線コネクタ 469">
          <a:extLst>
            <a:ext uri="{FF2B5EF4-FFF2-40B4-BE49-F238E27FC236}">
              <a16:creationId xmlns:a16="http://schemas.microsoft.com/office/drawing/2014/main" id="{00000000-0008-0000-0600-0000D6010000}"/>
            </a:ext>
          </a:extLst>
        </xdr:cNvPr>
        <xdr:cNvCxnSpPr/>
      </xdr:nvCxnSpPr>
      <xdr:spPr>
        <a:xfrm>
          <a:off x="6972300" y="16850905"/>
          <a:ext cx="889000" cy="66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147174</xdr:rowOff>
    </xdr:from>
    <xdr:to>
      <xdr:col>41</xdr:col>
      <xdr:colOff>101600</xdr:colOff>
      <xdr:row>98</xdr:row>
      <xdr:rowOff>77324</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7810500" y="16777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96</xdr:row>
      <xdr:rowOff>93851</xdr:rowOff>
    </xdr:from>
    <xdr:ext cx="59901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7561795" y="165530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108068</xdr:rowOff>
    </xdr:from>
    <xdr:to>
      <xdr:col>36</xdr:col>
      <xdr:colOff>165100</xdr:colOff>
      <xdr:row>98</xdr:row>
      <xdr:rowOff>38218</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6921500" y="16738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96</xdr:row>
      <xdr:rowOff>54745</xdr:rowOff>
    </xdr:from>
    <xdr:ext cx="59901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6672795" y="165139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134973</xdr:rowOff>
    </xdr:from>
    <xdr:to>
      <xdr:col>55</xdr:col>
      <xdr:colOff>50800</xdr:colOff>
      <xdr:row>98</xdr:row>
      <xdr:rowOff>65123</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10426700" y="167656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113400</xdr:rowOff>
    </xdr:from>
    <xdr:ext cx="599010" cy="259045"/>
    <xdr:sp macro="" textlink="">
      <xdr:nvSpPr>
        <xdr:cNvPr id="481" name="普通建設事業費 （ うち更新整備　）該当値テキスト">
          <a:extLst>
            <a:ext uri="{FF2B5EF4-FFF2-40B4-BE49-F238E27FC236}">
              <a16:creationId xmlns:a16="http://schemas.microsoft.com/office/drawing/2014/main" id="{00000000-0008-0000-0600-0000E1010000}"/>
            </a:ext>
          </a:extLst>
        </xdr:cNvPr>
        <xdr:cNvSpPr txBox="1"/>
      </xdr:nvSpPr>
      <xdr:spPr>
        <a:xfrm>
          <a:off x="10528300" y="167440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158,722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13826</xdr:rowOff>
    </xdr:from>
    <xdr:to>
      <xdr:col>50</xdr:col>
      <xdr:colOff>165100</xdr:colOff>
      <xdr:row>95</xdr:row>
      <xdr:rowOff>115426</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9588500" y="16301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93</xdr:row>
      <xdr:rowOff>131953</xdr:rowOff>
    </xdr:from>
    <xdr:ext cx="59901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9339795" y="160768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524,114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157031</xdr:rowOff>
    </xdr:from>
    <xdr:to>
      <xdr:col>46</xdr:col>
      <xdr:colOff>38100</xdr:colOff>
      <xdr:row>98</xdr:row>
      <xdr:rowOff>87181</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8699500" y="167876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98</xdr:row>
      <xdr:rowOff>78308</xdr:rowOff>
    </xdr:from>
    <xdr:ext cx="599010"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8450795" y="168804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64819</xdr:rowOff>
    </xdr:from>
    <xdr:to>
      <xdr:col>41</xdr:col>
      <xdr:colOff>101600</xdr:colOff>
      <xdr:row>98</xdr:row>
      <xdr:rowOff>166419</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7810500" y="168669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157546</xdr:rowOff>
    </xdr:from>
    <xdr:ext cx="534377"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7594111" y="169596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169455</xdr:rowOff>
    </xdr:from>
    <xdr:to>
      <xdr:col>36</xdr:col>
      <xdr:colOff>165100</xdr:colOff>
      <xdr:row>98</xdr:row>
      <xdr:rowOff>99605</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6921500" y="16800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98</xdr:row>
      <xdr:rowOff>90732</xdr:rowOff>
    </xdr:from>
    <xdr:ext cx="599010"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6672795" y="168928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35577</xdr:rowOff>
    </xdr:from>
    <xdr:ext cx="59541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850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29</xdr:row>
      <xdr:rowOff>92727</xdr:rowOff>
    </xdr:from>
    <xdr:ext cx="685572"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760428" y="506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27</xdr:row>
      <xdr:rowOff>54627</xdr:rowOff>
    </xdr:from>
    <xdr:ext cx="685572"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760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2" name="災害復旧事業費グラフ枠">
          <a:extLst>
            <a:ext uri="{FF2B5EF4-FFF2-40B4-BE49-F238E27FC236}">
              <a16:creationId xmlns:a16="http://schemas.microsoft.com/office/drawing/2014/main" id="{00000000-0008-0000-0600-000000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103759</xdr:rowOff>
    </xdr:from>
    <xdr:to>
      <xdr:col>85</xdr:col>
      <xdr:colOff>126364</xdr:colOff>
      <xdr:row>39</xdr:row>
      <xdr:rowOff>44450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flipV="1">
          <a:off x="16317595" y="5247259"/>
          <a:ext cx="1269" cy="14837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70809</xdr:rowOff>
    </xdr:from>
    <xdr:ext cx="249299" cy="259045"/>
    <xdr:sp macro="" textlink="">
      <xdr:nvSpPr>
        <xdr:cNvPr id="514" name="災害復旧事業費最小値テキスト">
          <a:extLst>
            <a:ext uri="{FF2B5EF4-FFF2-40B4-BE49-F238E27FC236}">
              <a16:creationId xmlns:a16="http://schemas.microsoft.com/office/drawing/2014/main" id="{00000000-0008-0000-0600-000002020000}"/>
            </a:ext>
          </a:extLst>
        </xdr:cNvPr>
        <xdr:cNvSpPr txBox="1"/>
      </xdr:nvSpPr>
      <xdr:spPr>
        <a:xfrm>
          <a:off x="16370300" y="675735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50436</xdr:rowOff>
    </xdr:from>
    <xdr:ext cx="690189" cy="259045"/>
    <xdr:sp macro="" textlink="">
      <xdr:nvSpPr>
        <xdr:cNvPr id="516" name="災害復旧事業費最大値テキスト">
          <a:extLst>
            <a:ext uri="{FF2B5EF4-FFF2-40B4-BE49-F238E27FC236}">
              <a16:creationId xmlns:a16="http://schemas.microsoft.com/office/drawing/2014/main" id="{00000000-0008-0000-0600-000004020000}"/>
            </a:ext>
          </a:extLst>
        </xdr:cNvPr>
        <xdr:cNvSpPr txBox="1"/>
      </xdr:nvSpPr>
      <xdr:spPr>
        <a:xfrm>
          <a:off x="16370300" y="502248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1,168,300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103759</xdr:rowOff>
    </xdr:from>
    <xdr:to>
      <xdr:col>86</xdr:col>
      <xdr:colOff>25400</xdr:colOff>
      <xdr:row>30</xdr:row>
      <xdr:rowOff>103759</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6230600" y="52472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171144</xdr:rowOff>
    </xdr:from>
    <xdr:to>
      <xdr:col>85</xdr:col>
      <xdr:colOff>127000</xdr:colOff>
      <xdr:row>39</xdr:row>
      <xdr:rowOff>39019</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flipV="1">
          <a:off x="15481300" y="6686244"/>
          <a:ext cx="838200" cy="39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115259</xdr:rowOff>
    </xdr:from>
    <xdr:ext cx="534377" cy="259045"/>
    <xdr:sp macro="" textlink="">
      <xdr:nvSpPr>
        <xdr:cNvPr id="519" name="災害復旧事業費平均値テキスト">
          <a:extLst>
            <a:ext uri="{FF2B5EF4-FFF2-40B4-BE49-F238E27FC236}">
              <a16:creationId xmlns:a16="http://schemas.microsoft.com/office/drawing/2014/main" id="{00000000-0008-0000-0600-000007020000}"/>
            </a:ext>
          </a:extLst>
        </xdr:cNvPr>
        <xdr:cNvSpPr txBox="1"/>
      </xdr:nvSpPr>
      <xdr:spPr>
        <a:xfrm>
          <a:off x="16370300" y="66303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22,258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136832</xdr:rowOff>
    </xdr:from>
    <xdr:to>
      <xdr:col>85</xdr:col>
      <xdr:colOff>177800</xdr:colOff>
      <xdr:row>39</xdr:row>
      <xdr:rowOff>66982</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6268700" y="6651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37795</xdr:rowOff>
    </xdr:from>
    <xdr:to>
      <xdr:col>81</xdr:col>
      <xdr:colOff>50800</xdr:colOff>
      <xdr:row>39</xdr:row>
      <xdr:rowOff>39019</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a:off x="14592300" y="6724345"/>
          <a:ext cx="889000" cy="12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132548</xdr:rowOff>
    </xdr:from>
    <xdr:to>
      <xdr:col>81</xdr:col>
      <xdr:colOff>101600</xdr:colOff>
      <xdr:row>39</xdr:row>
      <xdr:rowOff>62698</xdr:rowOff>
    </xdr:to>
    <xdr:sp macro="" textlink="">
      <xdr:nvSpPr>
        <xdr:cNvPr id="522" name="フローチャート: 判断 521">
          <a:extLst>
            <a:ext uri="{FF2B5EF4-FFF2-40B4-BE49-F238E27FC236}">
              <a16:creationId xmlns:a16="http://schemas.microsoft.com/office/drawing/2014/main" id="{00000000-0008-0000-0600-00000A020000}"/>
            </a:ext>
          </a:extLst>
        </xdr:cNvPr>
        <xdr:cNvSpPr/>
      </xdr:nvSpPr>
      <xdr:spPr>
        <a:xfrm>
          <a:off x="15430500" y="66476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79225</xdr:rowOff>
    </xdr:from>
    <xdr:ext cx="534377"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5214111" y="64228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37795</xdr:rowOff>
    </xdr:from>
    <xdr:to>
      <xdr:col>76</xdr:col>
      <xdr:colOff>114300</xdr:colOff>
      <xdr:row>39</xdr:row>
      <xdr:rowOff>44114</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flipV="1">
          <a:off x="13703300" y="6724345"/>
          <a:ext cx="889000" cy="63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131738</xdr:rowOff>
    </xdr:from>
    <xdr:to>
      <xdr:col>76</xdr:col>
      <xdr:colOff>165100</xdr:colOff>
      <xdr:row>39</xdr:row>
      <xdr:rowOff>61888</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4541500" y="6646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78415</xdr:rowOff>
    </xdr:from>
    <xdr:ext cx="534377"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4325111" y="64220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123924</xdr:rowOff>
    </xdr:from>
    <xdr:to>
      <xdr:col>71</xdr:col>
      <xdr:colOff>177800</xdr:colOff>
      <xdr:row>39</xdr:row>
      <xdr:rowOff>44114</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a:off x="12814300" y="6639024"/>
          <a:ext cx="889000" cy="91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133103</xdr:rowOff>
    </xdr:from>
    <xdr:to>
      <xdr:col>72</xdr:col>
      <xdr:colOff>38100</xdr:colOff>
      <xdr:row>39</xdr:row>
      <xdr:rowOff>63253</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3652500" y="66482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79779</xdr:rowOff>
    </xdr:from>
    <xdr:ext cx="534377"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3436111" y="6423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135147</xdr:rowOff>
    </xdr:from>
    <xdr:to>
      <xdr:col>67</xdr:col>
      <xdr:colOff>101600</xdr:colOff>
      <xdr:row>39</xdr:row>
      <xdr:rowOff>65297</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2763500" y="66502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39</xdr:row>
      <xdr:rowOff>56424</xdr:rowOff>
    </xdr:from>
    <xdr:ext cx="534377"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2547111" y="67429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120344</xdr:rowOff>
    </xdr:from>
    <xdr:to>
      <xdr:col>85</xdr:col>
      <xdr:colOff>177800</xdr:colOff>
      <xdr:row>39</xdr:row>
      <xdr:rowOff>50494</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6268700" y="6635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79721</xdr:rowOff>
    </xdr:from>
    <xdr:ext cx="534377" cy="259045"/>
    <xdr:sp macro="" textlink="">
      <xdr:nvSpPr>
        <xdr:cNvPr id="538" name="災害復旧事業費該当値テキスト">
          <a:extLst>
            <a:ext uri="{FF2B5EF4-FFF2-40B4-BE49-F238E27FC236}">
              <a16:creationId xmlns:a16="http://schemas.microsoft.com/office/drawing/2014/main" id="{00000000-0008-0000-0600-00001A020000}"/>
            </a:ext>
          </a:extLst>
        </xdr:cNvPr>
        <xdr:cNvSpPr txBox="1"/>
      </xdr:nvSpPr>
      <xdr:spPr>
        <a:xfrm>
          <a:off x="16370300" y="6423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159669</xdr:rowOff>
    </xdr:from>
    <xdr:to>
      <xdr:col>81</xdr:col>
      <xdr:colOff>101600</xdr:colOff>
      <xdr:row>39</xdr:row>
      <xdr:rowOff>89819</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5430500" y="66747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39</xdr:row>
      <xdr:rowOff>80946</xdr:rowOff>
    </xdr:from>
    <xdr:ext cx="469744"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5246428" y="67674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158445</xdr:rowOff>
    </xdr:from>
    <xdr:to>
      <xdr:col>76</xdr:col>
      <xdr:colOff>165100</xdr:colOff>
      <xdr:row>39</xdr:row>
      <xdr:rowOff>88595</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4541500" y="6673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39</xdr:row>
      <xdr:rowOff>79722</xdr:rowOff>
    </xdr:from>
    <xdr:ext cx="469744"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4357428" y="67662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164764</xdr:rowOff>
    </xdr:from>
    <xdr:to>
      <xdr:col>72</xdr:col>
      <xdr:colOff>38100</xdr:colOff>
      <xdr:row>39</xdr:row>
      <xdr:rowOff>94914</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3652500" y="6679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39</xdr:row>
      <xdr:rowOff>86041</xdr:rowOff>
    </xdr:from>
    <xdr:ext cx="378565"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3514017" y="67725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73124</xdr:rowOff>
    </xdr:from>
    <xdr:to>
      <xdr:col>67</xdr:col>
      <xdr:colOff>101600</xdr:colOff>
      <xdr:row>39</xdr:row>
      <xdr:rowOff>3274</xdr:rowOff>
    </xdr:to>
    <xdr:sp macro="" textlink="">
      <xdr:nvSpPr>
        <xdr:cNvPr id="545" name="楕円 544">
          <a:extLst>
            <a:ext uri="{FF2B5EF4-FFF2-40B4-BE49-F238E27FC236}">
              <a16:creationId xmlns:a16="http://schemas.microsoft.com/office/drawing/2014/main" id="{00000000-0008-0000-0600-000021020000}"/>
            </a:ext>
          </a:extLst>
        </xdr:cNvPr>
        <xdr:cNvSpPr/>
      </xdr:nvSpPr>
      <xdr:spPr>
        <a:xfrm>
          <a:off x="12763500" y="65882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19801</xdr:rowOff>
    </xdr:from>
    <xdr:ext cx="534377"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547111" y="63634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72,422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5" name="テキスト ボックス 554">
          <a:extLst>
            <a:ext uri="{FF2B5EF4-FFF2-40B4-BE49-F238E27FC236}">
              <a16:creationId xmlns:a16="http://schemas.microsoft.com/office/drawing/2014/main" id="{00000000-0008-0000-0600-00002B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6" name="直線コネクタ 555">
          <a:extLst>
            <a:ext uri="{FF2B5EF4-FFF2-40B4-BE49-F238E27FC236}">
              <a16:creationId xmlns:a16="http://schemas.microsoft.com/office/drawing/2014/main" id="{00000000-0008-0000-0600-00002C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56</xdr:row>
      <xdr:rowOff>144434</xdr:rowOff>
    </xdr:from>
    <xdr:ext cx="467179" cy="259045"/>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1978821" y="9745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54</xdr:row>
      <xdr:rowOff>160762</xdr:rowOff>
    </xdr:from>
    <xdr:ext cx="467179" cy="259045"/>
    <xdr:sp macro="" textlink="">
      <xdr:nvSpPr>
        <xdr:cNvPr id="562" name="テキスト ボックス 561">
          <a:extLst>
            <a:ext uri="{FF2B5EF4-FFF2-40B4-BE49-F238E27FC236}">
              <a16:creationId xmlns:a16="http://schemas.microsoft.com/office/drawing/2014/main" id="{00000000-0008-0000-0600-000032020000}"/>
            </a:ext>
          </a:extLst>
        </xdr:cNvPr>
        <xdr:cNvSpPr txBox="1"/>
      </xdr:nvSpPr>
      <xdr:spPr>
        <a:xfrm>
          <a:off x="11978821" y="9419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53</xdr:row>
      <xdr:rowOff>5642</xdr:rowOff>
    </xdr:from>
    <xdr:ext cx="467179" cy="259045"/>
    <xdr:sp macro="" textlink="">
      <xdr:nvSpPr>
        <xdr:cNvPr id="564" name="テキスト ボックス 563">
          <a:extLst>
            <a:ext uri="{FF2B5EF4-FFF2-40B4-BE49-F238E27FC236}">
              <a16:creationId xmlns:a16="http://schemas.microsoft.com/office/drawing/2014/main" id="{00000000-0008-0000-0600-000034020000}"/>
            </a:ext>
          </a:extLst>
        </xdr:cNvPr>
        <xdr:cNvSpPr txBox="1"/>
      </xdr:nvSpPr>
      <xdr:spPr>
        <a:xfrm>
          <a:off x="11978821" y="9092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51</xdr:row>
      <xdr:rowOff>21970</xdr:rowOff>
    </xdr:from>
    <xdr:ext cx="467179" cy="259045"/>
    <xdr:sp macro="" textlink="">
      <xdr:nvSpPr>
        <xdr:cNvPr id="566" name="テキスト ボックス 565">
          <a:extLst>
            <a:ext uri="{FF2B5EF4-FFF2-40B4-BE49-F238E27FC236}">
              <a16:creationId xmlns:a16="http://schemas.microsoft.com/office/drawing/2014/main" id="{00000000-0008-0000-0600-000036020000}"/>
            </a:ext>
          </a:extLst>
        </xdr:cNvPr>
        <xdr:cNvSpPr txBox="1"/>
      </xdr:nvSpPr>
      <xdr:spPr>
        <a:xfrm>
          <a:off x="11978821" y="8765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49</xdr:row>
      <xdr:rowOff>38299</xdr:rowOff>
    </xdr:from>
    <xdr:ext cx="467179" cy="259045"/>
    <xdr:sp macro="" textlink="">
      <xdr:nvSpPr>
        <xdr:cNvPr id="568" name="テキスト ボックス 567">
          <a:extLst>
            <a:ext uri="{FF2B5EF4-FFF2-40B4-BE49-F238E27FC236}">
              <a16:creationId xmlns:a16="http://schemas.microsoft.com/office/drawing/2014/main" id="{00000000-0008-0000-0600-000038020000}"/>
            </a:ext>
          </a:extLst>
        </xdr:cNvPr>
        <xdr:cNvSpPr txBox="1"/>
      </xdr:nvSpPr>
      <xdr:spPr>
        <a:xfrm>
          <a:off x="11978821" y="8439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47</xdr:row>
      <xdr:rowOff>54627</xdr:rowOff>
    </xdr:from>
    <xdr:ext cx="467179" cy="25904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1978821" y="811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1" name="失業対策事業費グラフ枠">
          <a:extLst>
            <a:ext uri="{FF2B5EF4-FFF2-40B4-BE49-F238E27FC236}">
              <a16:creationId xmlns:a16="http://schemas.microsoft.com/office/drawing/2014/main" id="{00000000-0008-0000-0600-00003B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69487</xdr:rowOff>
    </xdr:from>
    <xdr:to>
      <xdr:col>85</xdr:col>
      <xdr:colOff>126364</xdr:colOff>
      <xdr:row>59</xdr:row>
      <xdr:rowOff>98878</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flipV="1">
          <a:off x="16317595" y="8641987"/>
          <a:ext cx="1269" cy="15724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135217</xdr:rowOff>
    </xdr:from>
    <xdr:ext cx="249299" cy="259045"/>
    <xdr:sp macro="" textlink="">
      <xdr:nvSpPr>
        <xdr:cNvPr id="573" name="失業対策事業費最小値テキスト">
          <a:extLst>
            <a:ext uri="{FF2B5EF4-FFF2-40B4-BE49-F238E27FC236}">
              <a16:creationId xmlns:a16="http://schemas.microsoft.com/office/drawing/2014/main" id="{00000000-0008-0000-0600-00003D020000}"/>
            </a:ext>
          </a:extLst>
        </xdr:cNvPr>
        <xdr:cNvSpPr txBox="1"/>
      </xdr:nvSpPr>
      <xdr:spPr>
        <a:xfrm>
          <a:off x="16370300" y="1025076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98878</xdr:rowOff>
    </xdr:from>
    <xdr:to>
      <xdr:col>86</xdr:col>
      <xdr:colOff>25400</xdr:colOff>
      <xdr:row>59</xdr:row>
      <xdr:rowOff>98878</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6230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16164</xdr:rowOff>
    </xdr:from>
    <xdr:ext cx="469744" cy="259045"/>
    <xdr:sp macro="" textlink="">
      <xdr:nvSpPr>
        <xdr:cNvPr id="575" name="失業対策事業費最大値テキスト">
          <a:extLst>
            <a:ext uri="{FF2B5EF4-FFF2-40B4-BE49-F238E27FC236}">
              <a16:creationId xmlns:a16="http://schemas.microsoft.com/office/drawing/2014/main" id="{00000000-0008-0000-0600-00003F020000}"/>
            </a:ext>
          </a:extLst>
        </xdr:cNvPr>
        <xdr:cNvSpPr txBox="1"/>
      </xdr:nvSpPr>
      <xdr:spPr>
        <a:xfrm>
          <a:off x="16370300" y="84172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50</xdr:row>
      <xdr:rowOff>69487</xdr:rowOff>
    </xdr:from>
    <xdr:to>
      <xdr:col>86</xdr:col>
      <xdr:colOff>25400</xdr:colOff>
      <xdr:row>50</xdr:row>
      <xdr:rowOff>69487</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6230600" y="86419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59</xdr:row>
      <xdr:rowOff>98878</xdr:rowOff>
    </xdr:from>
    <xdr:to>
      <xdr:col>85</xdr:col>
      <xdr:colOff>127000</xdr:colOff>
      <xdr:row>59</xdr:row>
      <xdr:rowOff>98878</xdr:rowOff>
    </xdr:to>
    <xdr:cxnSp macro="">
      <xdr:nvCxnSpPr>
        <xdr:cNvPr id="577" name="直線コネクタ 576">
          <a:extLst>
            <a:ext uri="{FF2B5EF4-FFF2-40B4-BE49-F238E27FC236}">
              <a16:creationId xmlns:a16="http://schemas.microsoft.com/office/drawing/2014/main" id="{00000000-0008-0000-0600-000041020000}"/>
            </a:ext>
          </a:extLst>
        </xdr:cNvPr>
        <xdr:cNvCxnSpPr/>
      </xdr:nvCxnSpPr>
      <xdr:spPr>
        <a:xfrm>
          <a:off x="15481300" y="10214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52667</xdr:rowOff>
    </xdr:from>
    <xdr:ext cx="313932" cy="259045"/>
    <xdr:sp macro="" textlink="">
      <xdr:nvSpPr>
        <xdr:cNvPr id="578" name="失業対策事業費平均値テキスト">
          <a:extLst>
            <a:ext uri="{FF2B5EF4-FFF2-40B4-BE49-F238E27FC236}">
              <a16:creationId xmlns:a16="http://schemas.microsoft.com/office/drawing/2014/main" id="{00000000-0008-0000-0600-000042020000}"/>
            </a:ext>
          </a:extLst>
        </xdr:cNvPr>
        <xdr:cNvSpPr txBox="1"/>
      </xdr:nvSpPr>
      <xdr:spPr>
        <a:xfrm>
          <a:off x="16370300" y="9996767"/>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29790</xdr:rowOff>
    </xdr:from>
    <xdr:to>
      <xdr:col>85</xdr:col>
      <xdr:colOff>177800</xdr:colOff>
      <xdr:row>59</xdr:row>
      <xdr:rowOff>131390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6268700" y="10145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98878</xdr:rowOff>
    </xdr:from>
    <xdr:to>
      <xdr:col>81</xdr:col>
      <xdr:colOff>50800</xdr:colOff>
      <xdr:row>59</xdr:row>
      <xdr:rowOff>98878</xdr:rowOff>
    </xdr:to>
    <xdr:cxnSp macro="">
      <xdr:nvCxnSpPr>
        <xdr:cNvPr id="580" name="直線コネクタ 579">
          <a:extLst>
            <a:ext uri="{FF2B5EF4-FFF2-40B4-BE49-F238E27FC236}">
              <a16:creationId xmlns:a16="http://schemas.microsoft.com/office/drawing/2014/main" id="{00000000-0008-0000-0600-000044020000}"/>
            </a:ext>
          </a:extLst>
        </xdr:cNvPr>
        <xdr:cNvCxnSpPr/>
      </xdr:nvCxnSpPr>
      <xdr:spPr>
        <a:xfrm>
          <a:off x="14592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59</xdr:row>
      <xdr:rowOff>33383</xdr:rowOff>
    </xdr:from>
    <xdr:to>
      <xdr:col>81</xdr:col>
      <xdr:colOff>101600</xdr:colOff>
      <xdr:row>59</xdr:row>
      <xdr:rowOff>134983</xdr:rowOff>
    </xdr:to>
    <xdr:sp macro="" textlink="">
      <xdr:nvSpPr>
        <xdr:cNvPr id="581" name="フローチャート: 判断 580">
          <a:extLst>
            <a:ext uri="{FF2B5EF4-FFF2-40B4-BE49-F238E27FC236}">
              <a16:creationId xmlns:a16="http://schemas.microsoft.com/office/drawing/2014/main" id="{00000000-0008-0000-0600-000045020000}"/>
            </a:ext>
          </a:extLst>
        </xdr:cNvPr>
        <xdr:cNvSpPr/>
      </xdr:nvSpPr>
      <xdr:spPr>
        <a:xfrm>
          <a:off x="15430500" y="10148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84333</xdr:colOff>
      <xdr:row>57</xdr:row>
      <xdr:rowOff>151510</xdr:rowOff>
    </xdr:from>
    <xdr:ext cx="313932"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5324333" y="992416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59</xdr:row>
      <xdr:rowOff>98878</xdr:rowOff>
    </xdr:from>
    <xdr:to>
      <xdr:col>76</xdr:col>
      <xdr:colOff>114300</xdr:colOff>
      <xdr:row>59</xdr:row>
      <xdr:rowOff>98878</xdr:rowOff>
    </xdr:to>
    <xdr:cxnSp macro="">
      <xdr:nvCxnSpPr>
        <xdr:cNvPr id="583" name="直線コネクタ 582">
          <a:extLst>
            <a:ext uri="{FF2B5EF4-FFF2-40B4-BE49-F238E27FC236}">
              <a16:creationId xmlns:a16="http://schemas.microsoft.com/office/drawing/2014/main" id="{00000000-0008-0000-0600-000047020000}"/>
            </a:ext>
          </a:extLst>
        </xdr:cNvPr>
        <xdr:cNvCxnSpPr/>
      </xdr:nvCxnSpPr>
      <xdr:spPr>
        <a:xfrm>
          <a:off x="13703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35342</xdr:rowOff>
    </xdr:from>
    <xdr:to>
      <xdr:col>76</xdr:col>
      <xdr:colOff>165100</xdr:colOff>
      <xdr:row>59</xdr:row>
      <xdr:rowOff>136942</xdr:rowOff>
    </xdr:to>
    <xdr:sp macro="" textlink="">
      <xdr:nvSpPr>
        <xdr:cNvPr id="584" name="フローチャート: 判断 583">
          <a:extLst>
            <a:ext uri="{FF2B5EF4-FFF2-40B4-BE49-F238E27FC236}">
              <a16:creationId xmlns:a16="http://schemas.microsoft.com/office/drawing/2014/main" id="{00000000-0008-0000-0600-000048020000}"/>
            </a:ext>
          </a:extLst>
        </xdr:cNvPr>
        <xdr:cNvSpPr/>
      </xdr:nvSpPr>
      <xdr:spPr>
        <a:xfrm>
          <a:off x="14541500" y="101508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147833</xdr:colOff>
      <xdr:row>57</xdr:row>
      <xdr:rowOff>153469</xdr:rowOff>
    </xdr:from>
    <xdr:ext cx="313932"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4435333" y="992611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59</xdr:row>
      <xdr:rowOff>98878</xdr:rowOff>
    </xdr:from>
    <xdr:to>
      <xdr:col>71</xdr:col>
      <xdr:colOff>177800</xdr:colOff>
      <xdr:row>59</xdr:row>
      <xdr:rowOff>98878</xdr:rowOff>
    </xdr:to>
    <xdr:cxnSp macro="">
      <xdr:nvCxnSpPr>
        <xdr:cNvPr id="586" name="直線コネクタ 585">
          <a:extLst>
            <a:ext uri="{FF2B5EF4-FFF2-40B4-BE49-F238E27FC236}">
              <a16:creationId xmlns:a16="http://schemas.microsoft.com/office/drawing/2014/main" id="{00000000-0008-0000-0600-00004A020000}"/>
            </a:ext>
          </a:extLst>
        </xdr:cNvPr>
        <xdr:cNvCxnSpPr/>
      </xdr:nvCxnSpPr>
      <xdr:spPr>
        <a:xfrm>
          <a:off x="12814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48078</xdr:rowOff>
    </xdr:from>
    <xdr:to>
      <xdr:col>72</xdr:col>
      <xdr:colOff>38100</xdr:colOff>
      <xdr:row>59</xdr:row>
      <xdr:rowOff>149678</xdr:rowOff>
    </xdr:to>
    <xdr:sp macro="" textlink="">
      <xdr:nvSpPr>
        <xdr:cNvPr id="587" name="フローチャート: 判断 586">
          <a:extLst>
            <a:ext uri="{FF2B5EF4-FFF2-40B4-BE49-F238E27FC236}">
              <a16:creationId xmlns:a16="http://schemas.microsoft.com/office/drawing/2014/main" id="{00000000-0008-0000-0600-00004B020000}"/>
            </a:ext>
          </a:extLst>
        </xdr:cNvPr>
        <xdr:cNvSpPr/>
      </xdr:nvSpPr>
      <xdr:spPr>
        <a:xfrm>
          <a:off x="136525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59</xdr:row>
      <xdr:rowOff>140805</xdr:rowOff>
    </xdr:from>
    <xdr:ext cx="249299"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3578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59</xdr:row>
      <xdr:rowOff>48078</xdr:rowOff>
    </xdr:from>
    <xdr:to>
      <xdr:col>67</xdr:col>
      <xdr:colOff>101600</xdr:colOff>
      <xdr:row>59</xdr:row>
      <xdr:rowOff>149678</xdr:rowOff>
    </xdr:to>
    <xdr:sp macro="" textlink="">
      <xdr:nvSpPr>
        <xdr:cNvPr id="589" name="フローチャート: 判断 588">
          <a:extLst>
            <a:ext uri="{FF2B5EF4-FFF2-40B4-BE49-F238E27FC236}">
              <a16:creationId xmlns:a16="http://schemas.microsoft.com/office/drawing/2014/main" id="{00000000-0008-0000-0600-00004D020000}"/>
            </a:ext>
          </a:extLst>
        </xdr:cNvPr>
        <xdr:cNvSpPr/>
      </xdr:nvSpPr>
      <xdr:spPr>
        <a:xfrm>
          <a:off x="127635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59</xdr:row>
      <xdr:rowOff>140805</xdr:rowOff>
    </xdr:from>
    <xdr:ext cx="249299"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2689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48078</xdr:rowOff>
    </xdr:from>
    <xdr:to>
      <xdr:col>85</xdr:col>
      <xdr:colOff>177800</xdr:colOff>
      <xdr:row>59</xdr:row>
      <xdr:rowOff>149678</xdr:rowOff>
    </xdr:to>
    <xdr:sp macro="" textlink="">
      <xdr:nvSpPr>
        <xdr:cNvPr id="596" name="楕円 595">
          <a:extLst>
            <a:ext uri="{FF2B5EF4-FFF2-40B4-BE49-F238E27FC236}">
              <a16:creationId xmlns:a16="http://schemas.microsoft.com/office/drawing/2014/main" id="{00000000-0008-0000-0600-000054020000}"/>
            </a:ext>
          </a:extLst>
        </xdr:cNvPr>
        <xdr:cNvSpPr/>
      </xdr:nvSpPr>
      <xdr:spPr>
        <a:xfrm>
          <a:off x="162687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59</xdr:row>
      <xdr:rowOff>8217</xdr:rowOff>
    </xdr:from>
    <xdr:ext cx="249299" cy="259045"/>
    <xdr:sp macro="" textlink="">
      <xdr:nvSpPr>
        <xdr:cNvPr id="597" name="失業対策事業費該当値テキスト">
          <a:extLst>
            <a:ext uri="{FF2B5EF4-FFF2-40B4-BE49-F238E27FC236}">
              <a16:creationId xmlns:a16="http://schemas.microsoft.com/office/drawing/2014/main" id="{00000000-0008-0000-0600-000055020000}"/>
            </a:ext>
          </a:extLst>
        </xdr:cNvPr>
        <xdr:cNvSpPr txBox="1"/>
      </xdr:nvSpPr>
      <xdr:spPr>
        <a:xfrm>
          <a:off x="16370300" y="1012376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48078</xdr:rowOff>
    </xdr:from>
    <xdr:to>
      <xdr:col>81</xdr:col>
      <xdr:colOff>101600</xdr:colOff>
      <xdr:row>59</xdr:row>
      <xdr:rowOff>149678</xdr:rowOff>
    </xdr:to>
    <xdr:sp macro="" textlink="">
      <xdr:nvSpPr>
        <xdr:cNvPr id="598" name="楕円 597">
          <a:extLst>
            <a:ext uri="{FF2B5EF4-FFF2-40B4-BE49-F238E27FC236}">
              <a16:creationId xmlns:a16="http://schemas.microsoft.com/office/drawing/2014/main" id="{00000000-0008-0000-0600-000056020000}"/>
            </a:ext>
          </a:extLst>
        </xdr:cNvPr>
        <xdr:cNvSpPr/>
      </xdr:nvSpPr>
      <xdr:spPr>
        <a:xfrm>
          <a:off x="15430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59</xdr:row>
      <xdr:rowOff>140805</xdr:rowOff>
    </xdr:from>
    <xdr:ext cx="249299" cy="259045"/>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5356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59</xdr:row>
      <xdr:rowOff>48078</xdr:rowOff>
    </xdr:from>
    <xdr:to>
      <xdr:col>76</xdr:col>
      <xdr:colOff>165100</xdr:colOff>
      <xdr:row>59</xdr:row>
      <xdr:rowOff>149678</xdr:rowOff>
    </xdr:to>
    <xdr:sp macro="" textlink="">
      <xdr:nvSpPr>
        <xdr:cNvPr id="600" name="楕円 599">
          <a:extLst>
            <a:ext uri="{FF2B5EF4-FFF2-40B4-BE49-F238E27FC236}">
              <a16:creationId xmlns:a16="http://schemas.microsoft.com/office/drawing/2014/main" id="{00000000-0008-0000-0600-000058020000}"/>
            </a:ext>
          </a:extLst>
        </xdr:cNvPr>
        <xdr:cNvSpPr/>
      </xdr:nvSpPr>
      <xdr:spPr>
        <a:xfrm>
          <a:off x="14541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59</xdr:row>
      <xdr:rowOff>140805</xdr:rowOff>
    </xdr:from>
    <xdr:ext cx="249299" cy="259045"/>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4467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59</xdr:row>
      <xdr:rowOff>48078</xdr:rowOff>
    </xdr:from>
    <xdr:to>
      <xdr:col>72</xdr:col>
      <xdr:colOff>38100</xdr:colOff>
      <xdr:row>59</xdr:row>
      <xdr:rowOff>149678</xdr:rowOff>
    </xdr:to>
    <xdr:sp macro="" textlink="">
      <xdr:nvSpPr>
        <xdr:cNvPr id="602" name="楕円 601">
          <a:extLst>
            <a:ext uri="{FF2B5EF4-FFF2-40B4-BE49-F238E27FC236}">
              <a16:creationId xmlns:a16="http://schemas.microsoft.com/office/drawing/2014/main" id="{00000000-0008-0000-0600-00005A020000}"/>
            </a:ext>
          </a:extLst>
        </xdr:cNvPr>
        <xdr:cNvSpPr/>
      </xdr:nvSpPr>
      <xdr:spPr>
        <a:xfrm>
          <a:off x="13652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57</xdr:row>
      <xdr:rowOff>166205</xdr:rowOff>
    </xdr:from>
    <xdr:ext cx="249299" cy="259045"/>
    <xdr:sp macro=""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3578650" y="99388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59</xdr:row>
      <xdr:rowOff>48078</xdr:rowOff>
    </xdr:from>
    <xdr:to>
      <xdr:col>67</xdr:col>
      <xdr:colOff>101600</xdr:colOff>
      <xdr:row>59</xdr:row>
      <xdr:rowOff>149678</xdr:rowOff>
    </xdr:to>
    <xdr:sp macro="" textlink="">
      <xdr:nvSpPr>
        <xdr:cNvPr id="604" name="楕円 603">
          <a:extLst>
            <a:ext uri="{FF2B5EF4-FFF2-40B4-BE49-F238E27FC236}">
              <a16:creationId xmlns:a16="http://schemas.microsoft.com/office/drawing/2014/main" id="{00000000-0008-0000-0600-00005C020000}"/>
            </a:ext>
          </a:extLst>
        </xdr:cNvPr>
        <xdr:cNvSpPr/>
      </xdr:nvSpPr>
      <xdr:spPr>
        <a:xfrm>
          <a:off x="12763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57</xdr:row>
      <xdr:rowOff>166205</xdr:rowOff>
    </xdr:from>
    <xdr:ext cx="249299"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2689650" y="99388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600-000062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1" name="正方形/長方形 610">
          <a:extLst>
            <a:ext uri="{FF2B5EF4-FFF2-40B4-BE49-F238E27FC236}">
              <a16:creationId xmlns:a16="http://schemas.microsoft.com/office/drawing/2014/main" id="{00000000-0008-0000-0600-000063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2" name="正方形/長方形 611">
          <a:extLst>
            <a:ext uri="{FF2B5EF4-FFF2-40B4-BE49-F238E27FC236}">
              <a16:creationId xmlns:a16="http://schemas.microsoft.com/office/drawing/2014/main" id="{00000000-0008-0000-0600-000064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52,009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3" name="正方形/長方形 612">
          <a:extLst>
            <a:ext uri="{FF2B5EF4-FFF2-40B4-BE49-F238E27FC236}">
              <a16:creationId xmlns:a16="http://schemas.microsoft.com/office/drawing/2014/main" id="{00000000-0008-0000-0600-000065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67</xdr:row>
      <xdr:rowOff>54627</xdr:rowOff>
    </xdr:from>
    <xdr:ext cx="685572"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1760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8" name="公債費グラフ枠">
          <a:extLst>
            <a:ext uri="{FF2B5EF4-FFF2-40B4-BE49-F238E27FC236}">
              <a16:creationId xmlns:a16="http://schemas.microsoft.com/office/drawing/2014/main" id="{00000000-0008-0000-0600-000074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42401</xdr:rowOff>
    </xdr:from>
    <xdr:to>
      <xdr:col>85</xdr:col>
      <xdr:colOff>126364</xdr:colOff>
      <xdr:row>78</xdr:row>
      <xdr:rowOff>160134</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flipV="1">
          <a:off x="16317595" y="12215351"/>
          <a:ext cx="1269" cy="13178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163961</xdr:rowOff>
    </xdr:from>
    <xdr:ext cx="534377" cy="259045"/>
    <xdr:sp macro="" textlink="">
      <xdr:nvSpPr>
        <xdr:cNvPr id="630" name="公債費最小値テキスト">
          <a:extLst>
            <a:ext uri="{FF2B5EF4-FFF2-40B4-BE49-F238E27FC236}">
              <a16:creationId xmlns:a16="http://schemas.microsoft.com/office/drawing/2014/main" id="{00000000-0008-0000-0600-000076020000}"/>
            </a:ext>
          </a:extLst>
        </xdr:cNvPr>
        <xdr:cNvSpPr txBox="1"/>
      </xdr:nvSpPr>
      <xdr:spPr>
        <a:xfrm>
          <a:off x="16370300" y="135370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29,273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160134</xdr:rowOff>
    </xdr:from>
    <xdr:to>
      <xdr:col>86</xdr:col>
      <xdr:colOff>25400</xdr:colOff>
      <xdr:row>78</xdr:row>
      <xdr:rowOff>160134</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a:off x="16230600" y="135332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160528</xdr:rowOff>
    </xdr:from>
    <xdr:ext cx="599010" cy="259045"/>
    <xdr:sp macro="" textlink="">
      <xdr:nvSpPr>
        <xdr:cNvPr id="632" name="公債費最大値テキスト">
          <a:extLst>
            <a:ext uri="{FF2B5EF4-FFF2-40B4-BE49-F238E27FC236}">
              <a16:creationId xmlns:a16="http://schemas.microsoft.com/office/drawing/2014/main" id="{00000000-0008-0000-0600-000078020000}"/>
            </a:ext>
          </a:extLst>
        </xdr:cNvPr>
        <xdr:cNvSpPr txBox="1"/>
      </xdr:nvSpPr>
      <xdr:spPr>
        <a:xfrm>
          <a:off x="16370300" y="119905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721,076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42401</xdr:rowOff>
    </xdr:from>
    <xdr:to>
      <xdr:col>86</xdr:col>
      <xdr:colOff>25400</xdr:colOff>
      <xdr:row>71</xdr:row>
      <xdr:rowOff>42401</xdr:rowOff>
    </xdr:to>
    <xdr:cxnSp macro="">
      <xdr:nvCxnSpPr>
        <xdr:cNvPr id="633" name="直線コネクタ 632">
          <a:extLst>
            <a:ext uri="{FF2B5EF4-FFF2-40B4-BE49-F238E27FC236}">
              <a16:creationId xmlns:a16="http://schemas.microsoft.com/office/drawing/2014/main" id="{00000000-0008-0000-0600-000079020000}"/>
            </a:ext>
          </a:extLst>
        </xdr:cNvPr>
        <xdr:cNvCxnSpPr/>
      </xdr:nvCxnSpPr>
      <xdr:spPr>
        <a:xfrm>
          <a:off x="16230600" y="122153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127126</xdr:rowOff>
    </xdr:from>
    <xdr:to>
      <xdr:col>85</xdr:col>
      <xdr:colOff>127000</xdr:colOff>
      <xdr:row>77</xdr:row>
      <xdr:rowOff>33710</xdr:rowOff>
    </xdr:to>
    <xdr:cxnSp macro="">
      <xdr:nvCxnSpPr>
        <xdr:cNvPr id="634" name="直線コネクタ 633">
          <a:extLst>
            <a:ext uri="{FF2B5EF4-FFF2-40B4-BE49-F238E27FC236}">
              <a16:creationId xmlns:a16="http://schemas.microsoft.com/office/drawing/2014/main" id="{00000000-0008-0000-0600-00007A020000}"/>
            </a:ext>
          </a:extLst>
        </xdr:cNvPr>
        <xdr:cNvCxnSpPr/>
      </xdr:nvCxnSpPr>
      <xdr:spPr>
        <a:xfrm flipV="1">
          <a:off x="15481300" y="13157326"/>
          <a:ext cx="838200" cy="780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145874</xdr:rowOff>
    </xdr:from>
    <xdr:ext cx="599010" cy="259045"/>
    <xdr:sp macro="" textlink="">
      <xdr:nvSpPr>
        <xdr:cNvPr id="635" name="公債費平均値テキスト">
          <a:extLst>
            <a:ext uri="{FF2B5EF4-FFF2-40B4-BE49-F238E27FC236}">
              <a16:creationId xmlns:a16="http://schemas.microsoft.com/office/drawing/2014/main" id="{00000000-0008-0000-0600-00007B020000}"/>
            </a:ext>
          </a:extLst>
        </xdr:cNvPr>
        <xdr:cNvSpPr txBox="1"/>
      </xdr:nvSpPr>
      <xdr:spPr>
        <a:xfrm>
          <a:off x="16370300" y="1317607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178,768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167447</xdr:rowOff>
    </xdr:from>
    <xdr:to>
      <xdr:col>85</xdr:col>
      <xdr:colOff>177800</xdr:colOff>
      <xdr:row>77</xdr:row>
      <xdr:rowOff>97597</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6268700" y="131976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27547</xdr:rowOff>
    </xdr:from>
    <xdr:to>
      <xdr:col>81</xdr:col>
      <xdr:colOff>50800</xdr:colOff>
      <xdr:row>77</xdr:row>
      <xdr:rowOff>33710</xdr:rowOff>
    </xdr:to>
    <xdr:cxnSp macro="">
      <xdr:nvCxnSpPr>
        <xdr:cNvPr id="637" name="直線コネクタ 636">
          <a:extLst>
            <a:ext uri="{FF2B5EF4-FFF2-40B4-BE49-F238E27FC236}">
              <a16:creationId xmlns:a16="http://schemas.microsoft.com/office/drawing/2014/main" id="{00000000-0008-0000-0600-00007D020000}"/>
            </a:ext>
          </a:extLst>
        </xdr:cNvPr>
        <xdr:cNvCxnSpPr/>
      </xdr:nvCxnSpPr>
      <xdr:spPr>
        <a:xfrm>
          <a:off x="14592300" y="13229197"/>
          <a:ext cx="889000" cy="6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7579</xdr:rowOff>
    </xdr:from>
    <xdr:to>
      <xdr:col>81</xdr:col>
      <xdr:colOff>101600</xdr:colOff>
      <xdr:row>77</xdr:row>
      <xdr:rowOff>109179</xdr:rowOff>
    </xdr:to>
    <xdr:sp macro="" textlink="">
      <xdr:nvSpPr>
        <xdr:cNvPr id="638" name="フローチャート: 判断 637">
          <a:extLst>
            <a:ext uri="{FF2B5EF4-FFF2-40B4-BE49-F238E27FC236}">
              <a16:creationId xmlns:a16="http://schemas.microsoft.com/office/drawing/2014/main" id="{00000000-0008-0000-0600-00007E020000}"/>
            </a:ext>
          </a:extLst>
        </xdr:cNvPr>
        <xdr:cNvSpPr/>
      </xdr:nvSpPr>
      <xdr:spPr>
        <a:xfrm>
          <a:off x="15430500" y="13209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77</xdr:row>
      <xdr:rowOff>100306</xdr:rowOff>
    </xdr:from>
    <xdr:ext cx="59901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5181795" y="133019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27547</xdr:rowOff>
    </xdr:from>
    <xdr:to>
      <xdr:col>76</xdr:col>
      <xdr:colOff>114300</xdr:colOff>
      <xdr:row>77</xdr:row>
      <xdr:rowOff>47436</xdr:rowOff>
    </xdr:to>
    <xdr:cxnSp macro="">
      <xdr:nvCxnSpPr>
        <xdr:cNvPr id="640" name="直線コネクタ 639">
          <a:extLst>
            <a:ext uri="{FF2B5EF4-FFF2-40B4-BE49-F238E27FC236}">
              <a16:creationId xmlns:a16="http://schemas.microsoft.com/office/drawing/2014/main" id="{00000000-0008-0000-0600-000080020000}"/>
            </a:ext>
          </a:extLst>
        </xdr:cNvPr>
        <xdr:cNvCxnSpPr/>
      </xdr:nvCxnSpPr>
      <xdr:spPr>
        <a:xfrm flipV="1">
          <a:off x="13703300" y="13229197"/>
          <a:ext cx="889000" cy="198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10638</xdr:rowOff>
    </xdr:from>
    <xdr:to>
      <xdr:col>76</xdr:col>
      <xdr:colOff>165100</xdr:colOff>
      <xdr:row>77</xdr:row>
      <xdr:rowOff>112238</xdr:rowOff>
    </xdr:to>
    <xdr:sp macro="" textlink="">
      <xdr:nvSpPr>
        <xdr:cNvPr id="641" name="フローチャート: 判断 640">
          <a:extLst>
            <a:ext uri="{FF2B5EF4-FFF2-40B4-BE49-F238E27FC236}">
              <a16:creationId xmlns:a16="http://schemas.microsoft.com/office/drawing/2014/main" id="{00000000-0008-0000-0600-000081020000}"/>
            </a:ext>
          </a:extLst>
        </xdr:cNvPr>
        <xdr:cNvSpPr/>
      </xdr:nvSpPr>
      <xdr:spPr>
        <a:xfrm>
          <a:off x="14541500" y="132122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77</xdr:row>
      <xdr:rowOff>103365</xdr:rowOff>
    </xdr:from>
    <xdr:ext cx="599010"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4292795" y="133050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47436</xdr:rowOff>
    </xdr:from>
    <xdr:to>
      <xdr:col>71</xdr:col>
      <xdr:colOff>177800</xdr:colOff>
      <xdr:row>77</xdr:row>
      <xdr:rowOff>57983</xdr:rowOff>
    </xdr:to>
    <xdr:cxnSp macro="">
      <xdr:nvCxnSpPr>
        <xdr:cNvPr id="643" name="直線コネクタ 642">
          <a:extLst>
            <a:ext uri="{FF2B5EF4-FFF2-40B4-BE49-F238E27FC236}">
              <a16:creationId xmlns:a16="http://schemas.microsoft.com/office/drawing/2014/main" id="{00000000-0008-0000-0600-000083020000}"/>
            </a:ext>
          </a:extLst>
        </xdr:cNvPr>
        <xdr:cNvCxnSpPr/>
      </xdr:nvCxnSpPr>
      <xdr:spPr>
        <a:xfrm flipV="1">
          <a:off x="12814300" y="13249086"/>
          <a:ext cx="889000" cy="105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36632</xdr:rowOff>
    </xdr:from>
    <xdr:to>
      <xdr:col>72</xdr:col>
      <xdr:colOff>38100</xdr:colOff>
      <xdr:row>77</xdr:row>
      <xdr:rowOff>138232</xdr:rowOff>
    </xdr:to>
    <xdr:sp macro="" textlink="">
      <xdr:nvSpPr>
        <xdr:cNvPr id="644" name="フローチャート: 判断 643">
          <a:extLst>
            <a:ext uri="{FF2B5EF4-FFF2-40B4-BE49-F238E27FC236}">
              <a16:creationId xmlns:a16="http://schemas.microsoft.com/office/drawing/2014/main" id="{00000000-0008-0000-0600-000084020000}"/>
            </a:ext>
          </a:extLst>
        </xdr:cNvPr>
        <xdr:cNvSpPr/>
      </xdr:nvSpPr>
      <xdr:spPr>
        <a:xfrm>
          <a:off x="13652500" y="13238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77</xdr:row>
      <xdr:rowOff>129359</xdr:rowOff>
    </xdr:from>
    <xdr:ext cx="599010"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3403795" y="133310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50507</xdr:rowOff>
    </xdr:from>
    <xdr:to>
      <xdr:col>67</xdr:col>
      <xdr:colOff>101600</xdr:colOff>
      <xdr:row>77</xdr:row>
      <xdr:rowOff>152107</xdr:rowOff>
    </xdr:to>
    <xdr:sp macro="" textlink="">
      <xdr:nvSpPr>
        <xdr:cNvPr id="646" name="フローチャート: 判断 645">
          <a:extLst>
            <a:ext uri="{FF2B5EF4-FFF2-40B4-BE49-F238E27FC236}">
              <a16:creationId xmlns:a16="http://schemas.microsoft.com/office/drawing/2014/main" id="{00000000-0008-0000-0600-000086020000}"/>
            </a:ext>
          </a:extLst>
        </xdr:cNvPr>
        <xdr:cNvSpPr/>
      </xdr:nvSpPr>
      <xdr:spPr>
        <a:xfrm>
          <a:off x="12763500" y="13252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77</xdr:row>
      <xdr:rowOff>143234</xdr:rowOff>
    </xdr:from>
    <xdr:ext cx="599010"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2514795" y="133448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76326</xdr:rowOff>
    </xdr:from>
    <xdr:to>
      <xdr:col>85</xdr:col>
      <xdr:colOff>177800</xdr:colOff>
      <xdr:row>77</xdr:row>
      <xdr:rowOff>6476</xdr:rowOff>
    </xdr:to>
    <xdr:sp macro="" textlink="">
      <xdr:nvSpPr>
        <xdr:cNvPr id="653" name="楕円 652">
          <a:extLst>
            <a:ext uri="{FF2B5EF4-FFF2-40B4-BE49-F238E27FC236}">
              <a16:creationId xmlns:a16="http://schemas.microsoft.com/office/drawing/2014/main" id="{00000000-0008-0000-0600-00008D020000}"/>
            </a:ext>
          </a:extLst>
        </xdr:cNvPr>
        <xdr:cNvSpPr/>
      </xdr:nvSpPr>
      <xdr:spPr>
        <a:xfrm>
          <a:off x="16268700" y="131065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99202</xdr:rowOff>
    </xdr:from>
    <xdr:ext cx="599010" cy="259045"/>
    <xdr:sp macro="" textlink="">
      <xdr:nvSpPr>
        <xdr:cNvPr id="654" name="公債費該当値テキスト">
          <a:extLst>
            <a:ext uri="{FF2B5EF4-FFF2-40B4-BE49-F238E27FC236}">
              <a16:creationId xmlns:a16="http://schemas.microsoft.com/office/drawing/2014/main" id="{00000000-0008-0000-0600-00008E020000}"/>
            </a:ext>
          </a:extLst>
        </xdr:cNvPr>
        <xdr:cNvSpPr txBox="1"/>
      </xdr:nvSpPr>
      <xdr:spPr>
        <a:xfrm>
          <a:off x="16370300" y="129579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226,601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154360</xdr:rowOff>
    </xdr:from>
    <xdr:to>
      <xdr:col>81</xdr:col>
      <xdr:colOff>101600</xdr:colOff>
      <xdr:row>77</xdr:row>
      <xdr:rowOff>84510</xdr:rowOff>
    </xdr:to>
    <xdr:sp macro="" textlink="">
      <xdr:nvSpPr>
        <xdr:cNvPr id="655" name="楕円 654">
          <a:extLst>
            <a:ext uri="{FF2B5EF4-FFF2-40B4-BE49-F238E27FC236}">
              <a16:creationId xmlns:a16="http://schemas.microsoft.com/office/drawing/2014/main" id="{00000000-0008-0000-0600-00008F020000}"/>
            </a:ext>
          </a:extLst>
        </xdr:cNvPr>
        <xdr:cNvSpPr/>
      </xdr:nvSpPr>
      <xdr:spPr>
        <a:xfrm>
          <a:off x="15430500" y="13184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75</xdr:row>
      <xdr:rowOff>101037</xdr:rowOff>
    </xdr:from>
    <xdr:ext cx="599010" cy="259045"/>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5181795" y="129597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148197</xdr:rowOff>
    </xdr:from>
    <xdr:to>
      <xdr:col>76</xdr:col>
      <xdr:colOff>165100</xdr:colOff>
      <xdr:row>77</xdr:row>
      <xdr:rowOff>78347</xdr:rowOff>
    </xdr:to>
    <xdr:sp macro="" textlink="">
      <xdr:nvSpPr>
        <xdr:cNvPr id="657" name="楕円 656">
          <a:extLst>
            <a:ext uri="{FF2B5EF4-FFF2-40B4-BE49-F238E27FC236}">
              <a16:creationId xmlns:a16="http://schemas.microsoft.com/office/drawing/2014/main" id="{00000000-0008-0000-0600-000091020000}"/>
            </a:ext>
          </a:extLst>
        </xdr:cNvPr>
        <xdr:cNvSpPr/>
      </xdr:nvSpPr>
      <xdr:spPr>
        <a:xfrm>
          <a:off x="14541500" y="131783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75</xdr:row>
      <xdr:rowOff>94874</xdr:rowOff>
    </xdr:from>
    <xdr:ext cx="599010"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4292795" y="129536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168086</xdr:rowOff>
    </xdr:from>
    <xdr:to>
      <xdr:col>72</xdr:col>
      <xdr:colOff>38100</xdr:colOff>
      <xdr:row>77</xdr:row>
      <xdr:rowOff>98236</xdr:rowOff>
    </xdr:to>
    <xdr:sp macro="" textlink="">
      <xdr:nvSpPr>
        <xdr:cNvPr id="659" name="楕円 658">
          <a:extLst>
            <a:ext uri="{FF2B5EF4-FFF2-40B4-BE49-F238E27FC236}">
              <a16:creationId xmlns:a16="http://schemas.microsoft.com/office/drawing/2014/main" id="{00000000-0008-0000-0600-000093020000}"/>
            </a:ext>
          </a:extLst>
        </xdr:cNvPr>
        <xdr:cNvSpPr/>
      </xdr:nvSpPr>
      <xdr:spPr>
        <a:xfrm>
          <a:off x="13652500" y="13198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75</xdr:row>
      <xdr:rowOff>114763</xdr:rowOff>
    </xdr:from>
    <xdr:ext cx="599010"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3403795" y="129735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7183</xdr:rowOff>
    </xdr:from>
    <xdr:to>
      <xdr:col>67</xdr:col>
      <xdr:colOff>101600</xdr:colOff>
      <xdr:row>77</xdr:row>
      <xdr:rowOff>108783</xdr:rowOff>
    </xdr:to>
    <xdr:sp macro="" textlink="">
      <xdr:nvSpPr>
        <xdr:cNvPr id="661" name="楕円 660">
          <a:extLst>
            <a:ext uri="{FF2B5EF4-FFF2-40B4-BE49-F238E27FC236}">
              <a16:creationId xmlns:a16="http://schemas.microsoft.com/office/drawing/2014/main" id="{00000000-0008-0000-0600-000095020000}"/>
            </a:ext>
          </a:extLst>
        </xdr:cNvPr>
        <xdr:cNvSpPr/>
      </xdr:nvSpPr>
      <xdr:spPr>
        <a:xfrm>
          <a:off x="12763500" y="132088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75</xdr:row>
      <xdr:rowOff>125310</xdr:rowOff>
    </xdr:from>
    <xdr:ext cx="599010"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2514795" y="129840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9" name="正方形/長方形 668">
          <a:extLst>
            <a:ext uri="{FF2B5EF4-FFF2-40B4-BE49-F238E27FC236}">
              <a16:creationId xmlns:a16="http://schemas.microsoft.com/office/drawing/2014/main" id="{00000000-0008-0000-0600-00009D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0" name="正方形/長方形 669">
          <a:extLst>
            <a:ext uri="{FF2B5EF4-FFF2-40B4-BE49-F238E27FC236}">
              <a16:creationId xmlns:a16="http://schemas.microsoft.com/office/drawing/2014/main" id="{00000000-0008-0000-0600-00009E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76" name="テキスト ボックス 675">
          <a:extLst>
            <a:ext uri="{FF2B5EF4-FFF2-40B4-BE49-F238E27FC236}">
              <a16:creationId xmlns:a16="http://schemas.microsoft.com/office/drawing/2014/main" id="{00000000-0008-0000-0600-0000A4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92</xdr:row>
      <xdr:rowOff>111777</xdr:rowOff>
    </xdr:from>
    <xdr:ext cx="685572"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1760428" y="15885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89</xdr:row>
      <xdr:rowOff>168927</xdr:rowOff>
    </xdr:from>
    <xdr:ext cx="685572"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1760428" y="15427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3" name="積立金グラフ枠">
          <a:extLst>
            <a:ext uri="{FF2B5EF4-FFF2-40B4-BE49-F238E27FC236}">
              <a16:creationId xmlns:a16="http://schemas.microsoft.com/office/drawing/2014/main" id="{00000000-0008-0000-0600-0000AB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132880</xdr:rowOff>
    </xdr:from>
    <xdr:to>
      <xdr:col>85</xdr:col>
      <xdr:colOff>126364</xdr:colOff>
      <xdr:row>98</xdr:row>
      <xdr:rowOff>139619</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flipV="1">
          <a:off x="16317595" y="15563380"/>
          <a:ext cx="1269" cy="13783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143446</xdr:rowOff>
    </xdr:from>
    <xdr:ext cx="313932" cy="259045"/>
    <xdr:sp macro="" textlink="">
      <xdr:nvSpPr>
        <xdr:cNvPr id="685" name="積立金最小値テキスト">
          <a:extLst>
            <a:ext uri="{FF2B5EF4-FFF2-40B4-BE49-F238E27FC236}">
              <a16:creationId xmlns:a16="http://schemas.microsoft.com/office/drawing/2014/main" id="{00000000-0008-0000-0600-0000AD020000}"/>
            </a:ext>
          </a:extLst>
        </xdr:cNvPr>
        <xdr:cNvSpPr txBox="1"/>
      </xdr:nvSpPr>
      <xdr:spPr>
        <a:xfrm>
          <a:off x="16370300" y="1694554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139619</xdr:rowOff>
    </xdr:from>
    <xdr:to>
      <xdr:col>86</xdr:col>
      <xdr:colOff>25400</xdr:colOff>
      <xdr:row>98</xdr:row>
      <xdr:rowOff>139619</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a:off x="16230600" y="169417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79557</xdr:rowOff>
    </xdr:from>
    <xdr:ext cx="690189" cy="259045"/>
    <xdr:sp macro="" textlink="">
      <xdr:nvSpPr>
        <xdr:cNvPr id="687" name="積立金最大値テキスト">
          <a:extLst>
            <a:ext uri="{FF2B5EF4-FFF2-40B4-BE49-F238E27FC236}">
              <a16:creationId xmlns:a16="http://schemas.microsoft.com/office/drawing/2014/main" id="{00000000-0008-0000-0600-0000AF020000}"/>
            </a:ext>
          </a:extLst>
        </xdr:cNvPr>
        <xdr:cNvSpPr txBox="1"/>
      </xdr:nvSpPr>
      <xdr:spPr>
        <a:xfrm>
          <a:off x="16370300" y="1533860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1,507,459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132880</xdr:rowOff>
    </xdr:from>
    <xdr:to>
      <xdr:col>86</xdr:col>
      <xdr:colOff>25400</xdr:colOff>
      <xdr:row>90</xdr:row>
      <xdr:rowOff>132880</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a:off x="16230600" y="15563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138863</xdr:rowOff>
    </xdr:from>
    <xdr:to>
      <xdr:col>85</xdr:col>
      <xdr:colOff>127000</xdr:colOff>
      <xdr:row>98</xdr:row>
      <xdr:rowOff>5694</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flipV="1">
          <a:off x="15481300" y="16769513"/>
          <a:ext cx="838200" cy="382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129398</xdr:rowOff>
    </xdr:from>
    <xdr:ext cx="599010" cy="259045"/>
    <xdr:sp macro="" textlink="">
      <xdr:nvSpPr>
        <xdr:cNvPr id="690" name="積立金平均値テキスト">
          <a:extLst>
            <a:ext uri="{FF2B5EF4-FFF2-40B4-BE49-F238E27FC236}">
              <a16:creationId xmlns:a16="http://schemas.microsoft.com/office/drawing/2014/main" id="{00000000-0008-0000-0600-0000B2020000}"/>
            </a:ext>
          </a:extLst>
        </xdr:cNvPr>
        <xdr:cNvSpPr txBox="1"/>
      </xdr:nvSpPr>
      <xdr:spPr>
        <a:xfrm>
          <a:off x="16370300" y="1676004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150971</xdr:rowOff>
    </xdr:from>
    <xdr:to>
      <xdr:col>85</xdr:col>
      <xdr:colOff>177800</xdr:colOff>
      <xdr:row>98</xdr:row>
      <xdr:rowOff>81121</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6268700" y="167816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5694</xdr:rowOff>
    </xdr:from>
    <xdr:to>
      <xdr:col>81</xdr:col>
      <xdr:colOff>50800</xdr:colOff>
      <xdr:row>98</xdr:row>
      <xdr:rowOff>104682</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flipV="1">
          <a:off x="14592300" y="16807794"/>
          <a:ext cx="889000" cy="989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158102</xdr:rowOff>
    </xdr:from>
    <xdr:to>
      <xdr:col>81</xdr:col>
      <xdr:colOff>101600</xdr:colOff>
      <xdr:row>98</xdr:row>
      <xdr:rowOff>88252</xdr:rowOff>
    </xdr:to>
    <xdr:sp macro="" textlink="">
      <xdr:nvSpPr>
        <xdr:cNvPr id="693" name="フローチャート: 判断 692">
          <a:extLst>
            <a:ext uri="{FF2B5EF4-FFF2-40B4-BE49-F238E27FC236}">
              <a16:creationId xmlns:a16="http://schemas.microsoft.com/office/drawing/2014/main" id="{00000000-0008-0000-0600-0000B5020000}"/>
            </a:ext>
          </a:extLst>
        </xdr:cNvPr>
        <xdr:cNvSpPr/>
      </xdr:nvSpPr>
      <xdr:spPr>
        <a:xfrm>
          <a:off x="15430500" y="16788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98</xdr:row>
      <xdr:rowOff>79379</xdr:rowOff>
    </xdr:from>
    <xdr:ext cx="59901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5181795" y="168814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111,819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7158</xdr:rowOff>
    </xdr:from>
    <xdr:to>
      <xdr:col>76</xdr:col>
      <xdr:colOff>114300</xdr:colOff>
      <xdr:row>98</xdr:row>
      <xdr:rowOff>104682</xdr:rowOff>
    </xdr:to>
    <xdr:cxnSp macro="">
      <xdr:nvCxnSpPr>
        <xdr:cNvPr id="695" name="直線コネクタ 694">
          <a:extLst>
            <a:ext uri="{FF2B5EF4-FFF2-40B4-BE49-F238E27FC236}">
              <a16:creationId xmlns:a16="http://schemas.microsoft.com/office/drawing/2014/main" id="{00000000-0008-0000-0600-0000B7020000}"/>
            </a:ext>
          </a:extLst>
        </xdr:cNvPr>
        <xdr:cNvCxnSpPr/>
      </xdr:nvCxnSpPr>
      <xdr:spPr>
        <a:xfrm>
          <a:off x="13703300" y="16809258"/>
          <a:ext cx="889000" cy="97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151967</xdr:rowOff>
    </xdr:from>
    <xdr:to>
      <xdr:col>76</xdr:col>
      <xdr:colOff>165100</xdr:colOff>
      <xdr:row>98</xdr:row>
      <xdr:rowOff>82117</xdr:rowOff>
    </xdr:to>
    <xdr:sp macro="" textlink="">
      <xdr:nvSpPr>
        <xdr:cNvPr id="696" name="フローチャート: 判断 695">
          <a:extLst>
            <a:ext uri="{FF2B5EF4-FFF2-40B4-BE49-F238E27FC236}">
              <a16:creationId xmlns:a16="http://schemas.microsoft.com/office/drawing/2014/main" id="{00000000-0008-0000-0600-0000B8020000}"/>
            </a:ext>
          </a:extLst>
        </xdr:cNvPr>
        <xdr:cNvSpPr/>
      </xdr:nvSpPr>
      <xdr:spPr>
        <a:xfrm>
          <a:off x="14541500" y="167826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96</xdr:row>
      <xdr:rowOff>98644</xdr:rowOff>
    </xdr:from>
    <xdr:ext cx="599010"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4292795" y="165578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7158</xdr:rowOff>
    </xdr:from>
    <xdr:to>
      <xdr:col>71</xdr:col>
      <xdr:colOff>177800</xdr:colOff>
      <xdr:row>98</xdr:row>
      <xdr:rowOff>92529</xdr:rowOff>
    </xdr:to>
    <xdr:cxnSp macro="">
      <xdr:nvCxnSpPr>
        <xdr:cNvPr id="698" name="直線コネクタ 697">
          <a:extLst>
            <a:ext uri="{FF2B5EF4-FFF2-40B4-BE49-F238E27FC236}">
              <a16:creationId xmlns:a16="http://schemas.microsoft.com/office/drawing/2014/main" id="{00000000-0008-0000-0600-0000BA020000}"/>
            </a:ext>
          </a:extLst>
        </xdr:cNvPr>
        <xdr:cNvCxnSpPr/>
      </xdr:nvCxnSpPr>
      <xdr:spPr>
        <a:xfrm flipV="1">
          <a:off x="12814300" y="16809258"/>
          <a:ext cx="889000" cy="853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138706</xdr:rowOff>
    </xdr:from>
    <xdr:to>
      <xdr:col>72</xdr:col>
      <xdr:colOff>38100</xdr:colOff>
      <xdr:row>98</xdr:row>
      <xdr:rowOff>68856</xdr:rowOff>
    </xdr:to>
    <xdr:sp macro="" textlink="">
      <xdr:nvSpPr>
        <xdr:cNvPr id="699" name="フローチャート: 判断 698">
          <a:extLst>
            <a:ext uri="{FF2B5EF4-FFF2-40B4-BE49-F238E27FC236}">
              <a16:creationId xmlns:a16="http://schemas.microsoft.com/office/drawing/2014/main" id="{00000000-0008-0000-0600-0000BB020000}"/>
            </a:ext>
          </a:extLst>
        </xdr:cNvPr>
        <xdr:cNvSpPr/>
      </xdr:nvSpPr>
      <xdr:spPr>
        <a:xfrm>
          <a:off x="13652500" y="16769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98</xdr:row>
      <xdr:rowOff>59983</xdr:rowOff>
    </xdr:from>
    <xdr:ext cx="599010"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3403795" y="168620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15325</xdr:rowOff>
    </xdr:from>
    <xdr:to>
      <xdr:col>67</xdr:col>
      <xdr:colOff>101600</xdr:colOff>
      <xdr:row>98</xdr:row>
      <xdr:rowOff>116925</xdr:rowOff>
    </xdr:to>
    <xdr:sp macro="" textlink="">
      <xdr:nvSpPr>
        <xdr:cNvPr id="701" name="フローチャート: 判断 700">
          <a:extLst>
            <a:ext uri="{FF2B5EF4-FFF2-40B4-BE49-F238E27FC236}">
              <a16:creationId xmlns:a16="http://schemas.microsoft.com/office/drawing/2014/main" id="{00000000-0008-0000-0600-0000BD020000}"/>
            </a:ext>
          </a:extLst>
        </xdr:cNvPr>
        <xdr:cNvSpPr/>
      </xdr:nvSpPr>
      <xdr:spPr>
        <a:xfrm>
          <a:off x="12763500" y="16817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133452</xdr:rowOff>
    </xdr:from>
    <xdr:ext cx="534377"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2547111" y="165926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88063</xdr:rowOff>
    </xdr:from>
    <xdr:to>
      <xdr:col>85</xdr:col>
      <xdr:colOff>177800</xdr:colOff>
      <xdr:row>98</xdr:row>
      <xdr:rowOff>18213</xdr:rowOff>
    </xdr:to>
    <xdr:sp macro="" textlink="">
      <xdr:nvSpPr>
        <xdr:cNvPr id="708" name="楕円 707">
          <a:extLst>
            <a:ext uri="{FF2B5EF4-FFF2-40B4-BE49-F238E27FC236}">
              <a16:creationId xmlns:a16="http://schemas.microsoft.com/office/drawing/2014/main" id="{00000000-0008-0000-0600-0000C4020000}"/>
            </a:ext>
          </a:extLst>
        </xdr:cNvPr>
        <xdr:cNvSpPr/>
      </xdr:nvSpPr>
      <xdr:spPr>
        <a:xfrm>
          <a:off x="16268700" y="16718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110940</xdr:rowOff>
    </xdr:from>
    <xdr:ext cx="599010" cy="259045"/>
    <xdr:sp macro="" textlink="">
      <xdr:nvSpPr>
        <xdr:cNvPr id="709" name="積立金該当値テキスト">
          <a:extLst>
            <a:ext uri="{FF2B5EF4-FFF2-40B4-BE49-F238E27FC236}">
              <a16:creationId xmlns:a16="http://schemas.microsoft.com/office/drawing/2014/main" id="{00000000-0008-0000-0600-0000C5020000}"/>
            </a:ext>
          </a:extLst>
        </xdr:cNvPr>
        <xdr:cNvSpPr txBox="1"/>
      </xdr:nvSpPr>
      <xdr:spPr>
        <a:xfrm>
          <a:off x="16370300" y="165701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188,415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126344</xdr:rowOff>
    </xdr:from>
    <xdr:to>
      <xdr:col>81</xdr:col>
      <xdr:colOff>101600</xdr:colOff>
      <xdr:row>98</xdr:row>
      <xdr:rowOff>56494</xdr:rowOff>
    </xdr:to>
    <xdr:sp macro="" textlink="">
      <xdr:nvSpPr>
        <xdr:cNvPr id="710" name="楕円 709">
          <a:extLst>
            <a:ext uri="{FF2B5EF4-FFF2-40B4-BE49-F238E27FC236}">
              <a16:creationId xmlns:a16="http://schemas.microsoft.com/office/drawing/2014/main" id="{00000000-0008-0000-0600-0000C6020000}"/>
            </a:ext>
          </a:extLst>
        </xdr:cNvPr>
        <xdr:cNvSpPr/>
      </xdr:nvSpPr>
      <xdr:spPr>
        <a:xfrm>
          <a:off x="15430500" y="16756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96</xdr:row>
      <xdr:rowOff>73021</xdr:rowOff>
    </xdr:from>
    <xdr:ext cx="599010" cy="259045"/>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5181795" y="165322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53882</xdr:rowOff>
    </xdr:from>
    <xdr:to>
      <xdr:col>76</xdr:col>
      <xdr:colOff>165100</xdr:colOff>
      <xdr:row>98</xdr:row>
      <xdr:rowOff>155482</xdr:rowOff>
    </xdr:to>
    <xdr:sp macro="" textlink="">
      <xdr:nvSpPr>
        <xdr:cNvPr id="712" name="楕円 711">
          <a:extLst>
            <a:ext uri="{FF2B5EF4-FFF2-40B4-BE49-F238E27FC236}">
              <a16:creationId xmlns:a16="http://schemas.microsoft.com/office/drawing/2014/main" id="{00000000-0008-0000-0600-0000C8020000}"/>
            </a:ext>
          </a:extLst>
        </xdr:cNvPr>
        <xdr:cNvSpPr/>
      </xdr:nvSpPr>
      <xdr:spPr>
        <a:xfrm>
          <a:off x="14541500" y="168559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146609</xdr:rowOff>
    </xdr:from>
    <xdr:ext cx="534377" cy="259045"/>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4325111" y="169487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127808</xdr:rowOff>
    </xdr:from>
    <xdr:to>
      <xdr:col>72</xdr:col>
      <xdr:colOff>38100</xdr:colOff>
      <xdr:row>98</xdr:row>
      <xdr:rowOff>57958</xdr:rowOff>
    </xdr:to>
    <xdr:sp macro="" textlink="">
      <xdr:nvSpPr>
        <xdr:cNvPr id="714" name="楕円 713">
          <a:extLst>
            <a:ext uri="{FF2B5EF4-FFF2-40B4-BE49-F238E27FC236}">
              <a16:creationId xmlns:a16="http://schemas.microsoft.com/office/drawing/2014/main" id="{00000000-0008-0000-0600-0000CA020000}"/>
            </a:ext>
          </a:extLst>
        </xdr:cNvPr>
        <xdr:cNvSpPr/>
      </xdr:nvSpPr>
      <xdr:spPr>
        <a:xfrm>
          <a:off x="13652500" y="167584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96</xdr:row>
      <xdr:rowOff>74485</xdr:rowOff>
    </xdr:from>
    <xdr:ext cx="599010" cy="259045"/>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3403795" y="165336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41729</xdr:rowOff>
    </xdr:from>
    <xdr:to>
      <xdr:col>67</xdr:col>
      <xdr:colOff>101600</xdr:colOff>
      <xdr:row>98</xdr:row>
      <xdr:rowOff>143329</xdr:rowOff>
    </xdr:to>
    <xdr:sp macro="" textlink="">
      <xdr:nvSpPr>
        <xdr:cNvPr id="716" name="楕円 715">
          <a:extLst>
            <a:ext uri="{FF2B5EF4-FFF2-40B4-BE49-F238E27FC236}">
              <a16:creationId xmlns:a16="http://schemas.microsoft.com/office/drawing/2014/main" id="{00000000-0008-0000-0600-0000CC020000}"/>
            </a:ext>
          </a:extLst>
        </xdr:cNvPr>
        <xdr:cNvSpPr/>
      </xdr:nvSpPr>
      <xdr:spPr>
        <a:xfrm>
          <a:off x="12763500" y="16843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134456</xdr:rowOff>
    </xdr:from>
    <xdr:ext cx="534377"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2547111" y="169365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4" name="正方形/長方形 723">
          <a:extLst>
            <a:ext uri="{FF2B5EF4-FFF2-40B4-BE49-F238E27FC236}">
              <a16:creationId xmlns:a16="http://schemas.microsoft.com/office/drawing/2014/main" id="{00000000-0008-0000-0600-0000D4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5" name="正方形/長方形 724">
          <a:extLst>
            <a:ext uri="{FF2B5EF4-FFF2-40B4-BE49-F238E27FC236}">
              <a16:creationId xmlns:a16="http://schemas.microsoft.com/office/drawing/2014/main" id="{00000000-0008-0000-0600-0000D5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6" name="テキスト ボックス 725">
          <a:extLst>
            <a:ext uri="{FF2B5EF4-FFF2-40B4-BE49-F238E27FC236}">
              <a16:creationId xmlns:a16="http://schemas.microsoft.com/office/drawing/2014/main" id="{00000000-0008-0000-0600-0000D6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macro=""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29</xdr:row>
      <xdr:rowOff>38299</xdr:rowOff>
    </xdr:from>
    <xdr:ext cx="595419" cy="259045"/>
    <xdr:sp macro="" textlink="">
      <xdr:nvSpPr>
        <xdr:cNvPr id="739" name="テキスト ボックス 738">
          <a:extLst>
            <a:ext uri="{FF2B5EF4-FFF2-40B4-BE49-F238E27FC236}">
              <a16:creationId xmlns:a16="http://schemas.microsoft.com/office/drawing/2014/main" id="{00000000-0008-0000-0600-0000E3020000}"/>
            </a:ext>
          </a:extLst>
        </xdr:cNvPr>
        <xdr:cNvSpPr txBox="1"/>
      </xdr:nvSpPr>
      <xdr:spPr>
        <a:xfrm>
          <a:off x="17692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27</xdr:row>
      <xdr:rowOff>54627</xdr:rowOff>
    </xdr:from>
    <xdr:ext cx="595419" cy="259045"/>
    <xdr:sp macro="" textlink="">
      <xdr:nvSpPr>
        <xdr:cNvPr id="741" name="テキスト ボックス 740">
          <a:extLst>
            <a:ext uri="{FF2B5EF4-FFF2-40B4-BE49-F238E27FC236}">
              <a16:creationId xmlns:a16="http://schemas.microsoft.com/office/drawing/2014/main" id="{00000000-0008-0000-0600-0000E5020000}"/>
            </a:ext>
          </a:extLst>
        </xdr:cNvPr>
        <xdr:cNvSpPr txBox="1"/>
      </xdr:nvSpPr>
      <xdr:spPr>
        <a:xfrm>
          <a:off x="17692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2" name="投資及び出資金グラフ枠">
          <a:extLst>
            <a:ext uri="{FF2B5EF4-FFF2-40B4-BE49-F238E27FC236}">
              <a16:creationId xmlns:a16="http://schemas.microsoft.com/office/drawing/2014/main" id="{00000000-0008-0000-0600-0000E6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55004</xdr:rowOff>
    </xdr:from>
    <xdr:to>
      <xdr:col>116</xdr:col>
      <xdr:colOff>62864</xdr:colOff>
      <xdr:row>39</xdr:row>
      <xdr:rowOff>98878</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flipV="1">
          <a:off x="22159595" y="5369954"/>
          <a:ext cx="1269" cy="14154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44" name="投資及び出資金最小値テキスト">
          <a:extLst>
            <a:ext uri="{FF2B5EF4-FFF2-40B4-BE49-F238E27FC236}">
              <a16:creationId xmlns:a16="http://schemas.microsoft.com/office/drawing/2014/main" id="{00000000-0008-0000-0600-0000E8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45" name="直線コネクタ 744">
          <a:extLst>
            <a:ext uri="{FF2B5EF4-FFF2-40B4-BE49-F238E27FC236}">
              <a16:creationId xmlns:a16="http://schemas.microsoft.com/office/drawing/2014/main" id="{00000000-0008-0000-0600-0000E9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1681</xdr:rowOff>
    </xdr:from>
    <xdr:ext cx="534377" cy="259045"/>
    <xdr:sp macro="" textlink="">
      <xdr:nvSpPr>
        <xdr:cNvPr id="746" name="投資及び出資金最大値テキスト">
          <a:extLst>
            <a:ext uri="{FF2B5EF4-FFF2-40B4-BE49-F238E27FC236}">
              <a16:creationId xmlns:a16="http://schemas.microsoft.com/office/drawing/2014/main" id="{00000000-0008-0000-0600-0000EA020000}"/>
            </a:ext>
          </a:extLst>
        </xdr:cNvPr>
        <xdr:cNvSpPr txBox="1"/>
      </xdr:nvSpPr>
      <xdr:spPr>
        <a:xfrm>
          <a:off x="22212300" y="5145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86,687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55004</xdr:rowOff>
    </xdr:from>
    <xdr:to>
      <xdr:col>116</xdr:col>
      <xdr:colOff>152400</xdr:colOff>
      <xdr:row>31</xdr:row>
      <xdr:rowOff>55004</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a:off x="22072600" y="53699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37</xdr:row>
      <xdr:rowOff>11700</xdr:rowOff>
    </xdr:from>
    <xdr:to>
      <xdr:col>116</xdr:col>
      <xdr:colOff>63500</xdr:colOff>
      <xdr:row>39</xdr:row>
      <xdr:rowOff>98878</xdr:rowOff>
    </xdr:to>
    <xdr:cxnSp macro="">
      <xdr:nvCxnSpPr>
        <xdr:cNvPr id="748" name="直線コネクタ 747">
          <a:extLst>
            <a:ext uri="{FF2B5EF4-FFF2-40B4-BE49-F238E27FC236}">
              <a16:creationId xmlns:a16="http://schemas.microsoft.com/office/drawing/2014/main" id="{00000000-0008-0000-0600-0000EC020000}"/>
            </a:ext>
          </a:extLst>
        </xdr:cNvPr>
        <xdr:cNvCxnSpPr/>
      </xdr:nvCxnSpPr>
      <xdr:spPr>
        <a:xfrm flipV="1">
          <a:off x="21323300" y="6355350"/>
          <a:ext cx="838200" cy="4300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67653</xdr:rowOff>
    </xdr:from>
    <xdr:ext cx="469744" cy="259045"/>
    <xdr:sp macro="" textlink="">
      <xdr:nvSpPr>
        <xdr:cNvPr id="749" name="投資及び出資金平均値テキスト">
          <a:extLst>
            <a:ext uri="{FF2B5EF4-FFF2-40B4-BE49-F238E27FC236}">
              <a16:creationId xmlns:a16="http://schemas.microsoft.com/office/drawing/2014/main" id="{00000000-0008-0000-0600-0000ED020000}"/>
            </a:ext>
          </a:extLst>
        </xdr:cNvPr>
        <xdr:cNvSpPr txBox="1"/>
      </xdr:nvSpPr>
      <xdr:spPr>
        <a:xfrm>
          <a:off x="22212300" y="658275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7,980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89226</xdr:rowOff>
    </xdr:from>
    <xdr:to>
      <xdr:col>116</xdr:col>
      <xdr:colOff>114300</xdr:colOff>
      <xdr:row>39</xdr:row>
      <xdr:rowOff>19376</xdr:rowOff>
    </xdr:to>
    <xdr:sp macro="" textlink="">
      <xdr:nvSpPr>
        <xdr:cNvPr id="750" name="フローチャート: 判断 749">
          <a:extLst>
            <a:ext uri="{FF2B5EF4-FFF2-40B4-BE49-F238E27FC236}">
              <a16:creationId xmlns:a16="http://schemas.microsoft.com/office/drawing/2014/main" id="{00000000-0008-0000-0600-0000EE020000}"/>
            </a:ext>
          </a:extLst>
        </xdr:cNvPr>
        <xdr:cNvSpPr/>
      </xdr:nvSpPr>
      <xdr:spPr>
        <a:xfrm>
          <a:off x="22110700" y="6604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51117</xdr:rowOff>
    </xdr:from>
    <xdr:to>
      <xdr:col>111</xdr:col>
      <xdr:colOff>177800</xdr:colOff>
      <xdr:row>39</xdr:row>
      <xdr:rowOff>98878</xdr:rowOff>
    </xdr:to>
    <xdr:cxnSp macro="">
      <xdr:nvCxnSpPr>
        <xdr:cNvPr id="751" name="直線コネクタ 750">
          <a:extLst>
            <a:ext uri="{FF2B5EF4-FFF2-40B4-BE49-F238E27FC236}">
              <a16:creationId xmlns:a16="http://schemas.microsoft.com/office/drawing/2014/main" id="{00000000-0008-0000-0600-0000EF020000}"/>
            </a:ext>
          </a:extLst>
        </xdr:cNvPr>
        <xdr:cNvCxnSpPr/>
      </xdr:nvCxnSpPr>
      <xdr:spPr>
        <a:xfrm>
          <a:off x="20434300" y="6394767"/>
          <a:ext cx="889000" cy="3906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160827</xdr:rowOff>
    </xdr:from>
    <xdr:to>
      <xdr:col>112</xdr:col>
      <xdr:colOff>38100</xdr:colOff>
      <xdr:row>39</xdr:row>
      <xdr:rowOff>90977</xdr:rowOff>
    </xdr:to>
    <xdr:sp macro="" textlink="">
      <xdr:nvSpPr>
        <xdr:cNvPr id="752" name="フローチャート: 判断 751">
          <a:extLst>
            <a:ext uri="{FF2B5EF4-FFF2-40B4-BE49-F238E27FC236}">
              <a16:creationId xmlns:a16="http://schemas.microsoft.com/office/drawing/2014/main" id="{00000000-0008-0000-0600-0000F0020000}"/>
            </a:ext>
          </a:extLst>
        </xdr:cNvPr>
        <xdr:cNvSpPr/>
      </xdr:nvSpPr>
      <xdr:spPr>
        <a:xfrm>
          <a:off x="21272500" y="66759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107504</xdr:rowOff>
    </xdr:from>
    <xdr:ext cx="469744"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1088428" y="64511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35</xdr:row>
      <xdr:rowOff>136336</xdr:rowOff>
    </xdr:from>
    <xdr:to>
      <xdr:col>107</xdr:col>
      <xdr:colOff>50800</xdr:colOff>
      <xdr:row>37</xdr:row>
      <xdr:rowOff>51117</xdr:rowOff>
    </xdr:to>
    <xdr:cxnSp macro="">
      <xdr:nvCxnSpPr>
        <xdr:cNvPr id="754" name="直線コネクタ 753">
          <a:extLst>
            <a:ext uri="{FF2B5EF4-FFF2-40B4-BE49-F238E27FC236}">
              <a16:creationId xmlns:a16="http://schemas.microsoft.com/office/drawing/2014/main" id="{00000000-0008-0000-0600-0000F2020000}"/>
            </a:ext>
          </a:extLst>
        </xdr:cNvPr>
        <xdr:cNvCxnSpPr/>
      </xdr:nvCxnSpPr>
      <xdr:spPr>
        <a:xfrm>
          <a:off x="19545300" y="6137086"/>
          <a:ext cx="889000" cy="2576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3077</xdr:rowOff>
    </xdr:from>
    <xdr:to>
      <xdr:col>107</xdr:col>
      <xdr:colOff>101600</xdr:colOff>
      <xdr:row>39</xdr:row>
      <xdr:rowOff>104677</xdr:rowOff>
    </xdr:to>
    <xdr:sp macro="" textlink="">
      <xdr:nvSpPr>
        <xdr:cNvPr id="755" name="フローチャート: 判断 754">
          <a:extLst>
            <a:ext uri="{FF2B5EF4-FFF2-40B4-BE49-F238E27FC236}">
              <a16:creationId xmlns:a16="http://schemas.microsoft.com/office/drawing/2014/main" id="{00000000-0008-0000-0600-0000F3020000}"/>
            </a:ext>
          </a:extLst>
        </xdr:cNvPr>
        <xdr:cNvSpPr/>
      </xdr:nvSpPr>
      <xdr:spPr>
        <a:xfrm>
          <a:off x="20383500" y="6689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39</xdr:row>
      <xdr:rowOff>95804</xdr:rowOff>
    </xdr:from>
    <xdr:ext cx="469744"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0199428" y="67823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35</xdr:row>
      <xdr:rowOff>136336</xdr:rowOff>
    </xdr:from>
    <xdr:to>
      <xdr:col>102</xdr:col>
      <xdr:colOff>114300</xdr:colOff>
      <xdr:row>37</xdr:row>
      <xdr:rowOff>130393</xdr:rowOff>
    </xdr:to>
    <xdr:cxnSp macro="">
      <xdr:nvCxnSpPr>
        <xdr:cNvPr id="757" name="直線コネクタ 756">
          <a:extLst>
            <a:ext uri="{FF2B5EF4-FFF2-40B4-BE49-F238E27FC236}">
              <a16:creationId xmlns:a16="http://schemas.microsoft.com/office/drawing/2014/main" id="{00000000-0008-0000-0600-0000F5020000}"/>
            </a:ext>
          </a:extLst>
        </xdr:cNvPr>
        <xdr:cNvCxnSpPr/>
      </xdr:nvCxnSpPr>
      <xdr:spPr>
        <a:xfrm flipV="1">
          <a:off x="18656300" y="6137086"/>
          <a:ext cx="889000" cy="3369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7257</xdr:rowOff>
    </xdr:from>
    <xdr:to>
      <xdr:col>102</xdr:col>
      <xdr:colOff>165100</xdr:colOff>
      <xdr:row>39</xdr:row>
      <xdr:rowOff>108857</xdr:rowOff>
    </xdr:to>
    <xdr:sp macro="" textlink="">
      <xdr:nvSpPr>
        <xdr:cNvPr id="758" name="フローチャート: 判断 757">
          <a:extLst>
            <a:ext uri="{FF2B5EF4-FFF2-40B4-BE49-F238E27FC236}">
              <a16:creationId xmlns:a16="http://schemas.microsoft.com/office/drawing/2014/main" id="{00000000-0008-0000-0600-0000F6020000}"/>
            </a:ext>
          </a:extLst>
        </xdr:cNvPr>
        <xdr:cNvSpPr/>
      </xdr:nvSpPr>
      <xdr:spPr>
        <a:xfrm>
          <a:off x="19494500" y="66938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39</xdr:row>
      <xdr:rowOff>99984</xdr:rowOff>
    </xdr:from>
    <xdr:ext cx="469744"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19310428" y="67865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7437</xdr:rowOff>
    </xdr:from>
    <xdr:to>
      <xdr:col>98</xdr:col>
      <xdr:colOff>38100</xdr:colOff>
      <xdr:row>39</xdr:row>
      <xdr:rowOff>109037</xdr:rowOff>
    </xdr:to>
    <xdr:sp macro="" textlink="">
      <xdr:nvSpPr>
        <xdr:cNvPr id="760" name="フローチャート: 判断 759">
          <a:extLst>
            <a:ext uri="{FF2B5EF4-FFF2-40B4-BE49-F238E27FC236}">
              <a16:creationId xmlns:a16="http://schemas.microsoft.com/office/drawing/2014/main" id="{00000000-0008-0000-0600-0000F8020000}"/>
            </a:ext>
          </a:extLst>
        </xdr:cNvPr>
        <xdr:cNvSpPr/>
      </xdr:nvSpPr>
      <xdr:spPr>
        <a:xfrm>
          <a:off x="18605500" y="6693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39</xdr:row>
      <xdr:rowOff>100164</xdr:rowOff>
    </xdr:from>
    <xdr:ext cx="469744"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18421428" y="67867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132350</xdr:rowOff>
    </xdr:from>
    <xdr:to>
      <xdr:col>116</xdr:col>
      <xdr:colOff>114300</xdr:colOff>
      <xdr:row>37</xdr:row>
      <xdr:rowOff>62500</xdr:rowOff>
    </xdr:to>
    <xdr:sp macro="" textlink="">
      <xdr:nvSpPr>
        <xdr:cNvPr id="767" name="楕円 766">
          <a:extLst>
            <a:ext uri="{FF2B5EF4-FFF2-40B4-BE49-F238E27FC236}">
              <a16:creationId xmlns:a16="http://schemas.microsoft.com/office/drawing/2014/main" id="{00000000-0008-0000-0600-0000FF020000}"/>
            </a:ext>
          </a:extLst>
        </xdr:cNvPr>
        <xdr:cNvSpPr/>
      </xdr:nvSpPr>
      <xdr:spPr>
        <a:xfrm>
          <a:off x="22110700" y="6304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35</xdr:row>
      <xdr:rowOff>155227</xdr:rowOff>
    </xdr:from>
    <xdr:ext cx="534377" cy="259045"/>
    <xdr:sp macro="" textlink="">
      <xdr:nvSpPr>
        <xdr:cNvPr id="768" name="投資及び出資金該当値テキスト">
          <a:extLst>
            <a:ext uri="{FF2B5EF4-FFF2-40B4-BE49-F238E27FC236}">
              <a16:creationId xmlns:a16="http://schemas.microsoft.com/office/drawing/2014/main" id="{00000000-0008-0000-0600-000000030000}"/>
            </a:ext>
          </a:extLst>
        </xdr:cNvPr>
        <xdr:cNvSpPr txBox="1"/>
      </xdr:nvSpPr>
      <xdr:spPr>
        <a:xfrm>
          <a:off x="22212300" y="61559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69" name="楕円 768">
          <a:extLst>
            <a:ext uri="{FF2B5EF4-FFF2-40B4-BE49-F238E27FC236}">
              <a16:creationId xmlns:a16="http://schemas.microsoft.com/office/drawing/2014/main" id="{00000000-0008-0000-0600-00000103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317</xdr:rowOff>
    </xdr:from>
    <xdr:to>
      <xdr:col>107</xdr:col>
      <xdr:colOff>101600</xdr:colOff>
      <xdr:row>37</xdr:row>
      <xdr:rowOff>101917</xdr:rowOff>
    </xdr:to>
    <xdr:sp macro="" textlink="">
      <xdr:nvSpPr>
        <xdr:cNvPr id="771" name="楕円 770">
          <a:extLst>
            <a:ext uri="{FF2B5EF4-FFF2-40B4-BE49-F238E27FC236}">
              <a16:creationId xmlns:a16="http://schemas.microsoft.com/office/drawing/2014/main" id="{00000000-0008-0000-0600-000003030000}"/>
            </a:ext>
          </a:extLst>
        </xdr:cNvPr>
        <xdr:cNvSpPr/>
      </xdr:nvSpPr>
      <xdr:spPr>
        <a:xfrm>
          <a:off x="20383500" y="63439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35</xdr:row>
      <xdr:rowOff>118444</xdr:rowOff>
    </xdr:from>
    <xdr:ext cx="534377" cy="25904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20167111" y="61191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35</xdr:row>
      <xdr:rowOff>85536</xdr:rowOff>
    </xdr:from>
    <xdr:to>
      <xdr:col>102</xdr:col>
      <xdr:colOff>165100</xdr:colOff>
      <xdr:row>36</xdr:row>
      <xdr:rowOff>15686</xdr:rowOff>
    </xdr:to>
    <xdr:sp macro="" textlink="">
      <xdr:nvSpPr>
        <xdr:cNvPr id="773" name="楕円 772">
          <a:extLst>
            <a:ext uri="{FF2B5EF4-FFF2-40B4-BE49-F238E27FC236}">
              <a16:creationId xmlns:a16="http://schemas.microsoft.com/office/drawing/2014/main" id="{00000000-0008-0000-0600-000005030000}"/>
            </a:ext>
          </a:extLst>
        </xdr:cNvPr>
        <xdr:cNvSpPr/>
      </xdr:nvSpPr>
      <xdr:spPr>
        <a:xfrm>
          <a:off x="19494500" y="6086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34</xdr:row>
      <xdr:rowOff>32213</xdr:rowOff>
    </xdr:from>
    <xdr:ext cx="534377"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9278111" y="5861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79593</xdr:rowOff>
    </xdr:from>
    <xdr:to>
      <xdr:col>98</xdr:col>
      <xdr:colOff>38100</xdr:colOff>
      <xdr:row>38</xdr:row>
      <xdr:rowOff>9743</xdr:rowOff>
    </xdr:to>
    <xdr:sp macro="" textlink="">
      <xdr:nvSpPr>
        <xdr:cNvPr id="775" name="楕円 774">
          <a:extLst>
            <a:ext uri="{FF2B5EF4-FFF2-40B4-BE49-F238E27FC236}">
              <a16:creationId xmlns:a16="http://schemas.microsoft.com/office/drawing/2014/main" id="{00000000-0008-0000-0600-000007030000}"/>
            </a:ext>
          </a:extLst>
        </xdr:cNvPr>
        <xdr:cNvSpPr/>
      </xdr:nvSpPr>
      <xdr:spPr>
        <a:xfrm>
          <a:off x="18605500" y="6423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36</xdr:row>
      <xdr:rowOff>26270</xdr:rowOff>
    </xdr:from>
    <xdr:ext cx="534377" cy="259045"/>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8389111" y="61984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0" name="正方形/長方形 779">
          <a:extLst>
            <a:ext uri="{FF2B5EF4-FFF2-40B4-BE49-F238E27FC236}">
              <a16:creationId xmlns:a16="http://schemas.microsoft.com/office/drawing/2014/main" id="{00000000-0008-0000-0600-00000C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1" name="正方形/長方形 780">
          <a:extLst>
            <a:ext uri="{FF2B5EF4-FFF2-40B4-BE49-F238E27FC236}">
              <a16:creationId xmlns:a16="http://schemas.microsoft.com/office/drawing/2014/main" id="{00000000-0008-0000-0600-00000D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2" name="正方形/長方形 781">
          <a:extLst>
            <a:ext uri="{FF2B5EF4-FFF2-40B4-BE49-F238E27FC236}">
              <a16:creationId xmlns:a16="http://schemas.microsoft.com/office/drawing/2014/main" id="{00000000-0008-0000-0600-00000E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3" name="正方形/長方形 782">
          <a:extLst>
            <a:ext uri="{FF2B5EF4-FFF2-40B4-BE49-F238E27FC236}">
              <a16:creationId xmlns:a16="http://schemas.microsoft.com/office/drawing/2014/main" id="{00000000-0008-0000-0600-00000F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4" name="正方形/長方形 783">
          <a:extLst>
            <a:ext uri="{FF2B5EF4-FFF2-40B4-BE49-F238E27FC236}">
              <a16:creationId xmlns:a16="http://schemas.microsoft.com/office/drawing/2014/main" id="{00000000-0008-0000-0600-000010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5" name="テキスト ボックス 784">
          <a:extLst>
            <a:ext uri="{FF2B5EF4-FFF2-40B4-BE49-F238E27FC236}">
              <a16:creationId xmlns:a16="http://schemas.microsoft.com/office/drawing/2014/main" id="{00000000-0008-0000-0600-000011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94" name="テキスト ボックス 793">
          <a:extLst>
            <a:ext uri="{FF2B5EF4-FFF2-40B4-BE49-F238E27FC236}">
              <a16:creationId xmlns:a16="http://schemas.microsoft.com/office/drawing/2014/main" id="{00000000-0008-0000-0600-00001A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49</xdr:row>
      <xdr:rowOff>92727</xdr:rowOff>
    </xdr:from>
    <xdr:ext cx="595419" cy="259045"/>
    <xdr:sp macro="" textlink="">
      <xdr:nvSpPr>
        <xdr:cNvPr id="796" name="テキスト ボックス 795">
          <a:extLst>
            <a:ext uri="{FF2B5EF4-FFF2-40B4-BE49-F238E27FC236}">
              <a16:creationId xmlns:a16="http://schemas.microsoft.com/office/drawing/2014/main" id="{00000000-0008-0000-0600-00001C030000}"/>
            </a:ext>
          </a:extLst>
        </xdr:cNvPr>
        <xdr:cNvSpPr txBox="1"/>
      </xdr:nvSpPr>
      <xdr:spPr>
        <a:xfrm>
          <a:off x="17692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7" name="直線コネクタ 796">
          <a:extLst>
            <a:ext uri="{FF2B5EF4-FFF2-40B4-BE49-F238E27FC236}">
              <a16:creationId xmlns:a16="http://schemas.microsoft.com/office/drawing/2014/main" id="{00000000-0008-0000-0600-00001D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9" name="貸付金グラフ枠">
          <a:extLst>
            <a:ext uri="{FF2B5EF4-FFF2-40B4-BE49-F238E27FC236}">
              <a16:creationId xmlns:a16="http://schemas.microsoft.com/office/drawing/2014/main" id="{00000000-0008-0000-0600-00001F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40742</xdr:rowOff>
    </xdr:from>
    <xdr:to>
      <xdr:col>116</xdr:col>
      <xdr:colOff>62864</xdr:colOff>
      <xdr:row>59</xdr:row>
      <xdr:rowOff>44450</xdr:rowOff>
    </xdr:to>
    <xdr:cxnSp macro="">
      <xdr:nvCxnSpPr>
        <xdr:cNvPr id="800" name="直線コネクタ 799">
          <a:extLst>
            <a:ext uri="{FF2B5EF4-FFF2-40B4-BE49-F238E27FC236}">
              <a16:creationId xmlns:a16="http://schemas.microsoft.com/office/drawing/2014/main" id="{00000000-0008-0000-0600-000020030000}"/>
            </a:ext>
          </a:extLst>
        </xdr:cNvPr>
        <xdr:cNvCxnSpPr/>
      </xdr:nvCxnSpPr>
      <xdr:spPr>
        <a:xfrm flipV="1">
          <a:off x="22159595" y="8784692"/>
          <a:ext cx="1269" cy="13753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801" name="貸付金最小値テキスト">
          <a:extLst>
            <a:ext uri="{FF2B5EF4-FFF2-40B4-BE49-F238E27FC236}">
              <a16:creationId xmlns:a16="http://schemas.microsoft.com/office/drawing/2014/main" id="{00000000-0008-0000-0600-000021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158869</xdr:rowOff>
    </xdr:from>
    <xdr:ext cx="599010" cy="259045"/>
    <xdr:sp macro="" textlink="">
      <xdr:nvSpPr>
        <xdr:cNvPr id="803" name="貸付金最大値テキスト">
          <a:extLst>
            <a:ext uri="{FF2B5EF4-FFF2-40B4-BE49-F238E27FC236}">
              <a16:creationId xmlns:a16="http://schemas.microsoft.com/office/drawing/2014/main" id="{00000000-0008-0000-0600-000023030000}"/>
            </a:ext>
          </a:extLst>
        </xdr:cNvPr>
        <xdr:cNvSpPr txBox="1"/>
      </xdr:nvSpPr>
      <xdr:spPr>
        <a:xfrm>
          <a:off x="22212300" y="85599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108,292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40742</xdr:rowOff>
    </xdr:from>
    <xdr:to>
      <xdr:col>116</xdr:col>
      <xdr:colOff>152400</xdr:colOff>
      <xdr:row>51</xdr:row>
      <xdr:rowOff>40742</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a:off x="22072600" y="87846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57</xdr:row>
      <xdr:rowOff>73254</xdr:rowOff>
    </xdr:from>
    <xdr:to>
      <xdr:col>116</xdr:col>
      <xdr:colOff>63500</xdr:colOff>
      <xdr:row>57</xdr:row>
      <xdr:rowOff>76327</xdr:rowOff>
    </xdr:to>
    <xdr:cxnSp macro="">
      <xdr:nvCxnSpPr>
        <xdr:cNvPr id="805" name="直線コネクタ 804">
          <a:extLst>
            <a:ext uri="{FF2B5EF4-FFF2-40B4-BE49-F238E27FC236}">
              <a16:creationId xmlns:a16="http://schemas.microsoft.com/office/drawing/2014/main" id="{00000000-0008-0000-0600-000025030000}"/>
            </a:ext>
          </a:extLst>
        </xdr:cNvPr>
        <xdr:cNvCxnSpPr/>
      </xdr:nvCxnSpPr>
      <xdr:spPr>
        <a:xfrm flipV="1">
          <a:off x="21323300" y="9845904"/>
          <a:ext cx="838200" cy="30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31919</xdr:rowOff>
    </xdr:from>
    <xdr:ext cx="469744" cy="259045"/>
    <xdr:sp macro="" textlink="">
      <xdr:nvSpPr>
        <xdr:cNvPr id="806" name="貸付金平均値テキスト">
          <a:extLst>
            <a:ext uri="{FF2B5EF4-FFF2-40B4-BE49-F238E27FC236}">
              <a16:creationId xmlns:a16="http://schemas.microsoft.com/office/drawing/2014/main" id="{00000000-0008-0000-0600-000026030000}"/>
            </a:ext>
          </a:extLst>
        </xdr:cNvPr>
        <xdr:cNvSpPr txBox="1"/>
      </xdr:nvSpPr>
      <xdr:spPr>
        <a:xfrm>
          <a:off x="22212300" y="997601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53492</xdr:rowOff>
    </xdr:from>
    <xdr:to>
      <xdr:col>116</xdr:col>
      <xdr:colOff>114300</xdr:colOff>
      <xdr:row>58</xdr:row>
      <xdr:rowOff>155092</xdr:rowOff>
    </xdr:to>
    <xdr:sp macro="" textlink="">
      <xdr:nvSpPr>
        <xdr:cNvPr id="807" name="フローチャート: 判断 806">
          <a:extLst>
            <a:ext uri="{FF2B5EF4-FFF2-40B4-BE49-F238E27FC236}">
              <a16:creationId xmlns:a16="http://schemas.microsoft.com/office/drawing/2014/main" id="{00000000-0008-0000-0600-000027030000}"/>
            </a:ext>
          </a:extLst>
        </xdr:cNvPr>
        <xdr:cNvSpPr/>
      </xdr:nvSpPr>
      <xdr:spPr>
        <a:xfrm>
          <a:off x="22110700" y="9997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57</xdr:row>
      <xdr:rowOff>76327</xdr:rowOff>
    </xdr:from>
    <xdr:to>
      <xdr:col>111</xdr:col>
      <xdr:colOff>177800</xdr:colOff>
      <xdr:row>57</xdr:row>
      <xdr:rowOff>84493</xdr:rowOff>
    </xdr:to>
    <xdr:cxnSp macro="">
      <xdr:nvCxnSpPr>
        <xdr:cNvPr id="808" name="直線コネクタ 807">
          <a:extLst>
            <a:ext uri="{FF2B5EF4-FFF2-40B4-BE49-F238E27FC236}">
              <a16:creationId xmlns:a16="http://schemas.microsoft.com/office/drawing/2014/main" id="{00000000-0008-0000-0600-000028030000}"/>
            </a:ext>
          </a:extLst>
        </xdr:cNvPr>
        <xdr:cNvCxnSpPr/>
      </xdr:nvCxnSpPr>
      <xdr:spPr>
        <a:xfrm flipV="1">
          <a:off x="20434300" y="9848977"/>
          <a:ext cx="889000" cy="81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67564</xdr:rowOff>
    </xdr:from>
    <xdr:to>
      <xdr:col>112</xdr:col>
      <xdr:colOff>38100</xdr:colOff>
      <xdr:row>58</xdr:row>
      <xdr:rowOff>169164</xdr:rowOff>
    </xdr:to>
    <xdr:sp macro="" textlink="">
      <xdr:nvSpPr>
        <xdr:cNvPr id="809" name="フローチャート: 判断 808">
          <a:extLst>
            <a:ext uri="{FF2B5EF4-FFF2-40B4-BE49-F238E27FC236}">
              <a16:creationId xmlns:a16="http://schemas.microsoft.com/office/drawing/2014/main" id="{00000000-0008-0000-0600-000029030000}"/>
            </a:ext>
          </a:extLst>
        </xdr:cNvPr>
        <xdr:cNvSpPr/>
      </xdr:nvSpPr>
      <xdr:spPr>
        <a:xfrm>
          <a:off x="21272500" y="10011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160291</xdr:rowOff>
    </xdr:from>
    <xdr:ext cx="469744"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1088428" y="101043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57</xdr:row>
      <xdr:rowOff>84493</xdr:rowOff>
    </xdr:from>
    <xdr:to>
      <xdr:col>107</xdr:col>
      <xdr:colOff>50800</xdr:colOff>
      <xdr:row>57</xdr:row>
      <xdr:rowOff>90856</xdr:rowOff>
    </xdr:to>
    <xdr:cxnSp macro="">
      <xdr:nvCxnSpPr>
        <xdr:cNvPr id="811" name="直線コネクタ 810">
          <a:extLst>
            <a:ext uri="{FF2B5EF4-FFF2-40B4-BE49-F238E27FC236}">
              <a16:creationId xmlns:a16="http://schemas.microsoft.com/office/drawing/2014/main" id="{00000000-0008-0000-0600-00002B030000}"/>
            </a:ext>
          </a:extLst>
        </xdr:cNvPr>
        <xdr:cNvCxnSpPr/>
      </xdr:nvCxnSpPr>
      <xdr:spPr>
        <a:xfrm flipV="1">
          <a:off x="19545300" y="9857143"/>
          <a:ext cx="889000" cy="63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63729</xdr:rowOff>
    </xdr:from>
    <xdr:to>
      <xdr:col>107</xdr:col>
      <xdr:colOff>101600</xdr:colOff>
      <xdr:row>58</xdr:row>
      <xdr:rowOff>165329</xdr:rowOff>
    </xdr:to>
    <xdr:sp macro="" textlink="">
      <xdr:nvSpPr>
        <xdr:cNvPr id="812" name="フローチャート: 判断 811">
          <a:extLst>
            <a:ext uri="{FF2B5EF4-FFF2-40B4-BE49-F238E27FC236}">
              <a16:creationId xmlns:a16="http://schemas.microsoft.com/office/drawing/2014/main" id="{00000000-0008-0000-0600-00002C030000}"/>
            </a:ext>
          </a:extLst>
        </xdr:cNvPr>
        <xdr:cNvSpPr/>
      </xdr:nvSpPr>
      <xdr:spPr>
        <a:xfrm>
          <a:off x="20383500" y="10007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156456</xdr:rowOff>
    </xdr:from>
    <xdr:ext cx="469744"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20199428" y="101005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57</xdr:row>
      <xdr:rowOff>90856</xdr:rowOff>
    </xdr:from>
    <xdr:to>
      <xdr:col>102</xdr:col>
      <xdr:colOff>114300</xdr:colOff>
      <xdr:row>57</xdr:row>
      <xdr:rowOff>98933</xdr:rowOff>
    </xdr:to>
    <xdr:cxnSp macro="">
      <xdr:nvCxnSpPr>
        <xdr:cNvPr id="814" name="直線コネクタ 813">
          <a:extLst>
            <a:ext uri="{FF2B5EF4-FFF2-40B4-BE49-F238E27FC236}">
              <a16:creationId xmlns:a16="http://schemas.microsoft.com/office/drawing/2014/main" id="{00000000-0008-0000-0600-00002E030000}"/>
            </a:ext>
          </a:extLst>
        </xdr:cNvPr>
        <xdr:cNvCxnSpPr/>
      </xdr:nvCxnSpPr>
      <xdr:spPr>
        <a:xfrm flipV="1">
          <a:off x="18656300" y="9863506"/>
          <a:ext cx="889000" cy="80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63868</xdr:rowOff>
    </xdr:from>
    <xdr:to>
      <xdr:col>102</xdr:col>
      <xdr:colOff>165100</xdr:colOff>
      <xdr:row>58</xdr:row>
      <xdr:rowOff>165468</xdr:rowOff>
    </xdr:to>
    <xdr:sp macro="" textlink="">
      <xdr:nvSpPr>
        <xdr:cNvPr id="815" name="フローチャート: 判断 814">
          <a:extLst>
            <a:ext uri="{FF2B5EF4-FFF2-40B4-BE49-F238E27FC236}">
              <a16:creationId xmlns:a16="http://schemas.microsoft.com/office/drawing/2014/main" id="{00000000-0008-0000-0600-00002F030000}"/>
            </a:ext>
          </a:extLst>
        </xdr:cNvPr>
        <xdr:cNvSpPr/>
      </xdr:nvSpPr>
      <xdr:spPr>
        <a:xfrm>
          <a:off x="19494500" y="10007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156595</xdr:rowOff>
    </xdr:from>
    <xdr:ext cx="469744"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19310428" y="101006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61709</xdr:rowOff>
    </xdr:from>
    <xdr:to>
      <xdr:col>98</xdr:col>
      <xdr:colOff>38100</xdr:colOff>
      <xdr:row>58</xdr:row>
      <xdr:rowOff>163309</xdr:rowOff>
    </xdr:to>
    <xdr:sp macro="" textlink="">
      <xdr:nvSpPr>
        <xdr:cNvPr id="817" name="フローチャート: 判断 816">
          <a:extLst>
            <a:ext uri="{FF2B5EF4-FFF2-40B4-BE49-F238E27FC236}">
              <a16:creationId xmlns:a16="http://schemas.microsoft.com/office/drawing/2014/main" id="{00000000-0008-0000-0600-000031030000}"/>
            </a:ext>
          </a:extLst>
        </xdr:cNvPr>
        <xdr:cNvSpPr/>
      </xdr:nvSpPr>
      <xdr:spPr>
        <a:xfrm>
          <a:off x="18605500" y="10005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154436</xdr:rowOff>
    </xdr:from>
    <xdr:ext cx="469744"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18421428" y="100985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22454</xdr:rowOff>
    </xdr:from>
    <xdr:to>
      <xdr:col>116</xdr:col>
      <xdr:colOff>114300</xdr:colOff>
      <xdr:row>57</xdr:row>
      <xdr:rowOff>124054</xdr:rowOff>
    </xdr:to>
    <xdr:sp macro="" textlink="">
      <xdr:nvSpPr>
        <xdr:cNvPr id="824" name="楕円 823">
          <a:extLst>
            <a:ext uri="{FF2B5EF4-FFF2-40B4-BE49-F238E27FC236}">
              <a16:creationId xmlns:a16="http://schemas.microsoft.com/office/drawing/2014/main" id="{00000000-0008-0000-0600-000038030000}"/>
            </a:ext>
          </a:extLst>
        </xdr:cNvPr>
        <xdr:cNvSpPr/>
      </xdr:nvSpPr>
      <xdr:spPr>
        <a:xfrm>
          <a:off x="22110700" y="9795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56</xdr:row>
      <xdr:rowOff>45331</xdr:rowOff>
    </xdr:from>
    <xdr:ext cx="534377" cy="259045"/>
    <xdr:sp macro="" textlink="">
      <xdr:nvSpPr>
        <xdr:cNvPr id="825" name="貸付金該当値テキスト">
          <a:extLst>
            <a:ext uri="{FF2B5EF4-FFF2-40B4-BE49-F238E27FC236}">
              <a16:creationId xmlns:a16="http://schemas.microsoft.com/office/drawing/2014/main" id="{00000000-0008-0000-0600-000039030000}"/>
            </a:ext>
          </a:extLst>
        </xdr:cNvPr>
        <xdr:cNvSpPr txBox="1"/>
      </xdr:nvSpPr>
      <xdr:spPr>
        <a:xfrm>
          <a:off x="22212300" y="96465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57</xdr:row>
      <xdr:rowOff>25527</xdr:rowOff>
    </xdr:from>
    <xdr:to>
      <xdr:col>112</xdr:col>
      <xdr:colOff>38100</xdr:colOff>
      <xdr:row>57</xdr:row>
      <xdr:rowOff>127127</xdr:rowOff>
    </xdr:to>
    <xdr:sp macro="" textlink="">
      <xdr:nvSpPr>
        <xdr:cNvPr id="826" name="楕円 825">
          <a:extLst>
            <a:ext uri="{FF2B5EF4-FFF2-40B4-BE49-F238E27FC236}">
              <a16:creationId xmlns:a16="http://schemas.microsoft.com/office/drawing/2014/main" id="{00000000-0008-0000-0600-00003A030000}"/>
            </a:ext>
          </a:extLst>
        </xdr:cNvPr>
        <xdr:cNvSpPr/>
      </xdr:nvSpPr>
      <xdr:spPr>
        <a:xfrm>
          <a:off x="21272500" y="97981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55</xdr:row>
      <xdr:rowOff>143654</xdr:rowOff>
    </xdr:from>
    <xdr:ext cx="534377"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21056111" y="95734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57</xdr:row>
      <xdr:rowOff>33693</xdr:rowOff>
    </xdr:from>
    <xdr:to>
      <xdr:col>107</xdr:col>
      <xdr:colOff>101600</xdr:colOff>
      <xdr:row>57</xdr:row>
      <xdr:rowOff>135293</xdr:rowOff>
    </xdr:to>
    <xdr:sp macro="" textlink="">
      <xdr:nvSpPr>
        <xdr:cNvPr id="828" name="楕円 827">
          <a:extLst>
            <a:ext uri="{FF2B5EF4-FFF2-40B4-BE49-F238E27FC236}">
              <a16:creationId xmlns:a16="http://schemas.microsoft.com/office/drawing/2014/main" id="{00000000-0008-0000-0600-00003C030000}"/>
            </a:ext>
          </a:extLst>
        </xdr:cNvPr>
        <xdr:cNvSpPr/>
      </xdr:nvSpPr>
      <xdr:spPr>
        <a:xfrm>
          <a:off x="20383500" y="9806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55</xdr:row>
      <xdr:rowOff>151820</xdr:rowOff>
    </xdr:from>
    <xdr:ext cx="534377" cy="259045"/>
    <xdr:sp macro="" textlink="">
      <xdr:nvSpPr>
        <xdr:cNvPr id="829" name="テキスト ボックス 828">
          <a:extLst>
            <a:ext uri="{FF2B5EF4-FFF2-40B4-BE49-F238E27FC236}">
              <a16:creationId xmlns:a16="http://schemas.microsoft.com/office/drawing/2014/main" id="{00000000-0008-0000-0600-00003D030000}"/>
            </a:ext>
          </a:extLst>
        </xdr:cNvPr>
        <xdr:cNvSpPr txBox="1"/>
      </xdr:nvSpPr>
      <xdr:spPr>
        <a:xfrm>
          <a:off x="20167111" y="95815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57</xdr:row>
      <xdr:rowOff>40056</xdr:rowOff>
    </xdr:from>
    <xdr:to>
      <xdr:col>102</xdr:col>
      <xdr:colOff>165100</xdr:colOff>
      <xdr:row>57</xdr:row>
      <xdr:rowOff>141656</xdr:rowOff>
    </xdr:to>
    <xdr:sp macro="" textlink="">
      <xdr:nvSpPr>
        <xdr:cNvPr id="830" name="楕円 829">
          <a:extLst>
            <a:ext uri="{FF2B5EF4-FFF2-40B4-BE49-F238E27FC236}">
              <a16:creationId xmlns:a16="http://schemas.microsoft.com/office/drawing/2014/main" id="{00000000-0008-0000-0600-00003E030000}"/>
            </a:ext>
          </a:extLst>
        </xdr:cNvPr>
        <xdr:cNvSpPr/>
      </xdr:nvSpPr>
      <xdr:spPr>
        <a:xfrm>
          <a:off x="19494500" y="9812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55</xdr:row>
      <xdr:rowOff>158183</xdr:rowOff>
    </xdr:from>
    <xdr:ext cx="534377" cy="259045"/>
    <xdr:sp macro="" textlink="">
      <xdr:nvSpPr>
        <xdr:cNvPr id="831" name="テキスト ボックス 830">
          <a:extLst>
            <a:ext uri="{FF2B5EF4-FFF2-40B4-BE49-F238E27FC236}">
              <a16:creationId xmlns:a16="http://schemas.microsoft.com/office/drawing/2014/main" id="{00000000-0008-0000-0600-00003F030000}"/>
            </a:ext>
          </a:extLst>
        </xdr:cNvPr>
        <xdr:cNvSpPr txBox="1"/>
      </xdr:nvSpPr>
      <xdr:spPr>
        <a:xfrm>
          <a:off x="19278111" y="95879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48133</xdr:rowOff>
    </xdr:from>
    <xdr:to>
      <xdr:col>98</xdr:col>
      <xdr:colOff>38100</xdr:colOff>
      <xdr:row>57</xdr:row>
      <xdr:rowOff>149733</xdr:rowOff>
    </xdr:to>
    <xdr:sp macro="" textlink="">
      <xdr:nvSpPr>
        <xdr:cNvPr id="832" name="楕円 831">
          <a:extLst>
            <a:ext uri="{FF2B5EF4-FFF2-40B4-BE49-F238E27FC236}">
              <a16:creationId xmlns:a16="http://schemas.microsoft.com/office/drawing/2014/main" id="{00000000-0008-0000-0600-000040030000}"/>
            </a:ext>
          </a:extLst>
        </xdr:cNvPr>
        <xdr:cNvSpPr/>
      </xdr:nvSpPr>
      <xdr:spPr>
        <a:xfrm>
          <a:off x="18605500" y="98207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55</xdr:row>
      <xdr:rowOff>166260</xdr:rowOff>
    </xdr:from>
    <xdr:ext cx="534377" cy="259045"/>
    <xdr:sp macro="" textlink="">
      <xdr:nvSpPr>
        <xdr:cNvPr id="833" name="テキスト ボックス 832">
          <a:extLst>
            <a:ext uri="{FF2B5EF4-FFF2-40B4-BE49-F238E27FC236}">
              <a16:creationId xmlns:a16="http://schemas.microsoft.com/office/drawing/2014/main" id="{00000000-0008-0000-0600-000041030000}"/>
            </a:ext>
          </a:extLst>
        </xdr:cNvPr>
        <xdr:cNvSpPr txBox="1"/>
      </xdr:nvSpPr>
      <xdr:spPr>
        <a:xfrm>
          <a:off x="18389111" y="95960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7" name="正方形/長方形 836">
          <a:extLst>
            <a:ext uri="{FF2B5EF4-FFF2-40B4-BE49-F238E27FC236}">
              <a16:creationId xmlns:a16="http://schemas.microsoft.com/office/drawing/2014/main" id="{00000000-0008-0000-0600-000045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8" name="正方形/長方形 837">
          <a:extLst>
            <a:ext uri="{FF2B5EF4-FFF2-40B4-BE49-F238E27FC236}">
              <a16:creationId xmlns:a16="http://schemas.microsoft.com/office/drawing/2014/main" id="{00000000-0008-0000-0600-000046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9" name="正方形/長方形 838">
          <a:extLst>
            <a:ext uri="{FF2B5EF4-FFF2-40B4-BE49-F238E27FC236}">
              <a16:creationId xmlns:a16="http://schemas.microsoft.com/office/drawing/2014/main" id="{00000000-0008-0000-0600-000047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40" name="正方形/長方形 839">
          <a:extLst>
            <a:ext uri="{FF2B5EF4-FFF2-40B4-BE49-F238E27FC236}">
              <a16:creationId xmlns:a16="http://schemas.microsoft.com/office/drawing/2014/main" id="{00000000-0008-0000-0600-000048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41" name="正方形/長方形 840">
          <a:extLst>
            <a:ext uri="{FF2B5EF4-FFF2-40B4-BE49-F238E27FC236}">
              <a16:creationId xmlns:a16="http://schemas.microsoft.com/office/drawing/2014/main" id="{00000000-0008-0000-0600-000049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78</xdr:row>
      <xdr:rowOff>139700</xdr:rowOff>
    </xdr:from>
    <xdr:to>
      <xdr:col>120</xdr:col>
      <xdr:colOff>114300</xdr:colOff>
      <xdr:row>78</xdr:row>
      <xdr:rowOff>139700</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77</xdr:row>
      <xdr:rowOff>168927</xdr:rowOff>
    </xdr:from>
    <xdr:ext cx="248786" cy="259045"/>
    <xdr:sp macro=""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18039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75</xdr:row>
      <xdr:rowOff>54627</xdr:rowOff>
    </xdr:from>
    <xdr:ext cx="595419" cy="259045"/>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17692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72</xdr:row>
      <xdr:rowOff>111777</xdr:rowOff>
    </xdr:from>
    <xdr:ext cx="595419"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17692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168927</xdr:rowOff>
    </xdr:from>
    <xdr:ext cx="595419" cy="259045"/>
    <xdr:sp macro="" textlink="">
      <xdr:nvSpPr>
        <xdr:cNvPr id="851" name="テキスト ボックス 850">
          <a:extLst>
            <a:ext uri="{FF2B5EF4-FFF2-40B4-BE49-F238E27FC236}">
              <a16:creationId xmlns:a16="http://schemas.microsoft.com/office/drawing/2014/main" id="{00000000-0008-0000-0600-000053030000}"/>
            </a:ext>
          </a:extLst>
        </xdr:cNvPr>
        <xdr:cNvSpPr txBox="1"/>
      </xdr:nvSpPr>
      <xdr:spPr>
        <a:xfrm>
          <a:off x="17692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53" name="テキスト ボックス 852">
          <a:extLst>
            <a:ext uri="{FF2B5EF4-FFF2-40B4-BE49-F238E27FC236}">
              <a16:creationId xmlns:a16="http://schemas.microsoft.com/office/drawing/2014/main" id="{00000000-0008-0000-0600-000055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4" name="繰出金グラフ枠">
          <a:extLst>
            <a:ext uri="{FF2B5EF4-FFF2-40B4-BE49-F238E27FC236}">
              <a16:creationId xmlns:a16="http://schemas.microsoft.com/office/drawing/2014/main" id="{00000000-0008-0000-0600-000056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142718</xdr:rowOff>
    </xdr:from>
    <xdr:to>
      <xdr:col>116</xdr:col>
      <xdr:colOff>62864</xdr:colOff>
      <xdr:row>78</xdr:row>
      <xdr:rowOff>35344</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flipV="1">
          <a:off x="22159595" y="12144218"/>
          <a:ext cx="1269" cy="12642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39171</xdr:rowOff>
    </xdr:from>
    <xdr:ext cx="534377" cy="259045"/>
    <xdr:sp macro="" textlink="">
      <xdr:nvSpPr>
        <xdr:cNvPr id="856" name="繰出金最小値テキスト">
          <a:extLst>
            <a:ext uri="{FF2B5EF4-FFF2-40B4-BE49-F238E27FC236}">
              <a16:creationId xmlns:a16="http://schemas.microsoft.com/office/drawing/2014/main" id="{00000000-0008-0000-0600-000058030000}"/>
            </a:ext>
          </a:extLst>
        </xdr:cNvPr>
        <xdr:cNvSpPr txBox="1"/>
      </xdr:nvSpPr>
      <xdr:spPr>
        <a:xfrm>
          <a:off x="22212300" y="134122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35344</xdr:rowOff>
    </xdr:from>
    <xdr:to>
      <xdr:col>116</xdr:col>
      <xdr:colOff>152400</xdr:colOff>
      <xdr:row>78</xdr:row>
      <xdr:rowOff>35344</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a:off x="22072600" y="134084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89395</xdr:rowOff>
    </xdr:from>
    <xdr:ext cx="599010" cy="259045"/>
    <xdr:sp macro="" textlink="">
      <xdr:nvSpPr>
        <xdr:cNvPr id="858" name="繰出金最大値テキスト">
          <a:extLst>
            <a:ext uri="{FF2B5EF4-FFF2-40B4-BE49-F238E27FC236}">
              <a16:creationId xmlns:a16="http://schemas.microsoft.com/office/drawing/2014/main" id="{00000000-0008-0000-0600-00005A030000}"/>
            </a:ext>
          </a:extLst>
        </xdr:cNvPr>
        <xdr:cNvSpPr txBox="1"/>
      </xdr:nvSpPr>
      <xdr:spPr>
        <a:xfrm>
          <a:off x="22212300" y="119194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299,340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142718</xdr:rowOff>
    </xdr:from>
    <xdr:to>
      <xdr:col>116</xdr:col>
      <xdr:colOff>152400</xdr:colOff>
      <xdr:row>70</xdr:row>
      <xdr:rowOff>142718</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a:off x="22072600" y="121442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73</xdr:row>
      <xdr:rowOff>82107</xdr:rowOff>
    </xdr:from>
    <xdr:to>
      <xdr:col>116</xdr:col>
      <xdr:colOff>63500</xdr:colOff>
      <xdr:row>75</xdr:row>
      <xdr:rowOff>108185</xdr:rowOff>
    </xdr:to>
    <xdr:cxnSp macro="">
      <xdr:nvCxnSpPr>
        <xdr:cNvPr id="860" name="直線コネクタ 859">
          <a:extLst>
            <a:ext uri="{FF2B5EF4-FFF2-40B4-BE49-F238E27FC236}">
              <a16:creationId xmlns:a16="http://schemas.microsoft.com/office/drawing/2014/main" id="{00000000-0008-0000-0600-00005C030000}"/>
            </a:ext>
          </a:extLst>
        </xdr:cNvPr>
        <xdr:cNvCxnSpPr/>
      </xdr:nvCxnSpPr>
      <xdr:spPr>
        <a:xfrm>
          <a:off x="21323300" y="12597957"/>
          <a:ext cx="838200" cy="3689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76</xdr:row>
      <xdr:rowOff>23742</xdr:rowOff>
    </xdr:from>
    <xdr:ext cx="534377" cy="259045"/>
    <xdr:sp macro="" textlink="">
      <xdr:nvSpPr>
        <xdr:cNvPr id="861" name="繰出金平均値テキスト">
          <a:extLst>
            <a:ext uri="{FF2B5EF4-FFF2-40B4-BE49-F238E27FC236}">
              <a16:creationId xmlns:a16="http://schemas.microsoft.com/office/drawing/2014/main" id="{00000000-0008-0000-0600-00005D030000}"/>
            </a:ext>
          </a:extLst>
        </xdr:cNvPr>
        <xdr:cNvSpPr txBox="1"/>
      </xdr:nvSpPr>
      <xdr:spPr>
        <a:xfrm>
          <a:off x="22212300" y="130539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45315</xdr:rowOff>
    </xdr:from>
    <xdr:to>
      <xdr:col>116</xdr:col>
      <xdr:colOff>114300</xdr:colOff>
      <xdr:row>76</xdr:row>
      <xdr:rowOff>146915</xdr:rowOff>
    </xdr:to>
    <xdr:sp macro="" textlink="">
      <xdr:nvSpPr>
        <xdr:cNvPr id="862" name="フローチャート: 判断 861">
          <a:extLst>
            <a:ext uri="{FF2B5EF4-FFF2-40B4-BE49-F238E27FC236}">
              <a16:creationId xmlns:a16="http://schemas.microsoft.com/office/drawing/2014/main" id="{00000000-0008-0000-0600-00005E030000}"/>
            </a:ext>
          </a:extLst>
        </xdr:cNvPr>
        <xdr:cNvSpPr/>
      </xdr:nvSpPr>
      <xdr:spPr>
        <a:xfrm>
          <a:off x="22110700" y="13075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73</xdr:row>
      <xdr:rowOff>82107</xdr:rowOff>
    </xdr:from>
    <xdr:to>
      <xdr:col>111</xdr:col>
      <xdr:colOff>177800</xdr:colOff>
      <xdr:row>73</xdr:row>
      <xdr:rowOff>97355</xdr:rowOff>
    </xdr:to>
    <xdr:cxnSp macro="">
      <xdr:nvCxnSpPr>
        <xdr:cNvPr id="863" name="直線コネクタ 862">
          <a:extLst>
            <a:ext uri="{FF2B5EF4-FFF2-40B4-BE49-F238E27FC236}">
              <a16:creationId xmlns:a16="http://schemas.microsoft.com/office/drawing/2014/main" id="{00000000-0008-0000-0600-00005F030000}"/>
            </a:ext>
          </a:extLst>
        </xdr:cNvPr>
        <xdr:cNvCxnSpPr/>
      </xdr:nvCxnSpPr>
      <xdr:spPr>
        <a:xfrm flipV="1">
          <a:off x="20434300" y="12597957"/>
          <a:ext cx="889000" cy="152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88799</xdr:rowOff>
    </xdr:from>
    <xdr:to>
      <xdr:col>112</xdr:col>
      <xdr:colOff>38100</xdr:colOff>
      <xdr:row>76</xdr:row>
      <xdr:rowOff>18949</xdr:rowOff>
    </xdr:to>
    <xdr:sp macro="" textlink="">
      <xdr:nvSpPr>
        <xdr:cNvPr id="864" name="フローチャート: 判断 863">
          <a:extLst>
            <a:ext uri="{FF2B5EF4-FFF2-40B4-BE49-F238E27FC236}">
              <a16:creationId xmlns:a16="http://schemas.microsoft.com/office/drawing/2014/main" id="{00000000-0008-0000-0600-000060030000}"/>
            </a:ext>
          </a:extLst>
        </xdr:cNvPr>
        <xdr:cNvSpPr/>
      </xdr:nvSpPr>
      <xdr:spPr>
        <a:xfrm>
          <a:off x="21272500" y="12947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68795</xdr:colOff>
      <xdr:row>76</xdr:row>
      <xdr:rowOff>10076</xdr:rowOff>
    </xdr:from>
    <xdr:ext cx="599010"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21023795" y="130402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73</xdr:row>
      <xdr:rowOff>97355</xdr:rowOff>
    </xdr:from>
    <xdr:to>
      <xdr:col>107</xdr:col>
      <xdr:colOff>50800</xdr:colOff>
      <xdr:row>74</xdr:row>
      <xdr:rowOff>34887</xdr:rowOff>
    </xdr:to>
    <xdr:cxnSp macro="">
      <xdr:nvCxnSpPr>
        <xdr:cNvPr id="866" name="直線コネクタ 865">
          <a:extLst>
            <a:ext uri="{FF2B5EF4-FFF2-40B4-BE49-F238E27FC236}">
              <a16:creationId xmlns:a16="http://schemas.microsoft.com/office/drawing/2014/main" id="{00000000-0008-0000-0600-000062030000}"/>
            </a:ext>
          </a:extLst>
        </xdr:cNvPr>
        <xdr:cNvCxnSpPr/>
      </xdr:nvCxnSpPr>
      <xdr:spPr>
        <a:xfrm flipV="1">
          <a:off x="19545300" y="12613205"/>
          <a:ext cx="889000" cy="1089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66424</xdr:rowOff>
    </xdr:from>
    <xdr:to>
      <xdr:col>107</xdr:col>
      <xdr:colOff>101600</xdr:colOff>
      <xdr:row>75</xdr:row>
      <xdr:rowOff>168024</xdr:rowOff>
    </xdr:to>
    <xdr:sp macro="" textlink="">
      <xdr:nvSpPr>
        <xdr:cNvPr id="867" name="フローチャート: 判断 866">
          <a:extLst>
            <a:ext uri="{FF2B5EF4-FFF2-40B4-BE49-F238E27FC236}">
              <a16:creationId xmlns:a16="http://schemas.microsoft.com/office/drawing/2014/main" id="{00000000-0008-0000-0600-000063030000}"/>
            </a:ext>
          </a:extLst>
        </xdr:cNvPr>
        <xdr:cNvSpPr/>
      </xdr:nvSpPr>
      <xdr:spPr>
        <a:xfrm>
          <a:off x="20383500" y="12925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132295</xdr:colOff>
      <xdr:row>75</xdr:row>
      <xdr:rowOff>159151</xdr:rowOff>
    </xdr:from>
    <xdr:ext cx="599010"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0134795" y="130179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73</xdr:row>
      <xdr:rowOff>132910</xdr:rowOff>
    </xdr:from>
    <xdr:to>
      <xdr:col>102</xdr:col>
      <xdr:colOff>114300</xdr:colOff>
      <xdr:row>74</xdr:row>
      <xdr:rowOff>34887</xdr:rowOff>
    </xdr:to>
    <xdr:cxnSp macro="">
      <xdr:nvCxnSpPr>
        <xdr:cNvPr id="869" name="直線コネクタ 868">
          <a:extLst>
            <a:ext uri="{FF2B5EF4-FFF2-40B4-BE49-F238E27FC236}">
              <a16:creationId xmlns:a16="http://schemas.microsoft.com/office/drawing/2014/main" id="{00000000-0008-0000-0600-000065030000}"/>
            </a:ext>
          </a:extLst>
        </xdr:cNvPr>
        <xdr:cNvCxnSpPr/>
      </xdr:nvCxnSpPr>
      <xdr:spPr>
        <a:xfrm>
          <a:off x="18656300" y="12648760"/>
          <a:ext cx="889000" cy="734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91694</xdr:rowOff>
    </xdr:from>
    <xdr:to>
      <xdr:col>102</xdr:col>
      <xdr:colOff>165100</xdr:colOff>
      <xdr:row>76</xdr:row>
      <xdr:rowOff>21844</xdr:rowOff>
    </xdr:to>
    <xdr:sp macro="" textlink="">
      <xdr:nvSpPr>
        <xdr:cNvPr id="870" name="フローチャート: 判断 869">
          <a:extLst>
            <a:ext uri="{FF2B5EF4-FFF2-40B4-BE49-F238E27FC236}">
              <a16:creationId xmlns:a16="http://schemas.microsoft.com/office/drawing/2014/main" id="{00000000-0008-0000-0600-000066030000}"/>
            </a:ext>
          </a:extLst>
        </xdr:cNvPr>
        <xdr:cNvSpPr/>
      </xdr:nvSpPr>
      <xdr:spPr>
        <a:xfrm>
          <a:off x="19494500" y="12950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5295</xdr:colOff>
      <xdr:row>76</xdr:row>
      <xdr:rowOff>12971</xdr:rowOff>
    </xdr:from>
    <xdr:ext cx="59901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9245795" y="130431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111,889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89343</xdr:rowOff>
    </xdr:from>
    <xdr:to>
      <xdr:col>98</xdr:col>
      <xdr:colOff>38100</xdr:colOff>
      <xdr:row>76</xdr:row>
      <xdr:rowOff>19493</xdr:rowOff>
    </xdr:to>
    <xdr:sp macro="" textlink="">
      <xdr:nvSpPr>
        <xdr:cNvPr id="872" name="フローチャート: 判断 871">
          <a:extLst>
            <a:ext uri="{FF2B5EF4-FFF2-40B4-BE49-F238E27FC236}">
              <a16:creationId xmlns:a16="http://schemas.microsoft.com/office/drawing/2014/main" id="{00000000-0008-0000-0600-000068030000}"/>
            </a:ext>
          </a:extLst>
        </xdr:cNvPr>
        <xdr:cNvSpPr/>
      </xdr:nvSpPr>
      <xdr:spPr>
        <a:xfrm>
          <a:off x="18605500" y="12948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68795</xdr:colOff>
      <xdr:row>76</xdr:row>
      <xdr:rowOff>10620</xdr:rowOff>
    </xdr:from>
    <xdr:ext cx="59901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8356795" y="130408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57385</xdr:rowOff>
    </xdr:from>
    <xdr:to>
      <xdr:col>116</xdr:col>
      <xdr:colOff>114300</xdr:colOff>
      <xdr:row>75</xdr:row>
      <xdr:rowOff>158986</xdr:rowOff>
    </xdr:to>
    <xdr:sp macro="" textlink="">
      <xdr:nvSpPr>
        <xdr:cNvPr id="879" name="楕円 878">
          <a:extLst>
            <a:ext uri="{FF2B5EF4-FFF2-40B4-BE49-F238E27FC236}">
              <a16:creationId xmlns:a16="http://schemas.microsoft.com/office/drawing/2014/main" id="{00000000-0008-0000-0600-00006F030000}"/>
            </a:ext>
          </a:extLst>
        </xdr:cNvPr>
        <xdr:cNvSpPr/>
      </xdr:nvSpPr>
      <xdr:spPr>
        <a:xfrm>
          <a:off x="22110700" y="12916135"/>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74</xdr:row>
      <xdr:rowOff>80262</xdr:rowOff>
    </xdr:from>
    <xdr:ext cx="599010" cy="259045"/>
    <xdr:sp macro="" textlink="">
      <xdr:nvSpPr>
        <xdr:cNvPr id="880" name="繰出金該当値テキスト">
          <a:extLst>
            <a:ext uri="{FF2B5EF4-FFF2-40B4-BE49-F238E27FC236}">
              <a16:creationId xmlns:a16="http://schemas.microsoft.com/office/drawing/2014/main" id="{00000000-0008-0000-0600-000070030000}"/>
            </a:ext>
          </a:extLst>
        </xdr:cNvPr>
        <xdr:cNvSpPr txBox="1"/>
      </xdr:nvSpPr>
      <xdr:spPr>
        <a:xfrm>
          <a:off x="22212300" y="127675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119,393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73</xdr:row>
      <xdr:rowOff>31307</xdr:rowOff>
    </xdr:from>
    <xdr:to>
      <xdr:col>112</xdr:col>
      <xdr:colOff>38100</xdr:colOff>
      <xdr:row>73</xdr:row>
      <xdr:rowOff>132907</xdr:rowOff>
    </xdr:to>
    <xdr:sp macro="" textlink="">
      <xdr:nvSpPr>
        <xdr:cNvPr id="881" name="楕円 880">
          <a:extLst>
            <a:ext uri="{FF2B5EF4-FFF2-40B4-BE49-F238E27FC236}">
              <a16:creationId xmlns:a16="http://schemas.microsoft.com/office/drawing/2014/main" id="{00000000-0008-0000-0600-000071030000}"/>
            </a:ext>
          </a:extLst>
        </xdr:cNvPr>
        <xdr:cNvSpPr/>
      </xdr:nvSpPr>
      <xdr:spPr>
        <a:xfrm>
          <a:off x="21272500" y="12547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68795</xdr:colOff>
      <xdr:row>71</xdr:row>
      <xdr:rowOff>149434</xdr:rowOff>
    </xdr:from>
    <xdr:ext cx="599010" cy="259045"/>
    <xdr:sp macro="" textlink="">
      <xdr:nvSpPr>
        <xdr:cNvPr id="882" name="テキスト ボックス 881">
          <a:extLst>
            <a:ext uri="{FF2B5EF4-FFF2-40B4-BE49-F238E27FC236}">
              <a16:creationId xmlns:a16="http://schemas.microsoft.com/office/drawing/2014/main" id="{00000000-0008-0000-0600-000072030000}"/>
            </a:ext>
          </a:extLst>
        </xdr:cNvPr>
        <xdr:cNvSpPr txBox="1"/>
      </xdr:nvSpPr>
      <xdr:spPr>
        <a:xfrm>
          <a:off x="21023795" y="123223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73</xdr:row>
      <xdr:rowOff>46555</xdr:rowOff>
    </xdr:from>
    <xdr:to>
      <xdr:col>107</xdr:col>
      <xdr:colOff>101600</xdr:colOff>
      <xdr:row>73</xdr:row>
      <xdr:rowOff>148155</xdr:rowOff>
    </xdr:to>
    <xdr:sp macro="" textlink="">
      <xdr:nvSpPr>
        <xdr:cNvPr id="883" name="楕円 882">
          <a:extLst>
            <a:ext uri="{FF2B5EF4-FFF2-40B4-BE49-F238E27FC236}">
              <a16:creationId xmlns:a16="http://schemas.microsoft.com/office/drawing/2014/main" id="{00000000-0008-0000-0600-000073030000}"/>
            </a:ext>
          </a:extLst>
        </xdr:cNvPr>
        <xdr:cNvSpPr/>
      </xdr:nvSpPr>
      <xdr:spPr>
        <a:xfrm>
          <a:off x="20383500" y="12562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132295</xdr:colOff>
      <xdr:row>71</xdr:row>
      <xdr:rowOff>164682</xdr:rowOff>
    </xdr:from>
    <xdr:ext cx="599010" cy="259045"/>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20134795" y="123376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73</xdr:row>
      <xdr:rowOff>155537</xdr:rowOff>
    </xdr:from>
    <xdr:to>
      <xdr:col>102</xdr:col>
      <xdr:colOff>165100</xdr:colOff>
      <xdr:row>74</xdr:row>
      <xdr:rowOff>85687</xdr:rowOff>
    </xdr:to>
    <xdr:sp macro="" textlink="">
      <xdr:nvSpPr>
        <xdr:cNvPr id="885" name="楕円 884">
          <a:extLst>
            <a:ext uri="{FF2B5EF4-FFF2-40B4-BE49-F238E27FC236}">
              <a16:creationId xmlns:a16="http://schemas.microsoft.com/office/drawing/2014/main" id="{00000000-0008-0000-0600-000075030000}"/>
            </a:ext>
          </a:extLst>
        </xdr:cNvPr>
        <xdr:cNvSpPr/>
      </xdr:nvSpPr>
      <xdr:spPr>
        <a:xfrm>
          <a:off x="19494500" y="12671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5295</xdr:colOff>
      <xdr:row>72</xdr:row>
      <xdr:rowOff>102214</xdr:rowOff>
    </xdr:from>
    <xdr:ext cx="599010" cy="259045"/>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19245795" y="124466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73</xdr:row>
      <xdr:rowOff>82110</xdr:rowOff>
    </xdr:from>
    <xdr:to>
      <xdr:col>98</xdr:col>
      <xdr:colOff>38100</xdr:colOff>
      <xdr:row>74</xdr:row>
      <xdr:rowOff>12260</xdr:rowOff>
    </xdr:to>
    <xdr:sp macro="" textlink="">
      <xdr:nvSpPr>
        <xdr:cNvPr id="887" name="楕円 886">
          <a:extLst>
            <a:ext uri="{FF2B5EF4-FFF2-40B4-BE49-F238E27FC236}">
              <a16:creationId xmlns:a16="http://schemas.microsoft.com/office/drawing/2014/main" id="{00000000-0008-0000-0600-000077030000}"/>
            </a:ext>
          </a:extLst>
        </xdr:cNvPr>
        <xdr:cNvSpPr/>
      </xdr:nvSpPr>
      <xdr:spPr>
        <a:xfrm>
          <a:off x="18605500" y="12597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68795</xdr:colOff>
      <xdr:row>72</xdr:row>
      <xdr:rowOff>28787</xdr:rowOff>
    </xdr:from>
    <xdr:ext cx="599010" cy="259045"/>
    <xdr:sp macro="" textlink="">
      <xdr:nvSpPr>
        <xdr:cNvPr id="888" name="テキスト ボックス 887">
          <a:extLst>
            <a:ext uri="{FF2B5EF4-FFF2-40B4-BE49-F238E27FC236}">
              <a16:creationId xmlns:a16="http://schemas.microsoft.com/office/drawing/2014/main" id="{00000000-0008-0000-0600-000078030000}"/>
            </a:ext>
          </a:extLst>
        </xdr:cNvPr>
        <xdr:cNvSpPr txBox="1"/>
      </xdr:nvSpPr>
      <xdr:spPr>
        <a:xfrm>
          <a:off x="18356795" y="123731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4" name="正方形/長方形 893">
          <a:extLst>
            <a:ext uri="{FF2B5EF4-FFF2-40B4-BE49-F238E27FC236}">
              <a16:creationId xmlns:a16="http://schemas.microsoft.com/office/drawing/2014/main" id="{00000000-0008-0000-0600-00007E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5" name="正方形/長方形 894">
          <a:extLst>
            <a:ext uri="{FF2B5EF4-FFF2-40B4-BE49-F238E27FC236}">
              <a16:creationId xmlns:a16="http://schemas.microsoft.com/office/drawing/2014/main" id="{00000000-0008-0000-0600-00007F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6" name="正方形/長方形 895">
          <a:extLst>
            <a:ext uri="{FF2B5EF4-FFF2-40B4-BE49-F238E27FC236}">
              <a16:creationId xmlns:a16="http://schemas.microsoft.com/office/drawing/2014/main" id="{00000000-0008-0000-0600-000080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900" name="テキスト ボックス 899">
          <a:extLst>
            <a:ext uri="{FF2B5EF4-FFF2-40B4-BE49-F238E27FC236}">
              <a16:creationId xmlns:a16="http://schemas.microsoft.com/office/drawing/2014/main" id="{00000000-0008-0000-0600-000084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2" name="テキスト ボックス 901">
          <a:extLst>
            <a:ext uri="{FF2B5EF4-FFF2-40B4-BE49-F238E27FC236}">
              <a16:creationId xmlns:a16="http://schemas.microsoft.com/office/drawing/2014/main" id="{00000000-0008-0000-0600-000086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3" name="前年度繰上充用金グラフ枠">
          <a:extLst>
            <a:ext uri="{FF2B5EF4-FFF2-40B4-BE49-F238E27FC236}">
              <a16:creationId xmlns:a16="http://schemas.microsoft.com/office/drawing/2014/main" id="{00000000-0008-0000-0600-000087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5" name="前年度繰上充用金最小値テキスト">
          <a:extLst>
            <a:ext uri="{FF2B5EF4-FFF2-40B4-BE49-F238E27FC236}">
              <a16:creationId xmlns:a16="http://schemas.microsoft.com/office/drawing/2014/main" id="{00000000-0008-0000-0600-000089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7" name="前年度繰上充用金最大値テキスト">
          <a:extLst>
            <a:ext uri="{FF2B5EF4-FFF2-40B4-BE49-F238E27FC236}">
              <a16:creationId xmlns:a16="http://schemas.microsoft.com/office/drawing/2014/main" id="{00000000-0008-0000-0600-00008B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8" name="直線コネクタ 907">
          <a:extLst>
            <a:ext uri="{FF2B5EF4-FFF2-40B4-BE49-F238E27FC236}">
              <a16:creationId xmlns:a16="http://schemas.microsoft.com/office/drawing/2014/main" id="{00000000-0008-0000-0600-00008C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9" name="直線コネクタ 908">
          <a:extLst>
            <a:ext uri="{FF2B5EF4-FFF2-40B4-BE49-F238E27FC236}">
              <a16:creationId xmlns:a16="http://schemas.microsoft.com/office/drawing/2014/main" id="{00000000-0008-0000-0600-00008D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10" name="前年度繰上充用金平均値テキスト">
          <a:extLst>
            <a:ext uri="{FF2B5EF4-FFF2-40B4-BE49-F238E27FC236}">
              <a16:creationId xmlns:a16="http://schemas.microsoft.com/office/drawing/2014/main" id="{00000000-0008-0000-0600-00008E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1" name="フローチャート: 判断 910">
          <a:extLst>
            <a:ext uri="{FF2B5EF4-FFF2-40B4-BE49-F238E27FC236}">
              <a16:creationId xmlns:a16="http://schemas.microsoft.com/office/drawing/2014/main" id="{00000000-0008-0000-0600-00008F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2" name="直線コネクタ 911">
          <a:extLst>
            <a:ext uri="{FF2B5EF4-FFF2-40B4-BE49-F238E27FC236}">
              <a16:creationId xmlns:a16="http://schemas.microsoft.com/office/drawing/2014/main" id="{00000000-0008-0000-0600-000090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3" name="フローチャート: 判断 912">
          <a:extLst>
            <a:ext uri="{FF2B5EF4-FFF2-40B4-BE49-F238E27FC236}">
              <a16:creationId xmlns:a16="http://schemas.microsoft.com/office/drawing/2014/main" id="{00000000-0008-0000-0600-000091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5" name="直線コネクタ 914">
          <a:extLst>
            <a:ext uri="{FF2B5EF4-FFF2-40B4-BE49-F238E27FC236}">
              <a16:creationId xmlns:a16="http://schemas.microsoft.com/office/drawing/2014/main" id="{00000000-0008-0000-0600-000093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6" name="フローチャート: 判断 915">
          <a:extLst>
            <a:ext uri="{FF2B5EF4-FFF2-40B4-BE49-F238E27FC236}">
              <a16:creationId xmlns:a16="http://schemas.microsoft.com/office/drawing/2014/main" id="{00000000-0008-0000-0600-000094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8" name="直線コネクタ 917">
          <a:extLst>
            <a:ext uri="{FF2B5EF4-FFF2-40B4-BE49-F238E27FC236}">
              <a16:creationId xmlns:a16="http://schemas.microsoft.com/office/drawing/2014/main" id="{00000000-0008-0000-0600-000096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9" name="フローチャート: 判断 918">
          <a:extLst>
            <a:ext uri="{FF2B5EF4-FFF2-40B4-BE49-F238E27FC236}">
              <a16:creationId xmlns:a16="http://schemas.microsoft.com/office/drawing/2014/main" id="{00000000-0008-0000-0600-000097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1" name="フローチャート: 判断 920">
          <a:extLst>
            <a:ext uri="{FF2B5EF4-FFF2-40B4-BE49-F238E27FC236}">
              <a16:creationId xmlns:a16="http://schemas.microsoft.com/office/drawing/2014/main" id="{00000000-0008-0000-0600-000099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8" name="楕円 927">
          <a:extLst>
            <a:ext uri="{FF2B5EF4-FFF2-40B4-BE49-F238E27FC236}">
              <a16:creationId xmlns:a16="http://schemas.microsoft.com/office/drawing/2014/main" id="{00000000-0008-0000-0600-0000A0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9" name="前年度繰上充用金該当値テキスト">
          <a:extLst>
            <a:ext uri="{FF2B5EF4-FFF2-40B4-BE49-F238E27FC236}">
              <a16:creationId xmlns:a16="http://schemas.microsoft.com/office/drawing/2014/main" id="{00000000-0008-0000-0600-0000A1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30" name="楕円 929">
          <a:extLst>
            <a:ext uri="{FF2B5EF4-FFF2-40B4-BE49-F238E27FC236}">
              <a16:creationId xmlns:a16="http://schemas.microsoft.com/office/drawing/2014/main" id="{00000000-0008-0000-0600-0000A2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1" name="テキスト ボックス 930">
          <a:extLst>
            <a:ext uri="{FF2B5EF4-FFF2-40B4-BE49-F238E27FC236}">
              <a16:creationId xmlns:a16="http://schemas.microsoft.com/office/drawing/2014/main" id="{00000000-0008-0000-0600-0000A3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2" name="楕円 931">
          <a:extLst>
            <a:ext uri="{FF2B5EF4-FFF2-40B4-BE49-F238E27FC236}">
              <a16:creationId xmlns:a16="http://schemas.microsoft.com/office/drawing/2014/main" id="{00000000-0008-0000-0600-0000A4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3" name="テキスト ボックス 932">
          <a:extLst>
            <a:ext uri="{FF2B5EF4-FFF2-40B4-BE49-F238E27FC236}">
              <a16:creationId xmlns:a16="http://schemas.microsoft.com/office/drawing/2014/main" id="{00000000-0008-0000-0600-0000A5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4" name="楕円 933">
          <a:extLst>
            <a:ext uri="{FF2B5EF4-FFF2-40B4-BE49-F238E27FC236}">
              <a16:creationId xmlns:a16="http://schemas.microsoft.com/office/drawing/2014/main" id="{00000000-0008-0000-0600-0000A6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6" name="楕円 935">
          <a:extLst>
            <a:ext uri="{FF2B5EF4-FFF2-40B4-BE49-F238E27FC236}">
              <a16:creationId xmlns:a16="http://schemas.microsoft.com/office/drawing/2014/main" id="{00000000-0008-0000-0600-0000A8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7" name="テキスト ボックス 936">
          <a:extLst>
            <a:ext uri="{FF2B5EF4-FFF2-40B4-BE49-F238E27FC236}">
              <a16:creationId xmlns:a16="http://schemas.microsoft.com/office/drawing/2014/main" id="{00000000-0008-0000-0600-0000A9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8" name="正方形/長方形 937">
          <a:extLst>
            <a:ext uri="{FF2B5EF4-FFF2-40B4-BE49-F238E27FC236}">
              <a16:creationId xmlns:a16="http://schemas.microsoft.com/office/drawing/2014/main" id="{00000000-0008-0000-0600-0000AA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9" name="正方形/長方形 938">
          <a:extLst>
            <a:ext uri="{FF2B5EF4-FFF2-40B4-BE49-F238E27FC236}">
              <a16:creationId xmlns:a16="http://schemas.microsoft.com/office/drawing/2014/main" id="{00000000-0008-0000-0600-0000AB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0" name="テキスト ボックス 939">
          <a:extLst>
            <a:ext uri="{FF2B5EF4-FFF2-40B4-BE49-F238E27FC236}">
              <a16:creationId xmlns:a16="http://schemas.microsoft.com/office/drawing/2014/main" id="{00000000-0008-0000-0600-0000AC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性質別歳出決算の住民一人当たりのコストは、全体的に類似団体平均を上回っている。中でも物件費、人件費が大きく増となっている。操出金の減少については令和６年度から公営企業法適用に伴い補助金及び出資金での支出に変更されたことが要因である。普通建設事業費の減少については、令和５年度の単年度事業であった保育所建築工事費（５５２百万円）の減によるものである。人件費は、類似団体平均を１８９，９９６円上回り、前年度から３８，８３７円の増となっている。物件費は、公共施設の指定管理委託料やシステム保守管理料等の経常的経費、公共施設の修繕料等の臨時的経費があり、経常的経費の抑制に努める一方で、物価高騰や臨時的経費の影響もあり、前年度に引き続き高止まりである。財政規模はほぼ横ばいで推移している中、毎年人口が減少している状況にあるため、人口１人あたりの決算額は上昇傾向にある。費用の抑制に努めるとともに、財政運営の工夫に努め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宮城県七ケ宿町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1,213
1,178
263.09
2,719,561
2,623,384
91,975
1,658,477
2,194,904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44450</xdr:rowOff>
    </xdr:from>
    <xdr:to>
      <xdr:col>28</xdr:col>
      <xdr:colOff>114300</xdr:colOff>
      <xdr:row>39</xdr:row>
      <xdr:rowOff>44450</xdr:rowOff>
    </xdr:to>
    <xdr:cxnSp macro="">
      <xdr:nvCxnSpPr>
        <xdr:cNvPr id="42" name="直線コネクタ 41">
          <a:extLst>
            <a:ext uri="{FF2B5EF4-FFF2-40B4-BE49-F238E27FC236}">
              <a16:creationId xmlns:a16="http://schemas.microsoft.com/office/drawing/2014/main" id="{00000000-0008-0000-0700-00002A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73677</xdr:rowOff>
    </xdr:from>
    <xdr:ext cx="248786" cy="259045"/>
    <xdr:sp macro="" textlink="">
      <xdr:nvSpPr>
        <xdr:cNvPr id="43" name="テキスト ボックス 42">
          <a:extLst>
            <a:ext uri="{FF2B5EF4-FFF2-40B4-BE49-F238E27FC236}">
              <a16:creationId xmlns:a16="http://schemas.microsoft.com/office/drawing/2014/main" id="{00000000-0008-0000-0700-00002B000000}"/>
            </a:ext>
          </a:extLst>
        </xdr:cNvPr>
        <xdr:cNvSpPr txBox="1"/>
      </xdr:nvSpPr>
      <xdr:spPr>
        <a:xfrm>
          <a:off x="513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4" name="直線コネクタ 43">
          <a:extLst>
            <a:ext uri="{FF2B5EF4-FFF2-40B4-BE49-F238E27FC236}">
              <a16:creationId xmlns:a16="http://schemas.microsoft.com/office/drawing/2014/main" id="{00000000-0008-0000-0700-00002C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5" name="テキスト ボックス 44">
          <a:extLst>
            <a:ext uri="{FF2B5EF4-FFF2-40B4-BE49-F238E27FC236}">
              <a16:creationId xmlns:a16="http://schemas.microsoft.com/office/drawing/2014/main" id="{00000000-0008-0000-0700-00002D000000}"/>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6" name="直線コネクタ 45">
          <a:extLst>
            <a:ext uri="{FF2B5EF4-FFF2-40B4-BE49-F238E27FC236}">
              <a16:creationId xmlns:a16="http://schemas.microsoft.com/office/drawing/2014/main" id="{00000000-0008-0000-0700-00002E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7" name="テキスト ボックス 46">
          <a:extLst>
            <a:ext uri="{FF2B5EF4-FFF2-40B4-BE49-F238E27FC236}">
              <a16:creationId xmlns:a16="http://schemas.microsoft.com/office/drawing/2014/main" id="{00000000-0008-0000-0700-00002F000000}"/>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8" name="直線コネクタ 47">
          <a:extLst>
            <a:ext uri="{FF2B5EF4-FFF2-40B4-BE49-F238E27FC236}">
              <a16:creationId xmlns:a16="http://schemas.microsoft.com/office/drawing/2014/main" id="{00000000-0008-0000-0700-000030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49" name="テキスト ボックス 48">
          <a:extLst>
            <a:ext uri="{FF2B5EF4-FFF2-40B4-BE49-F238E27FC236}">
              <a16:creationId xmlns:a16="http://schemas.microsoft.com/office/drawing/2014/main" id="{00000000-0008-0000-0700-000031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0" name="直線コネクタ 49">
          <a:extLst>
            <a:ext uri="{FF2B5EF4-FFF2-40B4-BE49-F238E27FC236}">
              <a16:creationId xmlns:a16="http://schemas.microsoft.com/office/drawing/2014/main" id="{00000000-0008-0000-0700-000032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1" name="テキスト ボックス 50">
          <a:extLst>
            <a:ext uri="{FF2B5EF4-FFF2-40B4-BE49-F238E27FC236}">
              <a16:creationId xmlns:a16="http://schemas.microsoft.com/office/drawing/2014/main" id="{00000000-0008-0000-0700-000033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2" name="直線コネクタ 51">
          <a:extLst>
            <a:ext uri="{FF2B5EF4-FFF2-40B4-BE49-F238E27FC236}">
              <a16:creationId xmlns:a16="http://schemas.microsoft.com/office/drawing/2014/main" id="{00000000-0008-0000-0700-000034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3" name="テキスト ボックス 52">
          <a:extLst>
            <a:ext uri="{FF2B5EF4-FFF2-40B4-BE49-F238E27FC236}">
              <a16:creationId xmlns:a16="http://schemas.microsoft.com/office/drawing/2014/main" id="{00000000-0008-0000-0700-000035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4" name="議会費グラフ枠">
          <a:extLst>
            <a:ext uri="{FF2B5EF4-FFF2-40B4-BE49-F238E27FC236}">
              <a16:creationId xmlns:a16="http://schemas.microsoft.com/office/drawing/2014/main" id="{00000000-0008-0000-0700-000036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27115</xdr:rowOff>
    </xdr:from>
    <xdr:to>
      <xdr:col>24</xdr:col>
      <xdr:colOff>62865</xdr:colOff>
      <xdr:row>38</xdr:row>
      <xdr:rowOff>33230</xdr:rowOff>
    </xdr:to>
    <xdr:cxnSp macro="">
      <xdr:nvCxnSpPr>
        <xdr:cNvPr id="55" name="直線コネクタ 54">
          <a:extLst>
            <a:ext uri="{FF2B5EF4-FFF2-40B4-BE49-F238E27FC236}">
              <a16:creationId xmlns:a16="http://schemas.microsoft.com/office/drawing/2014/main" id="{00000000-0008-0000-0700-000037000000}"/>
            </a:ext>
          </a:extLst>
        </xdr:cNvPr>
        <xdr:cNvCxnSpPr/>
      </xdr:nvCxnSpPr>
      <xdr:spPr>
        <a:xfrm flipV="1">
          <a:off x="4633595" y="5170615"/>
          <a:ext cx="1270" cy="13777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37057</xdr:rowOff>
    </xdr:from>
    <xdr:ext cx="469744" cy="259045"/>
    <xdr:sp macro="" textlink="">
      <xdr:nvSpPr>
        <xdr:cNvPr id="56" name="議会費最小値テキスト">
          <a:extLst>
            <a:ext uri="{FF2B5EF4-FFF2-40B4-BE49-F238E27FC236}">
              <a16:creationId xmlns:a16="http://schemas.microsoft.com/office/drawing/2014/main" id="{00000000-0008-0000-0700-000038000000}"/>
            </a:ext>
          </a:extLst>
        </xdr:cNvPr>
        <xdr:cNvSpPr txBox="1"/>
      </xdr:nvSpPr>
      <xdr:spPr>
        <a:xfrm>
          <a:off x="4686300" y="6552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33230</xdr:rowOff>
    </xdr:from>
    <xdr:to>
      <xdr:col>24</xdr:col>
      <xdr:colOff>152400</xdr:colOff>
      <xdr:row>38</xdr:row>
      <xdr:rowOff>33230</xdr:rowOff>
    </xdr:to>
    <xdr:cxnSp macro="">
      <xdr:nvCxnSpPr>
        <xdr:cNvPr id="57" name="直線コネクタ 56">
          <a:extLst>
            <a:ext uri="{FF2B5EF4-FFF2-40B4-BE49-F238E27FC236}">
              <a16:creationId xmlns:a16="http://schemas.microsoft.com/office/drawing/2014/main" id="{00000000-0008-0000-0700-000039000000}"/>
            </a:ext>
          </a:extLst>
        </xdr:cNvPr>
        <xdr:cNvCxnSpPr/>
      </xdr:nvCxnSpPr>
      <xdr:spPr>
        <a:xfrm>
          <a:off x="4546600" y="6548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145242</xdr:rowOff>
    </xdr:from>
    <xdr:ext cx="534377" cy="259045"/>
    <xdr:sp macro="" textlink="">
      <xdr:nvSpPr>
        <xdr:cNvPr id="58" name="議会費最大値テキスト">
          <a:extLst>
            <a:ext uri="{FF2B5EF4-FFF2-40B4-BE49-F238E27FC236}">
              <a16:creationId xmlns:a16="http://schemas.microsoft.com/office/drawing/2014/main" id="{00000000-0008-0000-0700-00003A000000}"/>
            </a:ext>
          </a:extLst>
        </xdr:cNvPr>
        <xdr:cNvSpPr txBox="1"/>
      </xdr:nvSpPr>
      <xdr:spPr>
        <a:xfrm>
          <a:off x="4686300" y="49458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81,910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27115</xdr:rowOff>
    </xdr:from>
    <xdr:to>
      <xdr:col>24</xdr:col>
      <xdr:colOff>152400</xdr:colOff>
      <xdr:row>30</xdr:row>
      <xdr:rowOff>27115</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a:off x="4546600" y="5170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33</xdr:row>
      <xdr:rowOff>157550</xdr:rowOff>
    </xdr:from>
    <xdr:to>
      <xdr:col>24</xdr:col>
      <xdr:colOff>63500</xdr:colOff>
      <xdr:row>33</xdr:row>
      <xdr:rowOff>165398</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flipV="1">
          <a:off x="3797300" y="5815400"/>
          <a:ext cx="838200" cy="78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117467</xdr:rowOff>
    </xdr:from>
    <xdr:ext cx="534377" cy="259045"/>
    <xdr:sp macro="" textlink="">
      <xdr:nvSpPr>
        <xdr:cNvPr id="61" name="議会費平均値テキスト">
          <a:extLst>
            <a:ext uri="{FF2B5EF4-FFF2-40B4-BE49-F238E27FC236}">
              <a16:creationId xmlns:a16="http://schemas.microsoft.com/office/drawing/2014/main" id="{00000000-0008-0000-0700-00003D000000}"/>
            </a:ext>
          </a:extLst>
        </xdr:cNvPr>
        <xdr:cNvSpPr txBox="1"/>
      </xdr:nvSpPr>
      <xdr:spPr>
        <a:xfrm>
          <a:off x="4686300" y="62896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139040</xdr:rowOff>
    </xdr:from>
    <xdr:to>
      <xdr:col>24</xdr:col>
      <xdr:colOff>114300</xdr:colOff>
      <xdr:row>37</xdr:row>
      <xdr:rowOff>69190</xdr:rowOff>
    </xdr:to>
    <xdr:sp macro="" textlink="">
      <xdr:nvSpPr>
        <xdr:cNvPr id="62" name="フローチャート: 判断 61">
          <a:extLst>
            <a:ext uri="{FF2B5EF4-FFF2-40B4-BE49-F238E27FC236}">
              <a16:creationId xmlns:a16="http://schemas.microsoft.com/office/drawing/2014/main" id="{00000000-0008-0000-0700-00003E000000}"/>
            </a:ext>
          </a:extLst>
        </xdr:cNvPr>
        <xdr:cNvSpPr/>
      </xdr:nvSpPr>
      <xdr:spPr>
        <a:xfrm>
          <a:off x="4584700" y="6311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33</xdr:row>
      <xdr:rowOff>165398</xdr:rowOff>
    </xdr:from>
    <xdr:to>
      <xdr:col>19</xdr:col>
      <xdr:colOff>177800</xdr:colOff>
      <xdr:row>34</xdr:row>
      <xdr:rowOff>34849</xdr:rowOff>
    </xdr:to>
    <xdr:cxnSp macro="">
      <xdr:nvCxnSpPr>
        <xdr:cNvPr id="63" name="直線コネクタ 62">
          <a:extLst>
            <a:ext uri="{FF2B5EF4-FFF2-40B4-BE49-F238E27FC236}">
              <a16:creationId xmlns:a16="http://schemas.microsoft.com/office/drawing/2014/main" id="{00000000-0008-0000-0700-00003F000000}"/>
            </a:ext>
          </a:extLst>
        </xdr:cNvPr>
        <xdr:cNvCxnSpPr/>
      </xdr:nvCxnSpPr>
      <xdr:spPr>
        <a:xfrm flipV="1">
          <a:off x="2908300" y="5823248"/>
          <a:ext cx="889000" cy="409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159823</xdr:rowOff>
    </xdr:from>
    <xdr:to>
      <xdr:col>20</xdr:col>
      <xdr:colOff>38100</xdr:colOff>
      <xdr:row>37</xdr:row>
      <xdr:rowOff>89973</xdr:rowOff>
    </xdr:to>
    <xdr:sp macro="" textlink="">
      <xdr:nvSpPr>
        <xdr:cNvPr id="64" name="フローチャート: 判断 63">
          <a:extLst>
            <a:ext uri="{FF2B5EF4-FFF2-40B4-BE49-F238E27FC236}">
              <a16:creationId xmlns:a16="http://schemas.microsoft.com/office/drawing/2014/main" id="{00000000-0008-0000-0700-000040000000}"/>
            </a:ext>
          </a:extLst>
        </xdr:cNvPr>
        <xdr:cNvSpPr/>
      </xdr:nvSpPr>
      <xdr:spPr>
        <a:xfrm>
          <a:off x="3746500" y="6332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81100</xdr:rowOff>
    </xdr:from>
    <xdr:ext cx="534377" cy="259045"/>
    <xdr:sp macro="" textlink="">
      <xdr:nvSpPr>
        <xdr:cNvPr id="65" name="テキスト ボックス 64">
          <a:extLst>
            <a:ext uri="{FF2B5EF4-FFF2-40B4-BE49-F238E27FC236}">
              <a16:creationId xmlns:a16="http://schemas.microsoft.com/office/drawing/2014/main" id="{00000000-0008-0000-0700-000041000000}"/>
            </a:ext>
          </a:extLst>
        </xdr:cNvPr>
        <xdr:cNvSpPr txBox="1"/>
      </xdr:nvSpPr>
      <xdr:spPr>
        <a:xfrm>
          <a:off x="3530111" y="64247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34</xdr:row>
      <xdr:rowOff>34849</xdr:rowOff>
    </xdr:from>
    <xdr:to>
      <xdr:col>15</xdr:col>
      <xdr:colOff>50800</xdr:colOff>
      <xdr:row>34</xdr:row>
      <xdr:rowOff>63195</xdr:rowOff>
    </xdr:to>
    <xdr:cxnSp macro="">
      <xdr:nvCxnSpPr>
        <xdr:cNvPr id="66" name="直線コネクタ 65">
          <a:extLst>
            <a:ext uri="{FF2B5EF4-FFF2-40B4-BE49-F238E27FC236}">
              <a16:creationId xmlns:a16="http://schemas.microsoft.com/office/drawing/2014/main" id="{00000000-0008-0000-0700-000042000000}"/>
            </a:ext>
          </a:extLst>
        </xdr:cNvPr>
        <xdr:cNvCxnSpPr/>
      </xdr:nvCxnSpPr>
      <xdr:spPr>
        <a:xfrm flipV="1">
          <a:off x="2019300" y="5864149"/>
          <a:ext cx="889000" cy="283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164967</xdr:rowOff>
    </xdr:from>
    <xdr:to>
      <xdr:col>15</xdr:col>
      <xdr:colOff>101600</xdr:colOff>
      <xdr:row>37</xdr:row>
      <xdr:rowOff>95117</xdr:rowOff>
    </xdr:to>
    <xdr:sp macro="" textlink="">
      <xdr:nvSpPr>
        <xdr:cNvPr id="67" name="フローチャート: 判断 66">
          <a:extLst>
            <a:ext uri="{FF2B5EF4-FFF2-40B4-BE49-F238E27FC236}">
              <a16:creationId xmlns:a16="http://schemas.microsoft.com/office/drawing/2014/main" id="{00000000-0008-0000-0700-000043000000}"/>
            </a:ext>
          </a:extLst>
        </xdr:cNvPr>
        <xdr:cNvSpPr/>
      </xdr:nvSpPr>
      <xdr:spPr>
        <a:xfrm>
          <a:off x="2857500" y="6337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86244</xdr:rowOff>
    </xdr:from>
    <xdr:ext cx="534377" cy="259045"/>
    <xdr:sp macro="" textlink="">
      <xdr:nvSpPr>
        <xdr:cNvPr id="68" name="テキスト ボックス 67">
          <a:extLst>
            <a:ext uri="{FF2B5EF4-FFF2-40B4-BE49-F238E27FC236}">
              <a16:creationId xmlns:a16="http://schemas.microsoft.com/office/drawing/2014/main" id="{00000000-0008-0000-0700-000044000000}"/>
            </a:ext>
          </a:extLst>
        </xdr:cNvPr>
        <xdr:cNvSpPr txBox="1"/>
      </xdr:nvSpPr>
      <xdr:spPr>
        <a:xfrm>
          <a:off x="2641111" y="6429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34</xdr:row>
      <xdr:rowOff>63195</xdr:rowOff>
    </xdr:from>
    <xdr:to>
      <xdr:col>10</xdr:col>
      <xdr:colOff>114300</xdr:colOff>
      <xdr:row>34</xdr:row>
      <xdr:rowOff>77026</xdr:rowOff>
    </xdr:to>
    <xdr:cxnSp macro="">
      <xdr:nvCxnSpPr>
        <xdr:cNvPr id="69" name="直線コネクタ 68">
          <a:extLst>
            <a:ext uri="{FF2B5EF4-FFF2-40B4-BE49-F238E27FC236}">
              <a16:creationId xmlns:a16="http://schemas.microsoft.com/office/drawing/2014/main" id="{00000000-0008-0000-0700-000045000000}"/>
            </a:ext>
          </a:extLst>
        </xdr:cNvPr>
        <xdr:cNvCxnSpPr/>
      </xdr:nvCxnSpPr>
      <xdr:spPr>
        <a:xfrm flipV="1">
          <a:off x="1130300" y="5892495"/>
          <a:ext cx="889000" cy="138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7290</xdr:rowOff>
    </xdr:from>
    <xdr:to>
      <xdr:col>10</xdr:col>
      <xdr:colOff>165100</xdr:colOff>
      <xdr:row>37</xdr:row>
      <xdr:rowOff>108890</xdr:rowOff>
    </xdr:to>
    <xdr:sp macro="" textlink="">
      <xdr:nvSpPr>
        <xdr:cNvPr id="70" name="フローチャート: 判断 69">
          <a:extLst>
            <a:ext uri="{FF2B5EF4-FFF2-40B4-BE49-F238E27FC236}">
              <a16:creationId xmlns:a16="http://schemas.microsoft.com/office/drawing/2014/main" id="{00000000-0008-0000-0700-000046000000}"/>
            </a:ext>
          </a:extLst>
        </xdr:cNvPr>
        <xdr:cNvSpPr/>
      </xdr:nvSpPr>
      <xdr:spPr>
        <a:xfrm>
          <a:off x="1968500" y="6350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100017</xdr:rowOff>
    </xdr:from>
    <xdr:ext cx="534377" cy="259045"/>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1752111" y="64436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9461</xdr:rowOff>
    </xdr:from>
    <xdr:to>
      <xdr:col>6</xdr:col>
      <xdr:colOff>38100</xdr:colOff>
      <xdr:row>37</xdr:row>
      <xdr:rowOff>111061</xdr:rowOff>
    </xdr:to>
    <xdr:sp macro="" textlink="">
      <xdr:nvSpPr>
        <xdr:cNvPr id="72" name="フローチャート: 判断 71">
          <a:extLst>
            <a:ext uri="{FF2B5EF4-FFF2-40B4-BE49-F238E27FC236}">
              <a16:creationId xmlns:a16="http://schemas.microsoft.com/office/drawing/2014/main" id="{00000000-0008-0000-0700-000048000000}"/>
            </a:ext>
          </a:extLst>
        </xdr:cNvPr>
        <xdr:cNvSpPr/>
      </xdr:nvSpPr>
      <xdr:spPr>
        <a:xfrm>
          <a:off x="1079500" y="6353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102188</xdr:rowOff>
    </xdr:from>
    <xdr:ext cx="534377"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863111" y="64458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106750</xdr:rowOff>
    </xdr:from>
    <xdr:to>
      <xdr:col>24</xdr:col>
      <xdr:colOff>114300</xdr:colOff>
      <xdr:row>34</xdr:row>
      <xdr:rowOff>36900</xdr:rowOff>
    </xdr:to>
    <xdr:sp macro="" textlink="">
      <xdr:nvSpPr>
        <xdr:cNvPr id="79" name="楕円 78">
          <a:extLst>
            <a:ext uri="{FF2B5EF4-FFF2-40B4-BE49-F238E27FC236}">
              <a16:creationId xmlns:a16="http://schemas.microsoft.com/office/drawing/2014/main" id="{00000000-0008-0000-0700-00004F000000}"/>
            </a:ext>
          </a:extLst>
        </xdr:cNvPr>
        <xdr:cNvSpPr/>
      </xdr:nvSpPr>
      <xdr:spPr>
        <a:xfrm>
          <a:off x="4584700" y="5764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32</xdr:row>
      <xdr:rowOff>129627</xdr:rowOff>
    </xdr:from>
    <xdr:ext cx="534377" cy="259045"/>
    <xdr:sp macro="" textlink="">
      <xdr:nvSpPr>
        <xdr:cNvPr id="80" name="議会費該当値テキスト">
          <a:extLst>
            <a:ext uri="{FF2B5EF4-FFF2-40B4-BE49-F238E27FC236}">
              <a16:creationId xmlns:a16="http://schemas.microsoft.com/office/drawing/2014/main" id="{00000000-0008-0000-0700-000050000000}"/>
            </a:ext>
          </a:extLst>
        </xdr:cNvPr>
        <xdr:cNvSpPr txBox="1"/>
      </xdr:nvSpPr>
      <xdr:spPr>
        <a:xfrm>
          <a:off x="4686300" y="5616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114598</xdr:rowOff>
    </xdr:from>
    <xdr:to>
      <xdr:col>20</xdr:col>
      <xdr:colOff>38100</xdr:colOff>
      <xdr:row>34</xdr:row>
      <xdr:rowOff>44748</xdr:rowOff>
    </xdr:to>
    <xdr:sp macro="" textlink="">
      <xdr:nvSpPr>
        <xdr:cNvPr id="81" name="楕円 80">
          <a:extLst>
            <a:ext uri="{FF2B5EF4-FFF2-40B4-BE49-F238E27FC236}">
              <a16:creationId xmlns:a16="http://schemas.microsoft.com/office/drawing/2014/main" id="{00000000-0008-0000-0700-000051000000}"/>
            </a:ext>
          </a:extLst>
        </xdr:cNvPr>
        <xdr:cNvSpPr/>
      </xdr:nvSpPr>
      <xdr:spPr>
        <a:xfrm>
          <a:off x="3746500" y="57724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32</xdr:row>
      <xdr:rowOff>61275</xdr:rowOff>
    </xdr:from>
    <xdr:ext cx="534377" cy="259045"/>
    <xdr:sp macro="" textlink="">
      <xdr:nvSpPr>
        <xdr:cNvPr id="82" name="テキスト ボックス 81">
          <a:extLst>
            <a:ext uri="{FF2B5EF4-FFF2-40B4-BE49-F238E27FC236}">
              <a16:creationId xmlns:a16="http://schemas.microsoft.com/office/drawing/2014/main" id="{00000000-0008-0000-0700-000052000000}"/>
            </a:ext>
          </a:extLst>
        </xdr:cNvPr>
        <xdr:cNvSpPr txBox="1"/>
      </xdr:nvSpPr>
      <xdr:spPr>
        <a:xfrm>
          <a:off x="3530111" y="55476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33</xdr:row>
      <xdr:rowOff>155499</xdr:rowOff>
    </xdr:from>
    <xdr:to>
      <xdr:col>15</xdr:col>
      <xdr:colOff>101600</xdr:colOff>
      <xdr:row>34</xdr:row>
      <xdr:rowOff>85649</xdr:rowOff>
    </xdr:to>
    <xdr:sp macro="" textlink="">
      <xdr:nvSpPr>
        <xdr:cNvPr id="83" name="楕円 82">
          <a:extLst>
            <a:ext uri="{FF2B5EF4-FFF2-40B4-BE49-F238E27FC236}">
              <a16:creationId xmlns:a16="http://schemas.microsoft.com/office/drawing/2014/main" id="{00000000-0008-0000-0700-000053000000}"/>
            </a:ext>
          </a:extLst>
        </xdr:cNvPr>
        <xdr:cNvSpPr/>
      </xdr:nvSpPr>
      <xdr:spPr>
        <a:xfrm>
          <a:off x="2857500" y="58133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32</xdr:row>
      <xdr:rowOff>102176</xdr:rowOff>
    </xdr:from>
    <xdr:ext cx="534377" cy="259045"/>
    <xdr:sp macro="" textlink="">
      <xdr:nvSpPr>
        <xdr:cNvPr id="84" name="テキスト ボックス 83">
          <a:extLst>
            <a:ext uri="{FF2B5EF4-FFF2-40B4-BE49-F238E27FC236}">
              <a16:creationId xmlns:a16="http://schemas.microsoft.com/office/drawing/2014/main" id="{00000000-0008-0000-0700-000054000000}"/>
            </a:ext>
          </a:extLst>
        </xdr:cNvPr>
        <xdr:cNvSpPr txBox="1"/>
      </xdr:nvSpPr>
      <xdr:spPr>
        <a:xfrm>
          <a:off x="2641111" y="55885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34</xdr:row>
      <xdr:rowOff>12395</xdr:rowOff>
    </xdr:from>
    <xdr:to>
      <xdr:col>10</xdr:col>
      <xdr:colOff>165100</xdr:colOff>
      <xdr:row>34</xdr:row>
      <xdr:rowOff>113995</xdr:rowOff>
    </xdr:to>
    <xdr:sp macro="" textlink="">
      <xdr:nvSpPr>
        <xdr:cNvPr id="85" name="楕円 84">
          <a:extLst>
            <a:ext uri="{FF2B5EF4-FFF2-40B4-BE49-F238E27FC236}">
              <a16:creationId xmlns:a16="http://schemas.microsoft.com/office/drawing/2014/main" id="{00000000-0008-0000-0700-000055000000}"/>
            </a:ext>
          </a:extLst>
        </xdr:cNvPr>
        <xdr:cNvSpPr/>
      </xdr:nvSpPr>
      <xdr:spPr>
        <a:xfrm>
          <a:off x="1968500" y="5841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32</xdr:row>
      <xdr:rowOff>130522</xdr:rowOff>
    </xdr:from>
    <xdr:ext cx="534377" cy="259045"/>
    <xdr:sp macro="" textlink="">
      <xdr:nvSpPr>
        <xdr:cNvPr id="86" name="テキスト ボックス 85">
          <a:extLst>
            <a:ext uri="{FF2B5EF4-FFF2-40B4-BE49-F238E27FC236}">
              <a16:creationId xmlns:a16="http://schemas.microsoft.com/office/drawing/2014/main" id="{00000000-0008-0000-0700-000056000000}"/>
            </a:ext>
          </a:extLst>
        </xdr:cNvPr>
        <xdr:cNvSpPr txBox="1"/>
      </xdr:nvSpPr>
      <xdr:spPr>
        <a:xfrm>
          <a:off x="1752111" y="56169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26226</xdr:rowOff>
    </xdr:from>
    <xdr:to>
      <xdr:col>6</xdr:col>
      <xdr:colOff>38100</xdr:colOff>
      <xdr:row>34</xdr:row>
      <xdr:rowOff>127826</xdr:rowOff>
    </xdr:to>
    <xdr:sp macro="" textlink="">
      <xdr:nvSpPr>
        <xdr:cNvPr id="87" name="楕円 86">
          <a:extLst>
            <a:ext uri="{FF2B5EF4-FFF2-40B4-BE49-F238E27FC236}">
              <a16:creationId xmlns:a16="http://schemas.microsoft.com/office/drawing/2014/main" id="{00000000-0008-0000-0700-000057000000}"/>
            </a:ext>
          </a:extLst>
        </xdr:cNvPr>
        <xdr:cNvSpPr/>
      </xdr:nvSpPr>
      <xdr:spPr>
        <a:xfrm>
          <a:off x="1079500" y="58555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32</xdr:row>
      <xdr:rowOff>144353</xdr:rowOff>
    </xdr:from>
    <xdr:ext cx="534377" cy="259045"/>
    <xdr:sp macro="" textlink="">
      <xdr:nvSpPr>
        <xdr:cNvPr id="88" name="テキスト ボックス 87">
          <a:extLst>
            <a:ext uri="{FF2B5EF4-FFF2-40B4-BE49-F238E27FC236}">
              <a16:creationId xmlns:a16="http://schemas.microsoft.com/office/drawing/2014/main" id="{00000000-0008-0000-0700-000058000000}"/>
            </a:ext>
          </a:extLst>
        </xdr:cNvPr>
        <xdr:cNvSpPr txBox="1"/>
      </xdr:nvSpPr>
      <xdr:spPr>
        <a:xfrm>
          <a:off x="863111" y="56307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77,504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7" name="テキスト ボックス 96">
          <a:extLst>
            <a:ext uri="{FF2B5EF4-FFF2-40B4-BE49-F238E27FC236}">
              <a16:creationId xmlns:a16="http://schemas.microsoft.com/office/drawing/2014/main" id="{00000000-0008-0000-0700-000061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8" name="直線コネクタ 97">
          <a:extLst>
            <a:ext uri="{FF2B5EF4-FFF2-40B4-BE49-F238E27FC236}">
              <a16:creationId xmlns:a16="http://schemas.microsoft.com/office/drawing/2014/main" id="{00000000-0008-0000-0700-000062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2" name="テキスト ボックス 101">
          <a:extLst>
            <a:ext uri="{FF2B5EF4-FFF2-40B4-BE49-F238E27FC236}">
              <a16:creationId xmlns:a16="http://schemas.microsoft.com/office/drawing/2014/main" id="{00000000-0008-0000-0700-000066000000}"/>
            </a:ext>
          </a:extLst>
        </xdr:cNvPr>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7" name="直線コネクタ 106">
          <a:extLst>
            <a:ext uri="{FF2B5EF4-FFF2-40B4-BE49-F238E27FC236}">
              <a16:creationId xmlns:a16="http://schemas.microsoft.com/office/drawing/2014/main" id="{00000000-0008-0000-0700-00006B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08" name="テキスト ボックス 107">
          <a:extLst>
            <a:ext uri="{FF2B5EF4-FFF2-40B4-BE49-F238E27FC236}">
              <a16:creationId xmlns:a16="http://schemas.microsoft.com/office/drawing/2014/main" id="{00000000-0008-0000-0700-00006C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09" name="総務費グラフ枠">
          <a:extLst>
            <a:ext uri="{FF2B5EF4-FFF2-40B4-BE49-F238E27FC236}">
              <a16:creationId xmlns:a16="http://schemas.microsoft.com/office/drawing/2014/main" id="{00000000-0008-0000-0700-00006D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52</xdr:row>
      <xdr:rowOff>16142</xdr:rowOff>
    </xdr:from>
    <xdr:to>
      <xdr:col>24</xdr:col>
      <xdr:colOff>62865</xdr:colOff>
      <xdr:row>58</xdr:row>
      <xdr:rowOff>61973</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flipV="1">
          <a:off x="4633595" y="8931542"/>
          <a:ext cx="1270" cy="10745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65800</xdr:rowOff>
    </xdr:from>
    <xdr:ext cx="599010" cy="259045"/>
    <xdr:sp macro="" textlink="">
      <xdr:nvSpPr>
        <xdr:cNvPr id="111" name="総務費最小値テキスト">
          <a:extLst>
            <a:ext uri="{FF2B5EF4-FFF2-40B4-BE49-F238E27FC236}">
              <a16:creationId xmlns:a16="http://schemas.microsoft.com/office/drawing/2014/main" id="{00000000-0008-0000-0700-00006F000000}"/>
            </a:ext>
          </a:extLst>
        </xdr:cNvPr>
        <xdr:cNvSpPr txBox="1"/>
      </xdr:nvSpPr>
      <xdr:spPr>
        <a:xfrm>
          <a:off x="4686300" y="100099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61973</xdr:rowOff>
    </xdr:from>
    <xdr:to>
      <xdr:col>24</xdr:col>
      <xdr:colOff>152400</xdr:colOff>
      <xdr:row>58</xdr:row>
      <xdr:rowOff>61973</xdr:rowOff>
    </xdr:to>
    <xdr:cxnSp macro="">
      <xdr:nvCxnSpPr>
        <xdr:cNvPr id="112" name="直線コネクタ 111">
          <a:extLst>
            <a:ext uri="{FF2B5EF4-FFF2-40B4-BE49-F238E27FC236}">
              <a16:creationId xmlns:a16="http://schemas.microsoft.com/office/drawing/2014/main" id="{00000000-0008-0000-0700-000070000000}"/>
            </a:ext>
          </a:extLst>
        </xdr:cNvPr>
        <xdr:cNvCxnSpPr/>
      </xdr:nvCxnSpPr>
      <xdr:spPr>
        <a:xfrm>
          <a:off x="4546600" y="100060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134269</xdr:rowOff>
    </xdr:from>
    <xdr:ext cx="690189" cy="259045"/>
    <xdr:sp macro="" textlink="">
      <xdr:nvSpPr>
        <xdr:cNvPr id="113" name="総務費最大値テキスト">
          <a:extLst>
            <a:ext uri="{FF2B5EF4-FFF2-40B4-BE49-F238E27FC236}">
              <a16:creationId xmlns:a16="http://schemas.microsoft.com/office/drawing/2014/main" id="{00000000-0008-0000-0700-000071000000}"/>
            </a:ext>
          </a:extLst>
        </xdr:cNvPr>
        <xdr:cNvSpPr txBox="1"/>
      </xdr:nvSpPr>
      <xdr:spPr>
        <a:xfrm>
          <a:off x="4686300" y="870676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2,520,250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52</xdr:row>
      <xdr:rowOff>16142</xdr:rowOff>
    </xdr:from>
    <xdr:to>
      <xdr:col>24</xdr:col>
      <xdr:colOff>152400</xdr:colOff>
      <xdr:row>52</xdr:row>
      <xdr:rowOff>16142</xdr:rowOff>
    </xdr:to>
    <xdr:cxnSp macro="">
      <xdr:nvCxnSpPr>
        <xdr:cNvPr id="114" name="直線コネクタ 113">
          <a:extLst>
            <a:ext uri="{FF2B5EF4-FFF2-40B4-BE49-F238E27FC236}">
              <a16:creationId xmlns:a16="http://schemas.microsoft.com/office/drawing/2014/main" id="{00000000-0008-0000-0700-000072000000}"/>
            </a:ext>
          </a:extLst>
        </xdr:cNvPr>
        <xdr:cNvCxnSpPr/>
      </xdr:nvCxnSpPr>
      <xdr:spPr>
        <a:xfrm>
          <a:off x="4546600" y="89315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27801</xdr:rowOff>
    </xdr:from>
    <xdr:to>
      <xdr:col>24</xdr:col>
      <xdr:colOff>63500</xdr:colOff>
      <xdr:row>57</xdr:row>
      <xdr:rowOff>31545</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flipV="1">
          <a:off x="3797300" y="9800451"/>
          <a:ext cx="838200" cy="3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59224</xdr:rowOff>
    </xdr:from>
    <xdr:ext cx="599010" cy="259045"/>
    <xdr:sp macro="" textlink="">
      <xdr:nvSpPr>
        <xdr:cNvPr id="116" name="総務費平均値テキスト">
          <a:extLst>
            <a:ext uri="{FF2B5EF4-FFF2-40B4-BE49-F238E27FC236}">
              <a16:creationId xmlns:a16="http://schemas.microsoft.com/office/drawing/2014/main" id="{00000000-0008-0000-0700-000074000000}"/>
            </a:ext>
          </a:extLst>
        </xdr:cNvPr>
        <xdr:cNvSpPr txBox="1"/>
      </xdr:nvSpPr>
      <xdr:spPr>
        <a:xfrm>
          <a:off x="4686300" y="983187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392,723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80797</xdr:rowOff>
    </xdr:from>
    <xdr:to>
      <xdr:col>24</xdr:col>
      <xdr:colOff>114300</xdr:colOff>
      <xdr:row>58</xdr:row>
      <xdr:rowOff>10947</xdr:rowOff>
    </xdr:to>
    <xdr:sp macro="" textlink="">
      <xdr:nvSpPr>
        <xdr:cNvPr id="117" name="フローチャート: 判断 116">
          <a:extLst>
            <a:ext uri="{FF2B5EF4-FFF2-40B4-BE49-F238E27FC236}">
              <a16:creationId xmlns:a16="http://schemas.microsoft.com/office/drawing/2014/main" id="{00000000-0008-0000-0700-000075000000}"/>
            </a:ext>
          </a:extLst>
        </xdr:cNvPr>
        <xdr:cNvSpPr/>
      </xdr:nvSpPr>
      <xdr:spPr>
        <a:xfrm>
          <a:off x="4584700" y="9853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31545</xdr:rowOff>
    </xdr:from>
    <xdr:to>
      <xdr:col>19</xdr:col>
      <xdr:colOff>177800</xdr:colOff>
      <xdr:row>57</xdr:row>
      <xdr:rowOff>118687</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2908300" y="9804195"/>
          <a:ext cx="889000" cy="871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95784</xdr:rowOff>
    </xdr:from>
    <xdr:to>
      <xdr:col>20</xdr:col>
      <xdr:colOff>38100</xdr:colOff>
      <xdr:row>58</xdr:row>
      <xdr:rowOff>25934</xdr:rowOff>
    </xdr:to>
    <xdr:sp macro="" textlink="">
      <xdr:nvSpPr>
        <xdr:cNvPr id="119" name="フローチャート: 判断 118">
          <a:extLst>
            <a:ext uri="{FF2B5EF4-FFF2-40B4-BE49-F238E27FC236}">
              <a16:creationId xmlns:a16="http://schemas.microsoft.com/office/drawing/2014/main" id="{00000000-0008-0000-0700-000077000000}"/>
            </a:ext>
          </a:extLst>
        </xdr:cNvPr>
        <xdr:cNvSpPr/>
      </xdr:nvSpPr>
      <xdr:spPr>
        <a:xfrm>
          <a:off x="3746500" y="98684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17061</xdr:rowOff>
    </xdr:from>
    <xdr:ext cx="599010" cy="259045"/>
    <xdr:sp macro="" textlink="">
      <xdr:nvSpPr>
        <xdr:cNvPr id="120" name="テキスト ボックス 119">
          <a:extLst>
            <a:ext uri="{FF2B5EF4-FFF2-40B4-BE49-F238E27FC236}">
              <a16:creationId xmlns:a16="http://schemas.microsoft.com/office/drawing/2014/main" id="{00000000-0008-0000-0700-000078000000}"/>
            </a:ext>
          </a:extLst>
        </xdr:cNvPr>
        <xdr:cNvSpPr txBox="1"/>
      </xdr:nvSpPr>
      <xdr:spPr>
        <a:xfrm>
          <a:off x="3497795" y="99611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359,943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93882</xdr:rowOff>
    </xdr:from>
    <xdr:to>
      <xdr:col>15</xdr:col>
      <xdr:colOff>50800</xdr:colOff>
      <xdr:row>57</xdr:row>
      <xdr:rowOff>118687</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a:off x="2019300" y="9866532"/>
          <a:ext cx="889000" cy="248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86508</xdr:rowOff>
    </xdr:from>
    <xdr:to>
      <xdr:col>15</xdr:col>
      <xdr:colOff>101600</xdr:colOff>
      <xdr:row>58</xdr:row>
      <xdr:rowOff>16658</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2857500" y="98591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7785</xdr:rowOff>
    </xdr:from>
    <xdr:ext cx="599010"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2608795" y="99518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380,232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65894</xdr:rowOff>
    </xdr:from>
    <xdr:to>
      <xdr:col>10</xdr:col>
      <xdr:colOff>114300</xdr:colOff>
      <xdr:row>57</xdr:row>
      <xdr:rowOff>93882</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a:off x="1130300" y="9838544"/>
          <a:ext cx="889000" cy="279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91374</xdr:rowOff>
    </xdr:from>
    <xdr:to>
      <xdr:col>10</xdr:col>
      <xdr:colOff>165100</xdr:colOff>
      <xdr:row>58</xdr:row>
      <xdr:rowOff>21524</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1968500" y="9864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12651</xdr:rowOff>
    </xdr:from>
    <xdr:ext cx="599010"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1719795" y="99567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369,588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67918</xdr:rowOff>
    </xdr:from>
    <xdr:to>
      <xdr:col>6</xdr:col>
      <xdr:colOff>38100</xdr:colOff>
      <xdr:row>57</xdr:row>
      <xdr:rowOff>169518</xdr:rowOff>
    </xdr:to>
    <xdr:sp macro="" textlink="">
      <xdr:nvSpPr>
        <xdr:cNvPr id="127" name="フローチャート: 判断 126">
          <a:extLst>
            <a:ext uri="{FF2B5EF4-FFF2-40B4-BE49-F238E27FC236}">
              <a16:creationId xmlns:a16="http://schemas.microsoft.com/office/drawing/2014/main" id="{00000000-0008-0000-0700-00007F000000}"/>
            </a:ext>
          </a:extLst>
        </xdr:cNvPr>
        <xdr:cNvSpPr/>
      </xdr:nvSpPr>
      <xdr:spPr>
        <a:xfrm>
          <a:off x="1079500" y="9840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160645</xdr:rowOff>
    </xdr:from>
    <xdr:ext cx="599010" cy="259045"/>
    <xdr:sp macro=""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830795" y="99332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420,891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148451</xdr:rowOff>
    </xdr:from>
    <xdr:to>
      <xdr:col>24</xdr:col>
      <xdr:colOff>114300</xdr:colOff>
      <xdr:row>57</xdr:row>
      <xdr:rowOff>78601</xdr:rowOff>
    </xdr:to>
    <xdr:sp macro="" textlink="">
      <xdr:nvSpPr>
        <xdr:cNvPr id="134" name="楕円 133">
          <a:extLst>
            <a:ext uri="{FF2B5EF4-FFF2-40B4-BE49-F238E27FC236}">
              <a16:creationId xmlns:a16="http://schemas.microsoft.com/office/drawing/2014/main" id="{00000000-0008-0000-0700-000086000000}"/>
            </a:ext>
          </a:extLst>
        </xdr:cNvPr>
        <xdr:cNvSpPr/>
      </xdr:nvSpPr>
      <xdr:spPr>
        <a:xfrm>
          <a:off x="4584700" y="97496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171328</xdr:rowOff>
    </xdr:from>
    <xdr:ext cx="599010" cy="259045"/>
    <xdr:sp macro="" textlink="">
      <xdr:nvSpPr>
        <xdr:cNvPr id="135" name="総務費該当値テキスト">
          <a:extLst>
            <a:ext uri="{FF2B5EF4-FFF2-40B4-BE49-F238E27FC236}">
              <a16:creationId xmlns:a16="http://schemas.microsoft.com/office/drawing/2014/main" id="{00000000-0008-0000-0700-000087000000}"/>
            </a:ext>
          </a:extLst>
        </xdr:cNvPr>
        <xdr:cNvSpPr txBox="1"/>
      </xdr:nvSpPr>
      <xdr:spPr>
        <a:xfrm>
          <a:off x="4686300" y="96010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619,749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152195</xdr:rowOff>
    </xdr:from>
    <xdr:to>
      <xdr:col>20</xdr:col>
      <xdr:colOff>38100</xdr:colOff>
      <xdr:row>57</xdr:row>
      <xdr:rowOff>82345</xdr:rowOff>
    </xdr:to>
    <xdr:sp macro="" textlink="">
      <xdr:nvSpPr>
        <xdr:cNvPr id="136" name="楕円 135">
          <a:extLst>
            <a:ext uri="{FF2B5EF4-FFF2-40B4-BE49-F238E27FC236}">
              <a16:creationId xmlns:a16="http://schemas.microsoft.com/office/drawing/2014/main" id="{00000000-0008-0000-0700-000088000000}"/>
            </a:ext>
          </a:extLst>
        </xdr:cNvPr>
        <xdr:cNvSpPr/>
      </xdr:nvSpPr>
      <xdr:spPr>
        <a:xfrm>
          <a:off x="3746500" y="9753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98872</xdr:rowOff>
    </xdr:from>
    <xdr:ext cx="59901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3497795" y="95286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67887</xdr:rowOff>
    </xdr:from>
    <xdr:to>
      <xdr:col>15</xdr:col>
      <xdr:colOff>101600</xdr:colOff>
      <xdr:row>57</xdr:row>
      <xdr:rowOff>169487</xdr:rowOff>
    </xdr:to>
    <xdr:sp macro="" textlink="">
      <xdr:nvSpPr>
        <xdr:cNvPr id="138" name="楕円 137">
          <a:extLst>
            <a:ext uri="{FF2B5EF4-FFF2-40B4-BE49-F238E27FC236}">
              <a16:creationId xmlns:a16="http://schemas.microsoft.com/office/drawing/2014/main" id="{00000000-0008-0000-0700-00008A000000}"/>
            </a:ext>
          </a:extLst>
        </xdr:cNvPr>
        <xdr:cNvSpPr/>
      </xdr:nvSpPr>
      <xdr:spPr>
        <a:xfrm>
          <a:off x="2857500" y="9840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14564</xdr:rowOff>
    </xdr:from>
    <xdr:ext cx="599010" cy="259045"/>
    <xdr:sp macro="" textlink="">
      <xdr:nvSpPr>
        <xdr:cNvPr id="139" name="テキスト ボックス 138">
          <a:extLst>
            <a:ext uri="{FF2B5EF4-FFF2-40B4-BE49-F238E27FC236}">
              <a16:creationId xmlns:a16="http://schemas.microsoft.com/office/drawing/2014/main" id="{00000000-0008-0000-0700-00008B000000}"/>
            </a:ext>
          </a:extLst>
        </xdr:cNvPr>
        <xdr:cNvSpPr txBox="1"/>
      </xdr:nvSpPr>
      <xdr:spPr>
        <a:xfrm>
          <a:off x="2608795" y="96157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420,961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43082</xdr:rowOff>
    </xdr:from>
    <xdr:to>
      <xdr:col>10</xdr:col>
      <xdr:colOff>165100</xdr:colOff>
      <xdr:row>57</xdr:row>
      <xdr:rowOff>144682</xdr:rowOff>
    </xdr:to>
    <xdr:sp macro="" textlink="">
      <xdr:nvSpPr>
        <xdr:cNvPr id="140" name="楕円 139">
          <a:extLst>
            <a:ext uri="{FF2B5EF4-FFF2-40B4-BE49-F238E27FC236}">
              <a16:creationId xmlns:a16="http://schemas.microsoft.com/office/drawing/2014/main" id="{00000000-0008-0000-0700-00008C000000}"/>
            </a:ext>
          </a:extLst>
        </xdr:cNvPr>
        <xdr:cNvSpPr/>
      </xdr:nvSpPr>
      <xdr:spPr>
        <a:xfrm>
          <a:off x="1968500" y="98157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161209</xdr:rowOff>
    </xdr:from>
    <xdr:ext cx="599010" cy="259045"/>
    <xdr:sp macro="" textlink="">
      <xdr:nvSpPr>
        <xdr:cNvPr id="141" name="テキスト ボックス 140">
          <a:extLst>
            <a:ext uri="{FF2B5EF4-FFF2-40B4-BE49-F238E27FC236}">
              <a16:creationId xmlns:a16="http://schemas.microsoft.com/office/drawing/2014/main" id="{00000000-0008-0000-0700-00008D000000}"/>
            </a:ext>
          </a:extLst>
        </xdr:cNvPr>
        <xdr:cNvSpPr txBox="1"/>
      </xdr:nvSpPr>
      <xdr:spPr>
        <a:xfrm>
          <a:off x="1719795" y="95909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475,214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15094</xdr:rowOff>
    </xdr:from>
    <xdr:to>
      <xdr:col>6</xdr:col>
      <xdr:colOff>38100</xdr:colOff>
      <xdr:row>57</xdr:row>
      <xdr:rowOff>116694</xdr:rowOff>
    </xdr:to>
    <xdr:sp macro="" textlink="">
      <xdr:nvSpPr>
        <xdr:cNvPr id="142" name="楕円 141">
          <a:extLst>
            <a:ext uri="{FF2B5EF4-FFF2-40B4-BE49-F238E27FC236}">
              <a16:creationId xmlns:a16="http://schemas.microsoft.com/office/drawing/2014/main" id="{00000000-0008-0000-0700-00008E000000}"/>
            </a:ext>
          </a:extLst>
        </xdr:cNvPr>
        <xdr:cNvSpPr/>
      </xdr:nvSpPr>
      <xdr:spPr>
        <a:xfrm>
          <a:off x="1079500" y="97877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133221</xdr:rowOff>
    </xdr:from>
    <xdr:ext cx="599010" cy="259045"/>
    <xdr:sp macro="" textlink="">
      <xdr:nvSpPr>
        <xdr:cNvPr id="143" name="テキスト ボックス 142">
          <a:extLst>
            <a:ext uri="{FF2B5EF4-FFF2-40B4-BE49-F238E27FC236}">
              <a16:creationId xmlns:a16="http://schemas.microsoft.com/office/drawing/2014/main" id="{00000000-0008-0000-0700-00008F000000}"/>
            </a:ext>
          </a:extLst>
        </xdr:cNvPr>
        <xdr:cNvSpPr txBox="1"/>
      </xdr:nvSpPr>
      <xdr:spPr>
        <a:xfrm>
          <a:off x="830795" y="95629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536,430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4" name="正方形/長方形 143">
          <a:extLst>
            <a:ext uri="{FF2B5EF4-FFF2-40B4-BE49-F238E27FC236}">
              <a16:creationId xmlns:a16="http://schemas.microsoft.com/office/drawing/2014/main" id="{00000000-0008-0000-0700-000090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197,612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2" name="テキスト ボックス 151">
          <a:extLst>
            <a:ext uri="{FF2B5EF4-FFF2-40B4-BE49-F238E27FC236}">
              <a16:creationId xmlns:a16="http://schemas.microsoft.com/office/drawing/2014/main" id="{00000000-0008-0000-0700-000098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3" name="直線コネクタ 152">
          <a:extLst>
            <a:ext uri="{FF2B5EF4-FFF2-40B4-BE49-F238E27FC236}">
              <a16:creationId xmlns:a16="http://schemas.microsoft.com/office/drawing/2014/main" id="{00000000-0008-0000-0700-000099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4" name="テキスト ボックス 153">
          <a:extLst>
            <a:ext uri="{FF2B5EF4-FFF2-40B4-BE49-F238E27FC236}">
              <a16:creationId xmlns:a16="http://schemas.microsoft.com/office/drawing/2014/main" id="{00000000-0008-0000-0700-00009A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139700</xdr:rowOff>
    </xdr:from>
    <xdr:to>
      <xdr:col>28</xdr:col>
      <xdr:colOff>114300</xdr:colOff>
      <xdr:row>78</xdr:row>
      <xdr:rowOff>139700</xdr:rowOff>
    </xdr:to>
    <xdr:cxnSp macro="">
      <xdr:nvCxnSpPr>
        <xdr:cNvPr id="155" name="直線コネクタ 154">
          <a:extLst>
            <a:ext uri="{FF2B5EF4-FFF2-40B4-BE49-F238E27FC236}">
              <a16:creationId xmlns:a16="http://schemas.microsoft.com/office/drawing/2014/main" id="{00000000-0008-0000-0700-00009B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168927</xdr:rowOff>
    </xdr:from>
    <xdr:ext cx="595419" cy="259045"/>
    <xdr:sp macro="" textlink="">
      <xdr:nvSpPr>
        <xdr:cNvPr id="156" name="テキスト ボックス 155">
          <a:extLst>
            <a:ext uri="{FF2B5EF4-FFF2-40B4-BE49-F238E27FC236}">
              <a16:creationId xmlns:a16="http://schemas.microsoft.com/office/drawing/2014/main" id="{00000000-0008-0000-0700-00009C000000}"/>
            </a:ext>
          </a:extLst>
        </xdr:cNvPr>
        <xdr:cNvSpPr txBox="1"/>
      </xdr:nvSpPr>
      <xdr:spPr>
        <a:xfrm>
          <a:off x="166581" y="13370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57" name="直線コネクタ 156">
          <a:extLst>
            <a:ext uri="{FF2B5EF4-FFF2-40B4-BE49-F238E27FC236}">
              <a16:creationId xmlns:a16="http://schemas.microsoft.com/office/drawing/2014/main" id="{00000000-0008-0000-0700-00009D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58" name="テキスト ボックス 157">
          <a:extLst>
            <a:ext uri="{FF2B5EF4-FFF2-40B4-BE49-F238E27FC236}">
              <a16:creationId xmlns:a16="http://schemas.microsoft.com/office/drawing/2014/main" id="{00000000-0008-0000-0700-00009E000000}"/>
            </a:ext>
          </a:extLst>
        </xdr:cNvPr>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59" name="直線コネクタ 158">
          <a:extLst>
            <a:ext uri="{FF2B5EF4-FFF2-40B4-BE49-F238E27FC236}">
              <a16:creationId xmlns:a16="http://schemas.microsoft.com/office/drawing/2014/main" id="{00000000-0008-0000-0700-00009F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0" name="テキスト ボックス 159">
          <a:extLst>
            <a:ext uri="{FF2B5EF4-FFF2-40B4-BE49-F238E27FC236}">
              <a16:creationId xmlns:a16="http://schemas.microsoft.com/office/drawing/2014/main" id="{00000000-0008-0000-0700-0000A0000000}"/>
            </a:ext>
          </a:extLst>
        </xdr:cNvPr>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1" name="直線コネクタ 160">
          <a:extLst>
            <a:ext uri="{FF2B5EF4-FFF2-40B4-BE49-F238E27FC236}">
              <a16:creationId xmlns:a16="http://schemas.microsoft.com/office/drawing/2014/main" id="{00000000-0008-0000-0700-0000A1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2" name="テキスト ボックス 161">
          <a:extLst>
            <a:ext uri="{FF2B5EF4-FFF2-40B4-BE49-F238E27FC236}">
              <a16:creationId xmlns:a16="http://schemas.microsoft.com/office/drawing/2014/main" id="{00000000-0008-0000-0700-0000A2000000}"/>
            </a:ext>
          </a:extLst>
        </xdr:cNvPr>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3" name="直線コネクタ 162">
          <a:extLst>
            <a:ext uri="{FF2B5EF4-FFF2-40B4-BE49-F238E27FC236}">
              <a16:creationId xmlns:a16="http://schemas.microsoft.com/office/drawing/2014/main" id="{00000000-0008-0000-0700-0000A3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67</xdr:row>
      <xdr:rowOff>54627</xdr:rowOff>
    </xdr:from>
    <xdr:ext cx="685572" cy="259045"/>
    <xdr:sp macro="" textlink="">
      <xdr:nvSpPr>
        <xdr:cNvPr id="164" name="テキスト ボックス 163">
          <a:extLst>
            <a:ext uri="{FF2B5EF4-FFF2-40B4-BE49-F238E27FC236}">
              <a16:creationId xmlns:a16="http://schemas.microsoft.com/office/drawing/2014/main" id="{00000000-0008-0000-0700-0000A4000000}"/>
            </a:ext>
          </a:extLst>
        </xdr:cNvPr>
        <xdr:cNvSpPr txBox="1"/>
      </xdr:nvSpPr>
      <xdr:spPr>
        <a:xfrm>
          <a:off x="76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5" name="民生費グラフ枠">
          <a:extLst>
            <a:ext uri="{FF2B5EF4-FFF2-40B4-BE49-F238E27FC236}">
              <a16:creationId xmlns:a16="http://schemas.microsoft.com/office/drawing/2014/main" id="{00000000-0008-0000-0700-0000A5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73</xdr:row>
      <xdr:rowOff>37653</xdr:rowOff>
    </xdr:from>
    <xdr:to>
      <xdr:col>24</xdr:col>
      <xdr:colOff>62865</xdr:colOff>
      <xdr:row>79</xdr:row>
      <xdr:rowOff>75377</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flipV="1">
          <a:off x="4633595" y="12553503"/>
          <a:ext cx="1270" cy="10664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79204</xdr:rowOff>
    </xdr:from>
    <xdr:ext cx="599010" cy="259045"/>
    <xdr:sp macro="" textlink="">
      <xdr:nvSpPr>
        <xdr:cNvPr id="167" name="民生費最小値テキスト">
          <a:extLst>
            <a:ext uri="{FF2B5EF4-FFF2-40B4-BE49-F238E27FC236}">
              <a16:creationId xmlns:a16="http://schemas.microsoft.com/office/drawing/2014/main" id="{00000000-0008-0000-0700-0000A7000000}"/>
            </a:ext>
          </a:extLst>
        </xdr:cNvPr>
        <xdr:cNvSpPr txBox="1"/>
      </xdr:nvSpPr>
      <xdr:spPr>
        <a:xfrm>
          <a:off x="4686300" y="136237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75377</xdr:rowOff>
    </xdr:from>
    <xdr:to>
      <xdr:col>24</xdr:col>
      <xdr:colOff>152400</xdr:colOff>
      <xdr:row>79</xdr:row>
      <xdr:rowOff>75377</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4546600" y="136199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155780</xdr:rowOff>
    </xdr:from>
    <xdr:ext cx="599010" cy="259045"/>
    <xdr:sp macro="" textlink="">
      <xdr:nvSpPr>
        <xdr:cNvPr id="169" name="民生費最大値テキスト">
          <a:extLst>
            <a:ext uri="{FF2B5EF4-FFF2-40B4-BE49-F238E27FC236}">
              <a16:creationId xmlns:a16="http://schemas.microsoft.com/office/drawing/2014/main" id="{00000000-0008-0000-0700-0000A9000000}"/>
            </a:ext>
          </a:extLst>
        </xdr:cNvPr>
        <xdr:cNvSpPr txBox="1"/>
      </xdr:nvSpPr>
      <xdr:spPr>
        <a:xfrm>
          <a:off x="4686300" y="123287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619,640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73</xdr:row>
      <xdr:rowOff>37653</xdr:rowOff>
    </xdr:from>
    <xdr:to>
      <xdr:col>24</xdr:col>
      <xdr:colOff>152400</xdr:colOff>
      <xdr:row>73</xdr:row>
      <xdr:rowOff>37653</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4546600" y="125535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71</xdr:row>
      <xdr:rowOff>142841</xdr:rowOff>
    </xdr:from>
    <xdr:to>
      <xdr:col>24</xdr:col>
      <xdr:colOff>63500</xdr:colOff>
      <xdr:row>77</xdr:row>
      <xdr:rowOff>32210</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3797300" y="12315791"/>
          <a:ext cx="838200" cy="9180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42456</xdr:rowOff>
    </xdr:from>
    <xdr:ext cx="599010" cy="259045"/>
    <xdr:sp macro="" textlink="">
      <xdr:nvSpPr>
        <xdr:cNvPr id="172" name="民生費平均値テキスト">
          <a:extLst>
            <a:ext uri="{FF2B5EF4-FFF2-40B4-BE49-F238E27FC236}">
              <a16:creationId xmlns:a16="http://schemas.microsoft.com/office/drawing/2014/main" id="{00000000-0008-0000-0700-0000AC000000}"/>
            </a:ext>
          </a:extLst>
        </xdr:cNvPr>
        <xdr:cNvSpPr txBox="1"/>
      </xdr:nvSpPr>
      <xdr:spPr>
        <a:xfrm>
          <a:off x="4686300" y="1324410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285,880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64029</xdr:rowOff>
    </xdr:from>
    <xdr:to>
      <xdr:col>24</xdr:col>
      <xdr:colOff>114300</xdr:colOff>
      <xdr:row>77</xdr:row>
      <xdr:rowOff>165629</xdr:rowOff>
    </xdr:to>
    <xdr:sp macro="" textlink="">
      <xdr:nvSpPr>
        <xdr:cNvPr id="173" name="フローチャート: 判断 172">
          <a:extLst>
            <a:ext uri="{FF2B5EF4-FFF2-40B4-BE49-F238E27FC236}">
              <a16:creationId xmlns:a16="http://schemas.microsoft.com/office/drawing/2014/main" id="{00000000-0008-0000-0700-0000AD000000}"/>
            </a:ext>
          </a:extLst>
        </xdr:cNvPr>
        <xdr:cNvSpPr/>
      </xdr:nvSpPr>
      <xdr:spPr>
        <a:xfrm>
          <a:off x="4584700" y="132656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71</xdr:row>
      <xdr:rowOff>142841</xdr:rowOff>
    </xdr:from>
    <xdr:to>
      <xdr:col>19</xdr:col>
      <xdr:colOff>177800</xdr:colOff>
      <xdr:row>77</xdr:row>
      <xdr:rowOff>157421</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flipV="1">
          <a:off x="2908300" y="12315791"/>
          <a:ext cx="889000" cy="10432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93549</xdr:rowOff>
    </xdr:from>
    <xdr:to>
      <xdr:col>20</xdr:col>
      <xdr:colOff>38100</xdr:colOff>
      <xdr:row>78</xdr:row>
      <xdr:rowOff>23699</xdr:rowOff>
    </xdr:to>
    <xdr:sp macro="" textlink="">
      <xdr:nvSpPr>
        <xdr:cNvPr id="175" name="フローチャート: 判断 174">
          <a:extLst>
            <a:ext uri="{FF2B5EF4-FFF2-40B4-BE49-F238E27FC236}">
              <a16:creationId xmlns:a16="http://schemas.microsoft.com/office/drawing/2014/main" id="{00000000-0008-0000-0700-0000AF000000}"/>
            </a:ext>
          </a:extLst>
        </xdr:cNvPr>
        <xdr:cNvSpPr/>
      </xdr:nvSpPr>
      <xdr:spPr>
        <a:xfrm>
          <a:off x="3746500" y="132951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78</xdr:row>
      <xdr:rowOff>14826</xdr:rowOff>
    </xdr:from>
    <xdr:ext cx="599010" cy="259045"/>
    <xdr:sp macro="" textlink="">
      <xdr:nvSpPr>
        <xdr:cNvPr id="176" name="テキスト ボックス 175">
          <a:extLst>
            <a:ext uri="{FF2B5EF4-FFF2-40B4-BE49-F238E27FC236}">
              <a16:creationId xmlns:a16="http://schemas.microsoft.com/office/drawing/2014/main" id="{00000000-0008-0000-0700-0000B0000000}"/>
            </a:ext>
          </a:extLst>
        </xdr:cNvPr>
        <xdr:cNvSpPr txBox="1"/>
      </xdr:nvSpPr>
      <xdr:spPr>
        <a:xfrm>
          <a:off x="3497795" y="133879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272,966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82826</xdr:rowOff>
    </xdr:from>
    <xdr:to>
      <xdr:col>15</xdr:col>
      <xdr:colOff>50800</xdr:colOff>
      <xdr:row>77</xdr:row>
      <xdr:rowOff>157421</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2019300" y="13284476"/>
          <a:ext cx="889000" cy="74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141427</xdr:rowOff>
    </xdr:from>
    <xdr:to>
      <xdr:col>15</xdr:col>
      <xdr:colOff>101600</xdr:colOff>
      <xdr:row>78</xdr:row>
      <xdr:rowOff>71577</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2857500" y="13343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62704</xdr:rowOff>
    </xdr:from>
    <xdr:ext cx="599010" cy="259045"/>
    <xdr:sp macro="" textlink="">
      <xdr:nvSpPr>
        <xdr:cNvPr id="179" name="テキスト ボックス 178">
          <a:extLst>
            <a:ext uri="{FF2B5EF4-FFF2-40B4-BE49-F238E27FC236}">
              <a16:creationId xmlns:a16="http://schemas.microsoft.com/office/drawing/2014/main" id="{00000000-0008-0000-0700-0000B3000000}"/>
            </a:ext>
          </a:extLst>
        </xdr:cNvPr>
        <xdr:cNvSpPr txBox="1"/>
      </xdr:nvSpPr>
      <xdr:spPr>
        <a:xfrm>
          <a:off x="2608795" y="134358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82826</xdr:rowOff>
    </xdr:from>
    <xdr:to>
      <xdr:col>10</xdr:col>
      <xdr:colOff>114300</xdr:colOff>
      <xdr:row>78</xdr:row>
      <xdr:rowOff>84896</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flipV="1">
          <a:off x="1130300" y="13284476"/>
          <a:ext cx="889000" cy="173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129463</xdr:rowOff>
    </xdr:from>
    <xdr:to>
      <xdr:col>10</xdr:col>
      <xdr:colOff>165100</xdr:colOff>
      <xdr:row>78</xdr:row>
      <xdr:rowOff>59613</xdr:rowOff>
    </xdr:to>
    <xdr:sp macro="" textlink="">
      <xdr:nvSpPr>
        <xdr:cNvPr id="181" name="フローチャート: 判断 180">
          <a:extLst>
            <a:ext uri="{FF2B5EF4-FFF2-40B4-BE49-F238E27FC236}">
              <a16:creationId xmlns:a16="http://schemas.microsoft.com/office/drawing/2014/main" id="{00000000-0008-0000-0700-0000B5000000}"/>
            </a:ext>
          </a:extLst>
        </xdr:cNvPr>
        <xdr:cNvSpPr/>
      </xdr:nvSpPr>
      <xdr:spPr>
        <a:xfrm>
          <a:off x="1968500" y="13331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50740</xdr:rowOff>
    </xdr:from>
    <xdr:ext cx="599010" cy="259045"/>
    <xdr:sp macro="" textlink="">
      <xdr:nvSpPr>
        <xdr:cNvPr id="182" name="テキスト ボックス 181">
          <a:extLst>
            <a:ext uri="{FF2B5EF4-FFF2-40B4-BE49-F238E27FC236}">
              <a16:creationId xmlns:a16="http://schemas.microsoft.com/office/drawing/2014/main" id="{00000000-0008-0000-0700-0000B6000000}"/>
            </a:ext>
          </a:extLst>
        </xdr:cNvPr>
        <xdr:cNvSpPr txBox="1"/>
      </xdr:nvSpPr>
      <xdr:spPr>
        <a:xfrm>
          <a:off x="1719795" y="134238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7813</xdr:rowOff>
    </xdr:from>
    <xdr:to>
      <xdr:col>6</xdr:col>
      <xdr:colOff>38100</xdr:colOff>
      <xdr:row>78</xdr:row>
      <xdr:rowOff>109413</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1079500" y="133809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125940</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830795" y="131561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152860</xdr:rowOff>
    </xdr:from>
    <xdr:to>
      <xdr:col>24</xdr:col>
      <xdr:colOff>114300</xdr:colOff>
      <xdr:row>77</xdr:row>
      <xdr:rowOff>83010</xdr:rowOff>
    </xdr:to>
    <xdr:sp macro="" textlink="">
      <xdr:nvSpPr>
        <xdr:cNvPr id="190" name="楕円 189">
          <a:extLst>
            <a:ext uri="{FF2B5EF4-FFF2-40B4-BE49-F238E27FC236}">
              <a16:creationId xmlns:a16="http://schemas.microsoft.com/office/drawing/2014/main" id="{00000000-0008-0000-0700-0000BE000000}"/>
            </a:ext>
          </a:extLst>
        </xdr:cNvPr>
        <xdr:cNvSpPr/>
      </xdr:nvSpPr>
      <xdr:spPr>
        <a:xfrm>
          <a:off x="4584700" y="13183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4287</xdr:rowOff>
    </xdr:from>
    <xdr:ext cx="599010" cy="259045"/>
    <xdr:sp macro="" textlink="">
      <xdr:nvSpPr>
        <xdr:cNvPr id="191" name="民生費該当値テキスト">
          <a:extLst>
            <a:ext uri="{FF2B5EF4-FFF2-40B4-BE49-F238E27FC236}">
              <a16:creationId xmlns:a16="http://schemas.microsoft.com/office/drawing/2014/main" id="{00000000-0008-0000-0700-0000BF000000}"/>
            </a:ext>
          </a:extLst>
        </xdr:cNvPr>
        <xdr:cNvSpPr txBox="1"/>
      </xdr:nvSpPr>
      <xdr:spPr>
        <a:xfrm>
          <a:off x="4686300" y="130344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322,021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71</xdr:row>
      <xdr:rowOff>92041</xdr:rowOff>
    </xdr:from>
    <xdr:to>
      <xdr:col>20</xdr:col>
      <xdr:colOff>38100</xdr:colOff>
      <xdr:row>72</xdr:row>
      <xdr:rowOff>22191</xdr:rowOff>
    </xdr:to>
    <xdr:sp macro="" textlink="">
      <xdr:nvSpPr>
        <xdr:cNvPr id="192" name="楕円 191">
          <a:extLst>
            <a:ext uri="{FF2B5EF4-FFF2-40B4-BE49-F238E27FC236}">
              <a16:creationId xmlns:a16="http://schemas.microsoft.com/office/drawing/2014/main" id="{00000000-0008-0000-0700-0000C0000000}"/>
            </a:ext>
          </a:extLst>
        </xdr:cNvPr>
        <xdr:cNvSpPr/>
      </xdr:nvSpPr>
      <xdr:spPr>
        <a:xfrm>
          <a:off x="3746500" y="122649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70</xdr:row>
      <xdr:rowOff>38718</xdr:rowOff>
    </xdr:from>
    <xdr:ext cx="59901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3497795" y="120402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723,626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106621</xdr:rowOff>
    </xdr:from>
    <xdr:to>
      <xdr:col>15</xdr:col>
      <xdr:colOff>101600</xdr:colOff>
      <xdr:row>78</xdr:row>
      <xdr:rowOff>36771</xdr:rowOff>
    </xdr:to>
    <xdr:sp macro="" textlink="">
      <xdr:nvSpPr>
        <xdr:cNvPr id="194" name="楕円 193">
          <a:extLst>
            <a:ext uri="{FF2B5EF4-FFF2-40B4-BE49-F238E27FC236}">
              <a16:creationId xmlns:a16="http://schemas.microsoft.com/office/drawing/2014/main" id="{00000000-0008-0000-0700-0000C2000000}"/>
            </a:ext>
          </a:extLst>
        </xdr:cNvPr>
        <xdr:cNvSpPr/>
      </xdr:nvSpPr>
      <xdr:spPr>
        <a:xfrm>
          <a:off x="2857500" y="13308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53298</xdr:rowOff>
    </xdr:from>
    <xdr:ext cx="59901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2608795" y="130834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32026</xdr:rowOff>
    </xdr:from>
    <xdr:to>
      <xdr:col>10</xdr:col>
      <xdr:colOff>165100</xdr:colOff>
      <xdr:row>77</xdr:row>
      <xdr:rowOff>133626</xdr:rowOff>
    </xdr:to>
    <xdr:sp macro="" textlink="">
      <xdr:nvSpPr>
        <xdr:cNvPr id="196" name="楕円 195">
          <a:extLst>
            <a:ext uri="{FF2B5EF4-FFF2-40B4-BE49-F238E27FC236}">
              <a16:creationId xmlns:a16="http://schemas.microsoft.com/office/drawing/2014/main" id="{00000000-0008-0000-0700-0000C4000000}"/>
            </a:ext>
          </a:extLst>
        </xdr:cNvPr>
        <xdr:cNvSpPr/>
      </xdr:nvSpPr>
      <xdr:spPr>
        <a:xfrm>
          <a:off x="1968500" y="13233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150153</xdr:rowOff>
    </xdr:from>
    <xdr:ext cx="599010" cy="259045"/>
    <xdr:sp macro="" textlink="">
      <xdr:nvSpPr>
        <xdr:cNvPr id="197" name="テキスト ボックス 196">
          <a:extLst>
            <a:ext uri="{FF2B5EF4-FFF2-40B4-BE49-F238E27FC236}">
              <a16:creationId xmlns:a16="http://schemas.microsoft.com/office/drawing/2014/main" id="{00000000-0008-0000-0700-0000C5000000}"/>
            </a:ext>
          </a:extLst>
        </xdr:cNvPr>
        <xdr:cNvSpPr txBox="1"/>
      </xdr:nvSpPr>
      <xdr:spPr>
        <a:xfrm>
          <a:off x="1719795" y="130089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299,879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34096</xdr:rowOff>
    </xdr:from>
    <xdr:to>
      <xdr:col>6</xdr:col>
      <xdr:colOff>38100</xdr:colOff>
      <xdr:row>78</xdr:row>
      <xdr:rowOff>135696</xdr:rowOff>
    </xdr:to>
    <xdr:sp macro="" textlink="">
      <xdr:nvSpPr>
        <xdr:cNvPr id="198" name="楕円 197">
          <a:extLst>
            <a:ext uri="{FF2B5EF4-FFF2-40B4-BE49-F238E27FC236}">
              <a16:creationId xmlns:a16="http://schemas.microsoft.com/office/drawing/2014/main" id="{00000000-0008-0000-0700-0000C6000000}"/>
            </a:ext>
          </a:extLst>
        </xdr:cNvPr>
        <xdr:cNvSpPr/>
      </xdr:nvSpPr>
      <xdr:spPr>
        <a:xfrm>
          <a:off x="1079500" y="13407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126823</xdr:rowOff>
    </xdr:from>
    <xdr:ext cx="599010" cy="259045"/>
    <xdr:sp macro="" textlink="">
      <xdr:nvSpPr>
        <xdr:cNvPr id="199" name="テキスト ボックス 198">
          <a:extLst>
            <a:ext uri="{FF2B5EF4-FFF2-40B4-BE49-F238E27FC236}">
              <a16:creationId xmlns:a16="http://schemas.microsoft.com/office/drawing/2014/main" id="{00000000-0008-0000-0700-0000C7000000}"/>
            </a:ext>
          </a:extLst>
        </xdr:cNvPr>
        <xdr:cNvSpPr txBox="1"/>
      </xdr:nvSpPr>
      <xdr:spPr>
        <a:xfrm>
          <a:off x="830795" y="134999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0" name="正方形/長方形 199">
          <a:extLst>
            <a:ext uri="{FF2B5EF4-FFF2-40B4-BE49-F238E27FC236}">
              <a16:creationId xmlns:a16="http://schemas.microsoft.com/office/drawing/2014/main" id="{00000000-0008-0000-0700-0000C8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1" name="正方形/長方形 200">
          <a:extLst>
            <a:ext uri="{FF2B5EF4-FFF2-40B4-BE49-F238E27FC236}">
              <a16:creationId xmlns:a16="http://schemas.microsoft.com/office/drawing/2014/main" id="{00000000-0008-0000-0700-0000C9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2" name="正方形/長方形 201">
          <a:extLst>
            <a:ext uri="{FF2B5EF4-FFF2-40B4-BE49-F238E27FC236}">
              <a16:creationId xmlns:a16="http://schemas.microsoft.com/office/drawing/2014/main" id="{00000000-0008-0000-0700-0000CA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8" name="テキスト ボックス 207">
          <a:extLst>
            <a:ext uri="{FF2B5EF4-FFF2-40B4-BE49-F238E27FC236}">
              <a16:creationId xmlns:a16="http://schemas.microsoft.com/office/drawing/2014/main" id="{00000000-0008-0000-0700-0000D0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09" name="直線コネクタ 208">
          <a:extLst>
            <a:ext uri="{FF2B5EF4-FFF2-40B4-BE49-F238E27FC236}">
              <a16:creationId xmlns:a16="http://schemas.microsoft.com/office/drawing/2014/main" id="{00000000-0008-0000-0700-0000D1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0" name="直線コネクタ 209">
          <a:extLst>
            <a:ext uri="{FF2B5EF4-FFF2-40B4-BE49-F238E27FC236}">
              <a16:creationId xmlns:a16="http://schemas.microsoft.com/office/drawing/2014/main" id="{00000000-0008-0000-0700-0000D2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1" name="テキスト ボックス 210">
          <a:extLst>
            <a:ext uri="{FF2B5EF4-FFF2-40B4-BE49-F238E27FC236}">
              <a16:creationId xmlns:a16="http://schemas.microsoft.com/office/drawing/2014/main" id="{00000000-0008-0000-0700-0000D3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2" name="直線コネクタ 211">
          <a:extLst>
            <a:ext uri="{FF2B5EF4-FFF2-40B4-BE49-F238E27FC236}">
              <a16:creationId xmlns:a16="http://schemas.microsoft.com/office/drawing/2014/main" id="{00000000-0008-0000-0700-0000D4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76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2" name="衛生費グラフ枠">
          <a:extLst>
            <a:ext uri="{FF2B5EF4-FFF2-40B4-BE49-F238E27FC236}">
              <a16:creationId xmlns:a16="http://schemas.microsoft.com/office/drawing/2014/main" id="{00000000-0008-0000-0700-0000DE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140266</xdr:rowOff>
    </xdr:from>
    <xdr:to>
      <xdr:col>24</xdr:col>
      <xdr:colOff>62865</xdr:colOff>
      <xdr:row>98</xdr:row>
      <xdr:rowOff>142207</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flipV="1">
          <a:off x="4633595" y="15399316"/>
          <a:ext cx="1270" cy="15449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146034</xdr:rowOff>
    </xdr:from>
    <xdr:ext cx="534377" cy="259045"/>
    <xdr:sp macro="" textlink="">
      <xdr:nvSpPr>
        <xdr:cNvPr id="224" name="衛生費最小値テキスト">
          <a:extLst>
            <a:ext uri="{FF2B5EF4-FFF2-40B4-BE49-F238E27FC236}">
              <a16:creationId xmlns:a16="http://schemas.microsoft.com/office/drawing/2014/main" id="{00000000-0008-0000-0700-0000E0000000}"/>
            </a:ext>
          </a:extLst>
        </xdr:cNvPr>
        <xdr:cNvSpPr txBox="1"/>
      </xdr:nvSpPr>
      <xdr:spPr>
        <a:xfrm>
          <a:off x="4686300" y="169481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38,684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142207</xdr:rowOff>
    </xdr:from>
    <xdr:to>
      <xdr:col>24</xdr:col>
      <xdr:colOff>152400</xdr:colOff>
      <xdr:row>98</xdr:row>
      <xdr:rowOff>142207</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4546600" y="169443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86943</xdr:rowOff>
    </xdr:from>
    <xdr:ext cx="599010" cy="259045"/>
    <xdr:sp macro="" textlink="">
      <xdr:nvSpPr>
        <xdr:cNvPr id="226" name="衛生費最大値テキスト">
          <a:extLst>
            <a:ext uri="{FF2B5EF4-FFF2-40B4-BE49-F238E27FC236}">
              <a16:creationId xmlns:a16="http://schemas.microsoft.com/office/drawing/2014/main" id="{00000000-0008-0000-0700-0000E2000000}"/>
            </a:ext>
          </a:extLst>
        </xdr:cNvPr>
        <xdr:cNvSpPr txBox="1"/>
      </xdr:nvSpPr>
      <xdr:spPr>
        <a:xfrm>
          <a:off x="4686300" y="151745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849,703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89</xdr:row>
      <xdr:rowOff>140266</xdr:rowOff>
    </xdr:from>
    <xdr:to>
      <xdr:col>24</xdr:col>
      <xdr:colOff>152400</xdr:colOff>
      <xdr:row>89</xdr:row>
      <xdr:rowOff>140266</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4546600" y="153993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9306</xdr:rowOff>
    </xdr:from>
    <xdr:to>
      <xdr:col>24</xdr:col>
      <xdr:colOff>63500</xdr:colOff>
      <xdr:row>97</xdr:row>
      <xdr:rowOff>77699</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3797300" y="16639956"/>
          <a:ext cx="838200" cy="683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33751</xdr:rowOff>
    </xdr:from>
    <xdr:ext cx="599010" cy="259045"/>
    <xdr:sp macro="" textlink="">
      <xdr:nvSpPr>
        <xdr:cNvPr id="229" name="衛生費平均値テキスト">
          <a:extLst>
            <a:ext uri="{FF2B5EF4-FFF2-40B4-BE49-F238E27FC236}">
              <a16:creationId xmlns:a16="http://schemas.microsoft.com/office/drawing/2014/main" id="{00000000-0008-0000-0700-0000E5000000}"/>
            </a:ext>
          </a:extLst>
        </xdr:cNvPr>
        <xdr:cNvSpPr txBox="1"/>
      </xdr:nvSpPr>
      <xdr:spPr>
        <a:xfrm>
          <a:off x="4686300" y="1666440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55324</xdr:rowOff>
    </xdr:from>
    <xdr:to>
      <xdr:col>24</xdr:col>
      <xdr:colOff>114300</xdr:colOff>
      <xdr:row>97</xdr:row>
      <xdr:rowOff>156924</xdr:rowOff>
    </xdr:to>
    <xdr:sp macro="" textlink="">
      <xdr:nvSpPr>
        <xdr:cNvPr id="230" name="フローチャート: 判断 229">
          <a:extLst>
            <a:ext uri="{FF2B5EF4-FFF2-40B4-BE49-F238E27FC236}">
              <a16:creationId xmlns:a16="http://schemas.microsoft.com/office/drawing/2014/main" id="{00000000-0008-0000-0700-0000E6000000}"/>
            </a:ext>
          </a:extLst>
        </xdr:cNvPr>
        <xdr:cNvSpPr/>
      </xdr:nvSpPr>
      <xdr:spPr>
        <a:xfrm>
          <a:off x="4584700" y="16685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34001</xdr:rowOff>
    </xdr:from>
    <xdr:to>
      <xdr:col>19</xdr:col>
      <xdr:colOff>177800</xdr:colOff>
      <xdr:row>97</xdr:row>
      <xdr:rowOff>9306</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2908300" y="16321751"/>
          <a:ext cx="889000" cy="3182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54373</xdr:rowOff>
    </xdr:from>
    <xdr:to>
      <xdr:col>20</xdr:col>
      <xdr:colOff>38100</xdr:colOff>
      <xdr:row>97</xdr:row>
      <xdr:rowOff>155973</xdr:rowOff>
    </xdr:to>
    <xdr:sp macro="" textlink="">
      <xdr:nvSpPr>
        <xdr:cNvPr id="232" name="フローチャート: 判断 231">
          <a:extLst>
            <a:ext uri="{FF2B5EF4-FFF2-40B4-BE49-F238E27FC236}">
              <a16:creationId xmlns:a16="http://schemas.microsoft.com/office/drawing/2014/main" id="{00000000-0008-0000-0700-0000E8000000}"/>
            </a:ext>
          </a:extLst>
        </xdr:cNvPr>
        <xdr:cNvSpPr/>
      </xdr:nvSpPr>
      <xdr:spPr>
        <a:xfrm>
          <a:off x="3746500" y="16685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97</xdr:row>
      <xdr:rowOff>147100</xdr:rowOff>
    </xdr:from>
    <xdr:ext cx="599010" cy="259045"/>
    <xdr:sp macro="" textlink="">
      <xdr:nvSpPr>
        <xdr:cNvPr id="233" name="テキスト ボックス 232">
          <a:extLst>
            <a:ext uri="{FF2B5EF4-FFF2-40B4-BE49-F238E27FC236}">
              <a16:creationId xmlns:a16="http://schemas.microsoft.com/office/drawing/2014/main" id="{00000000-0008-0000-0700-0000E9000000}"/>
            </a:ext>
          </a:extLst>
        </xdr:cNvPr>
        <xdr:cNvSpPr txBox="1"/>
      </xdr:nvSpPr>
      <xdr:spPr>
        <a:xfrm>
          <a:off x="3497795" y="167777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34001</xdr:rowOff>
    </xdr:from>
    <xdr:to>
      <xdr:col>15</xdr:col>
      <xdr:colOff>50800</xdr:colOff>
      <xdr:row>97</xdr:row>
      <xdr:rowOff>178</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flipV="1">
          <a:off x="2019300" y="16321751"/>
          <a:ext cx="889000" cy="3090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78777</xdr:rowOff>
    </xdr:from>
    <xdr:to>
      <xdr:col>15</xdr:col>
      <xdr:colOff>101600</xdr:colOff>
      <xdr:row>98</xdr:row>
      <xdr:rowOff>8927</xdr:rowOff>
    </xdr:to>
    <xdr:sp macro="" textlink="">
      <xdr:nvSpPr>
        <xdr:cNvPr id="235" name="フローチャート: 判断 234">
          <a:extLst>
            <a:ext uri="{FF2B5EF4-FFF2-40B4-BE49-F238E27FC236}">
              <a16:creationId xmlns:a16="http://schemas.microsoft.com/office/drawing/2014/main" id="{00000000-0008-0000-0700-0000EB000000}"/>
            </a:ext>
          </a:extLst>
        </xdr:cNvPr>
        <xdr:cNvSpPr/>
      </xdr:nvSpPr>
      <xdr:spPr>
        <a:xfrm>
          <a:off x="2857500" y="16709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98</xdr:row>
      <xdr:rowOff>54</xdr:rowOff>
    </xdr:from>
    <xdr:ext cx="599010" cy="259045"/>
    <xdr:sp macro="" textlink="">
      <xdr:nvSpPr>
        <xdr:cNvPr id="236" name="テキスト ボックス 235">
          <a:extLst>
            <a:ext uri="{FF2B5EF4-FFF2-40B4-BE49-F238E27FC236}">
              <a16:creationId xmlns:a16="http://schemas.microsoft.com/office/drawing/2014/main" id="{00000000-0008-0000-0700-0000EC000000}"/>
            </a:ext>
          </a:extLst>
        </xdr:cNvPr>
        <xdr:cNvSpPr txBox="1"/>
      </xdr:nvSpPr>
      <xdr:spPr>
        <a:xfrm>
          <a:off x="2608795" y="168021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178</xdr:rowOff>
    </xdr:from>
    <xdr:to>
      <xdr:col>10</xdr:col>
      <xdr:colOff>114300</xdr:colOff>
      <xdr:row>97</xdr:row>
      <xdr:rowOff>57355</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flipV="1">
          <a:off x="1130300" y="16630828"/>
          <a:ext cx="889000" cy="571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86278</xdr:rowOff>
    </xdr:from>
    <xdr:to>
      <xdr:col>10</xdr:col>
      <xdr:colOff>165100</xdr:colOff>
      <xdr:row>98</xdr:row>
      <xdr:rowOff>16428</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1968500" y="167169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98</xdr:row>
      <xdr:rowOff>7555</xdr:rowOff>
    </xdr:from>
    <xdr:ext cx="599010" cy="259045"/>
    <xdr:sp macro="" textlink="">
      <xdr:nvSpPr>
        <xdr:cNvPr id="239" name="テキスト ボックス 238">
          <a:extLst>
            <a:ext uri="{FF2B5EF4-FFF2-40B4-BE49-F238E27FC236}">
              <a16:creationId xmlns:a16="http://schemas.microsoft.com/office/drawing/2014/main" id="{00000000-0008-0000-0700-0000EF000000}"/>
            </a:ext>
          </a:extLst>
        </xdr:cNvPr>
        <xdr:cNvSpPr txBox="1"/>
      </xdr:nvSpPr>
      <xdr:spPr>
        <a:xfrm>
          <a:off x="1719795" y="168096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94886</xdr:rowOff>
    </xdr:from>
    <xdr:to>
      <xdr:col>6</xdr:col>
      <xdr:colOff>38100</xdr:colOff>
      <xdr:row>98</xdr:row>
      <xdr:rowOff>25036</xdr:rowOff>
    </xdr:to>
    <xdr:sp macro="" textlink="">
      <xdr:nvSpPr>
        <xdr:cNvPr id="240" name="フローチャート: 判断 239">
          <a:extLst>
            <a:ext uri="{FF2B5EF4-FFF2-40B4-BE49-F238E27FC236}">
              <a16:creationId xmlns:a16="http://schemas.microsoft.com/office/drawing/2014/main" id="{00000000-0008-0000-0700-0000F0000000}"/>
            </a:ext>
          </a:extLst>
        </xdr:cNvPr>
        <xdr:cNvSpPr/>
      </xdr:nvSpPr>
      <xdr:spPr>
        <a:xfrm>
          <a:off x="1079500" y="16725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98</xdr:row>
      <xdr:rowOff>16163</xdr:rowOff>
    </xdr:from>
    <xdr:ext cx="599010" cy="259045"/>
    <xdr:sp macro="" textlink="">
      <xdr:nvSpPr>
        <xdr:cNvPr id="241" name="テキスト ボックス 240">
          <a:extLst>
            <a:ext uri="{FF2B5EF4-FFF2-40B4-BE49-F238E27FC236}">
              <a16:creationId xmlns:a16="http://schemas.microsoft.com/office/drawing/2014/main" id="{00000000-0008-0000-0700-0000F1000000}"/>
            </a:ext>
          </a:extLst>
        </xdr:cNvPr>
        <xdr:cNvSpPr txBox="1"/>
      </xdr:nvSpPr>
      <xdr:spPr>
        <a:xfrm>
          <a:off x="830795" y="168182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26899</xdr:rowOff>
    </xdr:from>
    <xdr:to>
      <xdr:col>24</xdr:col>
      <xdr:colOff>114300</xdr:colOff>
      <xdr:row>97</xdr:row>
      <xdr:rowOff>128499</xdr:rowOff>
    </xdr:to>
    <xdr:sp macro="" textlink="">
      <xdr:nvSpPr>
        <xdr:cNvPr id="247" name="楕円 246">
          <a:extLst>
            <a:ext uri="{FF2B5EF4-FFF2-40B4-BE49-F238E27FC236}">
              <a16:creationId xmlns:a16="http://schemas.microsoft.com/office/drawing/2014/main" id="{00000000-0008-0000-0700-0000F7000000}"/>
            </a:ext>
          </a:extLst>
        </xdr:cNvPr>
        <xdr:cNvSpPr/>
      </xdr:nvSpPr>
      <xdr:spPr>
        <a:xfrm>
          <a:off x="4584700" y="166575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49776</xdr:rowOff>
    </xdr:from>
    <xdr:ext cx="599010" cy="259045"/>
    <xdr:sp macro="" textlink="">
      <xdr:nvSpPr>
        <xdr:cNvPr id="248" name="衛生費該当値テキスト">
          <a:extLst>
            <a:ext uri="{FF2B5EF4-FFF2-40B4-BE49-F238E27FC236}">
              <a16:creationId xmlns:a16="http://schemas.microsoft.com/office/drawing/2014/main" id="{00000000-0008-0000-0700-0000F8000000}"/>
            </a:ext>
          </a:extLst>
        </xdr:cNvPr>
        <xdr:cNvSpPr txBox="1"/>
      </xdr:nvSpPr>
      <xdr:spPr>
        <a:xfrm>
          <a:off x="4686300" y="165089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162,546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129956</xdr:rowOff>
    </xdr:from>
    <xdr:to>
      <xdr:col>20</xdr:col>
      <xdr:colOff>38100</xdr:colOff>
      <xdr:row>97</xdr:row>
      <xdr:rowOff>60106</xdr:rowOff>
    </xdr:to>
    <xdr:sp macro="" textlink="">
      <xdr:nvSpPr>
        <xdr:cNvPr id="249" name="楕円 248">
          <a:extLst>
            <a:ext uri="{FF2B5EF4-FFF2-40B4-BE49-F238E27FC236}">
              <a16:creationId xmlns:a16="http://schemas.microsoft.com/office/drawing/2014/main" id="{00000000-0008-0000-0700-0000F9000000}"/>
            </a:ext>
          </a:extLst>
        </xdr:cNvPr>
        <xdr:cNvSpPr/>
      </xdr:nvSpPr>
      <xdr:spPr>
        <a:xfrm>
          <a:off x="3746500" y="16589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95</xdr:row>
      <xdr:rowOff>76633</xdr:rowOff>
    </xdr:from>
    <xdr:ext cx="59901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3497795" y="163643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94</xdr:row>
      <xdr:rowOff>154651</xdr:rowOff>
    </xdr:from>
    <xdr:to>
      <xdr:col>15</xdr:col>
      <xdr:colOff>101600</xdr:colOff>
      <xdr:row>95</xdr:row>
      <xdr:rowOff>84801</xdr:rowOff>
    </xdr:to>
    <xdr:sp macro="" textlink="">
      <xdr:nvSpPr>
        <xdr:cNvPr id="251" name="楕円 250">
          <a:extLst>
            <a:ext uri="{FF2B5EF4-FFF2-40B4-BE49-F238E27FC236}">
              <a16:creationId xmlns:a16="http://schemas.microsoft.com/office/drawing/2014/main" id="{00000000-0008-0000-0700-0000FB000000}"/>
            </a:ext>
          </a:extLst>
        </xdr:cNvPr>
        <xdr:cNvSpPr/>
      </xdr:nvSpPr>
      <xdr:spPr>
        <a:xfrm>
          <a:off x="2857500" y="162709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93</xdr:row>
      <xdr:rowOff>101328</xdr:rowOff>
    </xdr:from>
    <xdr:ext cx="59901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2608795" y="160461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365,485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120828</xdr:rowOff>
    </xdr:from>
    <xdr:to>
      <xdr:col>10</xdr:col>
      <xdr:colOff>165100</xdr:colOff>
      <xdr:row>97</xdr:row>
      <xdr:rowOff>50978</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1968500" y="16580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67505</xdr:rowOff>
    </xdr:from>
    <xdr:ext cx="59901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1719795" y="163552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6555</xdr:rowOff>
    </xdr:from>
    <xdr:to>
      <xdr:col>6</xdr:col>
      <xdr:colOff>38100</xdr:colOff>
      <xdr:row>97</xdr:row>
      <xdr:rowOff>108155</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1079500" y="16637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95</xdr:row>
      <xdr:rowOff>124682</xdr:rowOff>
    </xdr:from>
    <xdr:ext cx="599010"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830795" y="164124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7" name="正方形/長方形 256">
          <a:extLst>
            <a:ext uri="{FF2B5EF4-FFF2-40B4-BE49-F238E27FC236}">
              <a16:creationId xmlns:a16="http://schemas.microsoft.com/office/drawing/2014/main" id="{00000000-0008-0000-0700-000001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58" name="正方形/長方形 257">
          <a:extLst>
            <a:ext uri="{FF2B5EF4-FFF2-40B4-BE49-F238E27FC236}">
              <a16:creationId xmlns:a16="http://schemas.microsoft.com/office/drawing/2014/main" id="{00000000-0008-0000-0700-000002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59" name="正方形/長方形 258">
          <a:extLst>
            <a:ext uri="{FF2B5EF4-FFF2-40B4-BE49-F238E27FC236}">
              <a16:creationId xmlns:a16="http://schemas.microsoft.com/office/drawing/2014/main" id="{00000000-0008-0000-0700-000003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5" name="テキスト ボックス 264">
          <a:extLst>
            <a:ext uri="{FF2B5EF4-FFF2-40B4-BE49-F238E27FC236}">
              <a16:creationId xmlns:a16="http://schemas.microsoft.com/office/drawing/2014/main" id="{00000000-0008-0000-0700-000009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6" name="直線コネクタ 265">
          <a:extLst>
            <a:ext uri="{FF2B5EF4-FFF2-40B4-BE49-F238E27FC236}">
              <a16:creationId xmlns:a16="http://schemas.microsoft.com/office/drawing/2014/main" id="{00000000-0008-0000-0700-00000A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67" name="直線コネクタ 266">
          <a:extLst>
            <a:ext uri="{FF2B5EF4-FFF2-40B4-BE49-F238E27FC236}">
              <a16:creationId xmlns:a16="http://schemas.microsoft.com/office/drawing/2014/main" id="{00000000-0008-0000-0700-00000B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68" name="テキスト ボックス 267">
          <a:extLst>
            <a:ext uri="{FF2B5EF4-FFF2-40B4-BE49-F238E27FC236}">
              <a16:creationId xmlns:a16="http://schemas.microsoft.com/office/drawing/2014/main" id="{00000000-0008-0000-0700-00000C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69" name="直線コネクタ 268">
          <a:extLst>
            <a:ext uri="{FF2B5EF4-FFF2-40B4-BE49-F238E27FC236}">
              <a16:creationId xmlns:a16="http://schemas.microsoft.com/office/drawing/2014/main" id="{00000000-0008-0000-0700-00000D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0" name="テキスト ボックス 269">
          <a:extLst>
            <a:ext uri="{FF2B5EF4-FFF2-40B4-BE49-F238E27FC236}">
              <a16:creationId xmlns:a16="http://schemas.microsoft.com/office/drawing/2014/main" id="{00000000-0008-0000-0700-00000E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92727</xdr:rowOff>
    </xdr:from>
    <xdr:ext cx="53129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072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79" name="労働費グラフ枠">
          <a:extLst>
            <a:ext uri="{FF2B5EF4-FFF2-40B4-BE49-F238E27FC236}">
              <a16:creationId xmlns:a16="http://schemas.microsoft.com/office/drawing/2014/main" id="{00000000-0008-0000-0700-000017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29</xdr:row>
      <xdr:rowOff>120904</xdr:rowOff>
    </xdr:from>
    <xdr:to>
      <xdr:col>54</xdr:col>
      <xdr:colOff>189865</xdr:colOff>
      <xdr:row>39</xdr:row>
      <xdr:rowOff>44450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flipV="1">
          <a:off x="10475595" y="5092954"/>
          <a:ext cx="1270" cy="16380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1" name="労働費最小値テキスト">
          <a:extLst>
            <a:ext uri="{FF2B5EF4-FFF2-40B4-BE49-F238E27FC236}">
              <a16:creationId xmlns:a16="http://schemas.microsoft.com/office/drawing/2014/main" id="{00000000-0008-0000-0700-000019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67581</xdr:rowOff>
    </xdr:from>
    <xdr:ext cx="534377" cy="259045"/>
    <xdr:sp macro="" textlink="">
      <xdr:nvSpPr>
        <xdr:cNvPr id="283" name="労働費最大値テキスト">
          <a:extLst>
            <a:ext uri="{FF2B5EF4-FFF2-40B4-BE49-F238E27FC236}">
              <a16:creationId xmlns:a16="http://schemas.microsoft.com/office/drawing/2014/main" id="{00000000-0008-0000-0700-00001B010000}"/>
            </a:ext>
          </a:extLst>
        </xdr:cNvPr>
        <xdr:cNvSpPr txBox="1"/>
      </xdr:nvSpPr>
      <xdr:spPr>
        <a:xfrm>
          <a:off x="10528300" y="4868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12,898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29</xdr:row>
      <xdr:rowOff>120904</xdr:rowOff>
    </xdr:from>
    <xdr:to>
      <xdr:col>55</xdr:col>
      <xdr:colOff>88900</xdr:colOff>
      <xdr:row>29</xdr:row>
      <xdr:rowOff>120904</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a:off x="10388600" y="50929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38481</xdr:rowOff>
    </xdr:from>
    <xdr:to>
      <xdr:col>55</xdr:col>
      <xdr:colOff>0</xdr:colOff>
      <xdr:row>39</xdr:row>
      <xdr:rowOff>38481</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9639300" y="6725031"/>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91330</xdr:rowOff>
    </xdr:from>
    <xdr:ext cx="378565" cy="259045"/>
    <xdr:sp macro="" textlink="">
      <xdr:nvSpPr>
        <xdr:cNvPr id="286" name="労働費平均値テキスト">
          <a:extLst>
            <a:ext uri="{FF2B5EF4-FFF2-40B4-BE49-F238E27FC236}">
              <a16:creationId xmlns:a16="http://schemas.microsoft.com/office/drawing/2014/main" id="{00000000-0008-0000-0700-00001E010000}"/>
            </a:ext>
          </a:extLst>
        </xdr:cNvPr>
        <xdr:cNvSpPr txBox="1"/>
      </xdr:nvSpPr>
      <xdr:spPr>
        <a:xfrm>
          <a:off x="10528300" y="643498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68453</xdr:rowOff>
    </xdr:from>
    <xdr:to>
      <xdr:col>55</xdr:col>
      <xdr:colOff>50800</xdr:colOff>
      <xdr:row>38</xdr:row>
      <xdr:rowOff>170053</xdr:rowOff>
    </xdr:to>
    <xdr:sp macro="" textlink="">
      <xdr:nvSpPr>
        <xdr:cNvPr id="287" name="フローチャート: 判断 286">
          <a:extLst>
            <a:ext uri="{FF2B5EF4-FFF2-40B4-BE49-F238E27FC236}">
              <a16:creationId xmlns:a16="http://schemas.microsoft.com/office/drawing/2014/main" id="{00000000-0008-0000-0700-00001F010000}"/>
            </a:ext>
          </a:extLst>
        </xdr:cNvPr>
        <xdr:cNvSpPr/>
      </xdr:nvSpPr>
      <xdr:spPr>
        <a:xfrm>
          <a:off x="10426700" y="65835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38481</xdr:rowOff>
    </xdr:from>
    <xdr:to>
      <xdr:col>50</xdr:col>
      <xdr:colOff>114300</xdr:colOff>
      <xdr:row>39</xdr:row>
      <xdr:rowOff>38735</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flipV="1">
          <a:off x="8750300" y="6725031"/>
          <a:ext cx="889000" cy="2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80391</xdr:rowOff>
    </xdr:from>
    <xdr:to>
      <xdr:col>50</xdr:col>
      <xdr:colOff>165100</xdr:colOff>
      <xdr:row>39</xdr:row>
      <xdr:rowOff>10541</xdr:rowOff>
    </xdr:to>
    <xdr:sp macro="" textlink="">
      <xdr:nvSpPr>
        <xdr:cNvPr id="289" name="フローチャート: 判断 288">
          <a:extLst>
            <a:ext uri="{FF2B5EF4-FFF2-40B4-BE49-F238E27FC236}">
              <a16:creationId xmlns:a16="http://schemas.microsoft.com/office/drawing/2014/main" id="{00000000-0008-0000-0700-000021010000}"/>
            </a:ext>
          </a:extLst>
        </xdr:cNvPr>
        <xdr:cNvSpPr/>
      </xdr:nvSpPr>
      <xdr:spPr>
        <a:xfrm>
          <a:off x="9588500" y="65954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27068</xdr:rowOff>
    </xdr:from>
    <xdr:ext cx="378565" cy="259045"/>
    <xdr:sp macro="" textlink="">
      <xdr:nvSpPr>
        <xdr:cNvPr id="290" name="テキスト ボックス 289">
          <a:extLst>
            <a:ext uri="{FF2B5EF4-FFF2-40B4-BE49-F238E27FC236}">
              <a16:creationId xmlns:a16="http://schemas.microsoft.com/office/drawing/2014/main" id="{00000000-0008-0000-0700-000022010000}"/>
            </a:ext>
          </a:extLst>
        </xdr:cNvPr>
        <xdr:cNvSpPr txBox="1"/>
      </xdr:nvSpPr>
      <xdr:spPr>
        <a:xfrm>
          <a:off x="9450017" y="637071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38227</xdr:rowOff>
    </xdr:from>
    <xdr:to>
      <xdr:col>45</xdr:col>
      <xdr:colOff>177800</xdr:colOff>
      <xdr:row>39</xdr:row>
      <xdr:rowOff>38735</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a:off x="7861300" y="6724777"/>
          <a:ext cx="889000" cy="5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82677</xdr:rowOff>
    </xdr:from>
    <xdr:to>
      <xdr:col>46</xdr:col>
      <xdr:colOff>38100</xdr:colOff>
      <xdr:row>39</xdr:row>
      <xdr:rowOff>12827</xdr:rowOff>
    </xdr:to>
    <xdr:sp macro="" textlink="">
      <xdr:nvSpPr>
        <xdr:cNvPr id="292" name="フローチャート: 判断 291">
          <a:extLst>
            <a:ext uri="{FF2B5EF4-FFF2-40B4-BE49-F238E27FC236}">
              <a16:creationId xmlns:a16="http://schemas.microsoft.com/office/drawing/2014/main" id="{00000000-0008-0000-0700-000024010000}"/>
            </a:ext>
          </a:extLst>
        </xdr:cNvPr>
        <xdr:cNvSpPr/>
      </xdr:nvSpPr>
      <xdr:spPr>
        <a:xfrm>
          <a:off x="8699500" y="6597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29354</xdr:rowOff>
    </xdr:from>
    <xdr:ext cx="378565" cy="259045"/>
    <xdr:sp macro="" textlink="">
      <xdr:nvSpPr>
        <xdr:cNvPr id="293" name="テキスト ボックス 292">
          <a:extLst>
            <a:ext uri="{FF2B5EF4-FFF2-40B4-BE49-F238E27FC236}">
              <a16:creationId xmlns:a16="http://schemas.microsoft.com/office/drawing/2014/main" id="{00000000-0008-0000-0700-000025010000}"/>
            </a:ext>
          </a:extLst>
        </xdr:cNvPr>
        <xdr:cNvSpPr txBox="1"/>
      </xdr:nvSpPr>
      <xdr:spPr>
        <a:xfrm>
          <a:off x="8561017" y="637300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38227</xdr:rowOff>
    </xdr:from>
    <xdr:to>
      <xdr:col>41</xdr:col>
      <xdr:colOff>50800</xdr:colOff>
      <xdr:row>39</xdr:row>
      <xdr:rowOff>38354</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flipV="1">
          <a:off x="6972300" y="6724777"/>
          <a:ext cx="889000" cy="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75438</xdr:rowOff>
    </xdr:from>
    <xdr:to>
      <xdr:col>41</xdr:col>
      <xdr:colOff>101600</xdr:colOff>
      <xdr:row>39</xdr:row>
      <xdr:rowOff>5588</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7810500" y="6590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22115</xdr:rowOff>
    </xdr:from>
    <xdr:ext cx="378565" cy="259045"/>
    <xdr:sp macro="" textlink="">
      <xdr:nvSpPr>
        <xdr:cNvPr id="296" name="テキスト ボックス 295">
          <a:extLst>
            <a:ext uri="{FF2B5EF4-FFF2-40B4-BE49-F238E27FC236}">
              <a16:creationId xmlns:a16="http://schemas.microsoft.com/office/drawing/2014/main" id="{00000000-0008-0000-0700-000028010000}"/>
            </a:ext>
          </a:extLst>
        </xdr:cNvPr>
        <xdr:cNvSpPr txBox="1"/>
      </xdr:nvSpPr>
      <xdr:spPr>
        <a:xfrm>
          <a:off x="7672017" y="636576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72263</xdr:rowOff>
    </xdr:from>
    <xdr:to>
      <xdr:col>36</xdr:col>
      <xdr:colOff>165100</xdr:colOff>
      <xdr:row>39</xdr:row>
      <xdr:rowOff>2413</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6921500" y="6587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18940</xdr:rowOff>
    </xdr:from>
    <xdr:ext cx="378565"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6783017" y="636259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159131</xdr:rowOff>
    </xdr:from>
    <xdr:to>
      <xdr:col>55</xdr:col>
      <xdr:colOff>50800</xdr:colOff>
      <xdr:row>39</xdr:row>
      <xdr:rowOff>89281</xdr:rowOff>
    </xdr:to>
    <xdr:sp macro="" textlink="">
      <xdr:nvSpPr>
        <xdr:cNvPr id="304" name="楕円 303">
          <a:extLst>
            <a:ext uri="{FF2B5EF4-FFF2-40B4-BE49-F238E27FC236}">
              <a16:creationId xmlns:a16="http://schemas.microsoft.com/office/drawing/2014/main" id="{00000000-0008-0000-0700-000030010000}"/>
            </a:ext>
          </a:extLst>
        </xdr:cNvPr>
        <xdr:cNvSpPr/>
      </xdr:nvSpPr>
      <xdr:spPr>
        <a:xfrm>
          <a:off x="10426700" y="6674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74058</xdr:rowOff>
    </xdr:from>
    <xdr:ext cx="313932" cy="259045"/>
    <xdr:sp macro="" textlink="">
      <xdr:nvSpPr>
        <xdr:cNvPr id="305" name="労働費該当値テキスト">
          <a:extLst>
            <a:ext uri="{FF2B5EF4-FFF2-40B4-BE49-F238E27FC236}">
              <a16:creationId xmlns:a16="http://schemas.microsoft.com/office/drawing/2014/main" id="{00000000-0008-0000-0700-000031010000}"/>
            </a:ext>
          </a:extLst>
        </xdr:cNvPr>
        <xdr:cNvSpPr txBox="1"/>
      </xdr:nvSpPr>
      <xdr:spPr>
        <a:xfrm>
          <a:off x="10528300" y="658915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159131</xdr:rowOff>
    </xdr:from>
    <xdr:to>
      <xdr:col>50</xdr:col>
      <xdr:colOff>165100</xdr:colOff>
      <xdr:row>39</xdr:row>
      <xdr:rowOff>89281</xdr:rowOff>
    </xdr:to>
    <xdr:sp macro="" textlink="">
      <xdr:nvSpPr>
        <xdr:cNvPr id="306" name="楕円 305">
          <a:extLst>
            <a:ext uri="{FF2B5EF4-FFF2-40B4-BE49-F238E27FC236}">
              <a16:creationId xmlns:a16="http://schemas.microsoft.com/office/drawing/2014/main" id="{00000000-0008-0000-0700-000032010000}"/>
            </a:ext>
          </a:extLst>
        </xdr:cNvPr>
        <xdr:cNvSpPr/>
      </xdr:nvSpPr>
      <xdr:spPr>
        <a:xfrm>
          <a:off x="9588500" y="6674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147833</xdr:colOff>
      <xdr:row>39</xdr:row>
      <xdr:rowOff>80408</xdr:rowOff>
    </xdr:from>
    <xdr:ext cx="313932"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9482333" y="676695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159385</xdr:rowOff>
    </xdr:from>
    <xdr:to>
      <xdr:col>46</xdr:col>
      <xdr:colOff>38100</xdr:colOff>
      <xdr:row>39</xdr:row>
      <xdr:rowOff>89535</xdr:rowOff>
    </xdr:to>
    <xdr:sp macro="" textlink="">
      <xdr:nvSpPr>
        <xdr:cNvPr id="308" name="楕円 307">
          <a:extLst>
            <a:ext uri="{FF2B5EF4-FFF2-40B4-BE49-F238E27FC236}">
              <a16:creationId xmlns:a16="http://schemas.microsoft.com/office/drawing/2014/main" id="{00000000-0008-0000-0700-000034010000}"/>
            </a:ext>
          </a:extLst>
        </xdr:cNvPr>
        <xdr:cNvSpPr/>
      </xdr:nvSpPr>
      <xdr:spPr>
        <a:xfrm>
          <a:off x="8699500" y="6674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20833</xdr:colOff>
      <xdr:row>39</xdr:row>
      <xdr:rowOff>80662</xdr:rowOff>
    </xdr:from>
    <xdr:ext cx="313932"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8593333" y="676721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158877</xdr:rowOff>
    </xdr:from>
    <xdr:to>
      <xdr:col>41</xdr:col>
      <xdr:colOff>101600</xdr:colOff>
      <xdr:row>39</xdr:row>
      <xdr:rowOff>89027</xdr:rowOff>
    </xdr:to>
    <xdr:sp macro="" textlink="">
      <xdr:nvSpPr>
        <xdr:cNvPr id="310" name="楕円 309">
          <a:extLst>
            <a:ext uri="{FF2B5EF4-FFF2-40B4-BE49-F238E27FC236}">
              <a16:creationId xmlns:a16="http://schemas.microsoft.com/office/drawing/2014/main" id="{00000000-0008-0000-0700-000036010000}"/>
            </a:ext>
          </a:extLst>
        </xdr:cNvPr>
        <xdr:cNvSpPr/>
      </xdr:nvSpPr>
      <xdr:spPr>
        <a:xfrm>
          <a:off x="7810500" y="66739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84333</xdr:colOff>
      <xdr:row>39</xdr:row>
      <xdr:rowOff>80154</xdr:rowOff>
    </xdr:from>
    <xdr:ext cx="313932"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7704333" y="676670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159004</xdr:rowOff>
    </xdr:from>
    <xdr:to>
      <xdr:col>36</xdr:col>
      <xdr:colOff>165100</xdr:colOff>
      <xdr:row>39</xdr:row>
      <xdr:rowOff>89154</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6921500" y="6674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147833</xdr:colOff>
      <xdr:row>39</xdr:row>
      <xdr:rowOff>80281</xdr:rowOff>
    </xdr:from>
    <xdr:ext cx="313932"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6815333" y="676683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4" name="正方形/長方形 313">
          <a:extLst>
            <a:ext uri="{FF2B5EF4-FFF2-40B4-BE49-F238E27FC236}">
              <a16:creationId xmlns:a16="http://schemas.microsoft.com/office/drawing/2014/main" id="{00000000-0008-0000-0700-00003A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5" name="正方形/長方形 314">
          <a:extLst>
            <a:ext uri="{FF2B5EF4-FFF2-40B4-BE49-F238E27FC236}">
              <a16:creationId xmlns:a16="http://schemas.microsoft.com/office/drawing/2014/main" id="{00000000-0008-0000-0700-00003B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6" name="正方形/長方形 315">
          <a:extLst>
            <a:ext uri="{FF2B5EF4-FFF2-40B4-BE49-F238E27FC236}">
              <a16:creationId xmlns:a16="http://schemas.microsoft.com/office/drawing/2014/main" id="{00000000-0008-0000-0700-00003C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2" name="テキスト ボックス 321">
          <a:extLst>
            <a:ext uri="{FF2B5EF4-FFF2-40B4-BE49-F238E27FC236}">
              <a16:creationId xmlns:a16="http://schemas.microsoft.com/office/drawing/2014/main" id="{00000000-0008-0000-0700-000042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3" name="直線コネクタ 322">
          <a:extLst>
            <a:ext uri="{FF2B5EF4-FFF2-40B4-BE49-F238E27FC236}">
              <a16:creationId xmlns:a16="http://schemas.microsoft.com/office/drawing/2014/main" id="{00000000-0008-0000-0700-000043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4" name="直線コネクタ 323">
          <a:extLst>
            <a:ext uri="{FF2B5EF4-FFF2-40B4-BE49-F238E27FC236}">
              <a16:creationId xmlns:a16="http://schemas.microsoft.com/office/drawing/2014/main" id="{00000000-0008-0000-0700-000044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5" name="テキスト ボックス 324">
          <a:extLst>
            <a:ext uri="{FF2B5EF4-FFF2-40B4-BE49-F238E27FC236}">
              <a16:creationId xmlns:a16="http://schemas.microsoft.com/office/drawing/2014/main" id="{00000000-0008-0000-0700-000045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6" name="直線コネクタ 325">
          <a:extLst>
            <a:ext uri="{FF2B5EF4-FFF2-40B4-BE49-F238E27FC236}">
              <a16:creationId xmlns:a16="http://schemas.microsoft.com/office/drawing/2014/main" id="{00000000-0008-0000-0700-000046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27" name="テキスト ボックス 326">
          <a:extLst>
            <a:ext uri="{FF2B5EF4-FFF2-40B4-BE49-F238E27FC236}">
              <a16:creationId xmlns:a16="http://schemas.microsoft.com/office/drawing/2014/main" id="{00000000-0008-0000-0700-000047010000}"/>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29" name="テキスト ボックス 328">
          <a:extLst>
            <a:ext uri="{FF2B5EF4-FFF2-40B4-BE49-F238E27FC236}">
              <a16:creationId xmlns:a16="http://schemas.microsoft.com/office/drawing/2014/main" id="{00000000-0008-0000-0700-000049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92727</xdr:rowOff>
    </xdr:from>
    <xdr:ext cx="685572"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5918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6" name="農林水産業費グラフ枠">
          <a:extLst>
            <a:ext uri="{FF2B5EF4-FFF2-40B4-BE49-F238E27FC236}">
              <a16:creationId xmlns:a16="http://schemas.microsoft.com/office/drawing/2014/main" id="{00000000-0008-0000-0700-000050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104083</xdr:rowOff>
    </xdr:from>
    <xdr:to>
      <xdr:col>54</xdr:col>
      <xdr:colOff>189865</xdr:colOff>
      <xdr:row>59</xdr:row>
      <xdr:rowOff>12364</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flipV="1">
          <a:off x="10475595" y="8848033"/>
          <a:ext cx="1270" cy="12798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16191</xdr:rowOff>
    </xdr:from>
    <xdr:ext cx="534377" cy="259045"/>
    <xdr:sp macro="" textlink="">
      <xdr:nvSpPr>
        <xdr:cNvPr id="338" name="農林水産業費最小値テキスト">
          <a:extLst>
            <a:ext uri="{FF2B5EF4-FFF2-40B4-BE49-F238E27FC236}">
              <a16:creationId xmlns:a16="http://schemas.microsoft.com/office/drawing/2014/main" id="{00000000-0008-0000-0700-000052010000}"/>
            </a:ext>
          </a:extLst>
        </xdr:cNvPr>
        <xdr:cNvSpPr txBox="1"/>
      </xdr:nvSpPr>
      <xdr:spPr>
        <a:xfrm>
          <a:off x="10528300" y="101317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25,264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12364</xdr:rowOff>
    </xdr:from>
    <xdr:to>
      <xdr:col>55</xdr:col>
      <xdr:colOff>88900</xdr:colOff>
      <xdr:row>59</xdr:row>
      <xdr:rowOff>12364</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10388600" y="101279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50760</xdr:rowOff>
    </xdr:from>
    <xdr:ext cx="690189" cy="259045"/>
    <xdr:sp macro="" textlink="">
      <xdr:nvSpPr>
        <xdr:cNvPr id="340" name="農林水産業費最大値テキスト">
          <a:extLst>
            <a:ext uri="{FF2B5EF4-FFF2-40B4-BE49-F238E27FC236}">
              <a16:creationId xmlns:a16="http://schemas.microsoft.com/office/drawing/2014/main" id="{00000000-0008-0000-0700-000054010000}"/>
            </a:ext>
          </a:extLst>
        </xdr:cNvPr>
        <xdr:cNvSpPr txBox="1"/>
      </xdr:nvSpPr>
      <xdr:spPr>
        <a:xfrm>
          <a:off x="10528300" y="862326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1,033,045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104083</xdr:rowOff>
    </xdr:from>
    <xdr:to>
      <xdr:col>55</xdr:col>
      <xdr:colOff>88900</xdr:colOff>
      <xdr:row>51</xdr:row>
      <xdr:rowOff>104083</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a:off x="10388600" y="88480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98210</xdr:rowOff>
    </xdr:from>
    <xdr:to>
      <xdr:col>55</xdr:col>
      <xdr:colOff>0</xdr:colOff>
      <xdr:row>58</xdr:row>
      <xdr:rowOff>52443</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9639300" y="9870860"/>
          <a:ext cx="838200" cy="1256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143639</xdr:rowOff>
    </xdr:from>
    <xdr:ext cx="599010" cy="259045"/>
    <xdr:sp macro="" textlink="">
      <xdr:nvSpPr>
        <xdr:cNvPr id="343" name="農林水産業費平均値テキスト">
          <a:extLst>
            <a:ext uri="{FF2B5EF4-FFF2-40B4-BE49-F238E27FC236}">
              <a16:creationId xmlns:a16="http://schemas.microsoft.com/office/drawing/2014/main" id="{00000000-0008-0000-0700-000057010000}"/>
            </a:ext>
          </a:extLst>
        </xdr:cNvPr>
        <xdr:cNvSpPr txBox="1"/>
      </xdr:nvSpPr>
      <xdr:spPr>
        <a:xfrm>
          <a:off x="10528300" y="974483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169,912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120762</xdr:rowOff>
    </xdr:from>
    <xdr:to>
      <xdr:col>55</xdr:col>
      <xdr:colOff>50800</xdr:colOff>
      <xdr:row>58</xdr:row>
      <xdr:rowOff>50912</xdr:rowOff>
    </xdr:to>
    <xdr:sp macro="" textlink="">
      <xdr:nvSpPr>
        <xdr:cNvPr id="344" name="フローチャート: 判断 343">
          <a:extLst>
            <a:ext uri="{FF2B5EF4-FFF2-40B4-BE49-F238E27FC236}">
              <a16:creationId xmlns:a16="http://schemas.microsoft.com/office/drawing/2014/main" id="{00000000-0008-0000-0700-000058010000}"/>
            </a:ext>
          </a:extLst>
        </xdr:cNvPr>
        <xdr:cNvSpPr/>
      </xdr:nvSpPr>
      <xdr:spPr>
        <a:xfrm>
          <a:off x="10426700" y="9893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9410</xdr:rowOff>
    </xdr:from>
    <xdr:to>
      <xdr:col>50</xdr:col>
      <xdr:colOff>114300</xdr:colOff>
      <xdr:row>57</xdr:row>
      <xdr:rowOff>98210</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8750300" y="9782060"/>
          <a:ext cx="889000" cy="88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104604</xdr:rowOff>
    </xdr:from>
    <xdr:to>
      <xdr:col>50</xdr:col>
      <xdr:colOff>165100</xdr:colOff>
      <xdr:row>58</xdr:row>
      <xdr:rowOff>34754</xdr:rowOff>
    </xdr:to>
    <xdr:sp macro="" textlink="">
      <xdr:nvSpPr>
        <xdr:cNvPr id="346" name="フローチャート: 判断 345">
          <a:extLst>
            <a:ext uri="{FF2B5EF4-FFF2-40B4-BE49-F238E27FC236}">
              <a16:creationId xmlns:a16="http://schemas.microsoft.com/office/drawing/2014/main" id="{00000000-0008-0000-0700-00005A010000}"/>
            </a:ext>
          </a:extLst>
        </xdr:cNvPr>
        <xdr:cNvSpPr/>
      </xdr:nvSpPr>
      <xdr:spPr>
        <a:xfrm>
          <a:off x="9588500" y="9877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58</xdr:row>
      <xdr:rowOff>25881</xdr:rowOff>
    </xdr:from>
    <xdr:ext cx="599010" cy="259045"/>
    <xdr:sp macro="" textlink="">
      <xdr:nvSpPr>
        <xdr:cNvPr id="347" name="テキスト ボックス 346">
          <a:extLst>
            <a:ext uri="{FF2B5EF4-FFF2-40B4-BE49-F238E27FC236}">
              <a16:creationId xmlns:a16="http://schemas.microsoft.com/office/drawing/2014/main" id="{00000000-0008-0000-0700-00005B010000}"/>
            </a:ext>
          </a:extLst>
        </xdr:cNvPr>
        <xdr:cNvSpPr txBox="1"/>
      </xdr:nvSpPr>
      <xdr:spPr>
        <a:xfrm>
          <a:off x="9339795" y="99699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9410</xdr:rowOff>
    </xdr:from>
    <xdr:to>
      <xdr:col>45</xdr:col>
      <xdr:colOff>177800</xdr:colOff>
      <xdr:row>57</xdr:row>
      <xdr:rowOff>165197</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flipV="1">
          <a:off x="7861300" y="9782060"/>
          <a:ext cx="889000" cy="1557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94931</xdr:rowOff>
    </xdr:from>
    <xdr:to>
      <xdr:col>46</xdr:col>
      <xdr:colOff>38100</xdr:colOff>
      <xdr:row>58</xdr:row>
      <xdr:rowOff>25081</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8699500" y="9867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58</xdr:row>
      <xdr:rowOff>16208</xdr:rowOff>
    </xdr:from>
    <xdr:ext cx="599010" cy="259045"/>
    <xdr:sp macro="" textlink="">
      <xdr:nvSpPr>
        <xdr:cNvPr id="350" name="テキスト ボックス 349">
          <a:extLst>
            <a:ext uri="{FF2B5EF4-FFF2-40B4-BE49-F238E27FC236}">
              <a16:creationId xmlns:a16="http://schemas.microsoft.com/office/drawing/2014/main" id="{00000000-0008-0000-0700-00005E010000}"/>
            </a:ext>
          </a:extLst>
        </xdr:cNvPr>
        <xdr:cNvSpPr txBox="1"/>
      </xdr:nvSpPr>
      <xdr:spPr>
        <a:xfrm>
          <a:off x="8450795" y="99603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1369</xdr:rowOff>
    </xdr:from>
    <xdr:to>
      <xdr:col>41</xdr:col>
      <xdr:colOff>50800</xdr:colOff>
      <xdr:row>57</xdr:row>
      <xdr:rowOff>165197</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6972300" y="9774019"/>
          <a:ext cx="889000" cy="1638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121736</xdr:rowOff>
    </xdr:from>
    <xdr:to>
      <xdr:col>41</xdr:col>
      <xdr:colOff>101600</xdr:colOff>
      <xdr:row>58</xdr:row>
      <xdr:rowOff>51886</xdr:rowOff>
    </xdr:to>
    <xdr:sp macro=""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7810500" y="9894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58</xdr:row>
      <xdr:rowOff>43013</xdr:rowOff>
    </xdr:from>
    <xdr:ext cx="599010" cy="259045"/>
    <xdr:sp macro="" textlink="">
      <xdr:nvSpPr>
        <xdr:cNvPr id="353" name="テキスト ボックス 352">
          <a:extLst>
            <a:ext uri="{FF2B5EF4-FFF2-40B4-BE49-F238E27FC236}">
              <a16:creationId xmlns:a16="http://schemas.microsoft.com/office/drawing/2014/main" id="{00000000-0008-0000-0700-000061010000}"/>
            </a:ext>
          </a:extLst>
        </xdr:cNvPr>
        <xdr:cNvSpPr txBox="1"/>
      </xdr:nvSpPr>
      <xdr:spPr>
        <a:xfrm>
          <a:off x="7561795" y="99871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133362</xdr:rowOff>
    </xdr:from>
    <xdr:to>
      <xdr:col>36</xdr:col>
      <xdr:colOff>165100</xdr:colOff>
      <xdr:row>58</xdr:row>
      <xdr:rowOff>63512</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6921500" y="9906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58</xdr:row>
      <xdr:rowOff>54639</xdr:rowOff>
    </xdr:from>
    <xdr:ext cx="599010" cy="259045"/>
    <xdr:sp macro="" textlink="">
      <xdr:nvSpPr>
        <xdr:cNvPr id="355" name="テキスト ボックス 354">
          <a:extLst>
            <a:ext uri="{FF2B5EF4-FFF2-40B4-BE49-F238E27FC236}">
              <a16:creationId xmlns:a16="http://schemas.microsoft.com/office/drawing/2014/main" id="{00000000-0008-0000-0700-000063010000}"/>
            </a:ext>
          </a:extLst>
        </xdr:cNvPr>
        <xdr:cNvSpPr txBox="1"/>
      </xdr:nvSpPr>
      <xdr:spPr>
        <a:xfrm>
          <a:off x="6672795" y="99987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159,990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1643</xdr:rowOff>
    </xdr:from>
    <xdr:to>
      <xdr:col>55</xdr:col>
      <xdr:colOff>50800</xdr:colOff>
      <xdr:row>58</xdr:row>
      <xdr:rowOff>103243</xdr:rowOff>
    </xdr:to>
    <xdr:sp macro="" textlink="">
      <xdr:nvSpPr>
        <xdr:cNvPr id="361" name="楕円 360">
          <a:extLst>
            <a:ext uri="{FF2B5EF4-FFF2-40B4-BE49-F238E27FC236}">
              <a16:creationId xmlns:a16="http://schemas.microsoft.com/office/drawing/2014/main" id="{00000000-0008-0000-0700-000069010000}"/>
            </a:ext>
          </a:extLst>
        </xdr:cNvPr>
        <xdr:cNvSpPr/>
      </xdr:nvSpPr>
      <xdr:spPr>
        <a:xfrm>
          <a:off x="10426700" y="9945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151520</xdr:rowOff>
    </xdr:from>
    <xdr:ext cx="599010" cy="259045"/>
    <xdr:sp macro="" textlink="">
      <xdr:nvSpPr>
        <xdr:cNvPr id="362" name="農林水産業費該当値テキスト">
          <a:extLst>
            <a:ext uri="{FF2B5EF4-FFF2-40B4-BE49-F238E27FC236}">
              <a16:creationId xmlns:a16="http://schemas.microsoft.com/office/drawing/2014/main" id="{00000000-0008-0000-0700-00006A010000}"/>
            </a:ext>
          </a:extLst>
        </xdr:cNvPr>
        <xdr:cNvSpPr txBox="1"/>
      </xdr:nvSpPr>
      <xdr:spPr>
        <a:xfrm>
          <a:off x="10528300" y="99241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128,706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47410</xdr:rowOff>
    </xdr:from>
    <xdr:to>
      <xdr:col>50</xdr:col>
      <xdr:colOff>165100</xdr:colOff>
      <xdr:row>57</xdr:row>
      <xdr:rowOff>149010</xdr:rowOff>
    </xdr:to>
    <xdr:sp macro="" textlink="">
      <xdr:nvSpPr>
        <xdr:cNvPr id="363" name="楕円 362">
          <a:extLst>
            <a:ext uri="{FF2B5EF4-FFF2-40B4-BE49-F238E27FC236}">
              <a16:creationId xmlns:a16="http://schemas.microsoft.com/office/drawing/2014/main" id="{00000000-0008-0000-0700-00006B010000}"/>
            </a:ext>
          </a:extLst>
        </xdr:cNvPr>
        <xdr:cNvSpPr/>
      </xdr:nvSpPr>
      <xdr:spPr>
        <a:xfrm>
          <a:off x="9588500" y="9820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55</xdr:row>
      <xdr:rowOff>165537</xdr:rowOff>
    </xdr:from>
    <xdr:ext cx="59901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9339795" y="95952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130060</xdr:rowOff>
    </xdr:from>
    <xdr:to>
      <xdr:col>46</xdr:col>
      <xdr:colOff>38100</xdr:colOff>
      <xdr:row>57</xdr:row>
      <xdr:rowOff>60210</xdr:rowOff>
    </xdr:to>
    <xdr:sp macro="" textlink="">
      <xdr:nvSpPr>
        <xdr:cNvPr id="365" name="楕円 364">
          <a:extLst>
            <a:ext uri="{FF2B5EF4-FFF2-40B4-BE49-F238E27FC236}">
              <a16:creationId xmlns:a16="http://schemas.microsoft.com/office/drawing/2014/main" id="{00000000-0008-0000-0700-00006D010000}"/>
            </a:ext>
          </a:extLst>
        </xdr:cNvPr>
        <xdr:cNvSpPr/>
      </xdr:nvSpPr>
      <xdr:spPr>
        <a:xfrm>
          <a:off x="8699500" y="9731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55</xdr:row>
      <xdr:rowOff>76737</xdr:rowOff>
    </xdr:from>
    <xdr:ext cx="59901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8450795" y="95064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297,591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114397</xdr:rowOff>
    </xdr:from>
    <xdr:to>
      <xdr:col>41</xdr:col>
      <xdr:colOff>101600</xdr:colOff>
      <xdr:row>58</xdr:row>
      <xdr:rowOff>44547</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7810500" y="98870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61074</xdr:rowOff>
    </xdr:from>
    <xdr:ext cx="59901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7561795" y="96622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122019</xdr:rowOff>
    </xdr:from>
    <xdr:to>
      <xdr:col>36</xdr:col>
      <xdr:colOff>165100</xdr:colOff>
      <xdr:row>57</xdr:row>
      <xdr:rowOff>52169</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6921500" y="97232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55</xdr:row>
      <xdr:rowOff>68696</xdr:rowOff>
    </xdr:from>
    <xdr:ext cx="59901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6672795" y="94984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303,922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1" name="正方形/長方形 370">
          <a:extLst>
            <a:ext uri="{FF2B5EF4-FFF2-40B4-BE49-F238E27FC236}">
              <a16:creationId xmlns:a16="http://schemas.microsoft.com/office/drawing/2014/main" id="{00000000-0008-0000-0700-000073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2" name="正方形/長方形 371">
          <a:extLst>
            <a:ext uri="{FF2B5EF4-FFF2-40B4-BE49-F238E27FC236}">
              <a16:creationId xmlns:a16="http://schemas.microsoft.com/office/drawing/2014/main" id="{00000000-0008-0000-0700-000074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3" name="正方形/長方形 372">
          <a:extLst>
            <a:ext uri="{FF2B5EF4-FFF2-40B4-BE49-F238E27FC236}">
              <a16:creationId xmlns:a16="http://schemas.microsoft.com/office/drawing/2014/main" id="{00000000-0008-0000-0700-000075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79" name="テキスト ボックス 378">
          <a:extLst>
            <a:ext uri="{FF2B5EF4-FFF2-40B4-BE49-F238E27FC236}">
              <a16:creationId xmlns:a16="http://schemas.microsoft.com/office/drawing/2014/main" id="{00000000-0008-0000-0700-00007B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0" name="直線コネクタ 379">
          <a:extLst>
            <a:ext uri="{FF2B5EF4-FFF2-40B4-BE49-F238E27FC236}">
              <a16:creationId xmlns:a16="http://schemas.microsoft.com/office/drawing/2014/main" id="{00000000-0008-0000-0700-00007C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1" name="直線コネクタ 380">
          <a:extLst>
            <a:ext uri="{FF2B5EF4-FFF2-40B4-BE49-F238E27FC236}">
              <a16:creationId xmlns:a16="http://schemas.microsoft.com/office/drawing/2014/main" id="{00000000-0008-0000-0700-00007D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2" name="テキスト ボックス 381">
          <a:extLst>
            <a:ext uri="{FF2B5EF4-FFF2-40B4-BE49-F238E27FC236}">
              <a16:creationId xmlns:a16="http://schemas.microsoft.com/office/drawing/2014/main" id="{00000000-0008-0000-0700-00007E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3" name="直線コネクタ 382">
          <a:extLst>
            <a:ext uri="{FF2B5EF4-FFF2-40B4-BE49-F238E27FC236}">
              <a16:creationId xmlns:a16="http://schemas.microsoft.com/office/drawing/2014/main" id="{00000000-0008-0000-0700-00007F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4" name="テキスト ボックス 383">
          <a:extLst>
            <a:ext uri="{FF2B5EF4-FFF2-40B4-BE49-F238E27FC236}">
              <a16:creationId xmlns:a16="http://schemas.microsoft.com/office/drawing/2014/main" id="{00000000-0008-0000-0700-000080010000}"/>
            </a:ext>
          </a:extLst>
        </xdr:cNvPr>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86" name="テキスト ボックス 385">
          <a:extLst>
            <a:ext uri="{FF2B5EF4-FFF2-40B4-BE49-F238E27FC236}">
              <a16:creationId xmlns:a16="http://schemas.microsoft.com/office/drawing/2014/main" id="{00000000-0008-0000-0700-000082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3" name="商工費グラフ枠">
          <a:extLst>
            <a:ext uri="{FF2B5EF4-FFF2-40B4-BE49-F238E27FC236}">
              <a16:creationId xmlns:a16="http://schemas.microsoft.com/office/drawing/2014/main" id="{00000000-0008-0000-0700-000089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137742</xdr:rowOff>
    </xdr:from>
    <xdr:to>
      <xdr:col>54</xdr:col>
      <xdr:colOff>189865</xdr:colOff>
      <xdr:row>79</xdr:row>
      <xdr:rowOff>41219</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flipV="1">
          <a:off x="10475595" y="12139242"/>
          <a:ext cx="1270" cy="14465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45046</xdr:rowOff>
    </xdr:from>
    <xdr:ext cx="378565" cy="259045"/>
    <xdr:sp macro="" textlink="">
      <xdr:nvSpPr>
        <xdr:cNvPr id="395" name="商工費最小値テキスト">
          <a:extLst>
            <a:ext uri="{FF2B5EF4-FFF2-40B4-BE49-F238E27FC236}">
              <a16:creationId xmlns:a16="http://schemas.microsoft.com/office/drawing/2014/main" id="{00000000-0008-0000-0700-00008B010000}"/>
            </a:ext>
          </a:extLst>
        </xdr:cNvPr>
        <xdr:cNvSpPr txBox="1"/>
      </xdr:nvSpPr>
      <xdr:spPr>
        <a:xfrm>
          <a:off x="10528300" y="135895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41219</xdr:rowOff>
    </xdr:from>
    <xdr:to>
      <xdr:col>55</xdr:col>
      <xdr:colOff>88900</xdr:colOff>
      <xdr:row>79</xdr:row>
      <xdr:rowOff>41219</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10388600" y="135857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84419</xdr:rowOff>
    </xdr:from>
    <xdr:ext cx="599010" cy="259045"/>
    <xdr:sp macro="" textlink="">
      <xdr:nvSpPr>
        <xdr:cNvPr id="397" name="商工費最大値テキスト">
          <a:extLst>
            <a:ext uri="{FF2B5EF4-FFF2-40B4-BE49-F238E27FC236}">
              <a16:creationId xmlns:a16="http://schemas.microsoft.com/office/drawing/2014/main" id="{00000000-0008-0000-0700-00008D010000}"/>
            </a:ext>
          </a:extLst>
        </xdr:cNvPr>
        <xdr:cNvSpPr txBox="1"/>
      </xdr:nvSpPr>
      <xdr:spPr>
        <a:xfrm>
          <a:off x="10528300" y="119144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380,514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137742</xdr:rowOff>
    </xdr:from>
    <xdr:to>
      <xdr:col>55</xdr:col>
      <xdr:colOff>88900</xdr:colOff>
      <xdr:row>70</xdr:row>
      <xdr:rowOff>137742</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a:off x="10388600" y="121392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110623</xdr:rowOff>
    </xdr:from>
    <xdr:to>
      <xdr:col>55</xdr:col>
      <xdr:colOff>0</xdr:colOff>
      <xdr:row>76</xdr:row>
      <xdr:rowOff>146721</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flipV="1">
          <a:off x="9639300" y="13140823"/>
          <a:ext cx="838200" cy="360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66893</xdr:rowOff>
    </xdr:from>
    <xdr:ext cx="534377" cy="259045"/>
    <xdr:sp macro="" textlink="">
      <xdr:nvSpPr>
        <xdr:cNvPr id="400" name="商工費平均値テキスト">
          <a:extLst>
            <a:ext uri="{FF2B5EF4-FFF2-40B4-BE49-F238E27FC236}">
              <a16:creationId xmlns:a16="http://schemas.microsoft.com/office/drawing/2014/main" id="{00000000-0008-0000-0700-000090010000}"/>
            </a:ext>
          </a:extLst>
        </xdr:cNvPr>
        <xdr:cNvSpPr txBox="1"/>
      </xdr:nvSpPr>
      <xdr:spPr>
        <a:xfrm>
          <a:off x="10528300" y="1326854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88466</xdr:rowOff>
    </xdr:from>
    <xdr:to>
      <xdr:col>55</xdr:col>
      <xdr:colOff>50800</xdr:colOff>
      <xdr:row>78</xdr:row>
      <xdr:rowOff>18616</xdr:rowOff>
    </xdr:to>
    <xdr:sp macro="" textlink="">
      <xdr:nvSpPr>
        <xdr:cNvPr id="401" name="フローチャート: 判断 400">
          <a:extLst>
            <a:ext uri="{FF2B5EF4-FFF2-40B4-BE49-F238E27FC236}">
              <a16:creationId xmlns:a16="http://schemas.microsoft.com/office/drawing/2014/main" id="{00000000-0008-0000-0700-000091010000}"/>
            </a:ext>
          </a:extLst>
        </xdr:cNvPr>
        <xdr:cNvSpPr/>
      </xdr:nvSpPr>
      <xdr:spPr>
        <a:xfrm>
          <a:off x="10426700" y="13290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60589</xdr:rowOff>
    </xdr:from>
    <xdr:to>
      <xdr:col>50</xdr:col>
      <xdr:colOff>114300</xdr:colOff>
      <xdr:row>76</xdr:row>
      <xdr:rowOff>146721</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8750300" y="13090789"/>
          <a:ext cx="889000" cy="861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70935</xdr:rowOff>
    </xdr:from>
    <xdr:to>
      <xdr:col>50</xdr:col>
      <xdr:colOff>165100</xdr:colOff>
      <xdr:row>78</xdr:row>
      <xdr:rowOff>1085</xdr:rowOff>
    </xdr:to>
    <xdr:sp macro="" textlink="">
      <xdr:nvSpPr>
        <xdr:cNvPr id="403" name="フローチャート: 判断 402">
          <a:extLst>
            <a:ext uri="{FF2B5EF4-FFF2-40B4-BE49-F238E27FC236}">
              <a16:creationId xmlns:a16="http://schemas.microsoft.com/office/drawing/2014/main" id="{00000000-0008-0000-0700-000093010000}"/>
            </a:ext>
          </a:extLst>
        </xdr:cNvPr>
        <xdr:cNvSpPr/>
      </xdr:nvSpPr>
      <xdr:spPr>
        <a:xfrm>
          <a:off x="9588500" y="13272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163662</xdr:rowOff>
    </xdr:from>
    <xdr:ext cx="534377" cy="259045"/>
    <xdr:sp macro="" textlink="">
      <xdr:nvSpPr>
        <xdr:cNvPr id="404" name="テキスト ボックス 403">
          <a:extLst>
            <a:ext uri="{FF2B5EF4-FFF2-40B4-BE49-F238E27FC236}">
              <a16:creationId xmlns:a16="http://schemas.microsoft.com/office/drawing/2014/main" id="{00000000-0008-0000-0700-000094010000}"/>
            </a:ext>
          </a:extLst>
        </xdr:cNvPr>
        <xdr:cNvSpPr txBox="1"/>
      </xdr:nvSpPr>
      <xdr:spPr>
        <a:xfrm>
          <a:off x="9372111" y="133653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75</xdr:row>
      <xdr:rowOff>92574</xdr:rowOff>
    </xdr:from>
    <xdr:to>
      <xdr:col>45</xdr:col>
      <xdr:colOff>177800</xdr:colOff>
      <xdr:row>76</xdr:row>
      <xdr:rowOff>60589</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7861300" y="12951324"/>
          <a:ext cx="889000" cy="1394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60981</xdr:rowOff>
    </xdr:from>
    <xdr:to>
      <xdr:col>46</xdr:col>
      <xdr:colOff>38100</xdr:colOff>
      <xdr:row>77</xdr:row>
      <xdr:rowOff>162581</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8699500" y="13262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153708</xdr:rowOff>
    </xdr:from>
    <xdr:ext cx="534377" cy="259045"/>
    <xdr:sp macro="" textlink="">
      <xdr:nvSpPr>
        <xdr:cNvPr id="407" name="テキスト ボックス 406">
          <a:extLst>
            <a:ext uri="{FF2B5EF4-FFF2-40B4-BE49-F238E27FC236}">
              <a16:creationId xmlns:a16="http://schemas.microsoft.com/office/drawing/2014/main" id="{00000000-0008-0000-0700-000097010000}"/>
            </a:ext>
          </a:extLst>
        </xdr:cNvPr>
        <xdr:cNvSpPr txBox="1"/>
      </xdr:nvSpPr>
      <xdr:spPr>
        <a:xfrm>
          <a:off x="8483111" y="133553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75</xdr:row>
      <xdr:rowOff>63512</xdr:rowOff>
    </xdr:from>
    <xdr:to>
      <xdr:col>41</xdr:col>
      <xdr:colOff>50800</xdr:colOff>
      <xdr:row>75</xdr:row>
      <xdr:rowOff>92574</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6972300" y="12922262"/>
          <a:ext cx="889000" cy="290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92580</xdr:rowOff>
    </xdr:from>
    <xdr:to>
      <xdr:col>41</xdr:col>
      <xdr:colOff>101600</xdr:colOff>
      <xdr:row>78</xdr:row>
      <xdr:rowOff>22730</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7810500" y="13294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13857</xdr:rowOff>
    </xdr:from>
    <xdr:ext cx="534377"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7594111" y="133869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80018</xdr:rowOff>
    </xdr:from>
    <xdr:to>
      <xdr:col>36</xdr:col>
      <xdr:colOff>165100</xdr:colOff>
      <xdr:row>78</xdr:row>
      <xdr:rowOff>10168</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6921500" y="13281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1295</xdr:rowOff>
    </xdr:from>
    <xdr:ext cx="534377" cy="259045"/>
    <xdr:sp macro="" textlink="">
      <xdr:nvSpPr>
        <xdr:cNvPr id="412" name="テキスト ボックス 411">
          <a:extLst>
            <a:ext uri="{FF2B5EF4-FFF2-40B4-BE49-F238E27FC236}">
              <a16:creationId xmlns:a16="http://schemas.microsoft.com/office/drawing/2014/main" id="{00000000-0008-0000-0700-00009C010000}"/>
            </a:ext>
          </a:extLst>
        </xdr:cNvPr>
        <xdr:cNvSpPr txBox="1"/>
      </xdr:nvSpPr>
      <xdr:spPr>
        <a:xfrm>
          <a:off x="6705111" y="133743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59823</xdr:rowOff>
    </xdr:from>
    <xdr:to>
      <xdr:col>55</xdr:col>
      <xdr:colOff>50800</xdr:colOff>
      <xdr:row>76</xdr:row>
      <xdr:rowOff>161423</xdr:rowOff>
    </xdr:to>
    <xdr:sp macro="" textlink="">
      <xdr:nvSpPr>
        <xdr:cNvPr id="418" name="楕円 417">
          <a:extLst>
            <a:ext uri="{FF2B5EF4-FFF2-40B4-BE49-F238E27FC236}">
              <a16:creationId xmlns:a16="http://schemas.microsoft.com/office/drawing/2014/main" id="{00000000-0008-0000-0700-0000A2010000}"/>
            </a:ext>
          </a:extLst>
        </xdr:cNvPr>
        <xdr:cNvSpPr/>
      </xdr:nvSpPr>
      <xdr:spPr>
        <a:xfrm>
          <a:off x="10426700" y="13090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75</xdr:row>
      <xdr:rowOff>82699</xdr:rowOff>
    </xdr:from>
    <xdr:ext cx="599010" cy="259045"/>
    <xdr:sp macro="" textlink="">
      <xdr:nvSpPr>
        <xdr:cNvPr id="419" name="商工費該当値テキスト">
          <a:extLst>
            <a:ext uri="{FF2B5EF4-FFF2-40B4-BE49-F238E27FC236}">
              <a16:creationId xmlns:a16="http://schemas.microsoft.com/office/drawing/2014/main" id="{00000000-0008-0000-0700-0000A3010000}"/>
            </a:ext>
          </a:extLst>
        </xdr:cNvPr>
        <xdr:cNvSpPr txBox="1"/>
      </xdr:nvSpPr>
      <xdr:spPr>
        <a:xfrm>
          <a:off x="10528300" y="129414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117,632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95921</xdr:rowOff>
    </xdr:from>
    <xdr:to>
      <xdr:col>50</xdr:col>
      <xdr:colOff>165100</xdr:colOff>
      <xdr:row>77</xdr:row>
      <xdr:rowOff>26071</xdr:rowOff>
    </xdr:to>
    <xdr:sp macro="" textlink="">
      <xdr:nvSpPr>
        <xdr:cNvPr id="420" name="楕円 419">
          <a:extLst>
            <a:ext uri="{FF2B5EF4-FFF2-40B4-BE49-F238E27FC236}">
              <a16:creationId xmlns:a16="http://schemas.microsoft.com/office/drawing/2014/main" id="{00000000-0008-0000-0700-0000A4010000}"/>
            </a:ext>
          </a:extLst>
        </xdr:cNvPr>
        <xdr:cNvSpPr/>
      </xdr:nvSpPr>
      <xdr:spPr>
        <a:xfrm>
          <a:off x="9588500" y="131261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75</xdr:row>
      <xdr:rowOff>42599</xdr:rowOff>
    </xdr:from>
    <xdr:ext cx="59901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9339795" y="129013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9789</xdr:rowOff>
    </xdr:from>
    <xdr:to>
      <xdr:col>46</xdr:col>
      <xdr:colOff>38100</xdr:colOff>
      <xdr:row>76</xdr:row>
      <xdr:rowOff>111389</xdr:rowOff>
    </xdr:to>
    <xdr:sp macro="" textlink="">
      <xdr:nvSpPr>
        <xdr:cNvPr id="422" name="楕円 421">
          <a:extLst>
            <a:ext uri="{FF2B5EF4-FFF2-40B4-BE49-F238E27FC236}">
              <a16:creationId xmlns:a16="http://schemas.microsoft.com/office/drawing/2014/main" id="{00000000-0008-0000-0700-0000A6010000}"/>
            </a:ext>
          </a:extLst>
        </xdr:cNvPr>
        <xdr:cNvSpPr/>
      </xdr:nvSpPr>
      <xdr:spPr>
        <a:xfrm>
          <a:off x="8699500" y="13039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74</xdr:row>
      <xdr:rowOff>127916</xdr:rowOff>
    </xdr:from>
    <xdr:ext cx="59901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8450795" y="128152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75</xdr:row>
      <xdr:rowOff>41774</xdr:rowOff>
    </xdr:from>
    <xdr:to>
      <xdr:col>41</xdr:col>
      <xdr:colOff>101600</xdr:colOff>
      <xdr:row>75</xdr:row>
      <xdr:rowOff>143374</xdr:rowOff>
    </xdr:to>
    <xdr:sp macro="" textlink="">
      <xdr:nvSpPr>
        <xdr:cNvPr id="424" name="楕円 423">
          <a:extLst>
            <a:ext uri="{FF2B5EF4-FFF2-40B4-BE49-F238E27FC236}">
              <a16:creationId xmlns:a16="http://schemas.microsoft.com/office/drawing/2014/main" id="{00000000-0008-0000-0700-0000A8010000}"/>
            </a:ext>
          </a:extLst>
        </xdr:cNvPr>
        <xdr:cNvSpPr/>
      </xdr:nvSpPr>
      <xdr:spPr>
        <a:xfrm>
          <a:off x="7810500" y="12900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73</xdr:row>
      <xdr:rowOff>159901</xdr:rowOff>
    </xdr:from>
    <xdr:ext cx="59901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7561795" y="126757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12712</xdr:rowOff>
    </xdr:from>
    <xdr:to>
      <xdr:col>36</xdr:col>
      <xdr:colOff>165100</xdr:colOff>
      <xdr:row>75</xdr:row>
      <xdr:rowOff>114312</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6921500" y="12871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73</xdr:row>
      <xdr:rowOff>130839</xdr:rowOff>
    </xdr:from>
    <xdr:ext cx="599010"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6672795" y="126466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8" name="正方形/長方形 427">
          <a:extLst>
            <a:ext uri="{FF2B5EF4-FFF2-40B4-BE49-F238E27FC236}">
              <a16:creationId xmlns:a16="http://schemas.microsoft.com/office/drawing/2014/main" id="{00000000-0008-0000-0700-0000AC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9" name="正方形/長方形 428">
          <a:extLst>
            <a:ext uri="{FF2B5EF4-FFF2-40B4-BE49-F238E27FC236}">
              <a16:creationId xmlns:a16="http://schemas.microsoft.com/office/drawing/2014/main" id="{00000000-0008-0000-0700-0000AD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0" name="正方形/長方形 429">
          <a:extLst>
            <a:ext uri="{FF2B5EF4-FFF2-40B4-BE49-F238E27FC236}">
              <a16:creationId xmlns:a16="http://schemas.microsoft.com/office/drawing/2014/main" id="{00000000-0008-0000-0700-0000AE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63,390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6" name="テキスト ボックス 435">
          <a:extLst>
            <a:ext uri="{FF2B5EF4-FFF2-40B4-BE49-F238E27FC236}">
              <a16:creationId xmlns:a16="http://schemas.microsoft.com/office/drawing/2014/main" id="{00000000-0008-0000-0700-0000B4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7" name="直線コネクタ 436">
          <a:extLst>
            <a:ext uri="{FF2B5EF4-FFF2-40B4-BE49-F238E27FC236}">
              <a16:creationId xmlns:a16="http://schemas.microsoft.com/office/drawing/2014/main" id="{00000000-0008-0000-0700-0000B5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38" name="直線コネクタ 437">
          <a:extLst>
            <a:ext uri="{FF2B5EF4-FFF2-40B4-BE49-F238E27FC236}">
              <a16:creationId xmlns:a16="http://schemas.microsoft.com/office/drawing/2014/main" id="{00000000-0008-0000-0700-0000B6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39" name="テキスト ボックス 438">
          <a:extLst>
            <a:ext uri="{FF2B5EF4-FFF2-40B4-BE49-F238E27FC236}">
              <a16:creationId xmlns:a16="http://schemas.microsoft.com/office/drawing/2014/main" id="{00000000-0008-0000-0700-0000B7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0" name="直線コネクタ 439">
          <a:extLst>
            <a:ext uri="{FF2B5EF4-FFF2-40B4-BE49-F238E27FC236}">
              <a16:creationId xmlns:a16="http://schemas.microsoft.com/office/drawing/2014/main" id="{00000000-0008-0000-0700-0000B8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144434</xdr:rowOff>
    </xdr:from>
    <xdr:ext cx="595419" cy="259045"/>
    <xdr:sp macro="" textlink="">
      <xdr:nvSpPr>
        <xdr:cNvPr id="441" name="テキスト ボックス 440">
          <a:extLst>
            <a:ext uri="{FF2B5EF4-FFF2-40B4-BE49-F238E27FC236}">
              <a16:creationId xmlns:a16="http://schemas.microsoft.com/office/drawing/2014/main" id="{00000000-0008-0000-0700-0000B9010000}"/>
            </a:ext>
          </a:extLst>
        </xdr:cNvPr>
        <xdr:cNvSpPr txBox="1"/>
      </xdr:nvSpPr>
      <xdr:spPr>
        <a:xfrm>
          <a:off x="6008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94</xdr:row>
      <xdr:rowOff>160763</xdr:rowOff>
    </xdr:from>
    <xdr:ext cx="595419" cy="259045"/>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008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5641</xdr:rowOff>
    </xdr:from>
    <xdr:ext cx="595419"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008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38298</xdr:rowOff>
    </xdr:from>
    <xdr:ext cx="685572"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5918428" y="15297348"/>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2" name="土木費グラフ枠">
          <a:extLst>
            <a:ext uri="{FF2B5EF4-FFF2-40B4-BE49-F238E27FC236}">
              <a16:creationId xmlns:a16="http://schemas.microsoft.com/office/drawing/2014/main" id="{00000000-0008-0000-0700-0000C4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29763</xdr:rowOff>
    </xdr:from>
    <xdr:to>
      <xdr:col>54</xdr:col>
      <xdr:colOff>189865</xdr:colOff>
      <xdr:row>99</xdr:row>
      <xdr:rowOff>27891</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flipV="1">
          <a:off x="10475595" y="15460263"/>
          <a:ext cx="1270" cy="15411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31718</xdr:rowOff>
    </xdr:from>
    <xdr:ext cx="534377" cy="259045"/>
    <xdr:sp macro="" textlink="">
      <xdr:nvSpPr>
        <xdr:cNvPr id="454" name="土木費最小値テキスト">
          <a:extLst>
            <a:ext uri="{FF2B5EF4-FFF2-40B4-BE49-F238E27FC236}">
              <a16:creationId xmlns:a16="http://schemas.microsoft.com/office/drawing/2014/main" id="{00000000-0008-0000-0700-0000C6010000}"/>
            </a:ext>
          </a:extLst>
        </xdr:cNvPr>
        <xdr:cNvSpPr txBox="1"/>
      </xdr:nvSpPr>
      <xdr:spPr>
        <a:xfrm>
          <a:off x="10528300" y="17005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43,474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27891</xdr:rowOff>
    </xdr:from>
    <xdr:to>
      <xdr:col>55</xdr:col>
      <xdr:colOff>88900</xdr:colOff>
      <xdr:row>99</xdr:row>
      <xdr:rowOff>27891</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10388600" y="170014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147890</xdr:rowOff>
    </xdr:from>
    <xdr:ext cx="599010" cy="259045"/>
    <xdr:sp macro="" textlink="">
      <xdr:nvSpPr>
        <xdr:cNvPr id="456" name="土木費最大値テキスト">
          <a:extLst>
            <a:ext uri="{FF2B5EF4-FFF2-40B4-BE49-F238E27FC236}">
              <a16:creationId xmlns:a16="http://schemas.microsoft.com/office/drawing/2014/main" id="{00000000-0008-0000-0700-0000C8010000}"/>
            </a:ext>
          </a:extLst>
        </xdr:cNvPr>
        <xdr:cNvSpPr txBox="1"/>
      </xdr:nvSpPr>
      <xdr:spPr>
        <a:xfrm>
          <a:off x="10528300" y="152354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987,328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29763</xdr:rowOff>
    </xdr:from>
    <xdr:to>
      <xdr:col>55</xdr:col>
      <xdr:colOff>88900</xdr:colOff>
      <xdr:row>90</xdr:row>
      <xdr:rowOff>29763</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10388600" y="154602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58936</xdr:rowOff>
    </xdr:from>
    <xdr:to>
      <xdr:col>55</xdr:col>
      <xdr:colOff>0</xdr:colOff>
      <xdr:row>97</xdr:row>
      <xdr:rowOff>129772</xdr:rowOff>
    </xdr:to>
    <xdr:cxnSp macro="">
      <xdr:nvCxnSpPr>
        <xdr:cNvPr id="458" name="直線コネクタ 457">
          <a:extLst>
            <a:ext uri="{FF2B5EF4-FFF2-40B4-BE49-F238E27FC236}">
              <a16:creationId xmlns:a16="http://schemas.microsoft.com/office/drawing/2014/main" id="{00000000-0008-0000-0700-0000CA010000}"/>
            </a:ext>
          </a:extLst>
        </xdr:cNvPr>
        <xdr:cNvCxnSpPr/>
      </xdr:nvCxnSpPr>
      <xdr:spPr>
        <a:xfrm flipV="1">
          <a:off x="9639300" y="16689586"/>
          <a:ext cx="838200" cy="708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67077</xdr:rowOff>
    </xdr:from>
    <xdr:ext cx="599010" cy="259045"/>
    <xdr:sp macro="" textlink="">
      <xdr:nvSpPr>
        <xdr:cNvPr id="459" name="土木費平均値テキスト">
          <a:extLst>
            <a:ext uri="{FF2B5EF4-FFF2-40B4-BE49-F238E27FC236}">
              <a16:creationId xmlns:a16="http://schemas.microsoft.com/office/drawing/2014/main" id="{00000000-0008-0000-0700-0000CB010000}"/>
            </a:ext>
          </a:extLst>
        </xdr:cNvPr>
        <xdr:cNvSpPr txBox="1"/>
      </xdr:nvSpPr>
      <xdr:spPr>
        <a:xfrm>
          <a:off x="10528300" y="1669772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185,153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88650</xdr:rowOff>
    </xdr:from>
    <xdr:to>
      <xdr:col>55</xdr:col>
      <xdr:colOff>50800</xdr:colOff>
      <xdr:row>98</xdr:row>
      <xdr:rowOff>18800</xdr:rowOff>
    </xdr:to>
    <xdr:sp macro="" textlink="">
      <xdr:nvSpPr>
        <xdr:cNvPr id="460" name="フローチャート: 判断 459">
          <a:extLst>
            <a:ext uri="{FF2B5EF4-FFF2-40B4-BE49-F238E27FC236}">
              <a16:creationId xmlns:a16="http://schemas.microsoft.com/office/drawing/2014/main" id="{00000000-0008-0000-0700-0000CC010000}"/>
            </a:ext>
          </a:extLst>
        </xdr:cNvPr>
        <xdr:cNvSpPr/>
      </xdr:nvSpPr>
      <xdr:spPr>
        <a:xfrm>
          <a:off x="10426700" y="16719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129772</xdr:rowOff>
    </xdr:from>
    <xdr:to>
      <xdr:col>50</xdr:col>
      <xdr:colOff>114300</xdr:colOff>
      <xdr:row>97</xdr:row>
      <xdr:rowOff>135683</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flipV="1">
          <a:off x="8750300" y="16760422"/>
          <a:ext cx="889000" cy="5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104459</xdr:rowOff>
    </xdr:from>
    <xdr:to>
      <xdr:col>50</xdr:col>
      <xdr:colOff>165100</xdr:colOff>
      <xdr:row>98</xdr:row>
      <xdr:rowOff>34609</xdr:rowOff>
    </xdr:to>
    <xdr:sp macro="" textlink="">
      <xdr:nvSpPr>
        <xdr:cNvPr id="462" name="フローチャート: 判断 461">
          <a:extLst>
            <a:ext uri="{FF2B5EF4-FFF2-40B4-BE49-F238E27FC236}">
              <a16:creationId xmlns:a16="http://schemas.microsoft.com/office/drawing/2014/main" id="{00000000-0008-0000-0700-0000CE010000}"/>
            </a:ext>
          </a:extLst>
        </xdr:cNvPr>
        <xdr:cNvSpPr/>
      </xdr:nvSpPr>
      <xdr:spPr>
        <a:xfrm>
          <a:off x="9588500" y="16735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98</xdr:row>
      <xdr:rowOff>25736</xdr:rowOff>
    </xdr:from>
    <xdr:ext cx="599010" cy="259045"/>
    <xdr:sp macro="" textlink="">
      <xdr:nvSpPr>
        <xdr:cNvPr id="463" name="テキスト ボックス 462">
          <a:extLst>
            <a:ext uri="{FF2B5EF4-FFF2-40B4-BE49-F238E27FC236}">
              <a16:creationId xmlns:a16="http://schemas.microsoft.com/office/drawing/2014/main" id="{00000000-0008-0000-0700-0000CF010000}"/>
            </a:ext>
          </a:extLst>
        </xdr:cNvPr>
        <xdr:cNvSpPr txBox="1"/>
      </xdr:nvSpPr>
      <xdr:spPr>
        <a:xfrm>
          <a:off x="9339795" y="168278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85675</xdr:rowOff>
    </xdr:from>
    <xdr:to>
      <xdr:col>45</xdr:col>
      <xdr:colOff>177800</xdr:colOff>
      <xdr:row>97</xdr:row>
      <xdr:rowOff>135683</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a:off x="7861300" y="16716325"/>
          <a:ext cx="889000" cy="50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115833</xdr:rowOff>
    </xdr:from>
    <xdr:to>
      <xdr:col>46</xdr:col>
      <xdr:colOff>38100</xdr:colOff>
      <xdr:row>98</xdr:row>
      <xdr:rowOff>45983</xdr:rowOff>
    </xdr:to>
    <xdr:sp macro="" textlink="">
      <xdr:nvSpPr>
        <xdr:cNvPr id="465" name="フローチャート: 判断 464">
          <a:extLst>
            <a:ext uri="{FF2B5EF4-FFF2-40B4-BE49-F238E27FC236}">
              <a16:creationId xmlns:a16="http://schemas.microsoft.com/office/drawing/2014/main" id="{00000000-0008-0000-0700-0000D1010000}"/>
            </a:ext>
          </a:extLst>
        </xdr:cNvPr>
        <xdr:cNvSpPr/>
      </xdr:nvSpPr>
      <xdr:spPr>
        <a:xfrm>
          <a:off x="8699500" y="167464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98</xdr:row>
      <xdr:rowOff>37110</xdr:rowOff>
    </xdr:from>
    <xdr:ext cx="599010" cy="259045"/>
    <xdr:sp macro="" textlink="">
      <xdr:nvSpPr>
        <xdr:cNvPr id="466" name="テキスト ボックス 465">
          <a:extLst>
            <a:ext uri="{FF2B5EF4-FFF2-40B4-BE49-F238E27FC236}">
              <a16:creationId xmlns:a16="http://schemas.microsoft.com/office/drawing/2014/main" id="{00000000-0008-0000-0700-0000D2010000}"/>
            </a:ext>
          </a:extLst>
        </xdr:cNvPr>
        <xdr:cNvSpPr txBox="1"/>
      </xdr:nvSpPr>
      <xdr:spPr>
        <a:xfrm>
          <a:off x="8450795" y="168392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85675</xdr:rowOff>
    </xdr:from>
    <xdr:to>
      <xdr:col>41</xdr:col>
      <xdr:colOff>50800</xdr:colOff>
      <xdr:row>97</xdr:row>
      <xdr:rowOff>132170</xdr:rowOff>
    </xdr:to>
    <xdr:cxnSp macro="">
      <xdr:nvCxnSpPr>
        <xdr:cNvPr id="467" name="直線コネクタ 466">
          <a:extLst>
            <a:ext uri="{FF2B5EF4-FFF2-40B4-BE49-F238E27FC236}">
              <a16:creationId xmlns:a16="http://schemas.microsoft.com/office/drawing/2014/main" id="{00000000-0008-0000-0700-0000D3010000}"/>
            </a:ext>
          </a:extLst>
        </xdr:cNvPr>
        <xdr:cNvCxnSpPr/>
      </xdr:nvCxnSpPr>
      <xdr:spPr>
        <a:xfrm flipV="1">
          <a:off x="6972300" y="16716325"/>
          <a:ext cx="889000" cy="464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129211</xdr:rowOff>
    </xdr:from>
    <xdr:to>
      <xdr:col>41</xdr:col>
      <xdr:colOff>101600</xdr:colOff>
      <xdr:row>98</xdr:row>
      <xdr:rowOff>59361</xdr:rowOff>
    </xdr:to>
    <xdr:sp macro="" textlink="">
      <xdr:nvSpPr>
        <xdr:cNvPr id="468" name="フローチャート: 判断 467">
          <a:extLst>
            <a:ext uri="{FF2B5EF4-FFF2-40B4-BE49-F238E27FC236}">
              <a16:creationId xmlns:a16="http://schemas.microsoft.com/office/drawing/2014/main" id="{00000000-0008-0000-0700-0000D4010000}"/>
            </a:ext>
          </a:extLst>
        </xdr:cNvPr>
        <xdr:cNvSpPr/>
      </xdr:nvSpPr>
      <xdr:spPr>
        <a:xfrm>
          <a:off x="7810500" y="16759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98</xdr:row>
      <xdr:rowOff>50488</xdr:rowOff>
    </xdr:from>
    <xdr:ext cx="599010" cy="259045"/>
    <xdr:sp macro="" textlink="">
      <xdr:nvSpPr>
        <xdr:cNvPr id="469" name="テキスト ボックス 468">
          <a:extLst>
            <a:ext uri="{FF2B5EF4-FFF2-40B4-BE49-F238E27FC236}">
              <a16:creationId xmlns:a16="http://schemas.microsoft.com/office/drawing/2014/main" id="{00000000-0008-0000-0700-0000D5010000}"/>
            </a:ext>
          </a:extLst>
        </xdr:cNvPr>
        <xdr:cNvSpPr txBox="1"/>
      </xdr:nvSpPr>
      <xdr:spPr>
        <a:xfrm>
          <a:off x="7561795" y="168525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138088</xdr:rowOff>
    </xdr:from>
    <xdr:to>
      <xdr:col>36</xdr:col>
      <xdr:colOff>165100</xdr:colOff>
      <xdr:row>98</xdr:row>
      <xdr:rowOff>68238</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6921500" y="16768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98</xdr:row>
      <xdr:rowOff>59365</xdr:rowOff>
    </xdr:from>
    <xdr:ext cx="599010"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6672795" y="168614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8136</xdr:rowOff>
    </xdr:from>
    <xdr:to>
      <xdr:col>55</xdr:col>
      <xdr:colOff>50800</xdr:colOff>
      <xdr:row>97</xdr:row>
      <xdr:rowOff>109736</xdr:rowOff>
    </xdr:to>
    <xdr:sp macro="" textlink="">
      <xdr:nvSpPr>
        <xdr:cNvPr id="477" name="楕円 476">
          <a:extLst>
            <a:ext uri="{FF2B5EF4-FFF2-40B4-BE49-F238E27FC236}">
              <a16:creationId xmlns:a16="http://schemas.microsoft.com/office/drawing/2014/main" id="{00000000-0008-0000-0700-0000DD010000}"/>
            </a:ext>
          </a:extLst>
        </xdr:cNvPr>
        <xdr:cNvSpPr/>
      </xdr:nvSpPr>
      <xdr:spPr>
        <a:xfrm>
          <a:off x="10426700" y="16638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31013</xdr:rowOff>
    </xdr:from>
    <xdr:ext cx="599010" cy="259045"/>
    <xdr:sp macro="" textlink="">
      <xdr:nvSpPr>
        <xdr:cNvPr id="478" name="土木費該当値テキスト">
          <a:extLst>
            <a:ext uri="{FF2B5EF4-FFF2-40B4-BE49-F238E27FC236}">
              <a16:creationId xmlns:a16="http://schemas.microsoft.com/office/drawing/2014/main" id="{00000000-0008-0000-0700-0000DE010000}"/>
            </a:ext>
          </a:extLst>
        </xdr:cNvPr>
        <xdr:cNvSpPr txBox="1"/>
      </xdr:nvSpPr>
      <xdr:spPr>
        <a:xfrm>
          <a:off x="10528300" y="164902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234,462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78972</xdr:rowOff>
    </xdr:from>
    <xdr:to>
      <xdr:col>50</xdr:col>
      <xdr:colOff>165100</xdr:colOff>
      <xdr:row>98</xdr:row>
      <xdr:rowOff>9122</xdr:rowOff>
    </xdr:to>
    <xdr:sp macro="" textlink="">
      <xdr:nvSpPr>
        <xdr:cNvPr id="479" name="楕円 478">
          <a:extLst>
            <a:ext uri="{FF2B5EF4-FFF2-40B4-BE49-F238E27FC236}">
              <a16:creationId xmlns:a16="http://schemas.microsoft.com/office/drawing/2014/main" id="{00000000-0008-0000-0700-0000DF010000}"/>
            </a:ext>
          </a:extLst>
        </xdr:cNvPr>
        <xdr:cNvSpPr/>
      </xdr:nvSpPr>
      <xdr:spPr>
        <a:xfrm>
          <a:off x="9588500" y="167096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96</xdr:row>
      <xdr:rowOff>25649</xdr:rowOff>
    </xdr:from>
    <xdr:ext cx="59901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9339795" y="164848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84883</xdr:rowOff>
    </xdr:from>
    <xdr:to>
      <xdr:col>46</xdr:col>
      <xdr:colOff>38100</xdr:colOff>
      <xdr:row>98</xdr:row>
      <xdr:rowOff>15033</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8699500" y="167155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96</xdr:row>
      <xdr:rowOff>31560</xdr:rowOff>
    </xdr:from>
    <xdr:ext cx="59901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8450795" y="164907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34875</xdr:rowOff>
    </xdr:from>
    <xdr:to>
      <xdr:col>41</xdr:col>
      <xdr:colOff>101600</xdr:colOff>
      <xdr:row>97</xdr:row>
      <xdr:rowOff>136475</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7810500" y="16665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95</xdr:row>
      <xdr:rowOff>153002</xdr:rowOff>
    </xdr:from>
    <xdr:ext cx="599010"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7561795" y="164407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81370</xdr:rowOff>
    </xdr:from>
    <xdr:to>
      <xdr:col>36</xdr:col>
      <xdr:colOff>165100</xdr:colOff>
      <xdr:row>98</xdr:row>
      <xdr:rowOff>11520</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6921500" y="16712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96</xdr:row>
      <xdr:rowOff>28047</xdr:rowOff>
    </xdr:from>
    <xdr:ext cx="599010"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6672795" y="164872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7" name="正方形/長方形 486">
          <a:extLst>
            <a:ext uri="{FF2B5EF4-FFF2-40B4-BE49-F238E27FC236}">
              <a16:creationId xmlns:a16="http://schemas.microsoft.com/office/drawing/2014/main" id="{00000000-0008-0000-0700-0000E7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8" name="正方形/長方形 487">
          <a:extLst>
            <a:ext uri="{FF2B5EF4-FFF2-40B4-BE49-F238E27FC236}">
              <a16:creationId xmlns:a16="http://schemas.microsoft.com/office/drawing/2014/main" id="{00000000-0008-0000-0700-0000E8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5" name="テキスト ボックス 494">
          <a:extLst>
            <a:ext uri="{FF2B5EF4-FFF2-40B4-BE49-F238E27FC236}">
              <a16:creationId xmlns:a16="http://schemas.microsoft.com/office/drawing/2014/main" id="{00000000-0008-0000-0700-0000EF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6" name="直線コネクタ 495">
          <a:extLst>
            <a:ext uri="{FF2B5EF4-FFF2-40B4-BE49-F238E27FC236}">
              <a16:creationId xmlns:a16="http://schemas.microsoft.com/office/drawing/2014/main" id="{00000000-0008-0000-0700-0000F0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7" name="直線コネクタ 496">
          <a:extLst>
            <a:ext uri="{FF2B5EF4-FFF2-40B4-BE49-F238E27FC236}">
              <a16:creationId xmlns:a16="http://schemas.microsoft.com/office/drawing/2014/main" id="{00000000-0008-0000-0700-0000F1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498" name="テキスト ボックス 497">
          <a:extLst>
            <a:ext uri="{FF2B5EF4-FFF2-40B4-BE49-F238E27FC236}">
              <a16:creationId xmlns:a16="http://schemas.microsoft.com/office/drawing/2014/main" id="{00000000-0008-0000-0700-0000F2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499" name="直線コネクタ 498">
          <a:extLst>
            <a:ext uri="{FF2B5EF4-FFF2-40B4-BE49-F238E27FC236}">
              <a16:creationId xmlns:a16="http://schemas.microsoft.com/office/drawing/2014/main" id="{00000000-0008-0000-0700-0000F3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35577</xdr:rowOff>
    </xdr:from>
    <xdr:ext cx="595419" cy="259045"/>
    <xdr:sp macro=""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1850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9" name="消防費グラフ枠">
          <a:extLst>
            <a:ext uri="{FF2B5EF4-FFF2-40B4-BE49-F238E27FC236}">
              <a16:creationId xmlns:a16="http://schemas.microsoft.com/office/drawing/2014/main" id="{00000000-0008-0000-0700-0000FD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54318</xdr:rowOff>
    </xdr:from>
    <xdr:to>
      <xdr:col>85</xdr:col>
      <xdr:colOff>126364</xdr:colOff>
      <xdr:row>39</xdr:row>
      <xdr:rowOff>4586</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flipV="1">
          <a:off x="16317595" y="5197818"/>
          <a:ext cx="1269" cy="14933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8413</xdr:rowOff>
    </xdr:from>
    <xdr:ext cx="534377" cy="259045"/>
    <xdr:sp macro="" textlink="">
      <xdr:nvSpPr>
        <xdr:cNvPr id="511" name="消防費最小値テキスト">
          <a:extLst>
            <a:ext uri="{FF2B5EF4-FFF2-40B4-BE49-F238E27FC236}">
              <a16:creationId xmlns:a16="http://schemas.microsoft.com/office/drawing/2014/main" id="{00000000-0008-0000-0700-0000FF010000}"/>
            </a:ext>
          </a:extLst>
        </xdr:cNvPr>
        <xdr:cNvSpPr txBox="1"/>
      </xdr:nvSpPr>
      <xdr:spPr>
        <a:xfrm>
          <a:off x="16370300" y="66949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4586</xdr:rowOff>
    </xdr:from>
    <xdr:to>
      <xdr:col>86</xdr:col>
      <xdr:colOff>25400</xdr:colOff>
      <xdr:row>39</xdr:row>
      <xdr:rowOff>4586</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6230600" y="66911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995</xdr:rowOff>
    </xdr:from>
    <xdr:ext cx="599010" cy="259045"/>
    <xdr:sp macro="" textlink="">
      <xdr:nvSpPr>
        <xdr:cNvPr id="513" name="消防費最大値テキスト">
          <a:extLst>
            <a:ext uri="{FF2B5EF4-FFF2-40B4-BE49-F238E27FC236}">
              <a16:creationId xmlns:a16="http://schemas.microsoft.com/office/drawing/2014/main" id="{00000000-0008-0000-0700-000001020000}"/>
            </a:ext>
          </a:extLst>
        </xdr:cNvPr>
        <xdr:cNvSpPr txBox="1"/>
      </xdr:nvSpPr>
      <xdr:spPr>
        <a:xfrm>
          <a:off x="16370300" y="49730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402,410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54318</xdr:rowOff>
    </xdr:from>
    <xdr:to>
      <xdr:col>86</xdr:col>
      <xdr:colOff>25400</xdr:colOff>
      <xdr:row>30</xdr:row>
      <xdr:rowOff>54318</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6230600" y="51978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35</xdr:row>
      <xdr:rowOff>93126</xdr:rowOff>
    </xdr:from>
    <xdr:to>
      <xdr:col>85</xdr:col>
      <xdr:colOff>127000</xdr:colOff>
      <xdr:row>37</xdr:row>
      <xdr:rowOff>115152</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a:off x="15481300" y="6093876"/>
          <a:ext cx="838200" cy="3649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64710</xdr:rowOff>
    </xdr:from>
    <xdr:ext cx="534377" cy="259045"/>
    <xdr:sp macro="" textlink="">
      <xdr:nvSpPr>
        <xdr:cNvPr id="516" name="消防費平均値テキスト">
          <a:extLst>
            <a:ext uri="{FF2B5EF4-FFF2-40B4-BE49-F238E27FC236}">
              <a16:creationId xmlns:a16="http://schemas.microsoft.com/office/drawing/2014/main" id="{00000000-0008-0000-0700-000004020000}"/>
            </a:ext>
          </a:extLst>
        </xdr:cNvPr>
        <xdr:cNvSpPr txBox="1"/>
      </xdr:nvSpPr>
      <xdr:spPr>
        <a:xfrm>
          <a:off x="16370300" y="640836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86283</xdr:rowOff>
    </xdr:from>
    <xdr:to>
      <xdr:col>85</xdr:col>
      <xdr:colOff>177800</xdr:colOff>
      <xdr:row>38</xdr:row>
      <xdr:rowOff>16433</xdr:rowOff>
    </xdr:to>
    <xdr:sp macro="" textlink="">
      <xdr:nvSpPr>
        <xdr:cNvPr id="517" name="フローチャート: 判断 516">
          <a:extLst>
            <a:ext uri="{FF2B5EF4-FFF2-40B4-BE49-F238E27FC236}">
              <a16:creationId xmlns:a16="http://schemas.microsoft.com/office/drawing/2014/main" id="{00000000-0008-0000-0700-000005020000}"/>
            </a:ext>
          </a:extLst>
        </xdr:cNvPr>
        <xdr:cNvSpPr/>
      </xdr:nvSpPr>
      <xdr:spPr>
        <a:xfrm>
          <a:off x="16268700" y="6429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93126</xdr:rowOff>
    </xdr:from>
    <xdr:to>
      <xdr:col>81</xdr:col>
      <xdr:colOff>50800</xdr:colOff>
      <xdr:row>37</xdr:row>
      <xdr:rowOff>108184</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flipV="1">
          <a:off x="14592300" y="6093876"/>
          <a:ext cx="889000" cy="3579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111040</xdr:rowOff>
    </xdr:from>
    <xdr:to>
      <xdr:col>81</xdr:col>
      <xdr:colOff>101600</xdr:colOff>
      <xdr:row>38</xdr:row>
      <xdr:rowOff>41190</xdr:rowOff>
    </xdr:to>
    <xdr:sp macro="" textlink="">
      <xdr:nvSpPr>
        <xdr:cNvPr id="519" name="フローチャート: 判断 518">
          <a:extLst>
            <a:ext uri="{FF2B5EF4-FFF2-40B4-BE49-F238E27FC236}">
              <a16:creationId xmlns:a16="http://schemas.microsoft.com/office/drawing/2014/main" id="{00000000-0008-0000-0700-000007020000}"/>
            </a:ext>
          </a:extLst>
        </xdr:cNvPr>
        <xdr:cNvSpPr/>
      </xdr:nvSpPr>
      <xdr:spPr>
        <a:xfrm>
          <a:off x="15430500" y="6454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32317</xdr:rowOff>
    </xdr:from>
    <xdr:ext cx="534377" cy="259045"/>
    <xdr:sp macro="" textlink="">
      <xdr:nvSpPr>
        <xdr:cNvPr id="520" name="テキスト ボックス 519">
          <a:extLst>
            <a:ext uri="{FF2B5EF4-FFF2-40B4-BE49-F238E27FC236}">
              <a16:creationId xmlns:a16="http://schemas.microsoft.com/office/drawing/2014/main" id="{00000000-0008-0000-0700-000008020000}"/>
            </a:ext>
          </a:extLst>
        </xdr:cNvPr>
        <xdr:cNvSpPr txBox="1"/>
      </xdr:nvSpPr>
      <xdr:spPr>
        <a:xfrm>
          <a:off x="15214111" y="65474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108184</xdr:rowOff>
    </xdr:from>
    <xdr:to>
      <xdr:col>76</xdr:col>
      <xdr:colOff>114300</xdr:colOff>
      <xdr:row>37</xdr:row>
      <xdr:rowOff>147731</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flipV="1">
          <a:off x="13703300" y="6451834"/>
          <a:ext cx="889000" cy="395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116644</xdr:rowOff>
    </xdr:from>
    <xdr:to>
      <xdr:col>76</xdr:col>
      <xdr:colOff>165100</xdr:colOff>
      <xdr:row>38</xdr:row>
      <xdr:rowOff>46794</xdr:rowOff>
    </xdr:to>
    <xdr:sp macro="" textlink="">
      <xdr:nvSpPr>
        <xdr:cNvPr id="522" name="フローチャート: 判断 521">
          <a:extLst>
            <a:ext uri="{FF2B5EF4-FFF2-40B4-BE49-F238E27FC236}">
              <a16:creationId xmlns:a16="http://schemas.microsoft.com/office/drawing/2014/main" id="{00000000-0008-0000-0700-00000A020000}"/>
            </a:ext>
          </a:extLst>
        </xdr:cNvPr>
        <xdr:cNvSpPr/>
      </xdr:nvSpPr>
      <xdr:spPr>
        <a:xfrm>
          <a:off x="14541500" y="6460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37921</xdr:rowOff>
    </xdr:from>
    <xdr:ext cx="534377" cy="259045"/>
    <xdr:sp macro="" textlink="">
      <xdr:nvSpPr>
        <xdr:cNvPr id="523" name="テキスト ボックス 522">
          <a:extLst>
            <a:ext uri="{FF2B5EF4-FFF2-40B4-BE49-F238E27FC236}">
              <a16:creationId xmlns:a16="http://schemas.microsoft.com/office/drawing/2014/main" id="{00000000-0008-0000-0700-00000B020000}"/>
            </a:ext>
          </a:extLst>
        </xdr:cNvPr>
        <xdr:cNvSpPr txBox="1"/>
      </xdr:nvSpPr>
      <xdr:spPr>
        <a:xfrm>
          <a:off x="14325111" y="65530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128841</xdr:rowOff>
    </xdr:from>
    <xdr:to>
      <xdr:col>71</xdr:col>
      <xdr:colOff>177800</xdr:colOff>
      <xdr:row>37</xdr:row>
      <xdr:rowOff>147731</xdr:rowOff>
    </xdr:to>
    <xdr:cxnSp macro="">
      <xdr:nvCxnSpPr>
        <xdr:cNvPr id="524" name="直線コネクタ 523">
          <a:extLst>
            <a:ext uri="{FF2B5EF4-FFF2-40B4-BE49-F238E27FC236}">
              <a16:creationId xmlns:a16="http://schemas.microsoft.com/office/drawing/2014/main" id="{00000000-0008-0000-0700-00000C020000}"/>
            </a:ext>
          </a:extLst>
        </xdr:cNvPr>
        <xdr:cNvCxnSpPr/>
      </xdr:nvCxnSpPr>
      <xdr:spPr>
        <a:xfrm>
          <a:off x="12814300" y="6472491"/>
          <a:ext cx="889000" cy="18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119609</xdr:rowOff>
    </xdr:from>
    <xdr:to>
      <xdr:col>72</xdr:col>
      <xdr:colOff>38100</xdr:colOff>
      <xdr:row>38</xdr:row>
      <xdr:rowOff>49758</xdr:rowOff>
    </xdr:to>
    <xdr:sp macro="" textlink="">
      <xdr:nvSpPr>
        <xdr:cNvPr id="525" name="フローチャート: 判断 524">
          <a:extLst>
            <a:ext uri="{FF2B5EF4-FFF2-40B4-BE49-F238E27FC236}">
              <a16:creationId xmlns:a16="http://schemas.microsoft.com/office/drawing/2014/main" id="{00000000-0008-0000-0700-00000D020000}"/>
            </a:ext>
          </a:extLst>
        </xdr:cNvPr>
        <xdr:cNvSpPr/>
      </xdr:nvSpPr>
      <xdr:spPr>
        <a:xfrm>
          <a:off x="13652500" y="646325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40886</xdr:rowOff>
    </xdr:from>
    <xdr:ext cx="534377" cy="259045"/>
    <xdr:sp macro="" textlink="">
      <xdr:nvSpPr>
        <xdr:cNvPr id="526" name="テキスト ボックス 525">
          <a:extLst>
            <a:ext uri="{FF2B5EF4-FFF2-40B4-BE49-F238E27FC236}">
              <a16:creationId xmlns:a16="http://schemas.microsoft.com/office/drawing/2014/main" id="{00000000-0008-0000-0700-00000E020000}"/>
            </a:ext>
          </a:extLst>
        </xdr:cNvPr>
        <xdr:cNvSpPr txBox="1"/>
      </xdr:nvSpPr>
      <xdr:spPr>
        <a:xfrm>
          <a:off x="13436111" y="65559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69991</xdr:rowOff>
    </xdr:from>
    <xdr:to>
      <xdr:col>67</xdr:col>
      <xdr:colOff>101600</xdr:colOff>
      <xdr:row>38</xdr:row>
      <xdr:rowOff>141</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2763500" y="64136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16668</xdr:rowOff>
    </xdr:from>
    <xdr:ext cx="534377"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2547111" y="61888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64352</xdr:rowOff>
    </xdr:from>
    <xdr:to>
      <xdr:col>85</xdr:col>
      <xdr:colOff>177800</xdr:colOff>
      <xdr:row>37</xdr:row>
      <xdr:rowOff>165953</xdr:rowOff>
    </xdr:to>
    <xdr:sp macro="" textlink="">
      <xdr:nvSpPr>
        <xdr:cNvPr id="534" name="楕円 533">
          <a:extLst>
            <a:ext uri="{FF2B5EF4-FFF2-40B4-BE49-F238E27FC236}">
              <a16:creationId xmlns:a16="http://schemas.microsoft.com/office/drawing/2014/main" id="{00000000-0008-0000-0700-000016020000}"/>
            </a:ext>
          </a:extLst>
        </xdr:cNvPr>
        <xdr:cNvSpPr/>
      </xdr:nvSpPr>
      <xdr:spPr>
        <a:xfrm>
          <a:off x="16268700" y="6408002"/>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87229</xdr:rowOff>
    </xdr:from>
    <xdr:ext cx="534377" cy="259045"/>
    <xdr:sp macro="" textlink="">
      <xdr:nvSpPr>
        <xdr:cNvPr id="535" name="消防費該当値テキスト">
          <a:extLst>
            <a:ext uri="{FF2B5EF4-FFF2-40B4-BE49-F238E27FC236}">
              <a16:creationId xmlns:a16="http://schemas.microsoft.com/office/drawing/2014/main" id="{00000000-0008-0000-0700-000017020000}"/>
            </a:ext>
          </a:extLst>
        </xdr:cNvPr>
        <xdr:cNvSpPr txBox="1"/>
      </xdr:nvSpPr>
      <xdr:spPr>
        <a:xfrm>
          <a:off x="16370300" y="6259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42326</xdr:rowOff>
    </xdr:from>
    <xdr:to>
      <xdr:col>81</xdr:col>
      <xdr:colOff>101600</xdr:colOff>
      <xdr:row>35</xdr:row>
      <xdr:rowOff>143926</xdr:rowOff>
    </xdr:to>
    <xdr:sp macro="" textlink="">
      <xdr:nvSpPr>
        <xdr:cNvPr id="536" name="楕円 535">
          <a:extLst>
            <a:ext uri="{FF2B5EF4-FFF2-40B4-BE49-F238E27FC236}">
              <a16:creationId xmlns:a16="http://schemas.microsoft.com/office/drawing/2014/main" id="{00000000-0008-0000-0700-000018020000}"/>
            </a:ext>
          </a:extLst>
        </xdr:cNvPr>
        <xdr:cNvSpPr/>
      </xdr:nvSpPr>
      <xdr:spPr>
        <a:xfrm>
          <a:off x="15430500" y="6043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33</xdr:row>
      <xdr:rowOff>160453</xdr:rowOff>
    </xdr:from>
    <xdr:ext cx="59901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5181795" y="58183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57384</xdr:rowOff>
    </xdr:from>
    <xdr:to>
      <xdr:col>76</xdr:col>
      <xdr:colOff>165100</xdr:colOff>
      <xdr:row>37</xdr:row>
      <xdr:rowOff>158984</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4541500" y="64010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4061</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4325111" y="61762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96931</xdr:rowOff>
    </xdr:from>
    <xdr:to>
      <xdr:col>72</xdr:col>
      <xdr:colOff>38100</xdr:colOff>
      <xdr:row>38</xdr:row>
      <xdr:rowOff>27081</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3652500" y="64405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43608</xdr:rowOff>
    </xdr:from>
    <xdr:ext cx="534377"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3436111" y="62158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78041</xdr:rowOff>
    </xdr:from>
    <xdr:to>
      <xdr:col>67</xdr:col>
      <xdr:colOff>101600</xdr:colOff>
      <xdr:row>38</xdr:row>
      <xdr:rowOff>8192</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2763500" y="6421691"/>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170769</xdr:rowOff>
    </xdr:from>
    <xdr:ext cx="534377"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2547111" y="65144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4" name="正方形/長方形 543">
          <a:extLst>
            <a:ext uri="{FF2B5EF4-FFF2-40B4-BE49-F238E27FC236}">
              <a16:creationId xmlns:a16="http://schemas.microsoft.com/office/drawing/2014/main" id="{00000000-0008-0000-0700-000020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5" name="正方形/長方形 544">
          <a:extLst>
            <a:ext uri="{FF2B5EF4-FFF2-40B4-BE49-F238E27FC236}">
              <a16:creationId xmlns:a16="http://schemas.microsoft.com/office/drawing/2014/main" id="{00000000-0008-0000-0700-000021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91,592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3" name="直線コネクタ 552">
          <a:extLst>
            <a:ext uri="{FF2B5EF4-FFF2-40B4-BE49-F238E27FC236}">
              <a16:creationId xmlns:a16="http://schemas.microsoft.com/office/drawing/2014/main" id="{00000000-0008-0000-0700-000029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54" name="直線コネクタ 553">
          <a:extLst>
            <a:ext uri="{FF2B5EF4-FFF2-40B4-BE49-F238E27FC236}">
              <a16:creationId xmlns:a16="http://schemas.microsoft.com/office/drawing/2014/main" id="{00000000-0008-0000-0700-00002A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55" name="テキスト ボックス 554">
          <a:extLst>
            <a:ext uri="{FF2B5EF4-FFF2-40B4-BE49-F238E27FC236}">
              <a16:creationId xmlns:a16="http://schemas.microsoft.com/office/drawing/2014/main" id="{00000000-0008-0000-0700-00002B020000}"/>
            </a:ext>
          </a:extLst>
        </xdr:cNvPr>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56" name="直線コネクタ 555">
          <a:extLst>
            <a:ext uri="{FF2B5EF4-FFF2-40B4-BE49-F238E27FC236}">
              <a16:creationId xmlns:a16="http://schemas.microsoft.com/office/drawing/2014/main" id="{00000000-0008-0000-0700-00002C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144434</xdr:rowOff>
    </xdr:from>
    <xdr:ext cx="595419" cy="259045"/>
    <xdr:sp macro="" textlink="">
      <xdr:nvSpPr>
        <xdr:cNvPr id="557" name="テキスト ボックス 556">
          <a:extLst>
            <a:ext uri="{FF2B5EF4-FFF2-40B4-BE49-F238E27FC236}">
              <a16:creationId xmlns:a16="http://schemas.microsoft.com/office/drawing/2014/main" id="{00000000-0008-0000-0700-00002D020000}"/>
            </a:ext>
          </a:extLst>
        </xdr:cNvPr>
        <xdr:cNvSpPr txBox="1"/>
      </xdr:nvSpPr>
      <xdr:spPr>
        <a:xfrm>
          <a:off x="11850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58" name="直線コネクタ 557">
          <a:extLst>
            <a:ext uri="{FF2B5EF4-FFF2-40B4-BE49-F238E27FC236}">
              <a16:creationId xmlns:a16="http://schemas.microsoft.com/office/drawing/2014/main" id="{00000000-0008-0000-0700-00002E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54</xdr:row>
      <xdr:rowOff>160762</xdr:rowOff>
    </xdr:from>
    <xdr:ext cx="595419" cy="259045"/>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1850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49</xdr:row>
      <xdr:rowOff>38299</xdr:rowOff>
    </xdr:from>
    <xdr:ext cx="685572"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760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47</xdr:row>
      <xdr:rowOff>54627</xdr:rowOff>
    </xdr:from>
    <xdr:ext cx="685572"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760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8" name="教育費グラフ枠">
          <a:extLst>
            <a:ext uri="{FF2B5EF4-FFF2-40B4-BE49-F238E27FC236}">
              <a16:creationId xmlns:a16="http://schemas.microsoft.com/office/drawing/2014/main" id="{00000000-0008-0000-0700-000038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31376</xdr:rowOff>
    </xdr:from>
    <xdr:to>
      <xdr:col>85</xdr:col>
      <xdr:colOff>126364</xdr:colOff>
      <xdr:row>59</xdr:row>
      <xdr:rowOff>667</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flipV="1">
          <a:off x="16317595" y="8775326"/>
          <a:ext cx="1269" cy="13408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4494</xdr:rowOff>
    </xdr:from>
    <xdr:ext cx="534377" cy="259045"/>
    <xdr:sp macro="" textlink="">
      <xdr:nvSpPr>
        <xdr:cNvPr id="570" name="教育費最小値テキスト">
          <a:extLst>
            <a:ext uri="{FF2B5EF4-FFF2-40B4-BE49-F238E27FC236}">
              <a16:creationId xmlns:a16="http://schemas.microsoft.com/office/drawing/2014/main" id="{00000000-0008-0000-0700-00003A020000}"/>
            </a:ext>
          </a:extLst>
        </xdr:cNvPr>
        <xdr:cNvSpPr txBox="1"/>
      </xdr:nvSpPr>
      <xdr:spPr>
        <a:xfrm>
          <a:off x="16370300" y="101200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60,147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667</xdr:rowOff>
    </xdr:from>
    <xdr:to>
      <xdr:col>86</xdr:col>
      <xdr:colOff>25400</xdr:colOff>
      <xdr:row>59</xdr:row>
      <xdr:rowOff>667</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6230600" y="101162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149503</xdr:rowOff>
    </xdr:from>
    <xdr:ext cx="599010" cy="259045"/>
    <xdr:sp macro="" textlink="">
      <xdr:nvSpPr>
        <xdr:cNvPr id="572" name="教育費最大値テキスト">
          <a:extLst>
            <a:ext uri="{FF2B5EF4-FFF2-40B4-BE49-F238E27FC236}">
              <a16:creationId xmlns:a16="http://schemas.microsoft.com/office/drawing/2014/main" id="{00000000-0008-0000-0700-00003C020000}"/>
            </a:ext>
          </a:extLst>
        </xdr:cNvPr>
        <xdr:cNvSpPr txBox="1"/>
      </xdr:nvSpPr>
      <xdr:spPr>
        <a:xfrm>
          <a:off x="16370300" y="85505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881,340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31376</xdr:rowOff>
    </xdr:from>
    <xdr:to>
      <xdr:col>86</xdr:col>
      <xdr:colOff>25400</xdr:colOff>
      <xdr:row>51</xdr:row>
      <xdr:rowOff>31376</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6230600" y="87753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121387</xdr:rowOff>
    </xdr:from>
    <xdr:to>
      <xdr:col>85</xdr:col>
      <xdr:colOff>127000</xdr:colOff>
      <xdr:row>57</xdr:row>
      <xdr:rowOff>158339</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flipV="1">
          <a:off x="15481300" y="9894037"/>
          <a:ext cx="838200" cy="369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87498</xdr:rowOff>
    </xdr:from>
    <xdr:ext cx="599010" cy="259045"/>
    <xdr:sp macro="" textlink="">
      <xdr:nvSpPr>
        <xdr:cNvPr id="575" name="教育費平均値テキスト">
          <a:extLst>
            <a:ext uri="{FF2B5EF4-FFF2-40B4-BE49-F238E27FC236}">
              <a16:creationId xmlns:a16="http://schemas.microsoft.com/office/drawing/2014/main" id="{00000000-0008-0000-0700-00003F020000}"/>
            </a:ext>
          </a:extLst>
        </xdr:cNvPr>
        <xdr:cNvSpPr txBox="1"/>
      </xdr:nvSpPr>
      <xdr:spPr>
        <a:xfrm>
          <a:off x="16370300" y="986014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172,647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109071</xdr:rowOff>
    </xdr:from>
    <xdr:to>
      <xdr:col>85</xdr:col>
      <xdr:colOff>177800</xdr:colOff>
      <xdr:row>58</xdr:row>
      <xdr:rowOff>39221</xdr:rowOff>
    </xdr:to>
    <xdr:sp macro="" textlink="">
      <xdr:nvSpPr>
        <xdr:cNvPr id="576" name="フローチャート: 判断 575">
          <a:extLst>
            <a:ext uri="{FF2B5EF4-FFF2-40B4-BE49-F238E27FC236}">
              <a16:creationId xmlns:a16="http://schemas.microsoft.com/office/drawing/2014/main" id="{00000000-0008-0000-0700-000040020000}"/>
            </a:ext>
          </a:extLst>
        </xdr:cNvPr>
        <xdr:cNvSpPr/>
      </xdr:nvSpPr>
      <xdr:spPr>
        <a:xfrm>
          <a:off x="16268700" y="98817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145325</xdr:rowOff>
    </xdr:from>
    <xdr:to>
      <xdr:col>81</xdr:col>
      <xdr:colOff>50800</xdr:colOff>
      <xdr:row>57</xdr:row>
      <xdr:rowOff>158339</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a:off x="14592300" y="9917975"/>
          <a:ext cx="889000" cy="130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128677</xdr:rowOff>
    </xdr:from>
    <xdr:to>
      <xdr:col>81</xdr:col>
      <xdr:colOff>101600</xdr:colOff>
      <xdr:row>58</xdr:row>
      <xdr:rowOff>58827</xdr:rowOff>
    </xdr:to>
    <xdr:sp macro="" textlink="">
      <xdr:nvSpPr>
        <xdr:cNvPr id="578" name="フローチャート: 判断 577">
          <a:extLst>
            <a:ext uri="{FF2B5EF4-FFF2-40B4-BE49-F238E27FC236}">
              <a16:creationId xmlns:a16="http://schemas.microsoft.com/office/drawing/2014/main" id="{00000000-0008-0000-0700-000042020000}"/>
            </a:ext>
          </a:extLst>
        </xdr:cNvPr>
        <xdr:cNvSpPr/>
      </xdr:nvSpPr>
      <xdr:spPr>
        <a:xfrm>
          <a:off x="15430500" y="99013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58</xdr:row>
      <xdr:rowOff>49954</xdr:rowOff>
    </xdr:from>
    <xdr:ext cx="599010" cy="259045"/>
    <xdr:sp macro="" textlink="">
      <xdr:nvSpPr>
        <xdr:cNvPr id="579" name="テキスト ボックス 578">
          <a:extLst>
            <a:ext uri="{FF2B5EF4-FFF2-40B4-BE49-F238E27FC236}">
              <a16:creationId xmlns:a16="http://schemas.microsoft.com/office/drawing/2014/main" id="{00000000-0008-0000-0700-000043020000}"/>
            </a:ext>
          </a:extLst>
        </xdr:cNvPr>
        <xdr:cNvSpPr txBox="1"/>
      </xdr:nvSpPr>
      <xdr:spPr>
        <a:xfrm>
          <a:off x="15181795" y="99940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145325</xdr:rowOff>
    </xdr:from>
    <xdr:to>
      <xdr:col>76</xdr:col>
      <xdr:colOff>114300</xdr:colOff>
      <xdr:row>57</xdr:row>
      <xdr:rowOff>151786</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flipV="1">
          <a:off x="13703300" y="9917975"/>
          <a:ext cx="889000" cy="64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166795</xdr:rowOff>
    </xdr:from>
    <xdr:to>
      <xdr:col>76</xdr:col>
      <xdr:colOff>165100</xdr:colOff>
      <xdr:row>58</xdr:row>
      <xdr:rowOff>96945</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4541500" y="9939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58</xdr:row>
      <xdr:rowOff>88072</xdr:rowOff>
    </xdr:from>
    <xdr:ext cx="599010"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4292795" y="100321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137,295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142852</xdr:rowOff>
    </xdr:from>
    <xdr:to>
      <xdr:col>71</xdr:col>
      <xdr:colOff>177800</xdr:colOff>
      <xdr:row>57</xdr:row>
      <xdr:rowOff>151786</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a:off x="12814300" y="9915502"/>
          <a:ext cx="889000" cy="89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163332</xdr:rowOff>
    </xdr:from>
    <xdr:to>
      <xdr:col>72</xdr:col>
      <xdr:colOff>38100</xdr:colOff>
      <xdr:row>58</xdr:row>
      <xdr:rowOff>93482</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3652500" y="9935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58</xdr:row>
      <xdr:rowOff>84609</xdr:rowOff>
    </xdr:from>
    <xdr:ext cx="599010"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3403795" y="100287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162213</xdr:rowOff>
    </xdr:from>
    <xdr:to>
      <xdr:col>67</xdr:col>
      <xdr:colOff>101600</xdr:colOff>
      <xdr:row>58</xdr:row>
      <xdr:rowOff>92363</xdr:rowOff>
    </xdr:to>
    <xdr:sp macro="" textlink="">
      <xdr:nvSpPr>
        <xdr:cNvPr id="586" name="フローチャート: 判断 585">
          <a:extLst>
            <a:ext uri="{FF2B5EF4-FFF2-40B4-BE49-F238E27FC236}">
              <a16:creationId xmlns:a16="http://schemas.microsoft.com/office/drawing/2014/main" id="{00000000-0008-0000-0700-00004A020000}"/>
            </a:ext>
          </a:extLst>
        </xdr:cNvPr>
        <xdr:cNvSpPr/>
      </xdr:nvSpPr>
      <xdr:spPr>
        <a:xfrm>
          <a:off x="12763500" y="9934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58</xdr:row>
      <xdr:rowOff>83490</xdr:rowOff>
    </xdr:from>
    <xdr:ext cx="599010"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2514795" y="100275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70587</xdr:rowOff>
    </xdr:from>
    <xdr:to>
      <xdr:col>85</xdr:col>
      <xdr:colOff>177800</xdr:colOff>
      <xdr:row>58</xdr:row>
      <xdr:rowOff>737</xdr:rowOff>
    </xdr:to>
    <xdr:sp macro="" textlink="">
      <xdr:nvSpPr>
        <xdr:cNvPr id="593" name="楕円 592">
          <a:extLst>
            <a:ext uri="{FF2B5EF4-FFF2-40B4-BE49-F238E27FC236}">
              <a16:creationId xmlns:a16="http://schemas.microsoft.com/office/drawing/2014/main" id="{00000000-0008-0000-0700-000051020000}"/>
            </a:ext>
          </a:extLst>
        </xdr:cNvPr>
        <xdr:cNvSpPr/>
      </xdr:nvSpPr>
      <xdr:spPr>
        <a:xfrm>
          <a:off x="16268700" y="9843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93464</xdr:rowOff>
    </xdr:from>
    <xdr:ext cx="599010" cy="259045"/>
    <xdr:sp macro="" textlink="">
      <xdr:nvSpPr>
        <xdr:cNvPr id="594" name="教育費該当値テキスト">
          <a:extLst>
            <a:ext uri="{FF2B5EF4-FFF2-40B4-BE49-F238E27FC236}">
              <a16:creationId xmlns:a16="http://schemas.microsoft.com/office/drawing/2014/main" id="{00000000-0008-0000-0700-000052020000}"/>
            </a:ext>
          </a:extLst>
        </xdr:cNvPr>
        <xdr:cNvSpPr txBox="1"/>
      </xdr:nvSpPr>
      <xdr:spPr>
        <a:xfrm>
          <a:off x="16370300" y="96946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196,215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107539</xdr:rowOff>
    </xdr:from>
    <xdr:to>
      <xdr:col>81</xdr:col>
      <xdr:colOff>101600</xdr:colOff>
      <xdr:row>58</xdr:row>
      <xdr:rowOff>37689</xdr:rowOff>
    </xdr:to>
    <xdr:sp macro="" textlink="">
      <xdr:nvSpPr>
        <xdr:cNvPr id="595" name="楕円 594">
          <a:extLst>
            <a:ext uri="{FF2B5EF4-FFF2-40B4-BE49-F238E27FC236}">
              <a16:creationId xmlns:a16="http://schemas.microsoft.com/office/drawing/2014/main" id="{00000000-0008-0000-0700-000053020000}"/>
            </a:ext>
          </a:extLst>
        </xdr:cNvPr>
        <xdr:cNvSpPr/>
      </xdr:nvSpPr>
      <xdr:spPr>
        <a:xfrm>
          <a:off x="15430500" y="9880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56</xdr:row>
      <xdr:rowOff>54216</xdr:rowOff>
    </xdr:from>
    <xdr:ext cx="599010"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5181795" y="96554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94525</xdr:rowOff>
    </xdr:from>
    <xdr:to>
      <xdr:col>76</xdr:col>
      <xdr:colOff>165100</xdr:colOff>
      <xdr:row>58</xdr:row>
      <xdr:rowOff>24675</xdr:rowOff>
    </xdr:to>
    <xdr:sp macro="" textlink="">
      <xdr:nvSpPr>
        <xdr:cNvPr id="597" name="楕円 596">
          <a:extLst>
            <a:ext uri="{FF2B5EF4-FFF2-40B4-BE49-F238E27FC236}">
              <a16:creationId xmlns:a16="http://schemas.microsoft.com/office/drawing/2014/main" id="{00000000-0008-0000-0700-000055020000}"/>
            </a:ext>
          </a:extLst>
        </xdr:cNvPr>
        <xdr:cNvSpPr/>
      </xdr:nvSpPr>
      <xdr:spPr>
        <a:xfrm>
          <a:off x="14541500" y="9867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56</xdr:row>
      <xdr:rowOff>41202</xdr:rowOff>
    </xdr:from>
    <xdr:ext cx="59901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4292795" y="96424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100986</xdr:rowOff>
    </xdr:from>
    <xdr:to>
      <xdr:col>72</xdr:col>
      <xdr:colOff>38100</xdr:colOff>
      <xdr:row>58</xdr:row>
      <xdr:rowOff>31136</xdr:rowOff>
    </xdr:to>
    <xdr:sp macro="" textlink="">
      <xdr:nvSpPr>
        <xdr:cNvPr id="599" name="楕円 598">
          <a:extLst>
            <a:ext uri="{FF2B5EF4-FFF2-40B4-BE49-F238E27FC236}">
              <a16:creationId xmlns:a16="http://schemas.microsoft.com/office/drawing/2014/main" id="{00000000-0008-0000-0700-000057020000}"/>
            </a:ext>
          </a:extLst>
        </xdr:cNvPr>
        <xdr:cNvSpPr/>
      </xdr:nvSpPr>
      <xdr:spPr>
        <a:xfrm>
          <a:off x="13652500" y="9873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56</xdr:row>
      <xdr:rowOff>47663</xdr:rowOff>
    </xdr:from>
    <xdr:ext cx="59901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3403795" y="96488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92052</xdr:rowOff>
    </xdr:from>
    <xdr:to>
      <xdr:col>67</xdr:col>
      <xdr:colOff>101600</xdr:colOff>
      <xdr:row>58</xdr:row>
      <xdr:rowOff>22202</xdr:rowOff>
    </xdr:to>
    <xdr:sp macro="" textlink="">
      <xdr:nvSpPr>
        <xdr:cNvPr id="601" name="楕円 600">
          <a:extLst>
            <a:ext uri="{FF2B5EF4-FFF2-40B4-BE49-F238E27FC236}">
              <a16:creationId xmlns:a16="http://schemas.microsoft.com/office/drawing/2014/main" id="{00000000-0008-0000-0700-000059020000}"/>
            </a:ext>
          </a:extLst>
        </xdr:cNvPr>
        <xdr:cNvSpPr/>
      </xdr:nvSpPr>
      <xdr:spPr>
        <a:xfrm>
          <a:off x="12763500" y="98647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56</xdr:row>
      <xdr:rowOff>38729</xdr:rowOff>
    </xdr:from>
    <xdr:ext cx="599010"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2514795" y="96399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2" name="直線コネクタ 611">
          <a:extLst>
            <a:ext uri="{FF2B5EF4-FFF2-40B4-BE49-F238E27FC236}">
              <a16:creationId xmlns:a16="http://schemas.microsoft.com/office/drawing/2014/main" id="{00000000-0008-0000-0700-000064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3" name="直線コネクタ 612">
          <a:extLst>
            <a:ext uri="{FF2B5EF4-FFF2-40B4-BE49-F238E27FC236}">
              <a16:creationId xmlns:a16="http://schemas.microsoft.com/office/drawing/2014/main" id="{00000000-0008-0000-0700-000065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5" name="直線コネクタ 614">
          <a:extLst>
            <a:ext uri="{FF2B5EF4-FFF2-40B4-BE49-F238E27FC236}">
              <a16:creationId xmlns:a16="http://schemas.microsoft.com/office/drawing/2014/main" id="{00000000-0008-0000-0700-000067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16" name="テキスト ボックス 615">
          <a:extLst>
            <a:ext uri="{FF2B5EF4-FFF2-40B4-BE49-F238E27FC236}">
              <a16:creationId xmlns:a16="http://schemas.microsoft.com/office/drawing/2014/main" id="{00000000-0008-0000-0700-000068020000}"/>
            </a:ext>
          </a:extLst>
        </xdr:cNvPr>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7" name="直線コネクタ 616">
          <a:extLst>
            <a:ext uri="{FF2B5EF4-FFF2-40B4-BE49-F238E27FC236}">
              <a16:creationId xmlns:a16="http://schemas.microsoft.com/office/drawing/2014/main" id="{00000000-0008-0000-0700-000069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18" name="テキスト ボックス 617">
          <a:extLst>
            <a:ext uri="{FF2B5EF4-FFF2-40B4-BE49-F238E27FC236}">
              <a16:creationId xmlns:a16="http://schemas.microsoft.com/office/drawing/2014/main" id="{00000000-0008-0000-0700-00006A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69</xdr:row>
      <xdr:rowOff>92727</xdr:rowOff>
    </xdr:from>
    <xdr:ext cx="685572" cy="25904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1760428" y="1192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67</xdr:row>
      <xdr:rowOff>54627</xdr:rowOff>
    </xdr:from>
    <xdr:ext cx="685572" cy="259045"/>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1760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5" name="災害復旧費グラフ枠">
          <a:extLst>
            <a:ext uri="{FF2B5EF4-FFF2-40B4-BE49-F238E27FC236}">
              <a16:creationId xmlns:a16="http://schemas.microsoft.com/office/drawing/2014/main" id="{00000000-0008-0000-0700-000071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93716</xdr:rowOff>
    </xdr:from>
    <xdr:to>
      <xdr:col>85</xdr:col>
      <xdr:colOff>126364</xdr:colOff>
      <xdr:row>79</xdr:row>
      <xdr:rowOff>44450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flipV="1">
          <a:off x="16317595" y="12095216"/>
          <a:ext cx="1269" cy="14937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70808</xdr:rowOff>
    </xdr:from>
    <xdr:ext cx="249299" cy="259045"/>
    <xdr:sp macro="" textlink="">
      <xdr:nvSpPr>
        <xdr:cNvPr id="627" name="災害復旧費最小値テキスト">
          <a:extLst>
            <a:ext uri="{FF2B5EF4-FFF2-40B4-BE49-F238E27FC236}">
              <a16:creationId xmlns:a16="http://schemas.microsoft.com/office/drawing/2014/main" id="{00000000-0008-0000-0700-000073020000}"/>
            </a:ext>
          </a:extLst>
        </xdr:cNvPr>
        <xdr:cNvSpPr txBox="1"/>
      </xdr:nvSpPr>
      <xdr:spPr>
        <a:xfrm>
          <a:off x="16370300" y="1361535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40393</xdr:rowOff>
    </xdr:from>
    <xdr:ext cx="690189" cy="259045"/>
    <xdr:sp macro="" textlink="">
      <xdr:nvSpPr>
        <xdr:cNvPr id="629" name="災害復旧費最大値テキスト">
          <a:extLst>
            <a:ext uri="{FF2B5EF4-FFF2-40B4-BE49-F238E27FC236}">
              <a16:creationId xmlns:a16="http://schemas.microsoft.com/office/drawing/2014/main" id="{00000000-0008-0000-0700-000075020000}"/>
            </a:ext>
          </a:extLst>
        </xdr:cNvPr>
        <xdr:cNvSpPr txBox="1"/>
      </xdr:nvSpPr>
      <xdr:spPr>
        <a:xfrm>
          <a:off x="16370300" y="1187044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1,176,208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93716</xdr:rowOff>
    </xdr:from>
    <xdr:to>
      <xdr:col>86</xdr:col>
      <xdr:colOff>25400</xdr:colOff>
      <xdr:row>70</xdr:row>
      <xdr:rowOff>93716</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6230600" y="120952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171145</xdr:rowOff>
    </xdr:from>
    <xdr:to>
      <xdr:col>85</xdr:col>
      <xdr:colOff>127000</xdr:colOff>
      <xdr:row>79</xdr:row>
      <xdr:rowOff>39019</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flipV="1">
          <a:off x="15481300" y="13544245"/>
          <a:ext cx="838200" cy="393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115257</xdr:rowOff>
    </xdr:from>
    <xdr:ext cx="534377" cy="259045"/>
    <xdr:sp macro="" textlink="">
      <xdr:nvSpPr>
        <xdr:cNvPr id="632" name="災害復旧費平均値テキスト">
          <a:extLst>
            <a:ext uri="{FF2B5EF4-FFF2-40B4-BE49-F238E27FC236}">
              <a16:creationId xmlns:a16="http://schemas.microsoft.com/office/drawing/2014/main" id="{00000000-0008-0000-0700-000078020000}"/>
            </a:ext>
          </a:extLst>
        </xdr:cNvPr>
        <xdr:cNvSpPr txBox="1"/>
      </xdr:nvSpPr>
      <xdr:spPr>
        <a:xfrm>
          <a:off x="16370300" y="1348835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136830</xdr:rowOff>
    </xdr:from>
    <xdr:to>
      <xdr:col>85</xdr:col>
      <xdr:colOff>177800</xdr:colOff>
      <xdr:row>79</xdr:row>
      <xdr:rowOff>66980</xdr:rowOff>
    </xdr:to>
    <xdr:sp macro="" textlink="">
      <xdr:nvSpPr>
        <xdr:cNvPr id="633" name="フローチャート: 判断 632">
          <a:extLst>
            <a:ext uri="{FF2B5EF4-FFF2-40B4-BE49-F238E27FC236}">
              <a16:creationId xmlns:a16="http://schemas.microsoft.com/office/drawing/2014/main" id="{00000000-0008-0000-0700-000079020000}"/>
            </a:ext>
          </a:extLst>
        </xdr:cNvPr>
        <xdr:cNvSpPr/>
      </xdr:nvSpPr>
      <xdr:spPr>
        <a:xfrm>
          <a:off x="16268700" y="13509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37795</xdr:rowOff>
    </xdr:from>
    <xdr:to>
      <xdr:col>81</xdr:col>
      <xdr:colOff>50800</xdr:colOff>
      <xdr:row>79</xdr:row>
      <xdr:rowOff>39019</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4592300" y="13582345"/>
          <a:ext cx="889000" cy="12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132547</xdr:rowOff>
    </xdr:from>
    <xdr:to>
      <xdr:col>81</xdr:col>
      <xdr:colOff>101600</xdr:colOff>
      <xdr:row>79</xdr:row>
      <xdr:rowOff>62697</xdr:rowOff>
    </xdr:to>
    <xdr:sp macro="" textlink="">
      <xdr:nvSpPr>
        <xdr:cNvPr id="635" name="フローチャート: 判断 634">
          <a:extLst>
            <a:ext uri="{FF2B5EF4-FFF2-40B4-BE49-F238E27FC236}">
              <a16:creationId xmlns:a16="http://schemas.microsoft.com/office/drawing/2014/main" id="{00000000-0008-0000-0700-00007B020000}"/>
            </a:ext>
          </a:extLst>
        </xdr:cNvPr>
        <xdr:cNvSpPr/>
      </xdr:nvSpPr>
      <xdr:spPr>
        <a:xfrm>
          <a:off x="15430500" y="135056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79224</xdr:rowOff>
    </xdr:from>
    <xdr:ext cx="534377" cy="259045"/>
    <xdr:sp macro="" textlink="">
      <xdr:nvSpPr>
        <xdr:cNvPr id="636" name="テキスト ボックス 635">
          <a:extLst>
            <a:ext uri="{FF2B5EF4-FFF2-40B4-BE49-F238E27FC236}">
              <a16:creationId xmlns:a16="http://schemas.microsoft.com/office/drawing/2014/main" id="{00000000-0008-0000-0700-00007C020000}"/>
            </a:ext>
          </a:extLst>
        </xdr:cNvPr>
        <xdr:cNvSpPr txBox="1"/>
      </xdr:nvSpPr>
      <xdr:spPr>
        <a:xfrm>
          <a:off x="15214111" y="132808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37795</xdr:rowOff>
    </xdr:from>
    <xdr:to>
      <xdr:col>76</xdr:col>
      <xdr:colOff>114300</xdr:colOff>
      <xdr:row>79</xdr:row>
      <xdr:rowOff>44114</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flipV="1">
          <a:off x="13703300" y="13582345"/>
          <a:ext cx="889000" cy="63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131718</xdr:rowOff>
    </xdr:from>
    <xdr:to>
      <xdr:col>76</xdr:col>
      <xdr:colOff>165100</xdr:colOff>
      <xdr:row>79</xdr:row>
      <xdr:rowOff>61868</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4541500" y="13504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78395</xdr:rowOff>
    </xdr:from>
    <xdr:ext cx="534377"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4325111" y="132800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123924</xdr:rowOff>
    </xdr:from>
    <xdr:to>
      <xdr:col>71</xdr:col>
      <xdr:colOff>177800</xdr:colOff>
      <xdr:row>79</xdr:row>
      <xdr:rowOff>44114</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a:off x="12814300" y="13497024"/>
          <a:ext cx="889000" cy="91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133102</xdr:rowOff>
    </xdr:from>
    <xdr:to>
      <xdr:col>72</xdr:col>
      <xdr:colOff>38100</xdr:colOff>
      <xdr:row>79</xdr:row>
      <xdr:rowOff>63252</xdr:rowOff>
    </xdr:to>
    <xdr:sp macro="" textlink="">
      <xdr:nvSpPr>
        <xdr:cNvPr id="641" name="フローチャート: 判断 640">
          <a:extLst>
            <a:ext uri="{FF2B5EF4-FFF2-40B4-BE49-F238E27FC236}">
              <a16:creationId xmlns:a16="http://schemas.microsoft.com/office/drawing/2014/main" id="{00000000-0008-0000-0700-000081020000}"/>
            </a:ext>
          </a:extLst>
        </xdr:cNvPr>
        <xdr:cNvSpPr/>
      </xdr:nvSpPr>
      <xdr:spPr>
        <a:xfrm>
          <a:off x="13652500" y="13506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79779</xdr:rowOff>
    </xdr:from>
    <xdr:ext cx="534377"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3436111" y="13281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135145</xdr:rowOff>
    </xdr:from>
    <xdr:to>
      <xdr:col>67</xdr:col>
      <xdr:colOff>101600</xdr:colOff>
      <xdr:row>79</xdr:row>
      <xdr:rowOff>65295</xdr:rowOff>
    </xdr:to>
    <xdr:sp macro="" textlink="">
      <xdr:nvSpPr>
        <xdr:cNvPr id="643" name="フローチャート: 判断 642">
          <a:extLst>
            <a:ext uri="{FF2B5EF4-FFF2-40B4-BE49-F238E27FC236}">
              <a16:creationId xmlns:a16="http://schemas.microsoft.com/office/drawing/2014/main" id="{00000000-0008-0000-0700-000083020000}"/>
            </a:ext>
          </a:extLst>
        </xdr:cNvPr>
        <xdr:cNvSpPr/>
      </xdr:nvSpPr>
      <xdr:spPr>
        <a:xfrm>
          <a:off x="12763500" y="13508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79</xdr:row>
      <xdr:rowOff>56422</xdr:rowOff>
    </xdr:from>
    <xdr:ext cx="534377"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2547111" y="136009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120345</xdr:rowOff>
    </xdr:from>
    <xdr:to>
      <xdr:col>85</xdr:col>
      <xdr:colOff>177800</xdr:colOff>
      <xdr:row>79</xdr:row>
      <xdr:rowOff>50495</xdr:rowOff>
    </xdr:to>
    <xdr:sp macro="" textlink="">
      <xdr:nvSpPr>
        <xdr:cNvPr id="650" name="楕円 649">
          <a:extLst>
            <a:ext uri="{FF2B5EF4-FFF2-40B4-BE49-F238E27FC236}">
              <a16:creationId xmlns:a16="http://schemas.microsoft.com/office/drawing/2014/main" id="{00000000-0008-0000-0700-00008A020000}"/>
            </a:ext>
          </a:extLst>
        </xdr:cNvPr>
        <xdr:cNvSpPr/>
      </xdr:nvSpPr>
      <xdr:spPr>
        <a:xfrm>
          <a:off x="16268700" y="13493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79722</xdr:rowOff>
    </xdr:from>
    <xdr:ext cx="534377" cy="259045"/>
    <xdr:sp macro="" textlink="">
      <xdr:nvSpPr>
        <xdr:cNvPr id="651" name="災害復旧費該当値テキスト">
          <a:extLst>
            <a:ext uri="{FF2B5EF4-FFF2-40B4-BE49-F238E27FC236}">
              <a16:creationId xmlns:a16="http://schemas.microsoft.com/office/drawing/2014/main" id="{00000000-0008-0000-0700-00008B020000}"/>
            </a:ext>
          </a:extLst>
        </xdr:cNvPr>
        <xdr:cNvSpPr txBox="1"/>
      </xdr:nvSpPr>
      <xdr:spPr>
        <a:xfrm>
          <a:off x="16370300" y="132813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159669</xdr:rowOff>
    </xdr:from>
    <xdr:to>
      <xdr:col>81</xdr:col>
      <xdr:colOff>101600</xdr:colOff>
      <xdr:row>79</xdr:row>
      <xdr:rowOff>89819</xdr:rowOff>
    </xdr:to>
    <xdr:sp macro="" textlink="">
      <xdr:nvSpPr>
        <xdr:cNvPr id="652" name="楕円 651">
          <a:extLst>
            <a:ext uri="{FF2B5EF4-FFF2-40B4-BE49-F238E27FC236}">
              <a16:creationId xmlns:a16="http://schemas.microsoft.com/office/drawing/2014/main" id="{00000000-0008-0000-0700-00008C020000}"/>
            </a:ext>
          </a:extLst>
        </xdr:cNvPr>
        <xdr:cNvSpPr/>
      </xdr:nvSpPr>
      <xdr:spPr>
        <a:xfrm>
          <a:off x="15430500" y="135327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79</xdr:row>
      <xdr:rowOff>80946</xdr:rowOff>
    </xdr:from>
    <xdr:ext cx="469744"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5246428" y="136254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158445</xdr:rowOff>
    </xdr:from>
    <xdr:to>
      <xdr:col>76</xdr:col>
      <xdr:colOff>165100</xdr:colOff>
      <xdr:row>79</xdr:row>
      <xdr:rowOff>88595</xdr:rowOff>
    </xdr:to>
    <xdr:sp macro="" textlink="">
      <xdr:nvSpPr>
        <xdr:cNvPr id="654" name="楕円 653">
          <a:extLst>
            <a:ext uri="{FF2B5EF4-FFF2-40B4-BE49-F238E27FC236}">
              <a16:creationId xmlns:a16="http://schemas.microsoft.com/office/drawing/2014/main" id="{00000000-0008-0000-0700-00008E020000}"/>
            </a:ext>
          </a:extLst>
        </xdr:cNvPr>
        <xdr:cNvSpPr/>
      </xdr:nvSpPr>
      <xdr:spPr>
        <a:xfrm>
          <a:off x="14541500" y="13531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79</xdr:row>
      <xdr:rowOff>79722</xdr:rowOff>
    </xdr:from>
    <xdr:ext cx="469744"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4357428" y="136242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164764</xdr:rowOff>
    </xdr:from>
    <xdr:to>
      <xdr:col>72</xdr:col>
      <xdr:colOff>38100</xdr:colOff>
      <xdr:row>79</xdr:row>
      <xdr:rowOff>94914</xdr:rowOff>
    </xdr:to>
    <xdr:sp macro="" textlink="">
      <xdr:nvSpPr>
        <xdr:cNvPr id="656" name="楕円 655">
          <a:extLst>
            <a:ext uri="{FF2B5EF4-FFF2-40B4-BE49-F238E27FC236}">
              <a16:creationId xmlns:a16="http://schemas.microsoft.com/office/drawing/2014/main" id="{00000000-0008-0000-0700-000090020000}"/>
            </a:ext>
          </a:extLst>
        </xdr:cNvPr>
        <xdr:cNvSpPr/>
      </xdr:nvSpPr>
      <xdr:spPr>
        <a:xfrm>
          <a:off x="13652500" y="13537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79</xdr:row>
      <xdr:rowOff>86041</xdr:rowOff>
    </xdr:from>
    <xdr:ext cx="378565"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3514017" y="136305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73124</xdr:rowOff>
    </xdr:from>
    <xdr:to>
      <xdr:col>67</xdr:col>
      <xdr:colOff>101600</xdr:colOff>
      <xdr:row>79</xdr:row>
      <xdr:rowOff>3274</xdr:rowOff>
    </xdr:to>
    <xdr:sp macro="" textlink="">
      <xdr:nvSpPr>
        <xdr:cNvPr id="658" name="楕円 657">
          <a:extLst>
            <a:ext uri="{FF2B5EF4-FFF2-40B4-BE49-F238E27FC236}">
              <a16:creationId xmlns:a16="http://schemas.microsoft.com/office/drawing/2014/main" id="{00000000-0008-0000-0700-000092020000}"/>
            </a:ext>
          </a:extLst>
        </xdr:cNvPr>
        <xdr:cNvSpPr/>
      </xdr:nvSpPr>
      <xdr:spPr>
        <a:xfrm>
          <a:off x="12763500" y="134462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19801</xdr:rowOff>
    </xdr:from>
    <xdr:ext cx="534377"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2547111" y="132214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72,422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52,093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0" name="直線コネクタ 669">
          <a:extLst>
            <a:ext uri="{FF2B5EF4-FFF2-40B4-BE49-F238E27FC236}">
              <a16:creationId xmlns:a16="http://schemas.microsoft.com/office/drawing/2014/main" id="{00000000-0008-0000-0700-00009E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1" name="テキスト ボックス 670">
          <a:extLst>
            <a:ext uri="{FF2B5EF4-FFF2-40B4-BE49-F238E27FC236}">
              <a16:creationId xmlns:a16="http://schemas.microsoft.com/office/drawing/2014/main" id="{00000000-0008-0000-0700-00009F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2" name="直線コネクタ 671">
          <a:extLst>
            <a:ext uri="{FF2B5EF4-FFF2-40B4-BE49-F238E27FC236}">
              <a16:creationId xmlns:a16="http://schemas.microsoft.com/office/drawing/2014/main" id="{00000000-0008-0000-0700-0000A0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73" name="テキスト ボックス 672">
          <a:extLst>
            <a:ext uri="{FF2B5EF4-FFF2-40B4-BE49-F238E27FC236}">
              <a16:creationId xmlns:a16="http://schemas.microsoft.com/office/drawing/2014/main" id="{00000000-0008-0000-0700-0000A1020000}"/>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2" name="公債費グラフ枠">
          <a:extLst>
            <a:ext uri="{FF2B5EF4-FFF2-40B4-BE49-F238E27FC236}">
              <a16:creationId xmlns:a16="http://schemas.microsoft.com/office/drawing/2014/main" id="{00000000-0008-0000-0700-0000AA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42401</xdr:rowOff>
    </xdr:from>
    <xdr:to>
      <xdr:col>85</xdr:col>
      <xdr:colOff>126364</xdr:colOff>
      <xdr:row>98</xdr:row>
      <xdr:rowOff>160134</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flipV="1">
          <a:off x="16317595" y="15644351"/>
          <a:ext cx="1269" cy="13178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163961</xdr:rowOff>
    </xdr:from>
    <xdr:ext cx="534377" cy="259045"/>
    <xdr:sp macro="" textlink="">
      <xdr:nvSpPr>
        <xdr:cNvPr id="684" name="公債費最小値テキスト">
          <a:extLst>
            <a:ext uri="{FF2B5EF4-FFF2-40B4-BE49-F238E27FC236}">
              <a16:creationId xmlns:a16="http://schemas.microsoft.com/office/drawing/2014/main" id="{00000000-0008-0000-0700-0000AC020000}"/>
            </a:ext>
          </a:extLst>
        </xdr:cNvPr>
        <xdr:cNvSpPr txBox="1"/>
      </xdr:nvSpPr>
      <xdr:spPr>
        <a:xfrm>
          <a:off x="16370300" y="169660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29,273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160134</xdr:rowOff>
    </xdr:from>
    <xdr:to>
      <xdr:col>86</xdr:col>
      <xdr:colOff>25400</xdr:colOff>
      <xdr:row>98</xdr:row>
      <xdr:rowOff>160134</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6230600" y="169622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160528</xdr:rowOff>
    </xdr:from>
    <xdr:ext cx="599010" cy="259045"/>
    <xdr:sp macro="" textlink="">
      <xdr:nvSpPr>
        <xdr:cNvPr id="686" name="公債費最大値テキスト">
          <a:extLst>
            <a:ext uri="{FF2B5EF4-FFF2-40B4-BE49-F238E27FC236}">
              <a16:creationId xmlns:a16="http://schemas.microsoft.com/office/drawing/2014/main" id="{00000000-0008-0000-0700-0000AE020000}"/>
            </a:ext>
          </a:extLst>
        </xdr:cNvPr>
        <xdr:cNvSpPr txBox="1"/>
      </xdr:nvSpPr>
      <xdr:spPr>
        <a:xfrm>
          <a:off x="16370300" y="154195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721,076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42401</xdr:rowOff>
    </xdr:from>
    <xdr:to>
      <xdr:col>86</xdr:col>
      <xdr:colOff>25400</xdr:colOff>
      <xdr:row>91</xdr:row>
      <xdr:rowOff>42401</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6230600" y="156443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127126</xdr:rowOff>
    </xdr:from>
    <xdr:to>
      <xdr:col>85</xdr:col>
      <xdr:colOff>127000</xdr:colOff>
      <xdr:row>97</xdr:row>
      <xdr:rowOff>33710</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flipV="1">
          <a:off x="15481300" y="16586326"/>
          <a:ext cx="838200" cy="780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145873</xdr:rowOff>
    </xdr:from>
    <xdr:ext cx="599010" cy="259045"/>
    <xdr:sp macro="" textlink="">
      <xdr:nvSpPr>
        <xdr:cNvPr id="689" name="公債費平均値テキスト">
          <a:extLst>
            <a:ext uri="{FF2B5EF4-FFF2-40B4-BE49-F238E27FC236}">
              <a16:creationId xmlns:a16="http://schemas.microsoft.com/office/drawing/2014/main" id="{00000000-0008-0000-0700-0000B1020000}"/>
            </a:ext>
          </a:extLst>
        </xdr:cNvPr>
        <xdr:cNvSpPr txBox="1"/>
      </xdr:nvSpPr>
      <xdr:spPr>
        <a:xfrm>
          <a:off x="16370300" y="1660507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178,769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167446</xdr:rowOff>
    </xdr:from>
    <xdr:to>
      <xdr:col>85</xdr:col>
      <xdr:colOff>177800</xdr:colOff>
      <xdr:row>97</xdr:row>
      <xdr:rowOff>97596</xdr:rowOff>
    </xdr:to>
    <xdr:sp macro="" textlink="">
      <xdr:nvSpPr>
        <xdr:cNvPr id="690" name="フローチャート: 判断 689">
          <a:extLst>
            <a:ext uri="{FF2B5EF4-FFF2-40B4-BE49-F238E27FC236}">
              <a16:creationId xmlns:a16="http://schemas.microsoft.com/office/drawing/2014/main" id="{00000000-0008-0000-0700-0000B2020000}"/>
            </a:ext>
          </a:extLst>
        </xdr:cNvPr>
        <xdr:cNvSpPr/>
      </xdr:nvSpPr>
      <xdr:spPr>
        <a:xfrm>
          <a:off x="16268700" y="16626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27547</xdr:rowOff>
    </xdr:from>
    <xdr:to>
      <xdr:col>81</xdr:col>
      <xdr:colOff>50800</xdr:colOff>
      <xdr:row>97</xdr:row>
      <xdr:rowOff>33710</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a:off x="14592300" y="16658197"/>
          <a:ext cx="889000" cy="6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7579</xdr:rowOff>
    </xdr:from>
    <xdr:to>
      <xdr:col>81</xdr:col>
      <xdr:colOff>101600</xdr:colOff>
      <xdr:row>97</xdr:row>
      <xdr:rowOff>109179</xdr:rowOff>
    </xdr:to>
    <xdr:sp macro="" textlink="">
      <xdr:nvSpPr>
        <xdr:cNvPr id="692" name="フローチャート: 判断 691">
          <a:extLst>
            <a:ext uri="{FF2B5EF4-FFF2-40B4-BE49-F238E27FC236}">
              <a16:creationId xmlns:a16="http://schemas.microsoft.com/office/drawing/2014/main" id="{00000000-0008-0000-0700-0000B4020000}"/>
            </a:ext>
          </a:extLst>
        </xdr:cNvPr>
        <xdr:cNvSpPr/>
      </xdr:nvSpPr>
      <xdr:spPr>
        <a:xfrm>
          <a:off x="15430500" y="16638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97</xdr:row>
      <xdr:rowOff>100306</xdr:rowOff>
    </xdr:from>
    <xdr:ext cx="599010" cy="259045"/>
    <xdr:sp macro="" textlink="">
      <xdr:nvSpPr>
        <xdr:cNvPr id="693" name="テキスト ボックス 692">
          <a:extLst>
            <a:ext uri="{FF2B5EF4-FFF2-40B4-BE49-F238E27FC236}">
              <a16:creationId xmlns:a16="http://schemas.microsoft.com/office/drawing/2014/main" id="{00000000-0008-0000-0700-0000B5020000}"/>
            </a:ext>
          </a:extLst>
        </xdr:cNvPr>
        <xdr:cNvSpPr txBox="1"/>
      </xdr:nvSpPr>
      <xdr:spPr>
        <a:xfrm>
          <a:off x="15181795" y="167309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27547</xdr:rowOff>
    </xdr:from>
    <xdr:to>
      <xdr:col>76</xdr:col>
      <xdr:colOff>114300</xdr:colOff>
      <xdr:row>97</xdr:row>
      <xdr:rowOff>47436</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flipV="1">
          <a:off x="13703300" y="16658197"/>
          <a:ext cx="889000" cy="198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10579</xdr:rowOff>
    </xdr:from>
    <xdr:to>
      <xdr:col>76</xdr:col>
      <xdr:colOff>165100</xdr:colOff>
      <xdr:row>97</xdr:row>
      <xdr:rowOff>112179</xdr:rowOff>
    </xdr:to>
    <xdr:sp macro="" textlink="">
      <xdr:nvSpPr>
        <xdr:cNvPr id="695" name="フローチャート: 判断 694">
          <a:extLst>
            <a:ext uri="{FF2B5EF4-FFF2-40B4-BE49-F238E27FC236}">
              <a16:creationId xmlns:a16="http://schemas.microsoft.com/office/drawing/2014/main" id="{00000000-0008-0000-0700-0000B7020000}"/>
            </a:ext>
          </a:extLst>
        </xdr:cNvPr>
        <xdr:cNvSpPr/>
      </xdr:nvSpPr>
      <xdr:spPr>
        <a:xfrm>
          <a:off x="14541500" y="16641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97</xdr:row>
      <xdr:rowOff>103306</xdr:rowOff>
    </xdr:from>
    <xdr:ext cx="599010"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4292795" y="167339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47436</xdr:rowOff>
    </xdr:from>
    <xdr:to>
      <xdr:col>71</xdr:col>
      <xdr:colOff>177800</xdr:colOff>
      <xdr:row>97</xdr:row>
      <xdr:rowOff>57983</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flipV="1">
          <a:off x="12814300" y="16678086"/>
          <a:ext cx="889000" cy="105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36629</xdr:rowOff>
    </xdr:from>
    <xdr:to>
      <xdr:col>72</xdr:col>
      <xdr:colOff>38100</xdr:colOff>
      <xdr:row>97</xdr:row>
      <xdr:rowOff>138229</xdr:rowOff>
    </xdr:to>
    <xdr:sp macro="" textlink="">
      <xdr:nvSpPr>
        <xdr:cNvPr id="698" name="フローチャート: 判断 697">
          <a:extLst>
            <a:ext uri="{FF2B5EF4-FFF2-40B4-BE49-F238E27FC236}">
              <a16:creationId xmlns:a16="http://schemas.microsoft.com/office/drawing/2014/main" id="{00000000-0008-0000-0700-0000BA020000}"/>
            </a:ext>
          </a:extLst>
        </xdr:cNvPr>
        <xdr:cNvSpPr/>
      </xdr:nvSpPr>
      <xdr:spPr>
        <a:xfrm>
          <a:off x="13652500" y="166672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97</xdr:row>
      <xdr:rowOff>129356</xdr:rowOff>
    </xdr:from>
    <xdr:ext cx="599010"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3403795" y="167600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50507</xdr:rowOff>
    </xdr:from>
    <xdr:to>
      <xdr:col>67</xdr:col>
      <xdr:colOff>101600</xdr:colOff>
      <xdr:row>97</xdr:row>
      <xdr:rowOff>152107</xdr:rowOff>
    </xdr:to>
    <xdr:sp macro="" textlink="">
      <xdr:nvSpPr>
        <xdr:cNvPr id="700" name="フローチャート: 判断 699">
          <a:extLst>
            <a:ext uri="{FF2B5EF4-FFF2-40B4-BE49-F238E27FC236}">
              <a16:creationId xmlns:a16="http://schemas.microsoft.com/office/drawing/2014/main" id="{00000000-0008-0000-0700-0000BC020000}"/>
            </a:ext>
          </a:extLst>
        </xdr:cNvPr>
        <xdr:cNvSpPr/>
      </xdr:nvSpPr>
      <xdr:spPr>
        <a:xfrm>
          <a:off x="12763500" y="16681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97</xdr:row>
      <xdr:rowOff>143234</xdr:rowOff>
    </xdr:from>
    <xdr:ext cx="599010"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2514795" y="167738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76326</xdr:rowOff>
    </xdr:from>
    <xdr:to>
      <xdr:col>85</xdr:col>
      <xdr:colOff>177800</xdr:colOff>
      <xdr:row>97</xdr:row>
      <xdr:rowOff>6476</xdr:rowOff>
    </xdr:to>
    <xdr:sp macro="" textlink="">
      <xdr:nvSpPr>
        <xdr:cNvPr id="707" name="楕円 706">
          <a:extLst>
            <a:ext uri="{FF2B5EF4-FFF2-40B4-BE49-F238E27FC236}">
              <a16:creationId xmlns:a16="http://schemas.microsoft.com/office/drawing/2014/main" id="{00000000-0008-0000-0700-0000C3020000}"/>
            </a:ext>
          </a:extLst>
        </xdr:cNvPr>
        <xdr:cNvSpPr/>
      </xdr:nvSpPr>
      <xdr:spPr>
        <a:xfrm>
          <a:off x="16268700" y="165355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99203</xdr:rowOff>
    </xdr:from>
    <xdr:ext cx="599010" cy="259045"/>
    <xdr:sp macro="" textlink="">
      <xdr:nvSpPr>
        <xdr:cNvPr id="708" name="公債費該当値テキスト">
          <a:extLst>
            <a:ext uri="{FF2B5EF4-FFF2-40B4-BE49-F238E27FC236}">
              <a16:creationId xmlns:a16="http://schemas.microsoft.com/office/drawing/2014/main" id="{00000000-0008-0000-0700-0000C4020000}"/>
            </a:ext>
          </a:extLst>
        </xdr:cNvPr>
        <xdr:cNvSpPr txBox="1"/>
      </xdr:nvSpPr>
      <xdr:spPr>
        <a:xfrm>
          <a:off x="16370300" y="163869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226,601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154360</xdr:rowOff>
    </xdr:from>
    <xdr:to>
      <xdr:col>81</xdr:col>
      <xdr:colOff>101600</xdr:colOff>
      <xdr:row>97</xdr:row>
      <xdr:rowOff>84510</xdr:rowOff>
    </xdr:to>
    <xdr:sp macro="" textlink="">
      <xdr:nvSpPr>
        <xdr:cNvPr id="709" name="楕円 708">
          <a:extLst>
            <a:ext uri="{FF2B5EF4-FFF2-40B4-BE49-F238E27FC236}">
              <a16:creationId xmlns:a16="http://schemas.microsoft.com/office/drawing/2014/main" id="{00000000-0008-0000-0700-0000C5020000}"/>
            </a:ext>
          </a:extLst>
        </xdr:cNvPr>
        <xdr:cNvSpPr/>
      </xdr:nvSpPr>
      <xdr:spPr>
        <a:xfrm>
          <a:off x="15430500" y="16613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95</xdr:row>
      <xdr:rowOff>101037</xdr:rowOff>
    </xdr:from>
    <xdr:ext cx="599010"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5181795" y="163887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148197</xdr:rowOff>
    </xdr:from>
    <xdr:to>
      <xdr:col>76</xdr:col>
      <xdr:colOff>165100</xdr:colOff>
      <xdr:row>97</xdr:row>
      <xdr:rowOff>78347</xdr:rowOff>
    </xdr:to>
    <xdr:sp macro="" textlink="">
      <xdr:nvSpPr>
        <xdr:cNvPr id="711" name="楕円 710">
          <a:extLst>
            <a:ext uri="{FF2B5EF4-FFF2-40B4-BE49-F238E27FC236}">
              <a16:creationId xmlns:a16="http://schemas.microsoft.com/office/drawing/2014/main" id="{00000000-0008-0000-0700-0000C7020000}"/>
            </a:ext>
          </a:extLst>
        </xdr:cNvPr>
        <xdr:cNvSpPr/>
      </xdr:nvSpPr>
      <xdr:spPr>
        <a:xfrm>
          <a:off x="14541500" y="166073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95</xdr:row>
      <xdr:rowOff>94874</xdr:rowOff>
    </xdr:from>
    <xdr:ext cx="599010"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4292795" y="163826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168086</xdr:rowOff>
    </xdr:from>
    <xdr:to>
      <xdr:col>72</xdr:col>
      <xdr:colOff>38100</xdr:colOff>
      <xdr:row>97</xdr:row>
      <xdr:rowOff>98236</xdr:rowOff>
    </xdr:to>
    <xdr:sp macro="" textlink="">
      <xdr:nvSpPr>
        <xdr:cNvPr id="713" name="楕円 712">
          <a:extLst>
            <a:ext uri="{FF2B5EF4-FFF2-40B4-BE49-F238E27FC236}">
              <a16:creationId xmlns:a16="http://schemas.microsoft.com/office/drawing/2014/main" id="{00000000-0008-0000-0700-0000C9020000}"/>
            </a:ext>
          </a:extLst>
        </xdr:cNvPr>
        <xdr:cNvSpPr/>
      </xdr:nvSpPr>
      <xdr:spPr>
        <a:xfrm>
          <a:off x="13652500" y="16627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95</xdr:row>
      <xdr:rowOff>114763</xdr:rowOff>
    </xdr:from>
    <xdr:ext cx="599010"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3403795" y="164025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7183</xdr:rowOff>
    </xdr:from>
    <xdr:to>
      <xdr:col>67</xdr:col>
      <xdr:colOff>101600</xdr:colOff>
      <xdr:row>97</xdr:row>
      <xdr:rowOff>108783</xdr:rowOff>
    </xdr:to>
    <xdr:sp macro="" textlink="">
      <xdr:nvSpPr>
        <xdr:cNvPr id="715" name="楕円 714">
          <a:extLst>
            <a:ext uri="{FF2B5EF4-FFF2-40B4-BE49-F238E27FC236}">
              <a16:creationId xmlns:a16="http://schemas.microsoft.com/office/drawing/2014/main" id="{00000000-0008-0000-0700-0000CB020000}"/>
            </a:ext>
          </a:extLst>
        </xdr:cNvPr>
        <xdr:cNvSpPr/>
      </xdr:nvSpPr>
      <xdr:spPr>
        <a:xfrm>
          <a:off x="12763500" y="166378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95</xdr:row>
      <xdr:rowOff>125310</xdr:rowOff>
    </xdr:from>
    <xdr:ext cx="599010"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2514795" y="164130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27" name="直線コネクタ 726">
          <a:extLst>
            <a:ext uri="{FF2B5EF4-FFF2-40B4-BE49-F238E27FC236}">
              <a16:creationId xmlns:a16="http://schemas.microsoft.com/office/drawing/2014/main" id="{00000000-0008-0000-0700-0000D7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macro="" textlink="">
      <xdr:nvSpPr>
        <xdr:cNvPr id="730" name="テキスト ボックス 729">
          <a:extLst>
            <a:ext uri="{FF2B5EF4-FFF2-40B4-BE49-F238E27FC236}">
              <a16:creationId xmlns:a16="http://schemas.microsoft.com/office/drawing/2014/main" id="{00000000-0008-0000-0700-0000DA020000}"/>
            </a:ext>
          </a:extLst>
        </xdr:cNvPr>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macro="" textlink="">
      <xdr:nvSpPr>
        <xdr:cNvPr id="732" name="テキスト ボックス 731">
          <a:extLst>
            <a:ext uri="{FF2B5EF4-FFF2-40B4-BE49-F238E27FC236}">
              <a16:creationId xmlns:a16="http://schemas.microsoft.com/office/drawing/2014/main" id="{00000000-0008-0000-0700-0000DC020000}"/>
            </a:ext>
          </a:extLst>
        </xdr:cNvPr>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36" name="テキスト ボックス 735">
          <a:extLst>
            <a:ext uri="{FF2B5EF4-FFF2-40B4-BE49-F238E27FC236}">
              <a16:creationId xmlns:a16="http://schemas.microsoft.com/office/drawing/2014/main" id="{00000000-0008-0000-0700-0000E0020000}"/>
            </a:ext>
          </a:extLst>
        </xdr:cNvPr>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38" name="テキスト ボックス 737">
          <a:extLst>
            <a:ext uri="{FF2B5EF4-FFF2-40B4-BE49-F238E27FC236}">
              <a16:creationId xmlns:a16="http://schemas.microsoft.com/office/drawing/2014/main" id="{00000000-0008-0000-0700-0000E2020000}"/>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0" name="テキスト ボックス 739">
          <a:extLst>
            <a:ext uri="{FF2B5EF4-FFF2-40B4-BE49-F238E27FC236}">
              <a16:creationId xmlns:a16="http://schemas.microsoft.com/office/drawing/2014/main" id="{00000000-0008-0000-0700-0000E4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1" name="諸支出金グラフ枠">
          <a:extLst>
            <a:ext uri="{FF2B5EF4-FFF2-40B4-BE49-F238E27FC236}">
              <a16:creationId xmlns:a16="http://schemas.microsoft.com/office/drawing/2014/main" id="{00000000-0008-0000-0700-0000E5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59755</xdr:rowOff>
    </xdr:from>
    <xdr:to>
      <xdr:col>116</xdr:col>
      <xdr:colOff>62864</xdr:colOff>
      <xdr:row>39</xdr:row>
      <xdr:rowOff>98878</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flipV="1">
          <a:off x="22159595" y="5203255"/>
          <a:ext cx="1269" cy="15821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110071</xdr:rowOff>
    </xdr:from>
    <xdr:ext cx="249299" cy="259045"/>
    <xdr:sp macro="" textlink="">
      <xdr:nvSpPr>
        <xdr:cNvPr id="743" name="諸支出金最小値テキスト">
          <a:extLst>
            <a:ext uri="{FF2B5EF4-FFF2-40B4-BE49-F238E27FC236}">
              <a16:creationId xmlns:a16="http://schemas.microsoft.com/office/drawing/2014/main" id="{00000000-0008-0000-0700-0000E7020000}"/>
            </a:ext>
          </a:extLst>
        </xdr:cNvPr>
        <xdr:cNvSpPr txBox="1"/>
      </xdr:nvSpPr>
      <xdr:spPr>
        <a:xfrm>
          <a:off x="22212300" y="679662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6432</xdr:rowOff>
    </xdr:from>
    <xdr:ext cx="534377" cy="259045"/>
    <xdr:sp macro="" textlink="">
      <xdr:nvSpPr>
        <xdr:cNvPr id="745" name="諸支出金最大値テキスト">
          <a:extLst>
            <a:ext uri="{FF2B5EF4-FFF2-40B4-BE49-F238E27FC236}">
              <a16:creationId xmlns:a16="http://schemas.microsoft.com/office/drawing/2014/main" id="{00000000-0008-0000-0700-0000E9020000}"/>
            </a:ext>
          </a:extLst>
        </xdr:cNvPr>
        <xdr:cNvSpPr txBox="1"/>
      </xdr:nvSpPr>
      <xdr:spPr>
        <a:xfrm>
          <a:off x="22212300" y="49784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48,448</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59755</xdr:rowOff>
    </xdr:from>
    <xdr:to>
      <xdr:col>116</xdr:col>
      <xdr:colOff>152400</xdr:colOff>
      <xdr:row>30</xdr:row>
      <xdr:rowOff>59755</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22072600" y="52032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37</xdr:row>
      <xdr:rowOff>117722</xdr:rowOff>
    </xdr:from>
    <xdr:to>
      <xdr:col>116</xdr:col>
      <xdr:colOff>63500</xdr:colOff>
      <xdr:row>39</xdr:row>
      <xdr:rowOff>98878</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21323300" y="6461372"/>
          <a:ext cx="838200" cy="3240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27522</xdr:rowOff>
    </xdr:from>
    <xdr:ext cx="469744" cy="259045"/>
    <xdr:sp macro="" textlink="">
      <xdr:nvSpPr>
        <xdr:cNvPr id="748" name="諸支出金平均値テキスト">
          <a:extLst>
            <a:ext uri="{FF2B5EF4-FFF2-40B4-BE49-F238E27FC236}">
              <a16:creationId xmlns:a16="http://schemas.microsoft.com/office/drawing/2014/main" id="{00000000-0008-0000-0700-0000EC020000}"/>
            </a:ext>
          </a:extLst>
        </xdr:cNvPr>
        <xdr:cNvSpPr txBox="1"/>
      </xdr:nvSpPr>
      <xdr:spPr>
        <a:xfrm>
          <a:off x="22212300" y="65426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4645</xdr:rowOff>
    </xdr:from>
    <xdr:to>
      <xdr:col>116</xdr:col>
      <xdr:colOff>114300</xdr:colOff>
      <xdr:row>39</xdr:row>
      <xdr:rowOff>106245</xdr:rowOff>
    </xdr:to>
    <xdr:sp macro="" textlink="">
      <xdr:nvSpPr>
        <xdr:cNvPr id="749" name="フローチャート: 判断 748">
          <a:extLst>
            <a:ext uri="{FF2B5EF4-FFF2-40B4-BE49-F238E27FC236}">
              <a16:creationId xmlns:a16="http://schemas.microsoft.com/office/drawing/2014/main" id="{00000000-0008-0000-0700-0000ED020000}"/>
            </a:ext>
          </a:extLst>
        </xdr:cNvPr>
        <xdr:cNvSpPr/>
      </xdr:nvSpPr>
      <xdr:spPr>
        <a:xfrm>
          <a:off x="22110700" y="6691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117722</xdr:rowOff>
    </xdr:from>
    <xdr:to>
      <xdr:col>111</xdr:col>
      <xdr:colOff>177800</xdr:colOff>
      <xdr:row>39</xdr:row>
      <xdr:rowOff>98878</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flipV="1">
          <a:off x="20434300" y="6461372"/>
          <a:ext cx="889000" cy="3240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39</xdr:row>
      <xdr:rowOff>11372</xdr:rowOff>
    </xdr:from>
    <xdr:to>
      <xdr:col>112</xdr:col>
      <xdr:colOff>38100</xdr:colOff>
      <xdr:row>39</xdr:row>
      <xdr:rowOff>112972</xdr:rowOff>
    </xdr:to>
    <xdr:sp macro="" textlink="">
      <xdr:nvSpPr>
        <xdr:cNvPr id="751" name="フローチャート: 判断 750">
          <a:extLst>
            <a:ext uri="{FF2B5EF4-FFF2-40B4-BE49-F238E27FC236}">
              <a16:creationId xmlns:a16="http://schemas.microsoft.com/office/drawing/2014/main" id="{00000000-0008-0000-0700-0000EF020000}"/>
            </a:ext>
          </a:extLst>
        </xdr:cNvPr>
        <xdr:cNvSpPr/>
      </xdr:nvSpPr>
      <xdr:spPr>
        <a:xfrm>
          <a:off x="21272500" y="6697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39</xdr:row>
      <xdr:rowOff>104099</xdr:rowOff>
    </xdr:from>
    <xdr:ext cx="469744"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21088428" y="67906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18752</xdr:rowOff>
    </xdr:from>
    <xdr:to>
      <xdr:col>107</xdr:col>
      <xdr:colOff>101600</xdr:colOff>
      <xdr:row>39</xdr:row>
      <xdr:rowOff>120352</xdr:rowOff>
    </xdr:to>
    <xdr:sp macro="" textlink="">
      <xdr:nvSpPr>
        <xdr:cNvPr id="754" name="フローチャート: 判断 753">
          <a:extLst>
            <a:ext uri="{FF2B5EF4-FFF2-40B4-BE49-F238E27FC236}">
              <a16:creationId xmlns:a16="http://schemas.microsoft.com/office/drawing/2014/main" id="{00000000-0008-0000-0700-0000F2020000}"/>
            </a:ext>
          </a:extLst>
        </xdr:cNvPr>
        <xdr:cNvSpPr/>
      </xdr:nvSpPr>
      <xdr:spPr>
        <a:xfrm>
          <a:off x="20383500" y="6705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136879</xdr:rowOff>
    </xdr:from>
    <xdr:ext cx="378565"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20245017" y="648052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56" name="直線コネクタ 755">
          <a:extLst>
            <a:ext uri="{FF2B5EF4-FFF2-40B4-BE49-F238E27FC236}">
              <a16:creationId xmlns:a16="http://schemas.microsoft.com/office/drawing/2014/main" id="{00000000-0008-0000-0700-0000F4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25349</xdr:rowOff>
    </xdr:from>
    <xdr:to>
      <xdr:col>102</xdr:col>
      <xdr:colOff>165100</xdr:colOff>
      <xdr:row>39</xdr:row>
      <xdr:rowOff>126949</xdr:rowOff>
    </xdr:to>
    <xdr:sp macro="" textlink="">
      <xdr:nvSpPr>
        <xdr:cNvPr id="757" name="フローチャート: 判断 756">
          <a:extLst>
            <a:ext uri="{FF2B5EF4-FFF2-40B4-BE49-F238E27FC236}">
              <a16:creationId xmlns:a16="http://schemas.microsoft.com/office/drawing/2014/main" id="{00000000-0008-0000-0700-0000F5020000}"/>
            </a:ext>
          </a:extLst>
        </xdr:cNvPr>
        <xdr:cNvSpPr/>
      </xdr:nvSpPr>
      <xdr:spPr>
        <a:xfrm>
          <a:off x="19494500" y="6711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143476</xdr:rowOff>
    </xdr:from>
    <xdr:ext cx="378565"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19356017" y="648712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31391</xdr:rowOff>
    </xdr:from>
    <xdr:to>
      <xdr:col>98</xdr:col>
      <xdr:colOff>38100</xdr:colOff>
      <xdr:row>39</xdr:row>
      <xdr:rowOff>132991</xdr:rowOff>
    </xdr:to>
    <xdr:sp macro="" textlink="">
      <xdr:nvSpPr>
        <xdr:cNvPr id="759" name="フローチャート: 判断 758">
          <a:extLst>
            <a:ext uri="{FF2B5EF4-FFF2-40B4-BE49-F238E27FC236}">
              <a16:creationId xmlns:a16="http://schemas.microsoft.com/office/drawing/2014/main" id="{00000000-0008-0000-0700-0000F7020000}"/>
            </a:ext>
          </a:extLst>
        </xdr:cNvPr>
        <xdr:cNvSpPr/>
      </xdr:nvSpPr>
      <xdr:spPr>
        <a:xfrm>
          <a:off x="18605500" y="6717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149518</xdr:rowOff>
    </xdr:from>
    <xdr:ext cx="378565"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18467017" y="649316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66" name="楕円 765">
          <a:extLst>
            <a:ext uri="{FF2B5EF4-FFF2-40B4-BE49-F238E27FC236}">
              <a16:creationId xmlns:a16="http://schemas.microsoft.com/office/drawing/2014/main" id="{00000000-0008-0000-0700-0000FE02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154521</xdr:rowOff>
    </xdr:from>
    <xdr:ext cx="249299" cy="259045"/>
    <xdr:sp macro="" textlink="">
      <xdr:nvSpPr>
        <xdr:cNvPr id="767" name="諸支出金該当値テキスト">
          <a:extLst>
            <a:ext uri="{FF2B5EF4-FFF2-40B4-BE49-F238E27FC236}">
              <a16:creationId xmlns:a16="http://schemas.microsoft.com/office/drawing/2014/main" id="{00000000-0008-0000-0700-0000FF020000}"/>
            </a:ext>
          </a:extLst>
        </xdr:cNvPr>
        <xdr:cNvSpPr txBox="1"/>
      </xdr:nvSpPr>
      <xdr:spPr>
        <a:xfrm>
          <a:off x="22212300" y="666962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66922</xdr:rowOff>
    </xdr:from>
    <xdr:to>
      <xdr:col>112</xdr:col>
      <xdr:colOff>38100</xdr:colOff>
      <xdr:row>37</xdr:row>
      <xdr:rowOff>168521</xdr:rowOff>
    </xdr:to>
    <xdr:sp macro="" textlink="">
      <xdr:nvSpPr>
        <xdr:cNvPr id="768" name="楕円 767">
          <a:extLst>
            <a:ext uri="{FF2B5EF4-FFF2-40B4-BE49-F238E27FC236}">
              <a16:creationId xmlns:a16="http://schemas.microsoft.com/office/drawing/2014/main" id="{00000000-0008-0000-0700-000000030000}"/>
            </a:ext>
          </a:extLst>
        </xdr:cNvPr>
        <xdr:cNvSpPr/>
      </xdr:nvSpPr>
      <xdr:spPr>
        <a:xfrm>
          <a:off x="21272500" y="6410572"/>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13599</xdr:rowOff>
    </xdr:from>
    <xdr:ext cx="469744"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21088428" y="61857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70" name="楕円 769">
          <a:extLst>
            <a:ext uri="{FF2B5EF4-FFF2-40B4-BE49-F238E27FC236}">
              <a16:creationId xmlns:a16="http://schemas.microsoft.com/office/drawing/2014/main" id="{00000000-0008-0000-0700-00000203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72" name="楕円 771">
          <a:extLst>
            <a:ext uri="{FF2B5EF4-FFF2-40B4-BE49-F238E27FC236}">
              <a16:creationId xmlns:a16="http://schemas.microsoft.com/office/drawing/2014/main" id="{00000000-0008-0000-0700-00000403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74" name="楕円 773">
          <a:extLst>
            <a:ext uri="{FF2B5EF4-FFF2-40B4-BE49-F238E27FC236}">
              <a16:creationId xmlns:a16="http://schemas.microsoft.com/office/drawing/2014/main" id="{00000000-0008-0000-0700-000006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75" name="テキスト ボックス 774">
          <a:extLst>
            <a:ext uri="{FF2B5EF4-FFF2-40B4-BE49-F238E27FC236}">
              <a16:creationId xmlns:a16="http://schemas.microsoft.com/office/drawing/2014/main" id="{00000000-0008-0000-0700-000007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3" name="正方形/長方形 782">
          <a:extLst>
            <a:ext uri="{FF2B5EF4-FFF2-40B4-BE49-F238E27FC236}">
              <a16:creationId xmlns:a16="http://schemas.microsoft.com/office/drawing/2014/main" id="{00000000-0008-0000-0700-00000F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4" name="テキスト ボックス 783">
          <a:extLst>
            <a:ext uri="{FF2B5EF4-FFF2-40B4-BE49-F238E27FC236}">
              <a16:creationId xmlns:a16="http://schemas.microsoft.com/office/drawing/2014/main" id="{00000000-0008-0000-0700-000010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6" name="直線コネクタ 785">
          <a:extLst>
            <a:ext uri="{FF2B5EF4-FFF2-40B4-BE49-F238E27FC236}">
              <a16:creationId xmlns:a16="http://schemas.microsoft.com/office/drawing/2014/main" id="{00000000-0008-0000-0700-000012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7" name="テキスト ボックス 786">
          <a:extLst>
            <a:ext uri="{FF2B5EF4-FFF2-40B4-BE49-F238E27FC236}">
              <a16:creationId xmlns:a16="http://schemas.microsoft.com/office/drawing/2014/main" id="{00000000-0008-0000-0700-000013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9" name="テキスト ボックス 788">
          <a:extLst>
            <a:ext uri="{FF2B5EF4-FFF2-40B4-BE49-F238E27FC236}">
              <a16:creationId xmlns:a16="http://schemas.microsoft.com/office/drawing/2014/main" id="{00000000-0008-0000-0700-000015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0" name="前年度繰上充用金グラフ枠">
          <a:extLst>
            <a:ext uri="{FF2B5EF4-FFF2-40B4-BE49-F238E27FC236}">
              <a16:creationId xmlns:a16="http://schemas.microsoft.com/office/drawing/2014/main" id="{00000000-0008-0000-0700-000016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1" name="直線コネクタ 790">
          <a:extLst>
            <a:ext uri="{FF2B5EF4-FFF2-40B4-BE49-F238E27FC236}">
              <a16:creationId xmlns:a16="http://schemas.microsoft.com/office/drawing/2014/main" id="{00000000-0008-0000-0700-000017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2" name="前年度繰上充用金最小値テキスト">
          <a:extLst>
            <a:ext uri="{FF2B5EF4-FFF2-40B4-BE49-F238E27FC236}">
              <a16:creationId xmlns:a16="http://schemas.microsoft.com/office/drawing/2014/main" id="{00000000-0008-0000-0700-000018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4" name="前年度繰上充用金最大値テキスト">
          <a:extLst>
            <a:ext uri="{FF2B5EF4-FFF2-40B4-BE49-F238E27FC236}">
              <a16:creationId xmlns:a16="http://schemas.microsoft.com/office/drawing/2014/main" id="{00000000-0008-0000-0700-00001A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7" name="前年度繰上充用金平均値テキスト">
          <a:extLst>
            <a:ext uri="{FF2B5EF4-FFF2-40B4-BE49-F238E27FC236}">
              <a16:creationId xmlns:a16="http://schemas.microsoft.com/office/drawing/2014/main" id="{00000000-0008-0000-0700-00001D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8" name="フローチャート: 判断 797">
          <a:extLst>
            <a:ext uri="{FF2B5EF4-FFF2-40B4-BE49-F238E27FC236}">
              <a16:creationId xmlns:a16="http://schemas.microsoft.com/office/drawing/2014/main" id="{00000000-0008-0000-0700-00001E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0" name="フローチャート: 判断 799">
          <a:extLst>
            <a:ext uri="{FF2B5EF4-FFF2-40B4-BE49-F238E27FC236}">
              <a16:creationId xmlns:a16="http://schemas.microsoft.com/office/drawing/2014/main" id="{00000000-0008-0000-0700-000020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2" name="直線コネクタ 801">
          <a:extLst>
            <a:ext uri="{FF2B5EF4-FFF2-40B4-BE49-F238E27FC236}">
              <a16:creationId xmlns:a16="http://schemas.microsoft.com/office/drawing/2014/main" id="{00000000-0008-0000-0700-000022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3" name="フローチャート: 判断 802">
          <a:extLst>
            <a:ext uri="{FF2B5EF4-FFF2-40B4-BE49-F238E27FC236}">
              <a16:creationId xmlns:a16="http://schemas.microsoft.com/office/drawing/2014/main" id="{00000000-0008-0000-0700-000023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5" name="直線コネクタ 804">
          <a:extLst>
            <a:ext uri="{FF2B5EF4-FFF2-40B4-BE49-F238E27FC236}">
              <a16:creationId xmlns:a16="http://schemas.microsoft.com/office/drawing/2014/main" id="{00000000-0008-0000-0700-000025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6" name="フローチャート: 判断 805">
          <a:extLst>
            <a:ext uri="{FF2B5EF4-FFF2-40B4-BE49-F238E27FC236}">
              <a16:creationId xmlns:a16="http://schemas.microsoft.com/office/drawing/2014/main" id="{00000000-0008-0000-0700-000026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8" name="フローチャート: 判断 807">
          <a:extLst>
            <a:ext uri="{FF2B5EF4-FFF2-40B4-BE49-F238E27FC236}">
              <a16:creationId xmlns:a16="http://schemas.microsoft.com/office/drawing/2014/main" id="{00000000-0008-0000-0700-000028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5" name="楕円 814">
          <a:extLst>
            <a:ext uri="{FF2B5EF4-FFF2-40B4-BE49-F238E27FC236}">
              <a16:creationId xmlns:a16="http://schemas.microsoft.com/office/drawing/2014/main" id="{00000000-0008-0000-0700-00002F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6" name="前年度繰上充用金該当値テキスト">
          <a:extLst>
            <a:ext uri="{FF2B5EF4-FFF2-40B4-BE49-F238E27FC236}">
              <a16:creationId xmlns:a16="http://schemas.microsoft.com/office/drawing/2014/main" id="{00000000-0008-0000-0700-000030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7" name="楕円 816">
          <a:extLst>
            <a:ext uri="{FF2B5EF4-FFF2-40B4-BE49-F238E27FC236}">
              <a16:creationId xmlns:a16="http://schemas.microsoft.com/office/drawing/2014/main" id="{00000000-0008-0000-0700-000031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9" name="楕円 818">
          <a:extLst>
            <a:ext uri="{FF2B5EF4-FFF2-40B4-BE49-F238E27FC236}">
              <a16:creationId xmlns:a16="http://schemas.microsoft.com/office/drawing/2014/main" id="{00000000-0008-0000-0700-000033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1" name="楕円 820">
          <a:extLst>
            <a:ext uri="{FF2B5EF4-FFF2-40B4-BE49-F238E27FC236}">
              <a16:creationId xmlns:a16="http://schemas.microsoft.com/office/drawing/2014/main" id="{00000000-0008-0000-0700-000035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3" name="楕円 822">
          <a:extLst>
            <a:ext uri="{FF2B5EF4-FFF2-40B4-BE49-F238E27FC236}">
              <a16:creationId xmlns:a16="http://schemas.microsoft.com/office/drawing/2014/main" id="{00000000-0008-0000-0700-000037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5" name="正方形/長方形 824">
          <a:extLst>
            <a:ext uri="{FF2B5EF4-FFF2-40B4-BE49-F238E27FC236}">
              <a16:creationId xmlns:a16="http://schemas.microsoft.com/office/drawing/2014/main" id="{00000000-0008-0000-0700-000039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6" name="正方形/長方形 825">
          <a:extLst>
            <a:ext uri="{FF2B5EF4-FFF2-40B4-BE49-F238E27FC236}">
              <a16:creationId xmlns:a16="http://schemas.microsoft.com/office/drawing/2014/main" id="{00000000-0008-0000-0700-00003A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7" name="テキスト ボックス 826">
          <a:extLst>
            <a:ext uri="{FF2B5EF4-FFF2-40B4-BE49-F238E27FC236}">
              <a16:creationId xmlns:a16="http://schemas.microsoft.com/office/drawing/2014/main" id="{00000000-0008-0000-0700-00003B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目的別歳出決算の住民一人当たりのコストは、全体的に類似団体を上回っている。民生費、消防費が前年度から大きく減少しているが、いずれも令和５年度の単年度事業による一時的な増加であった。民生費については、前年度より減少はしたものの、物価高騰による保育所等の光熱水費の増や、保育士増員による人件費の増、制度改正による児童手当の増等により、令和４年度と比較し５４，７７３円の増となっている。衛生費は、令和５年度に実施した放射性汚染農林業系廃棄物処理業務（２３百万円）の減により減少している。商工費は、人件費の増により前年度より９，４７５円増加しており、商工費の多くは観光施設の指定管理に伴う委託料となっており、類似団体平均を５２，５１８円上回っている。農林水産業費は、令和５年度に実施したライスセンター建築工事（７０百万円）の減により減少となり、類似団体平均を４１，２０６円下回った。土木費は除雪ドーザの更新（４０百万円）により増加となっているが、一時的な増加であり次年度は減少を見込んでいる。公債費は令和５年度に借入実行した保育所新築工事分の償還開始により前年度よりも４０，９６３円増加し、類似団体平均を４７，８３２円上回っている。いずれの歳出も、財政規模はほぼ横ばいで推移している中、毎年人口が減少している状況にあるため、人口１人あたりの決算額はコスト高となるため、今後も慎重に配分していく必要があ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宮城県七ケ宿町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令和６年度より学校施設整備基金を新設し、積替えのため財政調整基金１１２百万円を取崩したことで、実質単年度収支は▲６．３３となった。令和５年度は、保育所新築工事等により一時的に財政規模が増加となったが、令和６年度は令和４年度と同程度の財政規模である。自主財源の乏しい本町においては、今後も地方交付税を含めた一般財源の確保に加え、基金等の運用についても重視し、目的にあわせた基金の運用を図りながら適正な財政運営に努め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宮城県七ケ宿町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連結実質赤字比率については、平成２０年度以降は全会計で黒字となり、赤字比率は無しとなっている。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今後においても、各特別会計や一部事務組合等の構成団体に対して経営の健全化を確実に実施するよう求めるとともに、繰出金の抑制等に努めていく。</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宮城県七ケ宿町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償還終了等により令和５年度は前年度より１１百万円の減となっいたが、令和５年度に借入実行した保育所新築事業分の償還開始により令和６年度は４８百万円の増となっている。今後、学校建設事業が計画されていることからも、適切な借入計画のもと健全な財政運営を行っていくとともに、普通交付税に算入を見込んだ過疎対策事業債等の発行により財源の確保も図りながら、将来への負担を招かないように公債費比率の減少に向け起債発行の抑制等に努めていく必要があ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満期一括償還地方債の償還の財源として積み立てた減債基金がないため該当なし。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宮城県七ケ宿町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将来負担比率については、平成２０年度以降は将来負担額が充当可能財源等を上回っていないため無しとなっている。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今後も基金等の効果的な運用に努めていくほか、地方債の発行についても、後年度における負担を十分考慮しながら財政運営に努めていかなければならない。</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宮城県七ケ宿町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（増減理由）</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財政調整基金を１１２百万円取崩し、新設した学校施設整備基金へ２億円を積立てた。減債基金から３３百万円を取崩し、簡易水道事業会計及び下水道事業会計における償還金へ充当、特定目的基金においては、振興基金から５４百万円取崩し町営バス運行事業等に充当、世代間対策交流基金から４７百万円取り崩して地域担い手づくり支援住宅建設事業、子育て支援事業及び高齢者支援事業等に充当するなど、基金の活用による各種事業を実施しているが、決算剰余金を財政調整基金に７０百万円積立てたことや、利率上昇による利息等の増により基金全体として１７百万円の増となった。</a:t>
          </a: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（今後の方針）</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学校施設整備基金への積極的な積立てを行い、学校建設事業への充当に向け中長期的に運用していく見通しである。また、例外的財源の確保の必要性も想定されることから、財政調整基金についても残高の減少に留意し、基金全体で現在と同規模を維持していく。</a:t>
          </a: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（基金の使途）</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・七ヶ宿ダム自然公園基金：七ヶ宿ダム自然公園の管理運営に資するもの。</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・振興基金：町の振興に必要な事業の経費の財源とし、町財政の健全な運営に資するもの。</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・学校施設整備基金：町が設置する学校施設の建設、改修、増設その他の整備に必要な経費の財源を確保し、将来にわたる教育の振興に資するもの。</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・世代間交流対策基金：地域における高齢者福祉及び子育て支援を促進し、世代間交流を図るとともに快適な生活環境の形成及び少子高齢化に対応した施策の推進と地域の振興と住民福祉の向上を図る。</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・森林環境譲与税基金：森林環境譲与税を活用し、森林の整備及びその促進に要する経費に充てるもの。</a:t>
          </a: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（増減理由）</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・七ヶ宿ダム自然公園基金：七ヶ宿ダム自然公園の管理運営費として１０百円を取崩したことによる減。</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・振興基金：町営バス運行事業、薬局運営等の財源として５４万円を取崩したことによる減。</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・学校施設整備基金：令和８年度以降の学校施設建築に向け新設し、２億円を積立てたことによる増。</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・世代間交流対策基金：地域担い手づくり支援住宅建設事業、子育て応援支援事業、高齢者対策事業などの財源として４７百万円取崩したことによる減。</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（今後の方針）</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・学校施設整備基金：令和９年度までに総額５億円を目標に積立を実施していく。　</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・特定目的基金からの充当事業を見直し、効果的な運用を実施していく。</a:t>
          </a: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５年度決算剰余金として７０百万円、利子・配当金等３．４百万円を積立てたが、令和８年度以降に計画している学校施設建設事業のための財源を学校施設整備基金へ２億円を積立てたため３９百万円の減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学校施設整備基金への積極的な積立てを予定していることから、財政調整基金への積立額の減少が見込まれる一方、物価高騰により指定管理を含む委託料や施設の維持管理費など経常経費が増加することが予想されるため、長期的に安定した財政運営上必要な残高を引き続き確保し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（増減理由）</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計画的な償還のため３３百万円を取り崩したことによる減少している。</a:t>
          </a: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（今後の方針）</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償還のため毎年度取崩し減少しているため、決算剰余金等を積立てするなど残高を確保していく。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B626895C-DEE5-4935-B6A8-2E6C6E5A293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8DCA9EF6-EC35-44A3-A1DB-781B2929B6A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D8FFC18B-F271-40E4-B5EB-6D31E575E843}"/>
            </a:ext>
          </a:extLst>
        </xdr:cNvPr>
        <xdr:cNvSpPr/>
      </xdr:nvSpPr>
      <xdr:spPr>
        <a:xfrm>
          <a:off x="11763375" y="8972550"/>
          <a:ext cx="1371600" cy="333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FDE5BCCA-EA76-4FBA-94E5-9566E496BD41}"/>
            </a:ext>
          </a:extLst>
        </xdr:cNvPr>
        <xdr:cNvSpPr/>
      </xdr:nvSpPr>
      <xdr:spPr>
        <a:xfrm>
          <a:off x="13134975" y="8972550"/>
          <a:ext cx="1371600" cy="333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A3EF8BC1-FFD5-4755-A520-E711EE00905A}"/>
            </a:ext>
          </a:extLst>
        </xdr:cNvPr>
        <xdr:cNvSpPr/>
      </xdr:nvSpPr>
      <xdr:spPr>
        <a:xfrm>
          <a:off x="14506575" y="8972550"/>
          <a:ext cx="1371600" cy="333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FCCCDDD2-5144-4190-A45F-A4B0929961E6}"/>
            </a:ext>
          </a:extLst>
        </xdr:cNvPr>
        <xdr:cNvSpPr/>
      </xdr:nvSpPr>
      <xdr:spPr>
        <a:xfrm>
          <a:off x="15878175" y="8972550"/>
          <a:ext cx="1371600" cy="333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732A0B5C-0B95-40A1-B4D4-9F50AEC646AB}"/>
            </a:ext>
          </a:extLst>
        </xdr:cNvPr>
        <xdr:cNvSpPr/>
      </xdr:nvSpPr>
      <xdr:spPr>
        <a:xfrm>
          <a:off x="17249775" y="8972550"/>
          <a:ext cx="1371600" cy="333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305DE9B7-46CA-4DD5-96BA-1C4224B54005}"/>
            </a:ext>
          </a:extLst>
        </xdr:cNvPr>
        <xdr:cNvSpPr/>
      </xdr:nvSpPr>
      <xdr:spPr>
        <a:xfrm>
          <a:off x="11763375" y="12592050"/>
          <a:ext cx="13716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3459D42C-638E-491F-9231-B04E59838251}"/>
            </a:ext>
          </a:extLst>
        </xdr:cNvPr>
        <xdr:cNvSpPr/>
      </xdr:nvSpPr>
      <xdr:spPr>
        <a:xfrm>
          <a:off x="13134975" y="12592050"/>
          <a:ext cx="13716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86F1068A-68CE-49ED-B5B2-EFFD0CA59E7B}"/>
            </a:ext>
          </a:extLst>
        </xdr:cNvPr>
        <xdr:cNvSpPr/>
      </xdr:nvSpPr>
      <xdr:spPr>
        <a:xfrm>
          <a:off x="14506575" y="12592050"/>
          <a:ext cx="13716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F9E34551-2925-46A6-B128-41FB528D14AB}"/>
            </a:ext>
          </a:extLst>
        </xdr:cNvPr>
        <xdr:cNvSpPr/>
      </xdr:nvSpPr>
      <xdr:spPr>
        <a:xfrm>
          <a:off x="15878175" y="12592050"/>
          <a:ext cx="13716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104DDADE-F69A-4193-9326-6D59D919C6D3}"/>
            </a:ext>
          </a:extLst>
        </xdr:cNvPr>
        <xdr:cNvSpPr/>
      </xdr:nvSpPr>
      <xdr:spPr>
        <a:xfrm>
          <a:off x="17249775" y="12592050"/>
          <a:ext cx="13716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D5EA2AF7-26B6-401F-A4F9-EB9D3B9EFD8B}"/>
            </a:ext>
          </a:extLst>
        </xdr:cNvPr>
        <xdr:cNvSpPr/>
      </xdr:nvSpPr>
      <xdr:spPr>
        <a:xfrm>
          <a:off x="352425" y="66675"/>
          <a:ext cx="11407775"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2BC1A0DF-0612-4B6D-99E8-63F1CF67B6CB}"/>
            </a:ext>
          </a:extLst>
        </xdr:cNvPr>
        <xdr:cNvSpPr/>
      </xdr:nvSpPr>
      <xdr:spPr>
        <a:xfrm>
          <a:off x="15351125" y="190500"/>
          <a:ext cx="3552825"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145EC2B2-9766-4BA9-B857-A8B53C7CDDF1}"/>
            </a:ext>
          </a:extLst>
        </xdr:cNvPr>
        <xdr:cNvSpPr/>
      </xdr:nvSpPr>
      <xdr:spPr>
        <a:xfrm>
          <a:off x="15360650" y="219075"/>
          <a:ext cx="3524250" cy="5016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9DF8C41F-D47A-40CA-8424-BA6116ADA273}"/>
            </a:ext>
          </a:extLst>
        </xdr:cNvPr>
        <xdr:cNvSpPr/>
      </xdr:nvSpPr>
      <xdr:spPr>
        <a:xfrm>
          <a:off x="15389225" y="238125"/>
          <a:ext cx="34671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宮城県七ケ宿町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9B810635-6C6D-429E-851F-B3A393B62AAF}"/>
            </a:ext>
          </a:extLst>
        </xdr:cNvPr>
        <xdr:cNvSpPr/>
      </xdr:nvSpPr>
      <xdr:spPr>
        <a:xfrm>
          <a:off x="12827000" y="190500"/>
          <a:ext cx="2390775"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F125A922-3A38-4528-B911-073C44A68F84}"/>
            </a:ext>
          </a:extLst>
        </xdr:cNvPr>
        <xdr:cNvSpPr/>
      </xdr:nvSpPr>
      <xdr:spPr>
        <a:xfrm>
          <a:off x="12855575" y="219075"/>
          <a:ext cx="2343150" cy="5016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3AAA6E04-2F53-45A5-B404-1AD150A0BC5E}"/>
            </a:ext>
          </a:extLst>
        </xdr:cNvPr>
        <xdr:cNvSpPr/>
      </xdr:nvSpPr>
      <xdr:spPr>
        <a:xfrm>
          <a:off x="12874625" y="238125"/>
          <a:ext cx="2314575" cy="4635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CA349517-5ACC-473A-8430-AE8104D91CFC}"/>
            </a:ext>
          </a:extLst>
        </xdr:cNvPr>
        <xdr:cNvSpPr/>
      </xdr:nvSpPr>
      <xdr:spPr>
        <a:xfrm>
          <a:off x="447675" y="892175"/>
          <a:ext cx="9083675" cy="16954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85AF65DD-C6D1-4B2E-9E26-4FE21CE2F315}"/>
            </a:ext>
          </a:extLst>
        </xdr:cNvPr>
        <xdr:cNvSpPr/>
      </xdr:nvSpPr>
      <xdr:spPr>
        <a:xfrm>
          <a:off x="568325" y="920750"/>
          <a:ext cx="1247775"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230A39B2-B312-414F-B7E4-AB564F2CA370}"/>
            </a:ext>
          </a:extLst>
        </xdr:cNvPr>
        <xdr:cNvSpPr/>
      </xdr:nvSpPr>
      <xdr:spPr>
        <a:xfrm>
          <a:off x="1768475" y="920750"/>
          <a:ext cx="1200150"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1,213
1,178
263.09
2,719,561
2,623,384
91,975
1,658,477
2,194,904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EF723C1B-E392-4BD8-AAF2-09E67DA70D3E}"/>
            </a:ext>
          </a:extLst>
        </xdr:cNvPr>
        <xdr:cNvSpPr/>
      </xdr:nvSpPr>
      <xdr:spPr>
        <a:xfrm>
          <a:off x="2968625" y="920750"/>
          <a:ext cx="1371600"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FF2C566A-C149-4639-81FB-DBE727514FD3}"/>
            </a:ext>
          </a:extLst>
        </xdr:cNvPr>
        <xdr:cNvSpPr/>
      </xdr:nvSpPr>
      <xdr:spPr>
        <a:xfrm>
          <a:off x="4340225" y="939800"/>
          <a:ext cx="1828800"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383DB4B6-5430-48C1-8D60-041A9455C57E}"/>
            </a:ext>
          </a:extLst>
        </xdr:cNvPr>
        <xdr:cNvSpPr/>
      </xdr:nvSpPr>
      <xdr:spPr>
        <a:xfrm>
          <a:off x="6169025" y="939800"/>
          <a:ext cx="1133475"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815E1490-8425-4AB2-A03F-60955B205DE3}"/>
            </a:ext>
          </a:extLst>
        </xdr:cNvPr>
        <xdr:cNvSpPr/>
      </xdr:nvSpPr>
      <xdr:spPr>
        <a:xfrm>
          <a:off x="7369175" y="949325"/>
          <a:ext cx="571500"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788E6DDF-0B9F-41FD-98B7-8593F0778637}"/>
            </a:ext>
          </a:extLst>
        </xdr:cNvPr>
        <xdr:cNvSpPr/>
      </xdr:nvSpPr>
      <xdr:spPr>
        <a:xfrm>
          <a:off x="4340225" y="1682750"/>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013A4B38-93F8-4A12-9B5F-825A7E4D60E6}"/>
            </a:ext>
          </a:extLst>
        </xdr:cNvPr>
        <xdr:cNvSpPr/>
      </xdr:nvSpPr>
      <xdr:spPr>
        <a:xfrm>
          <a:off x="6226175" y="1682750"/>
          <a:ext cx="33051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9CC4528E-93AC-42F5-89B0-40A8DD762DA7}"/>
            </a:ext>
          </a:extLst>
        </xdr:cNvPr>
        <xdr:cNvSpPr/>
      </xdr:nvSpPr>
      <xdr:spPr>
        <a:xfrm>
          <a:off x="9988550" y="892175"/>
          <a:ext cx="1371600" cy="12192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C856467D-2101-4135-A2D6-B969CD75AB43}"/>
            </a:ext>
          </a:extLst>
        </xdr:cNvPr>
        <xdr:cNvSpPr/>
      </xdr:nvSpPr>
      <xdr:spPr>
        <a:xfrm>
          <a:off x="10217150" y="949325"/>
          <a:ext cx="120015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B4772A01-1525-45D7-8DF3-5BE831BBD22F}"/>
            </a:ext>
          </a:extLst>
        </xdr:cNvPr>
        <xdr:cNvSpPr/>
      </xdr:nvSpPr>
      <xdr:spPr>
        <a:xfrm>
          <a:off x="10217150" y="1216025"/>
          <a:ext cx="1200150" cy="495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57087C26-3CB0-43FC-82D7-96449F4CAFDF}"/>
            </a:ext>
          </a:extLst>
        </xdr:cNvPr>
        <xdr:cNvSpPr/>
      </xdr:nvSpPr>
      <xdr:spPr>
        <a:xfrm>
          <a:off x="10217150" y="1539875"/>
          <a:ext cx="1323975" cy="619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543AE72D-38D1-4452-A43C-97340AE43F5B}"/>
            </a:ext>
          </a:extLst>
        </xdr:cNvPr>
        <xdr:cNvCxnSpPr/>
      </xdr:nvCxnSpPr>
      <xdr:spPr>
        <a:xfrm flipH="1">
          <a:off x="10055225" y="1044575"/>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DC05F3C8-AAB7-404F-8AD6-51B3742780CD}"/>
            </a:ext>
          </a:extLst>
        </xdr:cNvPr>
        <xdr:cNvSpPr/>
      </xdr:nvSpPr>
      <xdr:spPr>
        <a:xfrm>
          <a:off x="10106025" y="100647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953C0347-0F7E-4100-B3CA-336F45956042}"/>
            </a:ext>
          </a:extLst>
        </xdr:cNvPr>
        <xdr:cNvSpPr/>
      </xdr:nvSpPr>
      <xdr:spPr>
        <a:xfrm>
          <a:off x="10106025" y="1311275"/>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125533ED-271B-468D-A40B-3FEA6D21A008}"/>
            </a:ext>
          </a:extLst>
        </xdr:cNvPr>
        <xdr:cNvCxnSpPr/>
      </xdr:nvCxnSpPr>
      <xdr:spPr>
        <a:xfrm>
          <a:off x="10153650" y="153987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C83AC11D-FBB4-4E9E-B8EA-D9C8D3A93173}"/>
            </a:ext>
          </a:extLst>
        </xdr:cNvPr>
        <xdr:cNvCxnSpPr/>
      </xdr:nvCxnSpPr>
      <xdr:spPr>
        <a:xfrm>
          <a:off x="10074275" y="153987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B3E4C30C-4675-4B26-B682-A4332A66F77E}"/>
            </a:ext>
          </a:extLst>
        </xdr:cNvPr>
        <xdr:cNvCxnSpPr/>
      </xdr:nvCxnSpPr>
      <xdr:spPr>
        <a:xfrm flipV="1">
          <a:off x="10153650" y="177165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0A4616D4-A8F5-4544-81EE-CEE4B7FD0B55}"/>
            </a:ext>
          </a:extLst>
        </xdr:cNvPr>
        <xdr:cNvCxnSpPr/>
      </xdr:nvCxnSpPr>
      <xdr:spPr>
        <a:xfrm>
          <a:off x="10074275" y="19018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1E915875-2634-471F-967A-032B69673FE5}"/>
            </a:ext>
          </a:extLst>
        </xdr:cNvPr>
        <xdr:cNvSpPr txBox="1"/>
      </xdr:nvSpPr>
      <xdr:spPr>
        <a:xfrm>
          <a:off x="419100" y="268287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7705E939-895E-4C9B-A5F7-95F88CCD070D}"/>
            </a:ext>
          </a:extLst>
        </xdr:cNvPr>
        <xdr:cNvSpPr txBox="1"/>
      </xdr:nvSpPr>
      <xdr:spPr>
        <a:xfrm>
          <a:off x="419100" y="291147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29FE1A6F-D169-41BA-BC95-88192869DABD}"/>
            </a:ext>
          </a:extLst>
        </xdr:cNvPr>
        <xdr:cNvSpPr txBox="1"/>
      </xdr:nvSpPr>
      <xdr:spPr>
        <a:xfrm>
          <a:off x="419100" y="314007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8B493157-E1ED-4031-A7AD-45AA9AAAB96E}"/>
            </a:ext>
          </a:extLst>
        </xdr:cNvPr>
        <xdr:cNvSpPr txBox="1"/>
      </xdr:nvSpPr>
      <xdr:spPr>
        <a:xfrm>
          <a:off x="419100" y="336867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048AFAE3-C108-4E51-84B0-3CE9F249E497}"/>
            </a:ext>
          </a:extLst>
        </xdr:cNvPr>
        <xdr:cNvSpPr txBox="1"/>
      </xdr:nvSpPr>
      <xdr:spPr>
        <a:xfrm>
          <a:off x="419100" y="359727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EEA7C8AC-8411-4FF6-AB53-87E90537B7F4}"/>
            </a:ext>
          </a:extLst>
        </xdr:cNvPr>
        <xdr:cNvSpPr/>
      </xdr:nvSpPr>
      <xdr:spPr>
        <a:xfrm>
          <a:off x="1158875" y="4092575"/>
          <a:ext cx="3819525" cy="3143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C5AB6D20-C628-427F-8651-891CBD1A641C}"/>
            </a:ext>
          </a:extLst>
        </xdr:cNvPr>
        <xdr:cNvSpPr/>
      </xdr:nvSpPr>
      <xdr:spPr>
        <a:xfrm>
          <a:off x="1811514" y="4465892"/>
          <a:ext cx="1558571" cy="2503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E98F85A5-7E91-4BA4-A3DE-07B4418C86DD}"/>
            </a:ext>
          </a:extLst>
        </xdr:cNvPr>
        <xdr:cNvSpPr/>
      </xdr:nvSpPr>
      <xdr:spPr>
        <a:xfrm>
          <a:off x="3468364" y="4449221"/>
          <a:ext cx="759471" cy="2836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[ 70.9</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942A13B7-8036-479A-A405-D39EE1203549}"/>
            </a:ext>
          </a:extLst>
        </xdr:cNvPr>
        <xdr:cNvSpPr/>
      </xdr:nvSpPr>
      <xdr:spPr>
        <a:xfrm>
          <a:off x="49307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E988B85F-95AD-48ED-A1A9-0FCCF3F33E22}"/>
            </a:ext>
          </a:extLst>
        </xdr:cNvPr>
        <xdr:cNvSpPr/>
      </xdr:nvSpPr>
      <xdr:spPr>
        <a:xfrm>
          <a:off x="49307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68717D65-7C42-4352-BAE0-EC436FB5C50D}"/>
            </a:ext>
          </a:extLst>
        </xdr:cNvPr>
        <xdr:cNvSpPr/>
      </xdr:nvSpPr>
      <xdr:spPr>
        <a:xfrm>
          <a:off x="63023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0D8C180D-9D9B-453E-94F2-33FC787B80C5}"/>
            </a:ext>
          </a:extLst>
        </xdr:cNvPr>
        <xdr:cNvSpPr/>
      </xdr:nvSpPr>
      <xdr:spPr>
        <a:xfrm>
          <a:off x="63023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F6B947DF-BA36-49A7-A4D5-E3C8F73C324C}"/>
            </a:ext>
          </a:extLst>
        </xdr:cNvPr>
        <xdr:cNvSpPr/>
      </xdr:nvSpPr>
      <xdr:spPr>
        <a:xfrm>
          <a:off x="77978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BE6F4520-92AA-42EE-80A9-66149AE05552}"/>
            </a:ext>
          </a:extLst>
        </xdr:cNvPr>
        <xdr:cNvSpPr/>
      </xdr:nvSpPr>
      <xdr:spPr>
        <a:xfrm>
          <a:off x="77978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416922D6-D138-42C9-AEF0-0057A0A9ED5F}"/>
            </a:ext>
          </a:extLst>
        </xdr:cNvPr>
        <xdr:cNvSpPr/>
      </xdr:nvSpPr>
      <xdr:spPr>
        <a:xfrm>
          <a:off x="1158875" y="4768850"/>
          <a:ext cx="3819525" cy="20383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1516E5FE-2BF1-4956-8F9D-F444F485241C}"/>
            </a:ext>
          </a:extLst>
        </xdr:cNvPr>
        <xdr:cNvSpPr/>
      </xdr:nvSpPr>
      <xdr:spPr>
        <a:xfrm>
          <a:off x="5226050" y="4768850"/>
          <a:ext cx="4286250" cy="20383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AD184112-CD9F-45AA-8492-3A0DECE77E70}"/>
            </a:ext>
          </a:extLst>
        </xdr:cNvPr>
        <xdr:cNvSpPr/>
      </xdr:nvSpPr>
      <xdr:spPr>
        <a:xfrm>
          <a:off x="5226050" y="4835525"/>
          <a:ext cx="41148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CDACF54F-4D0B-4F00-99AF-5F12CD739563}"/>
            </a:ext>
          </a:extLst>
        </xdr:cNvPr>
        <xdr:cNvSpPr txBox="1"/>
      </xdr:nvSpPr>
      <xdr:spPr>
        <a:xfrm>
          <a:off x="5283200" y="5045075"/>
          <a:ext cx="4105275" cy="16859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000">
              <a:solidFill>
                <a:schemeClr val="dk1"/>
              </a:solidFill>
              <a:effectLst/>
              <a:latin typeface="+mn-lt"/>
              <a:ea typeface="+mn-ea"/>
              <a:cs typeface="+mn-cs"/>
            </a:rPr>
            <a:t>有形固定資産減価償却率は、</a:t>
          </a:r>
          <a:r>
            <a:rPr kumimoji="1" lang="ja-JP" altLang="ja-JP" sz="1000" b="0" i="0" baseline="0">
              <a:solidFill>
                <a:schemeClr val="dk1"/>
              </a:solidFill>
              <a:effectLst/>
              <a:latin typeface="+mn-lt"/>
              <a:ea typeface="+mn-ea"/>
              <a:cs typeface="+mn-cs"/>
            </a:rPr>
            <a:t>老朽化した屋外プールの解体や、</a:t>
          </a:r>
          <a:r>
            <a:rPr kumimoji="1" lang="ja-JP" altLang="en-US" sz="1000" b="0" i="0" baseline="0">
              <a:solidFill>
                <a:schemeClr val="dk1"/>
              </a:solidFill>
              <a:effectLst/>
              <a:latin typeface="+mn-lt"/>
              <a:ea typeface="+mn-ea"/>
              <a:cs typeface="+mn-cs"/>
            </a:rPr>
            <a:t>保育所の建替、</a:t>
          </a:r>
          <a:r>
            <a:rPr kumimoji="1" lang="ja-JP" altLang="ja-JP" sz="1000" b="0" i="0" baseline="0">
              <a:solidFill>
                <a:schemeClr val="dk1"/>
              </a:solidFill>
              <a:effectLst/>
              <a:latin typeface="+mn-lt"/>
              <a:ea typeface="+mn-ea"/>
              <a:cs typeface="+mn-cs"/>
            </a:rPr>
            <a:t>防災備蓄倉庫の新築等の影響により</a:t>
          </a:r>
          <a:r>
            <a:rPr kumimoji="1" lang="ja-JP" altLang="ja-JP" sz="1000">
              <a:solidFill>
                <a:schemeClr val="dk1"/>
              </a:solidFill>
              <a:effectLst/>
              <a:latin typeface="+mn-lt"/>
              <a:ea typeface="+mn-ea"/>
              <a:cs typeface="+mn-cs"/>
            </a:rPr>
            <a:t>令和５年度は前年度より</a:t>
          </a:r>
          <a:r>
            <a:rPr kumimoji="1" lang="en-US" altLang="ja-JP" sz="1000">
              <a:solidFill>
                <a:schemeClr val="dk1"/>
              </a:solidFill>
              <a:effectLst/>
              <a:latin typeface="+mn-lt"/>
              <a:ea typeface="+mn-ea"/>
              <a:cs typeface="+mn-cs"/>
            </a:rPr>
            <a:t>1.8</a:t>
          </a:r>
          <a:r>
            <a:rPr kumimoji="1" lang="ja-JP" altLang="ja-JP" sz="1000">
              <a:solidFill>
                <a:schemeClr val="dk1"/>
              </a:solidFill>
              <a:effectLst/>
              <a:latin typeface="+mn-lt"/>
              <a:ea typeface="+mn-ea"/>
              <a:cs typeface="+mn-cs"/>
            </a:rPr>
            <a:t>ポイント減少</a:t>
          </a:r>
          <a:r>
            <a:rPr kumimoji="1" lang="ja-JP" altLang="en-US" sz="1000">
              <a:solidFill>
                <a:schemeClr val="dk1"/>
              </a:solidFill>
              <a:effectLst/>
              <a:latin typeface="+mn-lt"/>
              <a:ea typeface="+mn-ea"/>
              <a:cs typeface="+mn-cs"/>
            </a:rPr>
            <a:t>となっていたが、令和６年度では償却が進み</a:t>
          </a:r>
          <a:r>
            <a:rPr kumimoji="1" lang="en-US" altLang="ja-JP" sz="1000">
              <a:solidFill>
                <a:schemeClr val="dk1"/>
              </a:solidFill>
              <a:effectLst/>
              <a:latin typeface="+mn-lt"/>
              <a:ea typeface="+mn-ea"/>
              <a:cs typeface="+mn-cs"/>
            </a:rPr>
            <a:t>1.2</a:t>
          </a:r>
          <a:r>
            <a:rPr kumimoji="1" lang="ja-JP" altLang="en-US" sz="1000">
              <a:solidFill>
                <a:schemeClr val="dk1"/>
              </a:solidFill>
              <a:effectLst/>
              <a:latin typeface="+mn-lt"/>
              <a:ea typeface="+mn-ea"/>
              <a:cs typeface="+mn-cs"/>
            </a:rPr>
            <a:t>ポイント上昇、</a:t>
          </a:r>
          <a:r>
            <a:rPr kumimoji="1" lang="ja-JP" altLang="ja-JP" sz="1000">
              <a:solidFill>
                <a:schemeClr val="dk1"/>
              </a:solidFill>
              <a:effectLst/>
              <a:latin typeface="+mn-lt"/>
              <a:ea typeface="+mn-ea"/>
              <a:cs typeface="+mn-cs"/>
            </a:rPr>
            <a:t>類似団体内平均値との比較においては</a:t>
          </a:r>
          <a:r>
            <a:rPr kumimoji="1" lang="en-US" altLang="ja-JP" sz="1000">
              <a:solidFill>
                <a:schemeClr val="dk1"/>
              </a:solidFill>
              <a:effectLst/>
              <a:latin typeface="+mn-lt"/>
              <a:ea typeface="+mn-ea"/>
              <a:cs typeface="+mn-cs"/>
            </a:rPr>
            <a:t>4.3</a:t>
          </a:r>
          <a:r>
            <a:rPr kumimoji="1" lang="ja-JP" altLang="ja-JP" sz="1000">
              <a:solidFill>
                <a:schemeClr val="dk1"/>
              </a:solidFill>
              <a:effectLst/>
              <a:latin typeface="+mn-lt"/>
              <a:ea typeface="+mn-ea"/>
              <a:cs typeface="+mn-cs"/>
            </a:rPr>
            <a:t>ポイント上回って</a:t>
          </a:r>
          <a:r>
            <a:rPr kumimoji="1" lang="ja-JP" altLang="en-US" sz="1000">
              <a:solidFill>
                <a:schemeClr val="dk1"/>
              </a:solidFill>
              <a:effectLst/>
              <a:latin typeface="+mn-lt"/>
              <a:ea typeface="+mn-ea"/>
              <a:cs typeface="+mn-cs"/>
            </a:rPr>
            <a:t>いる。令和９年度以降に学校施設の建替を予定しており、更なる減価償却率の減少が見込まれるが、</a:t>
          </a:r>
          <a:r>
            <a:rPr kumimoji="1" lang="ja-JP" altLang="ja-JP" sz="1000">
              <a:solidFill>
                <a:schemeClr val="dk1"/>
              </a:solidFill>
              <a:effectLst/>
              <a:latin typeface="+mn-lt"/>
              <a:ea typeface="+mn-ea"/>
              <a:cs typeface="+mn-cs"/>
            </a:rPr>
            <a:t>適切な管理、運営に努めていきたい。</a:t>
          </a:r>
          <a:endParaRPr lang="ja-JP" altLang="ja-JP" sz="1000">
            <a:effectLst/>
          </a:endParaRP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F0D5C0C2-FE24-4F41-9AD7-580D9011761E}"/>
            </a:ext>
          </a:extLst>
        </xdr:cNvPr>
        <xdr:cNvSpPr txBox="1"/>
      </xdr:nvSpPr>
      <xdr:spPr>
        <a:xfrm>
          <a:off x="1130300" y="45878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AAC525E5-B4BB-4E02-B1C8-93E9588F4481}"/>
            </a:ext>
          </a:extLst>
        </xdr:cNvPr>
        <xdr:cNvCxnSpPr/>
      </xdr:nvCxnSpPr>
      <xdr:spPr>
        <a:xfrm>
          <a:off x="1158875" y="680720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61" name="テキスト ボックス 60">
          <a:extLst>
            <a:ext uri="{FF2B5EF4-FFF2-40B4-BE49-F238E27FC236}">
              <a16:creationId xmlns:a16="http://schemas.microsoft.com/office/drawing/2014/main" id="{C15EF229-95E5-4CFA-90A6-165AF172CD4A}"/>
            </a:ext>
          </a:extLst>
        </xdr:cNvPr>
        <xdr:cNvSpPr txBox="1"/>
      </xdr:nvSpPr>
      <xdr:spPr>
        <a:xfrm>
          <a:off x="741836" y="672292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62" name="直線コネクタ 61">
          <a:extLst>
            <a:ext uri="{FF2B5EF4-FFF2-40B4-BE49-F238E27FC236}">
              <a16:creationId xmlns:a16="http://schemas.microsoft.com/office/drawing/2014/main" id="{7D6B3EAE-C351-49CA-8FEA-5A726B1CF41B}"/>
            </a:ext>
          </a:extLst>
        </xdr:cNvPr>
        <xdr:cNvCxnSpPr/>
      </xdr:nvCxnSpPr>
      <xdr:spPr>
        <a:xfrm>
          <a:off x="1158875" y="6514647"/>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63" name="テキスト ボックス 62">
          <a:extLst>
            <a:ext uri="{FF2B5EF4-FFF2-40B4-BE49-F238E27FC236}">
              <a16:creationId xmlns:a16="http://schemas.microsoft.com/office/drawing/2014/main" id="{1219A2FD-39EF-42CF-A46C-0C554470D678}"/>
            </a:ext>
          </a:extLst>
        </xdr:cNvPr>
        <xdr:cNvSpPr txBox="1"/>
      </xdr:nvSpPr>
      <xdr:spPr>
        <a:xfrm>
          <a:off x="789956" y="643037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64" name="直線コネクタ 63">
          <a:extLst>
            <a:ext uri="{FF2B5EF4-FFF2-40B4-BE49-F238E27FC236}">
              <a16:creationId xmlns:a16="http://schemas.microsoft.com/office/drawing/2014/main" id="{51383D69-9108-4D49-A1B7-E976D33E9377}"/>
            </a:ext>
          </a:extLst>
        </xdr:cNvPr>
        <xdr:cNvCxnSpPr/>
      </xdr:nvCxnSpPr>
      <xdr:spPr>
        <a:xfrm>
          <a:off x="1158875" y="6231618"/>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65" name="テキスト ボックス 64">
          <a:extLst>
            <a:ext uri="{FF2B5EF4-FFF2-40B4-BE49-F238E27FC236}">
              <a16:creationId xmlns:a16="http://schemas.microsoft.com/office/drawing/2014/main" id="{F7A895FB-EBE2-46A8-A2DD-3CB8444E6D50}"/>
            </a:ext>
          </a:extLst>
        </xdr:cNvPr>
        <xdr:cNvSpPr txBox="1"/>
      </xdr:nvSpPr>
      <xdr:spPr>
        <a:xfrm>
          <a:off x="789956" y="614099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66" name="直線コネクタ 65">
          <a:extLst>
            <a:ext uri="{FF2B5EF4-FFF2-40B4-BE49-F238E27FC236}">
              <a16:creationId xmlns:a16="http://schemas.microsoft.com/office/drawing/2014/main" id="{9E69A63E-9757-4725-A6A7-268B26361660}"/>
            </a:ext>
          </a:extLst>
        </xdr:cNvPr>
        <xdr:cNvCxnSpPr/>
      </xdr:nvCxnSpPr>
      <xdr:spPr>
        <a:xfrm>
          <a:off x="1158875" y="5942239"/>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67" name="テキスト ボックス 66">
          <a:extLst>
            <a:ext uri="{FF2B5EF4-FFF2-40B4-BE49-F238E27FC236}">
              <a16:creationId xmlns:a16="http://schemas.microsoft.com/office/drawing/2014/main" id="{0F90313A-85BC-4A21-A302-0639943F80DB}"/>
            </a:ext>
          </a:extLst>
        </xdr:cNvPr>
        <xdr:cNvSpPr txBox="1"/>
      </xdr:nvSpPr>
      <xdr:spPr>
        <a:xfrm>
          <a:off x="789956" y="5848438"/>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68" name="直線コネクタ 67">
          <a:extLst>
            <a:ext uri="{FF2B5EF4-FFF2-40B4-BE49-F238E27FC236}">
              <a16:creationId xmlns:a16="http://schemas.microsoft.com/office/drawing/2014/main" id="{484704CA-33EC-4065-A598-A3BFC3F46901}"/>
            </a:ext>
          </a:extLst>
        </xdr:cNvPr>
        <xdr:cNvCxnSpPr/>
      </xdr:nvCxnSpPr>
      <xdr:spPr>
        <a:xfrm>
          <a:off x="1158875" y="5649686"/>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69" name="テキスト ボックス 68">
          <a:extLst>
            <a:ext uri="{FF2B5EF4-FFF2-40B4-BE49-F238E27FC236}">
              <a16:creationId xmlns:a16="http://schemas.microsoft.com/office/drawing/2014/main" id="{55A8F94B-0CBC-42C6-84DB-6B3FBD6EA3F9}"/>
            </a:ext>
          </a:extLst>
        </xdr:cNvPr>
        <xdr:cNvSpPr txBox="1"/>
      </xdr:nvSpPr>
      <xdr:spPr>
        <a:xfrm>
          <a:off x="789956" y="555588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70" name="直線コネクタ 69">
          <a:extLst>
            <a:ext uri="{FF2B5EF4-FFF2-40B4-BE49-F238E27FC236}">
              <a16:creationId xmlns:a16="http://schemas.microsoft.com/office/drawing/2014/main" id="{4848128C-0349-40AB-98C7-6703DE3F38EB}"/>
            </a:ext>
          </a:extLst>
        </xdr:cNvPr>
        <xdr:cNvCxnSpPr/>
      </xdr:nvCxnSpPr>
      <xdr:spPr>
        <a:xfrm>
          <a:off x="1158875" y="5350782"/>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71" name="テキスト ボックス 70">
          <a:extLst>
            <a:ext uri="{FF2B5EF4-FFF2-40B4-BE49-F238E27FC236}">
              <a16:creationId xmlns:a16="http://schemas.microsoft.com/office/drawing/2014/main" id="{5C493AA2-0630-40E1-A5CB-69F0ACD7FF25}"/>
            </a:ext>
          </a:extLst>
        </xdr:cNvPr>
        <xdr:cNvSpPr txBox="1"/>
      </xdr:nvSpPr>
      <xdr:spPr>
        <a:xfrm>
          <a:off x="789956" y="526650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72" name="直線コネクタ 71">
          <a:extLst>
            <a:ext uri="{FF2B5EF4-FFF2-40B4-BE49-F238E27FC236}">
              <a16:creationId xmlns:a16="http://schemas.microsoft.com/office/drawing/2014/main" id="{E9017F08-BABE-47ED-BEA3-380B7E97ECD5}"/>
            </a:ext>
          </a:extLst>
        </xdr:cNvPr>
        <xdr:cNvCxnSpPr/>
      </xdr:nvCxnSpPr>
      <xdr:spPr>
        <a:xfrm>
          <a:off x="1158875" y="5058228"/>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73" name="テキスト ボックス 72">
          <a:extLst>
            <a:ext uri="{FF2B5EF4-FFF2-40B4-BE49-F238E27FC236}">
              <a16:creationId xmlns:a16="http://schemas.microsoft.com/office/drawing/2014/main" id="{716D37FA-EFD5-4006-839A-271C472CFE42}"/>
            </a:ext>
          </a:extLst>
        </xdr:cNvPr>
        <xdr:cNvSpPr txBox="1"/>
      </xdr:nvSpPr>
      <xdr:spPr>
        <a:xfrm>
          <a:off x="789956" y="497395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4" name="直線コネクタ 73">
          <a:extLst>
            <a:ext uri="{FF2B5EF4-FFF2-40B4-BE49-F238E27FC236}">
              <a16:creationId xmlns:a16="http://schemas.microsoft.com/office/drawing/2014/main" id="{A4B5D728-BAD8-4682-AEA7-0D8C31AFB1F8}"/>
            </a:ext>
          </a:extLst>
        </xdr:cNvPr>
        <xdr:cNvCxnSpPr/>
      </xdr:nvCxnSpPr>
      <xdr:spPr>
        <a:xfrm>
          <a:off x="1158875" y="476885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5" name="テキスト ボックス 74">
          <a:extLst>
            <a:ext uri="{FF2B5EF4-FFF2-40B4-BE49-F238E27FC236}">
              <a16:creationId xmlns:a16="http://schemas.microsoft.com/office/drawing/2014/main" id="{AC13A158-0981-438B-8077-0169AC3532FC}"/>
            </a:ext>
          </a:extLst>
        </xdr:cNvPr>
        <xdr:cNvSpPr txBox="1"/>
      </xdr:nvSpPr>
      <xdr:spPr>
        <a:xfrm>
          <a:off x="789956" y="46845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6" name="有形固定資産減価償却率グラフ枠">
          <a:extLst>
            <a:ext uri="{FF2B5EF4-FFF2-40B4-BE49-F238E27FC236}">
              <a16:creationId xmlns:a16="http://schemas.microsoft.com/office/drawing/2014/main" id="{5E66D841-E07F-4A18-8AF8-1E2CA04C2EC9}"/>
            </a:ext>
          </a:extLst>
        </xdr:cNvPr>
        <xdr:cNvSpPr/>
      </xdr:nvSpPr>
      <xdr:spPr>
        <a:xfrm>
          <a:off x="1158875" y="4768850"/>
          <a:ext cx="3819525" cy="20383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25</xdr:row>
      <xdr:rowOff>129631</xdr:rowOff>
    </xdr:from>
    <xdr:to>
      <xdr:col>23</xdr:col>
      <xdr:colOff>85090</xdr:colOff>
      <xdr:row>34</xdr:row>
      <xdr:rowOff>119471</xdr:rowOff>
    </xdr:to>
    <xdr:cxnSp macro="">
      <xdr:nvCxnSpPr>
        <xdr:cNvPr id="77" name="直線コネクタ 76">
          <a:extLst>
            <a:ext uri="{FF2B5EF4-FFF2-40B4-BE49-F238E27FC236}">
              <a16:creationId xmlns:a16="http://schemas.microsoft.com/office/drawing/2014/main" id="{AB632555-BE93-4C08-9E6A-F9BB6A185A5D}"/>
            </a:ext>
          </a:extLst>
        </xdr:cNvPr>
        <xdr:cNvCxnSpPr/>
      </xdr:nvCxnSpPr>
      <xdr:spPr>
        <a:xfrm flipV="1">
          <a:off x="4306570" y="4993731"/>
          <a:ext cx="1270" cy="14535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123298</xdr:rowOff>
    </xdr:from>
    <xdr:ext cx="405111" cy="259045"/>
    <xdr:sp macro="" textlink="">
      <xdr:nvSpPr>
        <xdr:cNvPr id="78" name="有形固定資産減価償却率最小値テキスト">
          <a:extLst>
            <a:ext uri="{FF2B5EF4-FFF2-40B4-BE49-F238E27FC236}">
              <a16:creationId xmlns:a16="http://schemas.microsoft.com/office/drawing/2014/main" id="{71EABA69-91DD-48C6-BF68-A717DCEB6090}"/>
            </a:ext>
          </a:extLst>
        </xdr:cNvPr>
        <xdr:cNvSpPr txBox="1"/>
      </xdr:nvSpPr>
      <xdr:spPr>
        <a:xfrm>
          <a:off x="4359275" y="64510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119471</xdr:rowOff>
    </xdr:from>
    <xdr:to>
      <xdr:col>23</xdr:col>
      <xdr:colOff>174625</xdr:colOff>
      <xdr:row>34</xdr:row>
      <xdr:rowOff>119471</xdr:rowOff>
    </xdr:to>
    <xdr:cxnSp macro="">
      <xdr:nvCxnSpPr>
        <xdr:cNvPr id="79" name="直線コネクタ 78">
          <a:extLst>
            <a:ext uri="{FF2B5EF4-FFF2-40B4-BE49-F238E27FC236}">
              <a16:creationId xmlns:a16="http://schemas.microsoft.com/office/drawing/2014/main" id="{BF5F8A58-46D2-4C1C-A312-05DEAA1D7BE0}"/>
            </a:ext>
          </a:extLst>
        </xdr:cNvPr>
        <xdr:cNvCxnSpPr/>
      </xdr:nvCxnSpPr>
      <xdr:spPr>
        <a:xfrm>
          <a:off x="4216400" y="6447246"/>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24</xdr:row>
      <xdr:rowOff>76308</xdr:rowOff>
    </xdr:from>
    <xdr:ext cx="405111" cy="259045"/>
    <xdr:sp macro="" textlink="">
      <xdr:nvSpPr>
        <xdr:cNvPr id="80" name="有形固定資産減価償却率最大値テキスト">
          <a:extLst>
            <a:ext uri="{FF2B5EF4-FFF2-40B4-BE49-F238E27FC236}">
              <a16:creationId xmlns:a16="http://schemas.microsoft.com/office/drawing/2014/main" id="{041A7371-A83B-4681-849B-148DDF02C432}"/>
            </a:ext>
          </a:extLst>
        </xdr:cNvPr>
        <xdr:cNvSpPr txBox="1"/>
      </xdr:nvSpPr>
      <xdr:spPr>
        <a:xfrm>
          <a:off x="4359275" y="47816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25</xdr:row>
      <xdr:rowOff>129631</xdr:rowOff>
    </xdr:from>
    <xdr:to>
      <xdr:col>23</xdr:col>
      <xdr:colOff>174625</xdr:colOff>
      <xdr:row>25</xdr:row>
      <xdr:rowOff>129631</xdr:rowOff>
    </xdr:to>
    <xdr:cxnSp macro="">
      <xdr:nvCxnSpPr>
        <xdr:cNvPr id="81" name="直線コネクタ 80">
          <a:extLst>
            <a:ext uri="{FF2B5EF4-FFF2-40B4-BE49-F238E27FC236}">
              <a16:creationId xmlns:a16="http://schemas.microsoft.com/office/drawing/2014/main" id="{47C5328F-1945-40D2-AD85-461813DEE359}"/>
            </a:ext>
          </a:extLst>
        </xdr:cNvPr>
        <xdr:cNvCxnSpPr/>
      </xdr:nvCxnSpPr>
      <xdr:spPr>
        <a:xfrm>
          <a:off x="4216400" y="4993731"/>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138901</xdr:rowOff>
    </xdr:from>
    <xdr:ext cx="405111" cy="259045"/>
    <xdr:sp macro="" textlink="">
      <xdr:nvSpPr>
        <xdr:cNvPr id="82" name="有形固定資産減価償却率平均値テキスト">
          <a:extLst>
            <a:ext uri="{FF2B5EF4-FFF2-40B4-BE49-F238E27FC236}">
              <a16:creationId xmlns:a16="http://schemas.microsoft.com/office/drawing/2014/main" id="{D3649908-E4BB-417C-9811-73DF33A91189}"/>
            </a:ext>
          </a:extLst>
        </xdr:cNvPr>
        <xdr:cNvSpPr txBox="1"/>
      </xdr:nvSpPr>
      <xdr:spPr>
        <a:xfrm>
          <a:off x="4359275" y="565705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116024</xdr:rowOff>
    </xdr:from>
    <xdr:to>
      <xdr:col>23</xdr:col>
      <xdr:colOff>136525</xdr:colOff>
      <xdr:row>31</xdr:row>
      <xdr:rowOff>46174</xdr:rowOff>
    </xdr:to>
    <xdr:sp macro="" textlink="">
      <xdr:nvSpPr>
        <xdr:cNvPr id="83" name="フローチャート: 判断 82">
          <a:extLst>
            <a:ext uri="{FF2B5EF4-FFF2-40B4-BE49-F238E27FC236}">
              <a16:creationId xmlns:a16="http://schemas.microsoft.com/office/drawing/2014/main" id="{EBD58D28-F056-441A-A16B-AEC3B4AC0A7E}"/>
            </a:ext>
          </a:extLst>
        </xdr:cNvPr>
        <xdr:cNvSpPr/>
      </xdr:nvSpPr>
      <xdr:spPr>
        <a:xfrm>
          <a:off x="4254500" y="5792924"/>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94433</xdr:rowOff>
    </xdr:from>
    <xdr:to>
      <xdr:col>19</xdr:col>
      <xdr:colOff>187325</xdr:colOff>
      <xdr:row>31</xdr:row>
      <xdr:rowOff>24583</xdr:rowOff>
    </xdr:to>
    <xdr:sp macro="" textlink="">
      <xdr:nvSpPr>
        <xdr:cNvPr id="84" name="フローチャート: 判断 83">
          <a:extLst>
            <a:ext uri="{FF2B5EF4-FFF2-40B4-BE49-F238E27FC236}">
              <a16:creationId xmlns:a16="http://schemas.microsoft.com/office/drawing/2014/main" id="{89D99F62-EA63-4654-BD32-481468F0FA71}"/>
            </a:ext>
          </a:extLst>
        </xdr:cNvPr>
        <xdr:cNvSpPr/>
      </xdr:nvSpPr>
      <xdr:spPr>
        <a:xfrm>
          <a:off x="3616325" y="5771333"/>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23495</xdr:rowOff>
    </xdr:from>
    <xdr:to>
      <xdr:col>15</xdr:col>
      <xdr:colOff>187325</xdr:colOff>
      <xdr:row>30</xdr:row>
      <xdr:rowOff>125095</xdr:rowOff>
    </xdr:to>
    <xdr:sp macro="" textlink="">
      <xdr:nvSpPr>
        <xdr:cNvPr id="85" name="フローチャート: 判断 84">
          <a:extLst>
            <a:ext uri="{FF2B5EF4-FFF2-40B4-BE49-F238E27FC236}">
              <a16:creationId xmlns:a16="http://schemas.microsoft.com/office/drawing/2014/main" id="{63777D6C-A75F-48B6-83BB-C3978AA903C6}"/>
            </a:ext>
          </a:extLst>
        </xdr:cNvPr>
        <xdr:cNvSpPr/>
      </xdr:nvSpPr>
      <xdr:spPr>
        <a:xfrm>
          <a:off x="2930525" y="570357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151765</xdr:rowOff>
    </xdr:from>
    <xdr:to>
      <xdr:col>11</xdr:col>
      <xdr:colOff>187325</xdr:colOff>
      <xdr:row>30</xdr:row>
      <xdr:rowOff>81915</xdr:rowOff>
    </xdr:to>
    <xdr:sp macro="" textlink="">
      <xdr:nvSpPr>
        <xdr:cNvPr id="86" name="フローチャート: 判断 85">
          <a:extLst>
            <a:ext uri="{FF2B5EF4-FFF2-40B4-BE49-F238E27FC236}">
              <a16:creationId xmlns:a16="http://schemas.microsoft.com/office/drawing/2014/main" id="{0EC369E3-152E-4D94-9C99-93F7C7C0434D}"/>
            </a:ext>
          </a:extLst>
        </xdr:cNvPr>
        <xdr:cNvSpPr/>
      </xdr:nvSpPr>
      <xdr:spPr>
        <a:xfrm>
          <a:off x="2244725" y="566674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114753</xdr:rowOff>
    </xdr:from>
    <xdr:to>
      <xdr:col>7</xdr:col>
      <xdr:colOff>187325</xdr:colOff>
      <xdr:row>30</xdr:row>
      <xdr:rowOff>44903</xdr:rowOff>
    </xdr:to>
    <xdr:sp macro="" textlink="">
      <xdr:nvSpPr>
        <xdr:cNvPr id="87" name="フローチャート: 判断 86">
          <a:extLst>
            <a:ext uri="{FF2B5EF4-FFF2-40B4-BE49-F238E27FC236}">
              <a16:creationId xmlns:a16="http://schemas.microsoft.com/office/drawing/2014/main" id="{B145CE07-6CA1-4041-9FF1-310799ECAD3A}"/>
            </a:ext>
          </a:extLst>
        </xdr:cNvPr>
        <xdr:cNvSpPr/>
      </xdr:nvSpPr>
      <xdr:spPr>
        <a:xfrm>
          <a:off x="1558925" y="5629728"/>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7B99F2E6-865E-4789-8361-47D21BFD761E}"/>
            </a:ext>
          </a:extLst>
        </xdr:cNvPr>
        <xdr:cNvSpPr txBox="1"/>
      </xdr:nvSpPr>
      <xdr:spPr>
        <a:xfrm>
          <a:off x="41497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4B397BCB-6651-4AC6-BDDA-1C147703ACA3}"/>
            </a:ext>
          </a:extLst>
        </xdr:cNvPr>
        <xdr:cNvSpPr txBox="1"/>
      </xdr:nvSpPr>
      <xdr:spPr>
        <a:xfrm>
          <a:off x="35115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CB391299-EF34-4AE1-ABFB-B83462A5A6F0}"/>
            </a:ext>
          </a:extLst>
        </xdr:cNvPr>
        <xdr:cNvSpPr txBox="1"/>
      </xdr:nvSpPr>
      <xdr:spPr>
        <a:xfrm>
          <a:off x="28257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91" name="テキスト ボックス 90">
          <a:extLst>
            <a:ext uri="{FF2B5EF4-FFF2-40B4-BE49-F238E27FC236}">
              <a16:creationId xmlns:a16="http://schemas.microsoft.com/office/drawing/2014/main" id="{E50D0004-A422-4B54-9C58-505B9E39D6B7}"/>
            </a:ext>
          </a:extLst>
        </xdr:cNvPr>
        <xdr:cNvSpPr txBox="1"/>
      </xdr:nvSpPr>
      <xdr:spPr>
        <a:xfrm>
          <a:off x="21399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2" name="テキスト ボックス 91">
          <a:extLst>
            <a:ext uri="{FF2B5EF4-FFF2-40B4-BE49-F238E27FC236}">
              <a16:creationId xmlns:a16="http://schemas.microsoft.com/office/drawing/2014/main" id="{A402C922-450B-449D-B0F4-55F2E01EC6B3}"/>
            </a:ext>
          </a:extLst>
        </xdr:cNvPr>
        <xdr:cNvSpPr txBox="1"/>
      </xdr:nvSpPr>
      <xdr:spPr>
        <a:xfrm>
          <a:off x="14541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77198</xdr:rowOff>
    </xdr:from>
    <xdr:to>
      <xdr:col>23</xdr:col>
      <xdr:colOff>136525</xdr:colOff>
      <xdr:row>32</xdr:row>
      <xdr:rowOff>7348</xdr:rowOff>
    </xdr:to>
    <xdr:sp macro="" textlink="">
      <xdr:nvSpPr>
        <xdr:cNvPr id="93" name="楕円 92">
          <a:extLst>
            <a:ext uri="{FF2B5EF4-FFF2-40B4-BE49-F238E27FC236}">
              <a16:creationId xmlns:a16="http://schemas.microsoft.com/office/drawing/2014/main" id="{C1999D9B-195B-44BC-840D-BC943C0D6E55}"/>
            </a:ext>
          </a:extLst>
        </xdr:cNvPr>
        <xdr:cNvSpPr/>
      </xdr:nvSpPr>
      <xdr:spPr>
        <a:xfrm>
          <a:off x="4254500" y="5916023"/>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31</xdr:row>
      <xdr:rowOff>55625</xdr:rowOff>
    </xdr:from>
    <xdr:ext cx="405111" cy="259045"/>
    <xdr:sp macro="" textlink="">
      <xdr:nvSpPr>
        <xdr:cNvPr id="94" name="有形固定資産減価償却率該当値テキスト">
          <a:extLst>
            <a:ext uri="{FF2B5EF4-FFF2-40B4-BE49-F238E27FC236}">
              <a16:creationId xmlns:a16="http://schemas.microsoft.com/office/drawing/2014/main" id="{A91078EB-3ACA-42F7-9ECE-FCB23FA0AA6B}"/>
            </a:ext>
          </a:extLst>
        </xdr:cNvPr>
        <xdr:cNvSpPr txBox="1"/>
      </xdr:nvSpPr>
      <xdr:spPr>
        <a:xfrm>
          <a:off x="4359275" y="58944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31</xdr:row>
      <xdr:rowOff>40186</xdr:rowOff>
    </xdr:from>
    <xdr:to>
      <xdr:col>19</xdr:col>
      <xdr:colOff>187325</xdr:colOff>
      <xdr:row>31</xdr:row>
      <xdr:rowOff>141786</xdr:rowOff>
    </xdr:to>
    <xdr:sp macro="" textlink="">
      <xdr:nvSpPr>
        <xdr:cNvPr id="95" name="楕円 94">
          <a:extLst>
            <a:ext uri="{FF2B5EF4-FFF2-40B4-BE49-F238E27FC236}">
              <a16:creationId xmlns:a16="http://schemas.microsoft.com/office/drawing/2014/main" id="{17A96339-F5B5-4023-B380-B844F3A68027}"/>
            </a:ext>
          </a:extLst>
        </xdr:cNvPr>
        <xdr:cNvSpPr/>
      </xdr:nvSpPr>
      <xdr:spPr>
        <a:xfrm>
          <a:off x="3616325" y="5879011"/>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31</xdr:row>
      <xdr:rowOff>90986</xdr:rowOff>
    </xdr:from>
    <xdr:to>
      <xdr:col>23</xdr:col>
      <xdr:colOff>85725</xdr:colOff>
      <xdr:row>31</xdr:row>
      <xdr:rowOff>127998</xdr:rowOff>
    </xdr:to>
    <xdr:cxnSp macro="">
      <xdr:nvCxnSpPr>
        <xdr:cNvPr id="96" name="直線コネクタ 95">
          <a:extLst>
            <a:ext uri="{FF2B5EF4-FFF2-40B4-BE49-F238E27FC236}">
              <a16:creationId xmlns:a16="http://schemas.microsoft.com/office/drawing/2014/main" id="{3DF9509F-0BDB-4A56-A281-13F72F488E80}"/>
            </a:ext>
          </a:extLst>
        </xdr:cNvPr>
        <xdr:cNvCxnSpPr/>
      </xdr:nvCxnSpPr>
      <xdr:spPr>
        <a:xfrm>
          <a:off x="3673475" y="5926636"/>
          <a:ext cx="628650" cy="37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31</xdr:row>
      <xdr:rowOff>95703</xdr:rowOff>
    </xdr:from>
    <xdr:to>
      <xdr:col>15</xdr:col>
      <xdr:colOff>187325</xdr:colOff>
      <xdr:row>32</xdr:row>
      <xdr:rowOff>25853</xdr:rowOff>
    </xdr:to>
    <xdr:sp macro="" textlink="">
      <xdr:nvSpPr>
        <xdr:cNvPr id="97" name="楕円 96">
          <a:extLst>
            <a:ext uri="{FF2B5EF4-FFF2-40B4-BE49-F238E27FC236}">
              <a16:creationId xmlns:a16="http://schemas.microsoft.com/office/drawing/2014/main" id="{97665F38-3D46-4C2A-A0C1-8A9C3CC9A87D}"/>
            </a:ext>
          </a:extLst>
        </xdr:cNvPr>
        <xdr:cNvSpPr/>
      </xdr:nvSpPr>
      <xdr:spPr>
        <a:xfrm>
          <a:off x="2930525" y="5934528"/>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31</xdr:row>
      <xdr:rowOff>90986</xdr:rowOff>
    </xdr:from>
    <xdr:to>
      <xdr:col>19</xdr:col>
      <xdr:colOff>136525</xdr:colOff>
      <xdr:row>31</xdr:row>
      <xdr:rowOff>146503</xdr:rowOff>
    </xdr:to>
    <xdr:cxnSp macro="">
      <xdr:nvCxnSpPr>
        <xdr:cNvPr id="98" name="直線コネクタ 97">
          <a:extLst>
            <a:ext uri="{FF2B5EF4-FFF2-40B4-BE49-F238E27FC236}">
              <a16:creationId xmlns:a16="http://schemas.microsoft.com/office/drawing/2014/main" id="{F005B6F7-8B16-446A-B14D-10662C413E3A}"/>
            </a:ext>
          </a:extLst>
        </xdr:cNvPr>
        <xdr:cNvCxnSpPr/>
      </xdr:nvCxnSpPr>
      <xdr:spPr>
        <a:xfrm flipV="1">
          <a:off x="2987675" y="5926636"/>
          <a:ext cx="685800" cy="55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31</xdr:row>
      <xdr:rowOff>58692</xdr:rowOff>
    </xdr:from>
    <xdr:to>
      <xdr:col>11</xdr:col>
      <xdr:colOff>187325</xdr:colOff>
      <xdr:row>31</xdr:row>
      <xdr:rowOff>160292</xdr:rowOff>
    </xdr:to>
    <xdr:sp macro="" textlink="">
      <xdr:nvSpPr>
        <xdr:cNvPr id="99" name="楕円 98">
          <a:extLst>
            <a:ext uri="{FF2B5EF4-FFF2-40B4-BE49-F238E27FC236}">
              <a16:creationId xmlns:a16="http://schemas.microsoft.com/office/drawing/2014/main" id="{B33C33AF-ADAC-436C-BC11-EC0D611DD49C}"/>
            </a:ext>
          </a:extLst>
        </xdr:cNvPr>
        <xdr:cNvSpPr/>
      </xdr:nvSpPr>
      <xdr:spPr>
        <a:xfrm>
          <a:off x="2244725" y="5897517"/>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31</xdr:row>
      <xdr:rowOff>109492</xdr:rowOff>
    </xdr:from>
    <xdr:to>
      <xdr:col>15</xdr:col>
      <xdr:colOff>136525</xdr:colOff>
      <xdr:row>31</xdr:row>
      <xdr:rowOff>146503</xdr:rowOff>
    </xdr:to>
    <xdr:cxnSp macro="">
      <xdr:nvCxnSpPr>
        <xdr:cNvPr id="100" name="直線コネクタ 99">
          <a:extLst>
            <a:ext uri="{FF2B5EF4-FFF2-40B4-BE49-F238E27FC236}">
              <a16:creationId xmlns:a16="http://schemas.microsoft.com/office/drawing/2014/main" id="{86FB6D4D-3B36-4E03-B551-52F98E91A791}"/>
            </a:ext>
          </a:extLst>
        </xdr:cNvPr>
        <xdr:cNvCxnSpPr/>
      </xdr:nvCxnSpPr>
      <xdr:spPr>
        <a:xfrm>
          <a:off x="2301875" y="5945142"/>
          <a:ext cx="685800" cy="37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31</xdr:row>
      <xdr:rowOff>18597</xdr:rowOff>
    </xdr:from>
    <xdr:to>
      <xdr:col>7</xdr:col>
      <xdr:colOff>187325</xdr:colOff>
      <xdr:row>31</xdr:row>
      <xdr:rowOff>120197</xdr:rowOff>
    </xdr:to>
    <xdr:sp macro="" textlink="">
      <xdr:nvSpPr>
        <xdr:cNvPr id="101" name="楕円 100">
          <a:extLst>
            <a:ext uri="{FF2B5EF4-FFF2-40B4-BE49-F238E27FC236}">
              <a16:creationId xmlns:a16="http://schemas.microsoft.com/office/drawing/2014/main" id="{730E6D0E-F8E3-4519-8A19-2A0E9F84000D}"/>
            </a:ext>
          </a:extLst>
        </xdr:cNvPr>
        <xdr:cNvSpPr/>
      </xdr:nvSpPr>
      <xdr:spPr>
        <a:xfrm>
          <a:off x="1558925" y="5857422"/>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31</xdr:row>
      <xdr:rowOff>69397</xdr:rowOff>
    </xdr:from>
    <xdr:to>
      <xdr:col>11</xdr:col>
      <xdr:colOff>136525</xdr:colOff>
      <xdr:row>31</xdr:row>
      <xdr:rowOff>109492</xdr:rowOff>
    </xdr:to>
    <xdr:cxnSp macro="">
      <xdr:nvCxnSpPr>
        <xdr:cNvPr id="102" name="直線コネクタ 101">
          <a:extLst>
            <a:ext uri="{FF2B5EF4-FFF2-40B4-BE49-F238E27FC236}">
              <a16:creationId xmlns:a16="http://schemas.microsoft.com/office/drawing/2014/main" id="{8D814CB7-2DB7-4D3B-9595-BCCF77A5174E}"/>
            </a:ext>
          </a:extLst>
        </xdr:cNvPr>
        <xdr:cNvCxnSpPr/>
      </xdr:nvCxnSpPr>
      <xdr:spPr>
        <a:xfrm>
          <a:off x="1616075" y="5905047"/>
          <a:ext cx="685800" cy="400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41110</xdr:rowOff>
    </xdr:from>
    <xdr:ext cx="405111" cy="259045"/>
    <xdr:sp macro="" textlink="">
      <xdr:nvSpPr>
        <xdr:cNvPr id="103" name="n_1aveValue有形固定資産減価償却率">
          <a:extLst>
            <a:ext uri="{FF2B5EF4-FFF2-40B4-BE49-F238E27FC236}">
              <a16:creationId xmlns:a16="http://schemas.microsoft.com/office/drawing/2014/main" id="{9C365939-95B9-44DE-88D6-F03A0700CF21}"/>
            </a:ext>
          </a:extLst>
        </xdr:cNvPr>
        <xdr:cNvSpPr txBox="1"/>
      </xdr:nvSpPr>
      <xdr:spPr>
        <a:xfrm>
          <a:off x="3474094" y="55560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141622</xdr:rowOff>
    </xdr:from>
    <xdr:ext cx="405111" cy="259045"/>
    <xdr:sp macro="" textlink="">
      <xdr:nvSpPr>
        <xdr:cNvPr id="104" name="n_2aveValue有形固定資産減価償却率">
          <a:extLst>
            <a:ext uri="{FF2B5EF4-FFF2-40B4-BE49-F238E27FC236}">
              <a16:creationId xmlns:a16="http://schemas.microsoft.com/office/drawing/2014/main" id="{E6284467-696B-49A5-B17A-85EF4EAB721D}"/>
            </a:ext>
          </a:extLst>
        </xdr:cNvPr>
        <xdr:cNvSpPr txBox="1"/>
      </xdr:nvSpPr>
      <xdr:spPr>
        <a:xfrm>
          <a:off x="2797819" y="5497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98442</xdr:rowOff>
    </xdr:from>
    <xdr:ext cx="405111" cy="259045"/>
    <xdr:sp macro="" textlink="">
      <xdr:nvSpPr>
        <xdr:cNvPr id="105" name="n_3aveValue有形固定資産減価償却率">
          <a:extLst>
            <a:ext uri="{FF2B5EF4-FFF2-40B4-BE49-F238E27FC236}">
              <a16:creationId xmlns:a16="http://schemas.microsoft.com/office/drawing/2014/main" id="{1F2EA463-1D36-49DB-9C63-087E50343B1C}"/>
            </a:ext>
          </a:extLst>
        </xdr:cNvPr>
        <xdr:cNvSpPr txBox="1"/>
      </xdr:nvSpPr>
      <xdr:spPr>
        <a:xfrm>
          <a:off x="2112019" y="5454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61430</xdr:rowOff>
    </xdr:from>
    <xdr:ext cx="405111" cy="259045"/>
    <xdr:sp macro="" textlink="">
      <xdr:nvSpPr>
        <xdr:cNvPr id="106" name="n_4aveValue有形固定資産減価償却率">
          <a:extLst>
            <a:ext uri="{FF2B5EF4-FFF2-40B4-BE49-F238E27FC236}">
              <a16:creationId xmlns:a16="http://schemas.microsoft.com/office/drawing/2014/main" id="{15258D41-73C9-4999-AA44-189AD065EDC6}"/>
            </a:ext>
          </a:extLst>
        </xdr:cNvPr>
        <xdr:cNvSpPr txBox="1"/>
      </xdr:nvSpPr>
      <xdr:spPr>
        <a:xfrm>
          <a:off x="1426219" y="54176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31</xdr:row>
      <xdr:rowOff>132913</xdr:rowOff>
    </xdr:from>
    <xdr:ext cx="405111" cy="259045"/>
    <xdr:sp macro="" textlink="">
      <xdr:nvSpPr>
        <xdr:cNvPr id="107" name="n_1mainValue有形固定資産減価償却率">
          <a:extLst>
            <a:ext uri="{FF2B5EF4-FFF2-40B4-BE49-F238E27FC236}">
              <a16:creationId xmlns:a16="http://schemas.microsoft.com/office/drawing/2014/main" id="{B3EAC7A6-030D-4E61-AE5F-EBCA3ABA0055}"/>
            </a:ext>
          </a:extLst>
        </xdr:cNvPr>
        <xdr:cNvSpPr txBox="1"/>
      </xdr:nvSpPr>
      <xdr:spPr>
        <a:xfrm>
          <a:off x="3474094" y="59717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32</xdr:row>
      <xdr:rowOff>16980</xdr:rowOff>
    </xdr:from>
    <xdr:ext cx="405111" cy="259045"/>
    <xdr:sp macro="" textlink="">
      <xdr:nvSpPr>
        <xdr:cNvPr id="108" name="n_2mainValue有形固定資産減価償却率">
          <a:extLst>
            <a:ext uri="{FF2B5EF4-FFF2-40B4-BE49-F238E27FC236}">
              <a16:creationId xmlns:a16="http://schemas.microsoft.com/office/drawing/2014/main" id="{1349D0CE-74BF-4FF2-B68F-AF87E2FBA775}"/>
            </a:ext>
          </a:extLst>
        </xdr:cNvPr>
        <xdr:cNvSpPr txBox="1"/>
      </xdr:nvSpPr>
      <xdr:spPr>
        <a:xfrm>
          <a:off x="2797819" y="60177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151419</xdr:rowOff>
    </xdr:from>
    <xdr:ext cx="405111" cy="259045"/>
    <xdr:sp macro="" textlink="">
      <xdr:nvSpPr>
        <xdr:cNvPr id="109" name="n_3mainValue有形固定資産減価償却率">
          <a:extLst>
            <a:ext uri="{FF2B5EF4-FFF2-40B4-BE49-F238E27FC236}">
              <a16:creationId xmlns:a16="http://schemas.microsoft.com/office/drawing/2014/main" id="{563ECE98-22D5-4786-A432-71F5E2AD5980}"/>
            </a:ext>
          </a:extLst>
        </xdr:cNvPr>
        <xdr:cNvSpPr txBox="1"/>
      </xdr:nvSpPr>
      <xdr:spPr>
        <a:xfrm>
          <a:off x="2112019" y="59902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111324</xdr:rowOff>
    </xdr:from>
    <xdr:ext cx="405111" cy="259045"/>
    <xdr:sp macro="" textlink="">
      <xdr:nvSpPr>
        <xdr:cNvPr id="110" name="n_4mainValue有形固定資産減価償却率">
          <a:extLst>
            <a:ext uri="{FF2B5EF4-FFF2-40B4-BE49-F238E27FC236}">
              <a16:creationId xmlns:a16="http://schemas.microsoft.com/office/drawing/2014/main" id="{CBEDF00F-8792-45AE-931B-B6F85D0EA049}"/>
            </a:ext>
          </a:extLst>
        </xdr:cNvPr>
        <xdr:cNvSpPr txBox="1"/>
      </xdr:nvSpPr>
      <xdr:spPr>
        <a:xfrm>
          <a:off x="1426219" y="59501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11" name="正方形/長方形 110">
          <a:extLst>
            <a:ext uri="{FF2B5EF4-FFF2-40B4-BE49-F238E27FC236}">
              <a16:creationId xmlns:a16="http://schemas.microsoft.com/office/drawing/2014/main" id="{631D23BB-C508-4C62-81E6-DC6AEA196295}"/>
            </a:ext>
          </a:extLst>
        </xdr:cNvPr>
        <xdr:cNvSpPr/>
      </xdr:nvSpPr>
      <xdr:spPr>
        <a:xfrm>
          <a:off x="10198100" y="4092575"/>
          <a:ext cx="3800475" cy="3143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2" name="正方形/長方形 111">
          <a:extLst>
            <a:ext uri="{FF2B5EF4-FFF2-40B4-BE49-F238E27FC236}">
              <a16:creationId xmlns:a16="http://schemas.microsoft.com/office/drawing/2014/main" id="{E14968DF-7458-4776-B4B8-A00EFCF75E79}"/>
            </a:ext>
          </a:extLst>
        </xdr:cNvPr>
        <xdr:cNvSpPr/>
      </xdr:nvSpPr>
      <xdr:spPr>
        <a:xfrm>
          <a:off x="11154043" y="4465892"/>
          <a:ext cx="942439" cy="2503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13" name="正方形/長方形 112">
          <a:extLst>
            <a:ext uri="{FF2B5EF4-FFF2-40B4-BE49-F238E27FC236}">
              <a16:creationId xmlns:a16="http://schemas.microsoft.com/office/drawing/2014/main" id="{904F3C05-DA3B-4C63-94C6-5EC1250A3E8B}"/>
            </a:ext>
          </a:extLst>
        </xdr:cNvPr>
        <xdr:cNvSpPr/>
      </xdr:nvSpPr>
      <xdr:spPr>
        <a:xfrm>
          <a:off x="12446540" y="4449221"/>
          <a:ext cx="862519" cy="2836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[ 151.8</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4" name="正方形/長方形 113">
          <a:extLst>
            <a:ext uri="{FF2B5EF4-FFF2-40B4-BE49-F238E27FC236}">
              <a16:creationId xmlns:a16="http://schemas.microsoft.com/office/drawing/2014/main" id="{CA94D125-FD09-4D65-8C2A-1D46E3ECE135}"/>
            </a:ext>
          </a:extLst>
        </xdr:cNvPr>
        <xdr:cNvSpPr/>
      </xdr:nvSpPr>
      <xdr:spPr>
        <a:xfrm>
          <a:off x="139700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5" name="正方形/長方形 114">
          <a:extLst>
            <a:ext uri="{FF2B5EF4-FFF2-40B4-BE49-F238E27FC236}">
              <a16:creationId xmlns:a16="http://schemas.microsoft.com/office/drawing/2014/main" id="{8589B53F-3D7D-4479-B37F-B97439CB836B}"/>
            </a:ext>
          </a:extLst>
        </xdr:cNvPr>
        <xdr:cNvSpPr/>
      </xdr:nvSpPr>
      <xdr:spPr>
        <a:xfrm>
          <a:off x="139700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6" name="正方形/長方形 115">
          <a:extLst>
            <a:ext uri="{FF2B5EF4-FFF2-40B4-BE49-F238E27FC236}">
              <a16:creationId xmlns:a16="http://schemas.microsoft.com/office/drawing/2014/main" id="{3D839F9C-0653-487C-85C5-09388F9CA6BC}"/>
            </a:ext>
          </a:extLst>
        </xdr:cNvPr>
        <xdr:cNvSpPr/>
      </xdr:nvSpPr>
      <xdr:spPr>
        <a:xfrm>
          <a:off x="153416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7" name="正方形/長方形 116">
          <a:extLst>
            <a:ext uri="{FF2B5EF4-FFF2-40B4-BE49-F238E27FC236}">
              <a16:creationId xmlns:a16="http://schemas.microsoft.com/office/drawing/2014/main" id="{9B099FCE-D24A-4809-A27C-092C06D6EEE9}"/>
            </a:ext>
          </a:extLst>
        </xdr:cNvPr>
        <xdr:cNvSpPr/>
      </xdr:nvSpPr>
      <xdr:spPr>
        <a:xfrm>
          <a:off x="153416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8" name="正方形/長方形 117">
          <a:extLst>
            <a:ext uri="{FF2B5EF4-FFF2-40B4-BE49-F238E27FC236}">
              <a16:creationId xmlns:a16="http://schemas.microsoft.com/office/drawing/2014/main" id="{536773B3-39D2-4E7B-9EFA-9CD50A764DA4}"/>
            </a:ext>
          </a:extLst>
        </xdr:cNvPr>
        <xdr:cNvSpPr/>
      </xdr:nvSpPr>
      <xdr:spPr>
        <a:xfrm>
          <a:off x="168179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9" name="正方形/長方形 118">
          <a:extLst>
            <a:ext uri="{FF2B5EF4-FFF2-40B4-BE49-F238E27FC236}">
              <a16:creationId xmlns:a16="http://schemas.microsoft.com/office/drawing/2014/main" id="{E179276D-1749-4F5B-92BE-E90FC5906B5A}"/>
            </a:ext>
          </a:extLst>
        </xdr:cNvPr>
        <xdr:cNvSpPr/>
      </xdr:nvSpPr>
      <xdr:spPr>
        <a:xfrm>
          <a:off x="168179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0" name="正方形/長方形 119">
          <a:extLst>
            <a:ext uri="{FF2B5EF4-FFF2-40B4-BE49-F238E27FC236}">
              <a16:creationId xmlns:a16="http://schemas.microsoft.com/office/drawing/2014/main" id="{5D941CA4-38AA-4B05-AA96-55AD153E2C85}"/>
            </a:ext>
          </a:extLst>
        </xdr:cNvPr>
        <xdr:cNvSpPr/>
      </xdr:nvSpPr>
      <xdr:spPr>
        <a:xfrm>
          <a:off x="10198100" y="4768850"/>
          <a:ext cx="3800475" cy="20383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21" name="正方形/長方形 120">
          <a:extLst>
            <a:ext uri="{FF2B5EF4-FFF2-40B4-BE49-F238E27FC236}">
              <a16:creationId xmlns:a16="http://schemas.microsoft.com/office/drawing/2014/main" id="{2EEBF909-5918-47D3-8436-39417D9E08C7}"/>
            </a:ext>
          </a:extLst>
        </xdr:cNvPr>
        <xdr:cNvSpPr/>
      </xdr:nvSpPr>
      <xdr:spPr>
        <a:xfrm>
          <a:off x="14246225" y="4768850"/>
          <a:ext cx="4286250" cy="20383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2" name="正方形/長方形 121">
          <a:extLst>
            <a:ext uri="{FF2B5EF4-FFF2-40B4-BE49-F238E27FC236}">
              <a16:creationId xmlns:a16="http://schemas.microsoft.com/office/drawing/2014/main" id="{5DFC260F-C884-4BD4-B055-1021740056E6}"/>
            </a:ext>
          </a:extLst>
        </xdr:cNvPr>
        <xdr:cNvSpPr/>
      </xdr:nvSpPr>
      <xdr:spPr>
        <a:xfrm>
          <a:off x="14246225" y="4835525"/>
          <a:ext cx="41148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3" name="テキスト ボックス 122">
          <a:extLst>
            <a:ext uri="{FF2B5EF4-FFF2-40B4-BE49-F238E27FC236}">
              <a16:creationId xmlns:a16="http://schemas.microsoft.com/office/drawing/2014/main" id="{779CDD89-E663-49A4-BDA4-7B0A9F133947}"/>
            </a:ext>
          </a:extLst>
        </xdr:cNvPr>
        <xdr:cNvSpPr txBox="1"/>
      </xdr:nvSpPr>
      <xdr:spPr>
        <a:xfrm>
          <a:off x="14322425" y="5045075"/>
          <a:ext cx="4105275" cy="16859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000" b="0" i="0" baseline="0">
              <a:solidFill>
                <a:schemeClr val="dk1"/>
              </a:solidFill>
              <a:effectLst/>
              <a:latin typeface="+mn-lt"/>
              <a:ea typeface="+mn-ea"/>
              <a:cs typeface="+mn-cs"/>
            </a:rPr>
            <a:t>令和５年度は保育所建築事業に充てた起債借入の影響により債務が増加し</a:t>
          </a:r>
          <a:r>
            <a:rPr kumimoji="1" lang="ja-JP" altLang="en-US" sz="1000" b="0" i="0" baseline="0">
              <a:solidFill>
                <a:schemeClr val="dk1"/>
              </a:solidFill>
              <a:effectLst/>
              <a:latin typeface="+mn-lt"/>
              <a:ea typeface="+mn-ea"/>
              <a:cs typeface="+mn-cs"/>
            </a:rPr>
            <a:t>ていたが、令和６年度は地方債残高の減少に加え、普通交付税が前年度より</a:t>
          </a:r>
          <a:r>
            <a:rPr kumimoji="1" lang="en-US" altLang="ja-JP" sz="1000" b="0" i="0" baseline="0">
              <a:solidFill>
                <a:schemeClr val="dk1"/>
              </a:solidFill>
              <a:effectLst/>
              <a:latin typeface="+mn-lt"/>
              <a:ea typeface="+mn-ea"/>
              <a:cs typeface="+mn-cs"/>
            </a:rPr>
            <a:t>39</a:t>
          </a:r>
          <a:r>
            <a:rPr kumimoji="1" lang="ja-JP" altLang="en-US" sz="1000" b="0" i="0" baseline="0">
              <a:solidFill>
                <a:schemeClr val="dk1"/>
              </a:solidFill>
              <a:effectLst/>
              <a:latin typeface="+mn-lt"/>
              <a:ea typeface="+mn-ea"/>
              <a:cs typeface="+mn-cs"/>
            </a:rPr>
            <a:t>百万円増となったことで債務償還比率が</a:t>
          </a:r>
          <a:r>
            <a:rPr kumimoji="1" lang="en-US" altLang="ja-JP" sz="1000" b="0" i="0" baseline="0">
              <a:solidFill>
                <a:schemeClr val="dk1"/>
              </a:solidFill>
              <a:effectLst/>
              <a:latin typeface="+mn-lt"/>
              <a:ea typeface="+mn-ea"/>
              <a:cs typeface="+mn-cs"/>
            </a:rPr>
            <a:t>33</a:t>
          </a:r>
          <a:r>
            <a:rPr kumimoji="1" lang="ja-JP" altLang="en-US" sz="1000" b="0" i="0" baseline="0">
              <a:solidFill>
                <a:schemeClr val="dk1"/>
              </a:solidFill>
              <a:effectLst/>
              <a:latin typeface="+mn-lt"/>
              <a:ea typeface="+mn-ea"/>
              <a:cs typeface="+mn-cs"/>
            </a:rPr>
            <a:t>ポイント減少した</a:t>
          </a:r>
          <a:r>
            <a:rPr kumimoji="1" lang="ja-JP" altLang="ja-JP" sz="1000" b="0" i="0" baseline="0">
              <a:solidFill>
                <a:schemeClr val="dk1"/>
              </a:solidFill>
              <a:effectLst/>
              <a:latin typeface="+mn-lt"/>
              <a:ea typeface="+mn-ea"/>
              <a:cs typeface="+mn-cs"/>
            </a:rPr>
            <a:t>。類似団体内平均値を下回っているものの、今後、学校施設建設事業等により、将来負担額が増すことが予測されることから、基金残高及び一般財源の確保に努め、経常経費の抑制に取り組んでいく。</a:t>
          </a:r>
          <a:endParaRPr lang="ja-JP" altLang="ja-JP" sz="1000">
            <a:effectLst/>
          </a:endParaRPr>
        </a:p>
      </xdr:txBody>
    </xdr:sp>
    <xdr:clientData/>
  </xdr:twoCellAnchor>
  <xdr:oneCellAnchor>
    <xdr:from>
      <xdr:col>57</xdr:col>
      <xdr:colOff>111125</xdr:colOff>
      <xdr:row>23</xdr:row>
      <xdr:rowOff>47625</xdr:rowOff>
    </xdr:from>
    <xdr:ext cx="349839" cy="225703"/>
    <xdr:sp macro="" textlink="">
      <xdr:nvSpPr>
        <xdr:cNvPr id="124" name="テキスト ボックス 123">
          <a:extLst>
            <a:ext uri="{FF2B5EF4-FFF2-40B4-BE49-F238E27FC236}">
              <a16:creationId xmlns:a16="http://schemas.microsoft.com/office/drawing/2014/main" id="{3D5AB9CA-3000-48FF-AF8D-88BBF8C70DE9}"/>
            </a:ext>
          </a:extLst>
        </xdr:cNvPr>
        <xdr:cNvSpPr txBox="1"/>
      </xdr:nvSpPr>
      <xdr:spPr>
        <a:xfrm>
          <a:off x="10160000" y="45878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5" name="直線コネクタ 124">
          <a:extLst>
            <a:ext uri="{FF2B5EF4-FFF2-40B4-BE49-F238E27FC236}">
              <a16:creationId xmlns:a16="http://schemas.microsoft.com/office/drawing/2014/main" id="{4CD4C134-9A7F-4048-B01C-B9AA4391A9CE}"/>
            </a:ext>
          </a:extLst>
        </xdr:cNvPr>
        <xdr:cNvCxnSpPr/>
      </xdr:nvCxnSpPr>
      <xdr:spPr>
        <a:xfrm>
          <a:off x="10198100" y="680720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6" name="テキスト ボックス 125">
          <a:extLst>
            <a:ext uri="{FF2B5EF4-FFF2-40B4-BE49-F238E27FC236}">
              <a16:creationId xmlns:a16="http://schemas.microsoft.com/office/drawing/2014/main" id="{CA54E881-7943-4DD4-B743-BC1255ED3D84}"/>
            </a:ext>
          </a:extLst>
        </xdr:cNvPr>
        <xdr:cNvSpPr txBox="1"/>
      </xdr:nvSpPr>
      <xdr:spPr>
        <a:xfrm>
          <a:off x="9708926" y="672292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27" name="直線コネクタ 126">
          <a:extLst>
            <a:ext uri="{FF2B5EF4-FFF2-40B4-BE49-F238E27FC236}">
              <a16:creationId xmlns:a16="http://schemas.microsoft.com/office/drawing/2014/main" id="{4F846431-0B98-440A-8607-4637BA104FAD}"/>
            </a:ext>
          </a:extLst>
        </xdr:cNvPr>
        <xdr:cNvCxnSpPr/>
      </xdr:nvCxnSpPr>
      <xdr:spPr>
        <a:xfrm>
          <a:off x="10198100" y="6475942"/>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34</xdr:row>
      <xdr:rowOff>57541</xdr:rowOff>
    </xdr:from>
    <xdr:ext cx="410689" cy="225703"/>
    <xdr:sp macro="" textlink="">
      <xdr:nvSpPr>
        <xdr:cNvPr id="128" name="テキスト ボックス 127">
          <a:extLst>
            <a:ext uri="{FF2B5EF4-FFF2-40B4-BE49-F238E27FC236}">
              <a16:creationId xmlns:a16="http://schemas.microsoft.com/office/drawing/2014/main" id="{6F34C017-721B-4053-8A12-A48EF88C61E9}"/>
            </a:ext>
          </a:extLst>
        </xdr:cNvPr>
        <xdr:cNvSpPr txBox="1"/>
      </xdr:nvSpPr>
      <xdr:spPr>
        <a:xfrm>
          <a:off x="9762011" y="638214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9" name="直線コネクタ 128">
          <a:extLst>
            <a:ext uri="{FF2B5EF4-FFF2-40B4-BE49-F238E27FC236}">
              <a16:creationId xmlns:a16="http://schemas.microsoft.com/office/drawing/2014/main" id="{7435AB05-4421-4EBF-AF01-A4E252960E44}"/>
            </a:ext>
          </a:extLst>
        </xdr:cNvPr>
        <xdr:cNvCxnSpPr/>
      </xdr:nvCxnSpPr>
      <xdr:spPr>
        <a:xfrm>
          <a:off x="10198100" y="6135158"/>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30" name="テキスト ボックス 129">
          <a:extLst>
            <a:ext uri="{FF2B5EF4-FFF2-40B4-BE49-F238E27FC236}">
              <a16:creationId xmlns:a16="http://schemas.microsoft.com/office/drawing/2014/main" id="{AD21CF7C-D3F8-43CD-849D-3588DFDF709E}"/>
            </a:ext>
          </a:extLst>
        </xdr:cNvPr>
        <xdr:cNvSpPr txBox="1"/>
      </xdr:nvSpPr>
      <xdr:spPr>
        <a:xfrm>
          <a:off x="9762011" y="604135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31" name="直線コネクタ 130">
          <a:extLst>
            <a:ext uri="{FF2B5EF4-FFF2-40B4-BE49-F238E27FC236}">
              <a16:creationId xmlns:a16="http://schemas.microsoft.com/office/drawing/2014/main" id="{05BFC885-B5F7-4C9F-B0A8-4D669520BC3E}"/>
            </a:ext>
          </a:extLst>
        </xdr:cNvPr>
        <xdr:cNvCxnSpPr/>
      </xdr:nvCxnSpPr>
      <xdr:spPr>
        <a:xfrm>
          <a:off x="10198100" y="579755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32" name="テキスト ボックス 131">
          <a:extLst>
            <a:ext uri="{FF2B5EF4-FFF2-40B4-BE49-F238E27FC236}">
              <a16:creationId xmlns:a16="http://schemas.microsoft.com/office/drawing/2014/main" id="{87316605-843D-430B-8ED4-F0DDDF158A0F}"/>
            </a:ext>
          </a:extLst>
        </xdr:cNvPr>
        <xdr:cNvSpPr txBox="1"/>
      </xdr:nvSpPr>
      <xdr:spPr>
        <a:xfrm>
          <a:off x="9762011" y="570374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33" name="直線コネクタ 132">
          <a:extLst>
            <a:ext uri="{FF2B5EF4-FFF2-40B4-BE49-F238E27FC236}">
              <a16:creationId xmlns:a16="http://schemas.microsoft.com/office/drawing/2014/main" id="{9CAF39D8-C072-403B-ABD3-8B201BD1E381}"/>
            </a:ext>
          </a:extLst>
        </xdr:cNvPr>
        <xdr:cNvCxnSpPr/>
      </xdr:nvCxnSpPr>
      <xdr:spPr>
        <a:xfrm>
          <a:off x="10198100" y="5456767"/>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34" name="テキスト ボックス 133">
          <a:extLst>
            <a:ext uri="{FF2B5EF4-FFF2-40B4-BE49-F238E27FC236}">
              <a16:creationId xmlns:a16="http://schemas.microsoft.com/office/drawing/2014/main" id="{671CFD5F-1231-4D9D-94DF-1B1D20F1CAFA}"/>
            </a:ext>
          </a:extLst>
        </xdr:cNvPr>
        <xdr:cNvSpPr txBox="1"/>
      </xdr:nvSpPr>
      <xdr:spPr>
        <a:xfrm>
          <a:off x="9762011" y="53629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35" name="直線コネクタ 134">
          <a:extLst>
            <a:ext uri="{FF2B5EF4-FFF2-40B4-BE49-F238E27FC236}">
              <a16:creationId xmlns:a16="http://schemas.microsoft.com/office/drawing/2014/main" id="{CD036E8C-656B-4331-B765-CE0764B9B78B}"/>
            </a:ext>
          </a:extLst>
        </xdr:cNvPr>
        <xdr:cNvCxnSpPr/>
      </xdr:nvCxnSpPr>
      <xdr:spPr>
        <a:xfrm>
          <a:off x="10198100" y="5115983"/>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36" name="テキスト ボックス 135">
          <a:extLst>
            <a:ext uri="{FF2B5EF4-FFF2-40B4-BE49-F238E27FC236}">
              <a16:creationId xmlns:a16="http://schemas.microsoft.com/office/drawing/2014/main" id="{77D6AAEB-A94D-41DF-BDF2-1FA490072CA1}"/>
            </a:ext>
          </a:extLst>
        </xdr:cNvPr>
        <xdr:cNvSpPr txBox="1"/>
      </xdr:nvSpPr>
      <xdr:spPr>
        <a:xfrm>
          <a:off x="9867778" y="503170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7" name="直線コネクタ 136">
          <a:extLst>
            <a:ext uri="{FF2B5EF4-FFF2-40B4-BE49-F238E27FC236}">
              <a16:creationId xmlns:a16="http://schemas.microsoft.com/office/drawing/2014/main" id="{B052EF4E-FFA9-4CE4-9F12-596F89F336FF}"/>
            </a:ext>
          </a:extLst>
        </xdr:cNvPr>
        <xdr:cNvCxnSpPr/>
      </xdr:nvCxnSpPr>
      <xdr:spPr>
        <a:xfrm>
          <a:off x="10198100" y="476885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8" name="債務償還比率グラフ枠">
          <a:extLst>
            <a:ext uri="{FF2B5EF4-FFF2-40B4-BE49-F238E27FC236}">
              <a16:creationId xmlns:a16="http://schemas.microsoft.com/office/drawing/2014/main" id="{BD145134-774A-48DD-A9B4-FDD30EE972D3}"/>
            </a:ext>
          </a:extLst>
        </xdr:cNvPr>
        <xdr:cNvSpPr/>
      </xdr:nvSpPr>
      <xdr:spPr>
        <a:xfrm>
          <a:off x="10198100" y="4768850"/>
          <a:ext cx="3800475" cy="20383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34</xdr:row>
      <xdr:rowOff>100425</xdr:rowOff>
    </xdr:to>
    <xdr:cxnSp macro="">
      <xdr:nvCxnSpPr>
        <xdr:cNvPr id="139" name="直線コネクタ 138">
          <a:extLst>
            <a:ext uri="{FF2B5EF4-FFF2-40B4-BE49-F238E27FC236}">
              <a16:creationId xmlns:a16="http://schemas.microsoft.com/office/drawing/2014/main" id="{448C736D-E585-483C-B704-2EB0C58D1CDE}"/>
            </a:ext>
          </a:extLst>
        </xdr:cNvPr>
        <xdr:cNvCxnSpPr/>
      </xdr:nvCxnSpPr>
      <xdr:spPr>
        <a:xfrm flipV="1">
          <a:off x="13326745" y="5115983"/>
          <a:ext cx="1269" cy="13122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104252</xdr:rowOff>
    </xdr:from>
    <xdr:ext cx="469744" cy="259045"/>
    <xdr:sp macro="" textlink="">
      <xdr:nvSpPr>
        <xdr:cNvPr id="140" name="債務償還比率最小値テキスト">
          <a:extLst>
            <a:ext uri="{FF2B5EF4-FFF2-40B4-BE49-F238E27FC236}">
              <a16:creationId xmlns:a16="http://schemas.microsoft.com/office/drawing/2014/main" id="{84E6BF71-D0F3-49E5-9FD8-621B973AB264}"/>
            </a:ext>
          </a:extLst>
        </xdr:cNvPr>
        <xdr:cNvSpPr txBox="1"/>
      </xdr:nvSpPr>
      <xdr:spPr>
        <a:xfrm>
          <a:off x="13379450" y="6432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100425</xdr:rowOff>
    </xdr:from>
    <xdr:to>
      <xdr:col>76</xdr:col>
      <xdr:colOff>111125</xdr:colOff>
      <xdr:row>34</xdr:row>
      <xdr:rowOff>100425</xdr:rowOff>
    </xdr:to>
    <xdr:cxnSp macro="">
      <xdr:nvCxnSpPr>
        <xdr:cNvPr id="141" name="直線コネクタ 140">
          <a:extLst>
            <a:ext uri="{FF2B5EF4-FFF2-40B4-BE49-F238E27FC236}">
              <a16:creationId xmlns:a16="http://schemas.microsoft.com/office/drawing/2014/main" id="{EB189D14-50A8-4E86-B5F4-BA3067650DBB}"/>
            </a:ext>
          </a:extLst>
        </xdr:cNvPr>
        <xdr:cNvCxnSpPr/>
      </xdr:nvCxnSpPr>
      <xdr:spPr>
        <a:xfrm>
          <a:off x="13255625" y="642820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42" name="債務償還比率最大値テキスト">
          <a:extLst>
            <a:ext uri="{FF2B5EF4-FFF2-40B4-BE49-F238E27FC236}">
              <a16:creationId xmlns:a16="http://schemas.microsoft.com/office/drawing/2014/main" id="{89863A5E-7B2E-472B-BFCF-F1A15C3215FC}"/>
            </a:ext>
          </a:extLst>
        </xdr:cNvPr>
        <xdr:cNvSpPr txBox="1"/>
      </xdr:nvSpPr>
      <xdr:spPr>
        <a:xfrm>
          <a:off x="13379450" y="489438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43" name="直線コネクタ 142">
          <a:extLst>
            <a:ext uri="{FF2B5EF4-FFF2-40B4-BE49-F238E27FC236}">
              <a16:creationId xmlns:a16="http://schemas.microsoft.com/office/drawing/2014/main" id="{0259DCB2-B6F0-4EBE-92EC-E63605E742E5}"/>
            </a:ext>
          </a:extLst>
        </xdr:cNvPr>
        <xdr:cNvCxnSpPr/>
      </xdr:nvCxnSpPr>
      <xdr:spPr>
        <a:xfrm>
          <a:off x="13255625" y="511598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43642</xdr:rowOff>
    </xdr:from>
    <xdr:ext cx="469744" cy="259045"/>
    <xdr:sp macro="" textlink="">
      <xdr:nvSpPr>
        <xdr:cNvPr id="144" name="債務償還比率平均値テキスト">
          <a:extLst>
            <a:ext uri="{FF2B5EF4-FFF2-40B4-BE49-F238E27FC236}">
              <a16:creationId xmlns:a16="http://schemas.microsoft.com/office/drawing/2014/main" id="{F3035EFF-43FA-4EDF-A3A2-7BBAA78D05C7}"/>
            </a:ext>
          </a:extLst>
        </xdr:cNvPr>
        <xdr:cNvSpPr txBox="1"/>
      </xdr:nvSpPr>
      <xdr:spPr>
        <a:xfrm>
          <a:off x="13379450" y="53998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65215</xdr:rowOff>
    </xdr:from>
    <xdr:to>
      <xdr:col>76</xdr:col>
      <xdr:colOff>73025</xdr:colOff>
      <xdr:row>28</xdr:row>
      <xdr:rowOff>166815</xdr:rowOff>
    </xdr:to>
    <xdr:sp macro="" textlink="">
      <xdr:nvSpPr>
        <xdr:cNvPr id="145" name="フローチャート: 判断 144">
          <a:extLst>
            <a:ext uri="{FF2B5EF4-FFF2-40B4-BE49-F238E27FC236}">
              <a16:creationId xmlns:a16="http://schemas.microsoft.com/office/drawing/2014/main" id="{5BAEE318-B9E5-4368-82A5-050B8CCFAA30}"/>
            </a:ext>
          </a:extLst>
        </xdr:cNvPr>
        <xdr:cNvSpPr/>
      </xdr:nvSpPr>
      <xdr:spPr>
        <a:xfrm>
          <a:off x="13293725" y="542144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56759</xdr:rowOff>
    </xdr:from>
    <xdr:to>
      <xdr:col>72</xdr:col>
      <xdr:colOff>123825</xdr:colOff>
      <xdr:row>28</xdr:row>
      <xdr:rowOff>158359</xdr:rowOff>
    </xdr:to>
    <xdr:sp macro="" textlink="">
      <xdr:nvSpPr>
        <xdr:cNvPr id="146" name="フローチャート: 判断 145">
          <a:extLst>
            <a:ext uri="{FF2B5EF4-FFF2-40B4-BE49-F238E27FC236}">
              <a16:creationId xmlns:a16="http://schemas.microsoft.com/office/drawing/2014/main" id="{9BDE4944-8B3B-47A4-AF5A-CB480B02B1FF}"/>
            </a:ext>
          </a:extLst>
        </xdr:cNvPr>
        <xdr:cNvSpPr/>
      </xdr:nvSpPr>
      <xdr:spPr>
        <a:xfrm>
          <a:off x="12646025" y="5409809"/>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28</xdr:row>
      <xdr:rowOff>49922</xdr:rowOff>
    </xdr:from>
    <xdr:to>
      <xdr:col>68</xdr:col>
      <xdr:colOff>123825</xdr:colOff>
      <xdr:row>28</xdr:row>
      <xdr:rowOff>151522</xdr:rowOff>
    </xdr:to>
    <xdr:sp macro="" textlink="">
      <xdr:nvSpPr>
        <xdr:cNvPr id="147" name="フローチャート: 判断 146">
          <a:extLst>
            <a:ext uri="{FF2B5EF4-FFF2-40B4-BE49-F238E27FC236}">
              <a16:creationId xmlns:a16="http://schemas.microsoft.com/office/drawing/2014/main" id="{17561B18-2DEF-4E57-AE48-30E87D7B440F}"/>
            </a:ext>
          </a:extLst>
        </xdr:cNvPr>
        <xdr:cNvSpPr/>
      </xdr:nvSpPr>
      <xdr:spPr>
        <a:xfrm>
          <a:off x="11960225" y="5399797"/>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28</xdr:row>
      <xdr:rowOff>71152</xdr:rowOff>
    </xdr:from>
    <xdr:to>
      <xdr:col>64</xdr:col>
      <xdr:colOff>123825</xdr:colOff>
      <xdr:row>29</xdr:row>
      <xdr:rowOff>1302</xdr:rowOff>
    </xdr:to>
    <xdr:sp macro="" textlink="">
      <xdr:nvSpPr>
        <xdr:cNvPr id="148" name="フローチャート: 判断 147">
          <a:extLst>
            <a:ext uri="{FF2B5EF4-FFF2-40B4-BE49-F238E27FC236}">
              <a16:creationId xmlns:a16="http://schemas.microsoft.com/office/drawing/2014/main" id="{C3CCF27B-8075-4C0F-926E-11F081F0DCEF}"/>
            </a:ext>
          </a:extLst>
        </xdr:cNvPr>
        <xdr:cNvSpPr/>
      </xdr:nvSpPr>
      <xdr:spPr>
        <a:xfrm>
          <a:off x="11274425" y="5421027"/>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40217</xdr:rowOff>
    </xdr:from>
    <xdr:to>
      <xdr:col>60</xdr:col>
      <xdr:colOff>123825</xdr:colOff>
      <xdr:row>29</xdr:row>
      <xdr:rowOff>141817</xdr:rowOff>
    </xdr:to>
    <xdr:sp macro="" textlink="">
      <xdr:nvSpPr>
        <xdr:cNvPr id="149" name="フローチャート: 判断 148">
          <a:extLst>
            <a:ext uri="{FF2B5EF4-FFF2-40B4-BE49-F238E27FC236}">
              <a16:creationId xmlns:a16="http://schemas.microsoft.com/office/drawing/2014/main" id="{36A76B49-C57B-443F-99F3-00D63A290F09}"/>
            </a:ext>
          </a:extLst>
        </xdr:cNvPr>
        <xdr:cNvSpPr/>
      </xdr:nvSpPr>
      <xdr:spPr>
        <a:xfrm>
          <a:off x="10588625" y="5555192"/>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33F3F216-1CE5-4633-811C-012BD2F2DDBE}"/>
            </a:ext>
          </a:extLst>
        </xdr:cNvPr>
        <xdr:cNvSpPr txBox="1"/>
      </xdr:nvSpPr>
      <xdr:spPr>
        <a:xfrm>
          <a:off x="1316990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BE40EB5E-FA3B-4F66-A185-B912630A18A1}"/>
            </a:ext>
          </a:extLst>
        </xdr:cNvPr>
        <xdr:cNvSpPr txBox="1"/>
      </xdr:nvSpPr>
      <xdr:spPr>
        <a:xfrm>
          <a:off x="125317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063CF439-4AB4-4A8B-BC99-A73635F9CD7F}"/>
            </a:ext>
          </a:extLst>
        </xdr:cNvPr>
        <xdr:cNvSpPr txBox="1"/>
      </xdr:nvSpPr>
      <xdr:spPr>
        <a:xfrm>
          <a:off x="118459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3" name="テキスト ボックス 152">
          <a:extLst>
            <a:ext uri="{FF2B5EF4-FFF2-40B4-BE49-F238E27FC236}">
              <a16:creationId xmlns:a16="http://schemas.microsoft.com/office/drawing/2014/main" id="{D990F393-69B8-4A0C-9487-8DE9125182D3}"/>
            </a:ext>
          </a:extLst>
        </xdr:cNvPr>
        <xdr:cNvSpPr txBox="1"/>
      </xdr:nvSpPr>
      <xdr:spPr>
        <a:xfrm>
          <a:off x="111601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4" name="テキスト ボックス 153">
          <a:extLst>
            <a:ext uri="{FF2B5EF4-FFF2-40B4-BE49-F238E27FC236}">
              <a16:creationId xmlns:a16="http://schemas.microsoft.com/office/drawing/2014/main" id="{D4F64AF3-D8F9-4DD9-82DC-36FA632840A1}"/>
            </a:ext>
          </a:extLst>
        </xdr:cNvPr>
        <xdr:cNvSpPr txBox="1"/>
      </xdr:nvSpPr>
      <xdr:spPr>
        <a:xfrm>
          <a:off x="104743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27</xdr:row>
      <xdr:rowOff>134472</xdr:rowOff>
    </xdr:from>
    <xdr:to>
      <xdr:col>76</xdr:col>
      <xdr:colOff>73025</xdr:colOff>
      <xdr:row>28</xdr:row>
      <xdr:rowOff>64622</xdr:rowOff>
    </xdr:to>
    <xdr:sp macro="" textlink="">
      <xdr:nvSpPr>
        <xdr:cNvPr id="155" name="楕円 154">
          <a:extLst>
            <a:ext uri="{FF2B5EF4-FFF2-40B4-BE49-F238E27FC236}">
              <a16:creationId xmlns:a16="http://schemas.microsoft.com/office/drawing/2014/main" id="{9658B34B-78B8-47D4-9881-4BC5C0E30E74}"/>
            </a:ext>
          </a:extLst>
        </xdr:cNvPr>
        <xdr:cNvSpPr/>
      </xdr:nvSpPr>
      <xdr:spPr>
        <a:xfrm>
          <a:off x="13293725" y="5325597"/>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26</xdr:row>
      <xdr:rowOff>157349</xdr:rowOff>
    </xdr:from>
    <xdr:ext cx="469744" cy="259045"/>
    <xdr:sp macro="" textlink="">
      <xdr:nvSpPr>
        <xdr:cNvPr id="156" name="債務償還比率該当値テキスト">
          <a:extLst>
            <a:ext uri="{FF2B5EF4-FFF2-40B4-BE49-F238E27FC236}">
              <a16:creationId xmlns:a16="http://schemas.microsoft.com/office/drawing/2014/main" id="{B9010D13-6A0A-44B2-B84F-197FF16D1195}"/>
            </a:ext>
          </a:extLst>
        </xdr:cNvPr>
        <xdr:cNvSpPr txBox="1"/>
      </xdr:nvSpPr>
      <xdr:spPr>
        <a:xfrm>
          <a:off x="13379450" y="51897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28</xdr:row>
      <xdr:rowOff>22394</xdr:rowOff>
    </xdr:from>
    <xdr:to>
      <xdr:col>72</xdr:col>
      <xdr:colOff>123825</xdr:colOff>
      <xdr:row>28</xdr:row>
      <xdr:rowOff>123994</xdr:rowOff>
    </xdr:to>
    <xdr:sp macro="" textlink="">
      <xdr:nvSpPr>
        <xdr:cNvPr id="157" name="楕円 156">
          <a:extLst>
            <a:ext uri="{FF2B5EF4-FFF2-40B4-BE49-F238E27FC236}">
              <a16:creationId xmlns:a16="http://schemas.microsoft.com/office/drawing/2014/main" id="{F308B6F5-DD1F-47CD-84D9-F0E6DE3A9EF9}"/>
            </a:ext>
          </a:extLst>
        </xdr:cNvPr>
        <xdr:cNvSpPr/>
      </xdr:nvSpPr>
      <xdr:spPr>
        <a:xfrm>
          <a:off x="12646025" y="5378619"/>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28</xdr:row>
      <xdr:rowOff>13822</xdr:rowOff>
    </xdr:from>
    <xdr:to>
      <xdr:col>76</xdr:col>
      <xdr:colOff>22225</xdr:colOff>
      <xdr:row>28</xdr:row>
      <xdr:rowOff>73194</xdr:rowOff>
    </xdr:to>
    <xdr:cxnSp macro="">
      <xdr:nvCxnSpPr>
        <xdr:cNvPr id="158" name="直線コネクタ 157">
          <a:extLst>
            <a:ext uri="{FF2B5EF4-FFF2-40B4-BE49-F238E27FC236}">
              <a16:creationId xmlns:a16="http://schemas.microsoft.com/office/drawing/2014/main" id="{F1415838-E6F4-4E5C-AECB-E86E20848F4A}"/>
            </a:ext>
          </a:extLst>
        </xdr:cNvPr>
        <xdr:cNvCxnSpPr/>
      </xdr:nvCxnSpPr>
      <xdr:spPr>
        <a:xfrm flipV="1">
          <a:off x="12693650" y="5363697"/>
          <a:ext cx="638175" cy="625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27</xdr:row>
      <xdr:rowOff>97769</xdr:rowOff>
    </xdr:from>
    <xdr:to>
      <xdr:col>68</xdr:col>
      <xdr:colOff>123825</xdr:colOff>
      <xdr:row>28</xdr:row>
      <xdr:rowOff>27919</xdr:rowOff>
    </xdr:to>
    <xdr:sp macro="" textlink="">
      <xdr:nvSpPr>
        <xdr:cNvPr id="159" name="楕円 158">
          <a:extLst>
            <a:ext uri="{FF2B5EF4-FFF2-40B4-BE49-F238E27FC236}">
              <a16:creationId xmlns:a16="http://schemas.microsoft.com/office/drawing/2014/main" id="{1A9C90F8-C0D0-4AD4-B230-68BBF5638F02}"/>
            </a:ext>
          </a:extLst>
        </xdr:cNvPr>
        <xdr:cNvSpPr/>
      </xdr:nvSpPr>
      <xdr:spPr>
        <a:xfrm>
          <a:off x="11960225" y="5288894"/>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27</xdr:row>
      <xdr:rowOff>148569</xdr:rowOff>
    </xdr:from>
    <xdr:to>
      <xdr:col>72</xdr:col>
      <xdr:colOff>73025</xdr:colOff>
      <xdr:row>28</xdr:row>
      <xdr:rowOff>73194</xdr:rowOff>
    </xdr:to>
    <xdr:cxnSp macro="">
      <xdr:nvCxnSpPr>
        <xdr:cNvPr id="160" name="直線コネクタ 159">
          <a:extLst>
            <a:ext uri="{FF2B5EF4-FFF2-40B4-BE49-F238E27FC236}">
              <a16:creationId xmlns:a16="http://schemas.microsoft.com/office/drawing/2014/main" id="{9720B261-CE79-4841-AF02-E38529789622}"/>
            </a:ext>
          </a:extLst>
        </xdr:cNvPr>
        <xdr:cNvCxnSpPr/>
      </xdr:nvCxnSpPr>
      <xdr:spPr>
        <a:xfrm>
          <a:off x="12007850" y="5336519"/>
          <a:ext cx="685800" cy="89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27</xdr:row>
      <xdr:rowOff>70422</xdr:rowOff>
    </xdr:from>
    <xdr:to>
      <xdr:col>64</xdr:col>
      <xdr:colOff>123825</xdr:colOff>
      <xdr:row>28</xdr:row>
      <xdr:rowOff>572</xdr:rowOff>
    </xdr:to>
    <xdr:sp macro="" textlink="">
      <xdr:nvSpPr>
        <xdr:cNvPr id="161" name="楕円 160">
          <a:extLst>
            <a:ext uri="{FF2B5EF4-FFF2-40B4-BE49-F238E27FC236}">
              <a16:creationId xmlns:a16="http://schemas.microsoft.com/office/drawing/2014/main" id="{DCE2E96B-D652-4BA3-9C47-FB44F1F4FDAD}"/>
            </a:ext>
          </a:extLst>
        </xdr:cNvPr>
        <xdr:cNvSpPr/>
      </xdr:nvSpPr>
      <xdr:spPr>
        <a:xfrm>
          <a:off x="11274425" y="5258372"/>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27</xdr:row>
      <xdr:rowOff>121222</xdr:rowOff>
    </xdr:from>
    <xdr:to>
      <xdr:col>68</xdr:col>
      <xdr:colOff>73025</xdr:colOff>
      <xdr:row>27</xdr:row>
      <xdr:rowOff>148569</xdr:rowOff>
    </xdr:to>
    <xdr:cxnSp macro="">
      <xdr:nvCxnSpPr>
        <xdr:cNvPr id="162" name="直線コネクタ 161">
          <a:extLst>
            <a:ext uri="{FF2B5EF4-FFF2-40B4-BE49-F238E27FC236}">
              <a16:creationId xmlns:a16="http://schemas.microsoft.com/office/drawing/2014/main" id="{6EE9370C-50FD-4468-A714-EB5714E0F24D}"/>
            </a:ext>
          </a:extLst>
        </xdr:cNvPr>
        <xdr:cNvCxnSpPr/>
      </xdr:nvCxnSpPr>
      <xdr:spPr>
        <a:xfrm>
          <a:off x="11322050" y="5315522"/>
          <a:ext cx="685800" cy="209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27</xdr:row>
      <xdr:rowOff>133932</xdr:rowOff>
    </xdr:from>
    <xdr:to>
      <xdr:col>60</xdr:col>
      <xdr:colOff>123825</xdr:colOff>
      <xdr:row>28</xdr:row>
      <xdr:rowOff>64082</xdr:rowOff>
    </xdr:to>
    <xdr:sp macro="" textlink="">
      <xdr:nvSpPr>
        <xdr:cNvPr id="163" name="楕円 162">
          <a:extLst>
            <a:ext uri="{FF2B5EF4-FFF2-40B4-BE49-F238E27FC236}">
              <a16:creationId xmlns:a16="http://schemas.microsoft.com/office/drawing/2014/main" id="{E1A50C22-7BEF-4D22-9034-83317296563A}"/>
            </a:ext>
          </a:extLst>
        </xdr:cNvPr>
        <xdr:cNvSpPr/>
      </xdr:nvSpPr>
      <xdr:spPr>
        <a:xfrm>
          <a:off x="10588625" y="5325057"/>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27</xdr:row>
      <xdr:rowOff>121222</xdr:rowOff>
    </xdr:from>
    <xdr:to>
      <xdr:col>64</xdr:col>
      <xdr:colOff>73025</xdr:colOff>
      <xdr:row>28</xdr:row>
      <xdr:rowOff>13282</xdr:rowOff>
    </xdr:to>
    <xdr:cxnSp macro="">
      <xdr:nvCxnSpPr>
        <xdr:cNvPr id="164" name="直線コネクタ 163">
          <a:extLst>
            <a:ext uri="{FF2B5EF4-FFF2-40B4-BE49-F238E27FC236}">
              <a16:creationId xmlns:a16="http://schemas.microsoft.com/office/drawing/2014/main" id="{57F858FA-8E5E-4C20-867E-B4EFB75E43E5}"/>
            </a:ext>
          </a:extLst>
        </xdr:cNvPr>
        <xdr:cNvCxnSpPr/>
      </xdr:nvCxnSpPr>
      <xdr:spPr>
        <a:xfrm flipV="1">
          <a:off x="10636250" y="5315522"/>
          <a:ext cx="685800" cy="476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149486</xdr:rowOff>
    </xdr:from>
    <xdr:ext cx="469744" cy="259045"/>
    <xdr:sp macro="" textlink="">
      <xdr:nvSpPr>
        <xdr:cNvPr id="165" name="n_1aveValue債務償還比率">
          <a:extLst>
            <a:ext uri="{FF2B5EF4-FFF2-40B4-BE49-F238E27FC236}">
              <a16:creationId xmlns:a16="http://schemas.microsoft.com/office/drawing/2014/main" id="{0B37E59C-72B5-4B63-ABB1-C3A54AEEF2A1}"/>
            </a:ext>
          </a:extLst>
        </xdr:cNvPr>
        <xdr:cNvSpPr txBox="1"/>
      </xdr:nvSpPr>
      <xdr:spPr>
        <a:xfrm>
          <a:off x="12465127" y="55025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142649</xdr:rowOff>
    </xdr:from>
    <xdr:ext cx="469744" cy="259045"/>
    <xdr:sp macro="" textlink="">
      <xdr:nvSpPr>
        <xdr:cNvPr id="166" name="n_2aveValue債務償還比率">
          <a:extLst>
            <a:ext uri="{FF2B5EF4-FFF2-40B4-BE49-F238E27FC236}">
              <a16:creationId xmlns:a16="http://schemas.microsoft.com/office/drawing/2014/main" id="{E2D9F673-E3E6-4C8F-9FC7-85CAB1B0414A}"/>
            </a:ext>
          </a:extLst>
        </xdr:cNvPr>
        <xdr:cNvSpPr txBox="1"/>
      </xdr:nvSpPr>
      <xdr:spPr>
        <a:xfrm>
          <a:off x="11788852" y="54988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163879</xdr:rowOff>
    </xdr:from>
    <xdr:ext cx="469744" cy="259045"/>
    <xdr:sp macro="" textlink="">
      <xdr:nvSpPr>
        <xdr:cNvPr id="167" name="n_3aveValue債務償還比率">
          <a:extLst>
            <a:ext uri="{FF2B5EF4-FFF2-40B4-BE49-F238E27FC236}">
              <a16:creationId xmlns:a16="http://schemas.microsoft.com/office/drawing/2014/main" id="{8D686560-6E28-42BB-A145-E25614824F88}"/>
            </a:ext>
          </a:extLst>
        </xdr:cNvPr>
        <xdr:cNvSpPr txBox="1"/>
      </xdr:nvSpPr>
      <xdr:spPr>
        <a:xfrm>
          <a:off x="11103052" y="55137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132944</xdr:rowOff>
    </xdr:from>
    <xdr:ext cx="469744" cy="259045"/>
    <xdr:sp macro="" textlink="">
      <xdr:nvSpPr>
        <xdr:cNvPr id="168" name="n_4aveValue債務償還比率">
          <a:extLst>
            <a:ext uri="{FF2B5EF4-FFF2-40B4-BE49-F238E27FC236}">
              <a16:creationId xmlns:a16="http://schemas.microsoft.com/office/drawing/2014/main" id="{F74C3CD2-7BC6-4C0A-8D3E-9C7255FDAC9E}"/>
            </a:ext>
          </a:extLst>
        </xdr:cNvPr>
        <xdr:cNvSpPr txBox="1"/>
      </xdr:nvSpPr>
      <xdr:spPr>
        <a:xfrm>
          <a:off x="10417252" y="56479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26</xdr:row>
      <xdr:rowOff>140521</xdr:rowOff>
    </xdr:from>
    <xdr:ext cx="469744" cy="259045"/>
    <xdr:sp macro="" textlink="">
      <xdr:nvSpPr>
        <xdr:cNvPr id="169" name="n_1mainValue債務償還比率">
          <a:extLst>
            <a:ext uri="{FF2B5EF4-FFF2-40B4-BE49-F238E27FC236}">
              <a16:creationId xmlns:a16="http://schemas.microsoft.com/office/drawing/2014/main" id="{6C8CCA33-0F22-4C31-A470-1FF125B30DCE}"/>
            </a:ext>
          </a:extLst>
        </xdr:cNvPr>
        <xdr:cNvSpPr txBox="1"/>
      </xdr:nvSpPr>
      <xdr:spPr>
        <a:xfrm>
          <a:off x="12465127" y="51728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26</xdr:row>
      <xdr:rowOff>44446</xdr:rowOff>
    </xdr:from>
    <xdr:ext cx="469744" cy="259045"/>
    <xdr:sp macro="" textlink="">
      <xdr:nvSpPr>
        <xdr:cNvPr id="170" name="n_2mainValue債務償還比率">
          <a:extLst>
            <a:ext uri="{FF2B5EF4-FFF2-40B4-BE49-F238E27FC236}">
              <a16:creationId xmlns:a16="http://schemas.microsoft.com/office/drawing/2014/main" id="{4001F689-2430-45D4-AFAB-62880F2B5699}"/>
            </a:ext>
          </a:extLst>
        </xdr:cNvPr>
        <xdr:cNvSpPr txBox="1"/>
      </xdr:nvSpPr>
      <xdr:spPr>
        <a:xfrm>
          <a:off x="11788852" y="50768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26</xdr:row>
      <xdr:rowOff>17099</xdr:rowOff>
    </xdr:from>
    <xdr:ext cx="469744" cy="259045"/>
    <xdr:sp macro="" textlink="">
      <xdr:nvSpPr>
        <xdr:cNvPr id="171" name="n_3mainValue債務償還比率">
          <a:extLst>
            <a:ext uri="{FF2B5EF4-FFF2-40B4-BE49-F238E27FC236}">
              <a16:creationId xmlns:a16="http://schemas.microsoft.com/office/drawing/2014/main" id="{FA865875-43AF-4DBF-94BB-5E566BBCB6CE}"/>
            </a:ext>
          </a:extLst>
        </xdr:cNvPr>
        <xdr:cNvSpPr txBox="1"/>
      </xdr:nvSpPr>
      <xdr:spPr>
        <a:xfrm>
          <a:off x="11103052" y="50462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26</xdr:row>
      <xdr:rowOff>80609</xdr:rowOff>
    </xdr:from>
    <xdr:ext cx="469744" cy="259045"/>
    <xdr:sp macro="" textlink="">
      <xdr:nvSpPr>
        <xdr:cNvPr id="172" name="n_4mainValue債務償還比率">
          <a:extLst>
            <a:ext uri="{FF2B5EF4-FFF2-40B4-BE49-F238E27FC236}">
              <a16:creationId xmlns:a16="http://schemas.microsoft.com/office/drawing/2014/main" id="{EBA17FC0-C160-4F1F-AEED-DAAD3DA779F9}"/>
            </a:ext>
          </a:extLst>
        </xdr:cNvPr>
        <xdr:cNvSpPr txBox="1"/>
      </xdr:nvSpPr>
      <xdr:spPr>
        <a:xfrm>
          <a:off x="10417252" y="51129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3" name="正方形/長方形 172">
          <a:extLst>
            <a:ext uri="{FF2B5EF4-FFF2-40B4-BE49-F238E27FC236}">
              <a16:creationId xmlns:a16="http://schemas.microsoft.com/office/drawing/2014/main" id="{3C0BDFC7-BB84-4133-9E24-32FFD50879DD}"/>
            </a:ext>
          </a:extLst>
        </xdr:cNvPr>
        <xdr:cNvSpPr/>
      </xdr:nvSpPr>
      <xdr:spPr>
        <a:xfrm>
          <a:off x="1158875" y="7658100"/>
          <a:ext cx="5314950" cy="3333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4" name="正方形/長方形 173">
          <a:extLst>
            <a:ext uri="{FF2B5EF4-FFF2-40B4-BE49-F238E27FC236}">
              <a16:creationId xmlns:a16="http://schemas.microsoft.com/office/drawing/2014/main" id="{D4BBD4E8-5786-43EA-8C5D-341F02A9454F}"/>
            </a:ext>
          </a:extLst>
        </xdr:cNvPr>
        <xdr:cNvSpPr/>
      </xdr:nvSpPr>
      <xdr:spPr>
        <a:xfrm>
          <a:off x="1158875" y="11274425"/>
          <a:ext cx="5314950" cy="3238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5" name="テキスト ボックス 174">
          <a:extLst>
            <a:ext uri="{FF2B5EF4-FFF2-40B4-BE49-F238E27FC236}">
              <a16:creationId xmlns:a16="http://schemas.microsoft.com/office/drawing/2014/main" id="{848F4431-8C98-41A1-BEAD-11DE471670C0}"/>
            </a:ext>
          </a:extLst>
        </xdr:cNvPr>
        <xdr:cNvSpPr txBox="1"/>
      </xdr:nvSpPr>
      <xdr:spPr>
        <a:xfrm>
          <a:off x="835025" y="79057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6" name="テキスト ボックス 175">
          <a:extLst>
            <a:ext uri="{FF2B5EF4-FFF2-40B4-BE49-F238E27FC236}">
              <a16:creationId xmlns:a16="http://schemas.microsoft.com/office/drawing/2014/main" id="{E3A73C65-5980-4196-8023-69F47327C1C1}"/>
            </a:ext>
          </a:extLst>
        </xdr:cNvPr>
        <xdr:cNvSpPr txBox="1"/>
      </xdr:nvSpPr>
      <xdr:spPr>
        <a:xfrm>
          <a:off x="6302375" y="104394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7" name="テキスト ボックス 176">
          <a:extLst>
            <a:ext uri="{FF2B5EF4-FFF2-40B4-BE49-F238E27FC236}">
              <a16:creationId xmlns:a16="http://schemas.microsoft.com/office/drawing/2014/main" id="{D027EA2C-AC30-4B03-A974-8775D8DACBB2}"/>
            </a:ext>
          </a:extLst>
        </xdr:cNvPr>
        <xdr:cNvSpPr txBox="1"/>
      </xdr:nvSpPr>
      <xdr:spPr>
        <a:xfrm>
          <a:off x="835025" y="1148397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8" name="テキスト ボックス 177">
          <a:extLst>
            <a:ext uri="{FF2B5EF4-FFF2-40B4-BE49-F238E27FC236}">
              <a16:creationId xmlns:a16="http://schemas.microsoft.com/office/drawing/2014/main" id="{8EAB08F6-728D-4B44-9CAE-5FC4829B0A77}"/>
            </a:ext>
          </a:extLst>
        </xdr:cNvPr>
        <xdr:cNvSpPr txBox="1"/>
      </xdr:nvSpPr>
      <xdr:spPr>
        <a:xfrm>
          <a:off x="6302375" y="140938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769F8D19-C79A-4614-9829-9D658B066FA9}"/>
            </a:ext>
          </a:extLst>
        </xdr:cNvPr>
        <xdr:cNvSpPr/>
      </xdr:nvSpPr>
      <xdr:spPr>
        <a:xfrm>
          <a:off x="581025" y="123825"/>
          <a:ext cx="114204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FB76FD7D-C4C8-494C-97E4-95EA9CD7CADB}"/>
            </a:ext>
          </a:extLst>
        </xdr:cNvPr>
        <xdr:cNvSpPr/>
      </xdr:nvSpPr>
      <xdr:spPr>
        <a:xfrm>
          <a:off x="17145000" y="190500"/>
          <a:ext cx="3581400"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D57EA6FE-A79E-4CFE-96F0-753D71F73E8A}"/>
            </a:ext>
          </a:extLst>
        </xdr:cNvPr>
        <xdr:cNvSpPr/>
      </xdr:nvSpPr>
      <xdr:spPr>
        <a:xfrm>
          <a:off x="17164050" y="219075"/>
          <a:ext cx="35337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CDB65CFD-88C6-4E2C-82AE-79A1B549F75D}"/>
            </a:ext>
          </a:extLst>
        </xdr:cNvPr>
        <xdr:cNvSpPr/>
      </xdr:nvSpPr>
      <xdr:spPr>
        <a:xfrm>
          <a:off x="17192625" y="238125"/>
          <a:ext cx="3476625" cy="4191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宮城県七ケ宿町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4F9249E8-099F-4244-9B15-509D37E02AC7}"/>
            </a:ext>
          </a:extLst>
        </xdr:cNvPr>
        <xdr:cNvSpPr/>
      </xdr:nvSpPr>
      <xdr:spPr>
        <a:xfrm>
          <a:off x="14639925" y="190500"/>
          <a:ext cx="2390775"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5BA3EE9F-1D22-4C8F-A8D2-69BF6EC9AC59}"/>
            </a:ext>
          </a:extLst>
        </xdr:cNvPr>
        <xdr:cNvSpPr/>
      </xdr:nvSpPr>
      <xdr:spPr>
        <a:xfrm>
          <a:off x="14658975" y="219075"/>
          <a:ext cx="23526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8D1FAACF-97B6-4393-B07C-502B9E962443}"/>
            </a:ext>
          </a:extLst>
        </xdr:cNvPr>
        <xdr:cNvSpPr/>
      </xdr:nvSpPr>
      <xdr:spPr>
        <a:xfrm>
          <a:off x="14687550" y="238125"/>
          <a:ext cx="2295525" cy="4286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AB884FDF-8EFE-4A06-A47C-5EE2F57B02D3}"/>
            </a:ext>
          </a:extLst>
        </xdr:cNvPr>
        <xdr:cNvSpPr/>
      </xdr:nvSpPr>
      <xdr:spPr>
        <a:xfrm>
          <a:off x="685800" y="847725"/>
          <a:ext cx="9086850" cy="168592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AF18C038-B230-4BF5-A470-11173C5819A1}"/>
            </a:ext>
          </a:extLst>
        </xdr:cNvPr>
        <xdr:cNvSpPr/>
      </xdr:nvSpPr>
      <xdr:spPr>
        <a:xfrm>
          <a:off x="809625" y="885825"/>
          <a:ext cx="1247775"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55545471-0605-45D4-92CE-EFA5DCB91B21}"/>
            </a:ext>
          </a:extLst>
        </xdr:cNvPr>
        <xdr:cNvSpPr/>
      </xdr:nvSpPr>
      <xdr:spPr>
        <a:xfrm>
          <a:off x="2009775" y="885825"/>
          <a:ext cx="120015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1,213
1,178
263.09
2,719,561
2,623,384
91,975
1,658,477
2,194,904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3CEA3129-310A-4B52-9282-B7713049D5E9}"/>
            </a:ext>
          </a:extLst>
        </xdr:cNvPr>
        <xdr:cNvSpPr/>
      </xdr:nvSpPr>
      <xdr:spPr>
        <a:xfrm>
          <a:off x="3209925" y="885825"/>
          <a:ext cx="137160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7E6BB766-27FD-421E-9AF4-5035520CA52B}"/>
            </a:ext>
          </a:extLst>
        </xdr:cNvPr>
        <xdr:cNvSpPr/>
      </xdr:nvSpPr>
      <xdr:spPr>
        <a:xfrm>
          <a:off x="4581525" y="904875"/>
          <a:ext cx="18288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C743ADA8-1D2E-4E83-958C-E834237748D9}"/>
            </a:ext>
          </a:extLst>
        </xdr:cNvPr>
        <xdr:cNvSpPr/>
      </xdr:nvSpPr>
      <xdr:spPr>
        <a:xfrm>
          <a:off x="6410325" y="904875"/>
          <a:ext cx="1133475"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386364F5-CA79-4670-A274-66126550AD3E}"/>
            </a:ext>
          </a:extLst>
        </xdr:cNvPr>
        <xdr:cNvSpPr/>
      </xdr:nvSpPr>
      <xdr:spPr>
        <a:xfrm>
          <a:off x="7610475" y="914400"/>
          <a:ext cx="5715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FED862C0-296A-43EF-8EDF-7C3E47114943}"/>
            </a:ext>
          </a:extLst>
        </xdr:cNvPr>
        <xdr:cNvSpPr/>
      </xdr:nvSpPr>
      <xdr:spPr>
        <a:xfrm>
          <a:off x="4581525" y="1628775"/>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288E415B-7A9D-42A0-8EC1-0EE279D15B6B}"/>
            </a:ext>
          </a:extLst>
        </xdr:cNvPr>
        <xdr:cNvSpPr/>
      </xdr:nvSpPr>
      <xdr:spPr>
        <a:xfrm>
          <a:off x="6467475" y="1628775"/>
          <a:ext cx="33051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ABC72B2B-0529-424D-9FEC-CF9E09BF4FD4}"/>
            </a:ext>
          </a:extLst>
        </xdr:cNvPr>
        <xdr:cNvSpPr/>
      </xdr:nvSpPr>
      <xdr:spPr>
        <a:xfrm>
          <a:off x="9972675" y="847725"/>
          <a:ext cx="1371600" cy="120967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C999886F-8D55-46CD-A834-6682FA6A2961}"/>
            </a:ext>
          </a:extLst>
        </xdr:cNvPr>
        <xdr:cNvSpPr/>
      </xdr:nvSpPr>
      <xdr:spPr>
        <a:xfrm>
          <a:off x="10210800" y="914400"/>
          <a:ext cx="12001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85A1AD26-2973-4A44-86CB-836E894BE120}"/>
            </a:ext>
          </a:extLst>
        </xdr:cNvPr>
        <xdr:cNvSpPr/>
      </xdr:nvSpPr>
      <xdr:spPr>
        <a:xfrm>
          <a:off x="10210800" y="116205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77F923B3-0A89-47A2-A6E2-F1B8675987AC}"/>
            </a:ext>
          </a:extLst>
        </xdr:cNvPr>
        <xdr:cNvSpPr/>
      </xdr:nvSpPr>
      <xdr:spPr>
        <a:xfrm>
          <a:off x="10210800" y="1476375"/>
          <a:ext cx="1304925" cy="6000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61683DE1-EB1A-4EFC-9C72-90ACC91B79C9}"/>
            </a:ext>
          </a:extLst>
        </xdr:cNvPr>
        <xdr:cNvCxnSpPr/>
      </xdr:nvCxnSpPr>
      <xdr:spPr>
        <a:xfrm flipH="1">
          <a:off x="10048875" y="99060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B2522D8E-E823-4F99-A7AC-74B11C4C85A8}"/>
            </a:ext>
          </a:extLst>
        </xdr:cNvPr>
        <xdr:cNvSpPr/>
      </xdr:nvSpPr>
      <xdr:spPr>
        <a:xfrm>
          <a:off x="10102850" y="9525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366BD18A-6CC6-4471-8A6B-2A2CEBEEAA0B}"/>
            </a:ext>
          </a:extLst>
        </xdr:cNvPr>
        <xdr:cNvSpPr/>
      </xdr:nvSpPr>
      <xdr:spPr>
        <a:xfrm>
          <a:off x="10102850" y="120015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D33A63A5-5765-4A8A-B859-6E7D984D1FB1}"/>
            </a:ext>
          </a:extLst>
        </xdr:cNvPr>
        <xdr:cNvCxnSpPr/>
      </xdr:nvCxnSpPr>
      <xdr:spPr>
        <a:xfrm>
          <a:off x="10131425" y="14573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51C13CF5-90A1-4B7F-9440-BD55D2267DD9}"/>
            </a:ext>
          </a:extLst>
        </xdr:cNvPr>
        <xdr:cNvCxnSpPr/>
      </xdr:nvCxnSpPr>
      <xdr:spPr>
        <a:xfrm>
          <a:off x="10067925" y="14573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68066534-8F6D-4DF2-9D0E-C7C260C9E9B3}"/>
            </a:ext>
          </a:extLst>
        </xdr:cNvPr>
        <xdr:cNvCxnSpPr/>
      </xdr:nvCxnSpPr>
      <xdr:spPr>
        <a:xfrm flipV="1">
          <a:off x="10131425" y="16732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51D5713A-3B95-42B2-8E09-83C6AC7F3642}"/>
            </a:ext>
          </a:extLst>
        </xdr:cNvPr>
        <xdr:cNvCxnSpPr/>
      </xdr:nvCxnSpPr>
      <xdr:spPr>
        <a:xfrm>
          <a:off x="10067925" y="18097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FEF57A99-DCD7-473E-BF92-36277FC5FFE0}"/>
            </a:ext>
          </a:extLst>
        </xdr:cNvPr>
        <xdr:cNvSpPr txBox="1"/>
      </xdr:nvSpPr>
      <xdr:spPr>
        <a:xfrm>
          <a:off x="638175" y="26479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6AEB838-0218-4521-BD9F-974A71592498}"/>
            </a:ext>
          </a:extLst>
        </xdr:cNvPr>
        <xdr:cNvSpPr txBox="1"/>
      </xdr:nvSpPr>
      <xdr:spPr>
        <a:xfrm>
          <a:off x="638175" y="29527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CEF692F8-F2CE-4AC6-A9EA-D569EE44295D}"/>
            </a:ext>
          </a:extLst>
        </xdr:cNvPr>
        <xdr:cNvSpPr txBox="1"/>
      </xdr:nvSpPr>
      <xdr:spPr>
        <a:xfrm>
          <a:off x="638175" y="32480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CE2DE621-76BC-42DF-960D-6AF82D111786}"/>
            </a:ext>
          </a:extLst>
        </xdr:cNvPr>
        <xdr:cNvSpPr txBox="1"/>
      </xdr:nvSpPr>
      <xdr:spPr>
        <a:xfrm>
          <a:off x="638175" y="35528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AF82E93C-6BBD-479F-A062-A2A38FB76AD4}"/>
            </a:ext>
          </a:extLst>
        </xdr:cNvPr>
        <xdr:cNvSpPr/>
      </xdr:nvSpPr>
      <xdr:spPr>
        <a:xfrm>
          <a:off x="6858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82152E18-6B9E-41F5-AF2B-08AFFB272C6A}"/>
            </a:ext>
          </a:extLst>
        </xdr:cNvPr>
        <xdr:cNvSpPr/>
      </xdr:nvSpPr>
      <xdr:spPr>
        <a:xfrm>
          <a:off x="80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B7CE405E-E707-4A7B-9E29-2D779752080E}"/>
            </a:ext>
          </a:extLst>
        </xdr:cNvPr>
        <xdr:cNvSpPr/>
      </xdr:nvSpPr>
      <xdr:spPr>
        <a:xfrm>
          <a:off x="80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66618A26-F786-4225-834F-40617158079F}"/>
            </a:ext>
          </a:extLst>
        </xdr:cNvPr>
        <xdr:cNvSpPr/>
      </xdr:nvSpPr>
      <xdr:spPr>
        <a:xfrm>
          <a:off x="17145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19E75BB3-53BC-481B-A60B-597AF1E3F351}"/>
            </a:ext>
          </a:extLst>
        </xdr:cNvPr>
        <xdr:cNvSpPr/>
      </xdr:nvSpPr>
      <xdr:spPr>
        <a:xfrm>
          <a:off x="17145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C1DE8839-0AF5-4019-88C8-7F9256FBFEEA}"/>
            </a:ext>
          </a:extLst>
        </xdr:cNvPr>
        <xdr:cNvSpPr/>
      </xdr:nvSpPr>
      <xdr:spPr>
        <a:xfrm>
          <a:off x="27432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57C4DA9E-5729-4DD7-9F0C-DA2CF3CE0D5A}"/>
            </a:ext>
          </a:extLst>
        </xdr:cNvPr>
        <xdr:cNvSpPr/>
      </xdr:nvSpPr>
      <xdr:spPr>
        <a:xfrm>
          <a:off x="27432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590E658-29DD-4834-B251-067AC3BA470B}"/>
            </a:ext>
          </a:extLst>
        </xdr:cNvPr>
        <xdr:cNvSpPr/>
      </xdr:nvSpPr>
      <xdr:spPr>
        <a:xfrm>
          <a:off x="6858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8891E3B3-5119-43FD-830A-3FC071EC0B30}"/>
            </a:ext>
          </a:extLst>
        </xdr:cNvPr>
        <xdr:cNvSpPr txBox="1"/>
      </xdr:nvSpPr>
      <xdr:spPr>
        <a:xfrm>
          <a:off x="666750"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F5D46F32-0310-4984-8516-0DCBDD1920E2}"/>
            </a:ext>
          </a:extLst>
        </xdr:cNvPr>
        <xdr:cNvCxnSpPr/>
      </xdr:nvCxnSpPr>
      <xdr:spPr>
        <a:xfrm>
          <a:off x="6858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DA1BA1BB-0CC3-450D-A3A4-1B0B1E163FCF}"/>
            </a:ext>
          </a:extLst>
        </xdr:cNvPr>
        <xdr:cNvSpPr txBox="1"/>
      </xdr:nvSpPr>
      <xdr:spPr>
        <a:xfrm>
          <a:off x="2789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241F99AF-FDE7-45A6-8AEE-1DAEC91F8ABD}"/>
            </a:ext>
          </a:extLst>
        </xdr:cNvPr>
        <xdr:cNvCxnSpPr/>
      </xdr:nvCxnSpPr>
      <xdr:spPr>
        <a:xfrm>
          <a:off x="685800" y="690290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94BEDA00-4B3F-4760-87E2-19144B427415}"/>
            </a:ext>
          </a:extLst>
        </xdr:cNvPr>
        <xdr:cNvSpPr txBox="1"/>
      </xdr:nvSpPr>
      <xdr:spPr>
        <a:xfrm>
          <a:off x="278946" y="677338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53E28961-6538-49DE-935E-E4A29447CE68}"/>
            </a:ext>
          </a:extLst>
        </xdr:cNvPr>
        <xdr:cNvCxnSpPr/>
      </xdr:nvCxnSpPr>
      <xdr:spPr>
        <a:xfrm>
          <a:off x="685800" y="659220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3AA5BD4C-93FA-4ED5-A6CC-C92A003CDA05}"/>
            </a:ext>
          </a:extLst>
        </xdr:cNvPr>
        <xdr:cNvSpPr txBox="1"/>
      </xdr:nvSpPr>
      <xdr:spPr>
        <a:xfrm>
          <a:off x="339891" y="64658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08823724-1A94-46A8-81BA-910FE32ECBEA}"/>
            </a:ext>
          </a:extLst>
        </xdr:cNvPr>
        <xdr:cNvCxnSpPr/>
      </xdr:nvCxnSpPr>
      <xdr:spPr>
        <a:xfrm>
          <a:off x="685800" y="628468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083A348F-EFA6-4760-9E74-E61A7D3DFED8}"/>
            </a:ext>
          </a:extLst>
        </xdr:cNvPr>
        <xdr:cNvSpPr txBox="1"/>
      </xdr:nvSpPr>
      <xdr:spPr>
        <a:xfrm>
          <a:off x="339891" y="61551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A1C4D327-A209-4CB0-889A-34055EA34497}"/>
            </a:ext>
          </a:extLst>
        </xdr:cNvPr>
        <xdr:cNvCxnSpPr/>
      </xdr:nvCxnSpPr>
      <xdr:spPr>
        <a:xfrm>
          <a:off x="685800" y="598351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AE962FA8-B22C-4314-99CD-D441721E0CC1}"/>
            </a:ext>
          </a:extLst>
        </xdr:cNvPr>
        <xdr:cNvSpPr txBox="1"/>
      </xdr:nvSpPr>
      <xdr:spPr>
        <a:xfrm>
          <a:off x="339891" y="58381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46E97140-5D29-4144-8AFF-F71A147A7379}"/>
            </a:ext>
          </a:extLst>
        </xdr:cNvPr>
        <xdr:cNvCxnSpPr/>
      </xdr:nvCxnSpPr>
      <xdr:spPr>
        <a:xfrm>
          <a:off x="685800" y="567599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2CC1208B-9B89-47E3-8055-6FBCD3C3E87F}"/>
            </a:ext>
          </a:extLst>
        </xdr:cNvPr>
        <xdr:cNvSpPr txBox="1"/>
      </xdr:nvSpPr>
      <xdr:spPr>
        <a:xfrm>
          <a:off x="339891" y="55274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0B6D6FBE-78BA-4D8D-8657-DEC32805C35C}"/>
            </a:ext>
          </a:extLst>
        </xdr:cNvPr>
        <xdr:cNvCxnSpPr/>
      </xdr:nvCxnSpPr>
      <xdr:spPr>
        <a:xfrm>
          <a:off x="685800" y="53557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4B935AE3-D593-473A-8A75-60BF08F86636}"/>
            </a:ext>
          </a:extLst>
        </xdr:cNvPr>
        <xdr:cNvSpPr txBox="1"/>
      </xdr:nvSpPr>
      <xdr:spPr>
        <a:xfrm>
          <a:off x="388136" y="521989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2DCE44DD-5EC5-4F0F-86F3-EA3E597111D4}"/>
            </a:ext>
          </a:extLst>
        </xdr:cNvPr>
        <xdr:cNvCxnSpPr/>
      </xdr:nvCxnSpPr>
      <xdr:spPr>
        <a:xfrm>
          <a:off x="6858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道路】&#10;有形固定資産減価償却率グラフ枠">
          <a:extLst>
            <a:ext uri="{FF2B5EF4-FFF2-40B4-BE49-F238E27FC236}">
              <a16:creationId xmlns:a16="http://schemas.microsoft.com/office/drawing/2014/main" id="{AD0D66D7-4C10-4C24-9C78-D00B8742D39F}"/>
            </a:ext>
          </a:extLst>
        </xdr:cNvPr>
        <xdr:cNvSpPr/>
      </xdr:nvSpPr>
      <xdr:spPr>
        <a:xfrm>
          <a:off x="6858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2722</xdr:rowOff>
    </xdr:from>
    <xdr:to>
      <xdr:col>24</xdr:col>
      <xdr:colOff>62865</xdr:colOff>
      <xdr:row>42</xdr:row>
      <xdr:rowOff>79466</xdr:rowOff>
    </xdr:to>
    <xdr:cxnSp macro="">
      <xdr:nvCxnSpPr>
        <xdr:cNvPr id="58" name="直線コネクタ 57">
          <a:extLst>
            <a:ext uri="{FF2B5EF4-FFF2-40B4-BE49-F238E27FC236}">
              <a16:creationId xmlns:a16="http://schemas.microsoft.com/office/drawing/2014/main" id="{4C5D2E96-D35C-46B6-B488-1148C686AC01}"/>
            </a:ext>
          </a:extLst>
        </xdr:cNvPr>
        <xdr:cNvCxnSpPr/>
      </xdr:nvCxnSpPr>
      <xdr:spPr>
        <a:xfrm flipV="1">
          <a:off x="4180840" y="5355772"/>
          <a:ext cx="0" cy="15372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83293</xdr:rowOff>
    </xdr:from>
    <xdr:ext cx="405111" cy="259045"/>
    <xdr:sp macro="" textlink="">
      <xdr:nvSpPr>
        <xdr:cNvPr id="59" name="【道路】&#10;有形固定資産減価償却率最小値テキスト">
          <a:extLst>
            <a:ext uri="{FF2B5EF4-FFF2-40B4-BE49-F238E27FC236}">
              <a16:creationId xmlns:a16="http://schemas.microsoft.com/office/drawing/2014/main" id="{B78A0B6F-1D21-4E24-8890-A78A6622EE87}"/>
            </a:ext>
          </a:extLst>
        </xdr:cNvPr>
        <xdr:cNvSpPr txBox="1"/>
      </xdr:nvSpPr>
      <xdr:spPr>
        <a:xfrm>
          <a:off x="4219575" y="68968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79466</xdr:rowOff>
    </xdr:from>
    <xdr:to>
      <xdr:col>24</xdr:col>
      <xdr:colOff>152400</xdr:colOff>
      <xdr:row>42</xdr:row>
      <xdr:rowOff>79466</xdr:rowOff>
    </xdr:to>
    <xdr:cxnSp macro="">
      <xdr:nvCxnSpPr>
        <xdr:cNvPr id="60" name="直線コネクタ 59">
          <a:extLst>
            <a:ext uri="{FF2B5EF4-FFF2-40B4-BE49-F238E27FC236}">
              <a16:creationId xmlns:a16="http://schemas.microsoft.com/office/drawing/2014/main" id="{DEFB60CB-0C7C-443A-BBC7-3FDCC1F3BD62}"/>
            </a:ext>
          </a:extLst>
        </xdr:cNvPr>
        <xdr:cNvCxnSpPr/>
      </xdr:nvCxnSpPr>
      <xdr:spPr>
        <a:xfrm>
          <a:off x="4105275" y="689301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120849</xdr:rowOff>
    </xdr:from>
    <xdr:ext cx="340478" cy="259045"/>
    <xdr:sp macro="" textlink="">
      <xdr:nvSpPr>
        <xdr:cNvPr id="61" name="【道路】&#10;有形固定資産減価償却率最大値テキスト">
          <a:extLst>
            <a:ext uri="{FF2B5EF4-FFF2-40B4-BE49-F238E27FC236}">
              <a16:creationId xmlns:a16="http://schemas.microsoft.com/office/drawing/2014/main" id="{CC88C838-01F5-4523-BDAF-02F1A6002EAA}"/>
            </a:ext>
          </a:extLst>
        </xdr:cNvPr>
        <xdr:cNvSpPr txBox="1"/>
      </xdr:nvSpPr>
      <xdr:spPr>
        <a:xfrm>
          <a:off x="4219575" y="515322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2722</xdr:rowOff>
    </xdr:from>
    <xdr:to>
      <xdr:col>24</xdr:col>
      <xdr:colOff>152400</xdr:colOff>
      <xdr:row>33</xdr:row>
      <xdr:rowOff>2722</xdr:rowOff>
    </xdr:to>
    <xdr:cxnSp macro="">
      <xdr:nvCxnSpPr>
        <xdr:cNvPr id="62" name="直線コネクタ 61">
          <a:extLst>
            <a:ext uri="{FF2B5EF4-FFF2-40B4-BE49-F238E27FC236}">
              <a16:creationId xmlns:a16="http://schemas.microsoft.com/office/drawing/2014/main" id="{9B170223-A76E-40F9-8630-D3B10210FB04}"/>
            </a:ext>
          </a:extLst>
        </xdr:cNvPr>
        <xdr:cNvCxnSpPr/>
      </xdr:nvCxnSpPr>
      <xdr:spPr>
        <a:xfrm>
          <a:off x="4105275" y="5355772"/>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111958</xdr:rowOff>
    </xdr:from>
    <xdr:ext cx="405111" cy="259045"/>
    <xdr:sp macro="" textlink="">
      <xdr:nvSpPr>
        <xdr:cNvPr id="63" name="【道路】&#10;有形固定資産減価償却率平均値テキスト">
          <a:extLst>
            <a:ext uri="{FF2B5EF4-FFF2-40B4-BE49-F238E27FC236}">
              <a16:creationId xmlns:a16="http://schemas.microsoft.com/office/drawing/2014/main" id="{0E73D6BE-890B-479A-B36E-3FC3FE74E306}"/>
            </a:ext>
          </a:extLst>
        </xdr:cNvPr>
        <xdr:cNvSpPr txBox="1"/>
      </xdr:nvSpPr>
      <xdr:spPr>
        <a:xfrm>
          <a:off x="4219575" y="627463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89081</xdr:rowOff>
    </xdr:from>
    <xdr:to>
      <xdr:col>24</xdr:col>
      <xdr:colOff>114300</xdr:colOff>
      <xdr:row>40</xdr:row>
      <xdr:rowOff>19231</xdr:rowOff>
    </xdr:to>
    <xdr:sp macro="" textlink="">
      <xdr:nvSpPr>
        <xdr:cNvPr id="64" name="フローチャート: 判断 63">
          <a:extLst>
            <a:ext uri="{FF2B5EF4-FFF2-40B4-BE49-F238E27FC236}">
              <a16:creationId xmlns:a16="http://schemas.microsoft.com/office/drawing/2014/main" id="{6C8BF3BA-2A4D-4E02-BD73-1A621916FE14}"/>
            </a:ext>
          </a:extLst>
        </xdr:cNvPr>
        <xdr:cNvSpPr/>
      </xdr:nvSpPr>
      <xdr:spPr>
        <a:xfrm>
          <a:off x="4124325" y="6410506"/>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39</xdr:row>
      <xdr:rowOff>69487</xdr:rowOff>
    </xdr:from>
    <xdr:to>
      <xdr:col>20</xdr:col>
      <xdr:colOff>38100</xdr:colOff>
      <xdr:row>39</xdr:row>
      <xdr:rowOff>171087</xdr:rowOff>
    </xdr:to>
    <xdr:sp macro="" textlink="">
      <xdr:nvSpPr>
        <xdr:cNvPr id="65" name="フローチャート: 判断 64">
          <a:extLst>
            <a:ext uri="{FF2B5EF4-FFF2-40B4-BE49-F238E27FC236}">
              <a16:creationId xmlns:a16="http://schemas.microsoft.com/office/drawing/2014/main" id="{0BB706F3-B694-4ECF-BA08-8EF84CEAB05A}"/>
            </a:ext>
          </a:extLst>
        </xdr:cNvPr>
        <xdr:cNvSpPr/>
      </xdr:nvSpPr>
      <xdr:spPr>
        <a:xfrm>
          <a:off x="3381375" y="6390912"/>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39</xdr:row>
      <xdr:rowOff>9072</xdr:rowOff>
    </xdr:from>
    <xdr:to>
      <xdr:col>15</xdr:col>
      <xdr:colOff>101600</xdr:colOff>
      <xdr:row>39</xdr:row>
      <xdr:rowOff>110672</xdr:rowOff>
    </xdr:to>
    <xdr:sp macro="" textlink="">
      <xdr:nvSpPr>
        <xdr:cNvPr id="66" name="フローチャート: 判断 65">
          <a:extLst>
            <a:ext uri="{FF2B5EF4-FFF2-40B4-BE49-F238E27FC236}">
              <a16:creationId xmlns:a16="http://schemas.microsoft.com/office/drawing/2014/main" id="{DE709EFD-76F1-4D45-BFAE-FDE5CC5B4116}"/>
            </a:ext>
          </a:extLst>
        </xdr:cNvPr>
        <xdr:cNvSpPr/>
      </xdr:nvSpPr>
      <xdr:spPr>
        <a:xfrm>
          <a:off x="2571750" y="6336847"/>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157662</xdr:rowOff>
    </xdr:from>
    <xdr:to>
      <xdr:col>10</xdr:col>
      <xdr:colOff>165100</xdr:colOff>
      <xdr:row>39</xdr:row>
      <xdr:rowOff>87812</xdr:rowOff>
    </xdr:to>
    <xdr:sp macro="" textlink="">
      <xdr:nvSpPr>
        <xdr:cNvPr id="67" name="フローチャート: 判断 66">
          <a:extLst>
            <a:ext uri="{FF2B5EF4-FFF2-40B4-BE49-F238E27FC236}">
              <a16:creationId xmlns:a16="http://schemas.microsoft.com/office/drawing/2014/main" id="{5085DB1C-C73B-4AD3-A7BA-49A75AB9C98A}"/>
            </a:ext>
          </a:extLst>
        </xdr:cNvPr>
        <xdr:cNvSpPr/>
      </xdr:nvSpPr>
      <xdr:spPr>
        <a:xfrm>
          <a:off x="1781175" y="6323512"/>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123372</xdr:rowOff>
    </xdr:from>
    <xdr:to>
      <xdr:col>6</xdr:col>
      <xdr:colOff>38100</xdr:colOff>
      <xdr:row>39</xdr:row>
      <xdr:rowOff>53522</xdr:rowOff>
    </xdr:to>
    <xdr:sp macro="" textlink="">
      <xdr:nvSpPr>
        <xdr:cNvPr id="68" name="フローチャート: 判断 67">
          <a:extLst>
            <a:ext uri="{FF2B5EF4-FFF2-40B4-BE49-F238E27FC236}">
              <a16:creationId xmlns:a16="http://schemas.microsoft.com/office/drawing/2014/main" id="{8814710A-0751-4AC8-BCD7-0597AB58A415}"/>
            </a:ext>
          </a:extLst>
        </xdr:cNvPr>
        <xdr:cNvSpPr/>
      </xdr:nvSpPr>
      <xdr:spPr>
        <a:xfrm>
          <a:off x="981075" y="6289222"/>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BB0C6FEF-772F-485D-BF1E-7187339E4DF2}"/>
            </a:ext>
          </a:extLst>
        </xdr:cNvPr>
        <xdr:cNvSpPr txBox="1"/>
      </xdr:nvSpPr>
      <xdr:spPr>
        <a:xfrm>
          <a:off x="40100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F785A2FC-45F4-456F-94B6-0EE1C0A76330}"/>
            </a:ext>
          </a:extLst>
        </xdr:cNvPr>
        <xdr:cNvSpPr txBox="1"/>
      </xdr:nvSpPr>
      <xdr:spPr>
        <a:xfrm>
          <a:off x="32575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AA6C5450-8243-425B-988A-DBD0CCE1827A}"/>
            </a:ext>
          </a:extLst>
        </xdr:cNvPr>
        <xdr:cNvSpPr txBox="1"/>
      </xdr:nvSpPr>
      <xdr:spPr>
        <a:xfrm>
          <a:off x="24479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2B51AC68-F485-4D10-B76E-FC0FA08B0327}"/>
            </a:ext>
          </a:extLst>
        </xdr:cNvPr>
        <xdr:cNvSpPr txBox="1"/>
      </xdr:nvSpPr>
      <xdr:spPr>
        <a:xfrm>
          <a:off x="1657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79921224-C456-415C-93E3-D52148A3F685}"/>
            </a:ext>
          </a:extLst>
        </xdr:cNvPr>
        <xdr:cNvSpPr txBox="1"/>
      </xdr:nvSpPr>
      <xdr:spPr>
        <a:xfrm>
          <a:off x="857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40</xdr:row>
      <xdr:rowOff>149497</xdr:rowOff>
    </xdr:from>
    <xdr:to>
      <xdr:col>24</xdr:col>
      <xdr:colOff>114300</xdr:colOff>
      <xdr:row>41</xdr:row>
      <xdr:rowOff>79647</xdr:rowOff>
    </xdr:to>
    <xdr:sp macro="" textlink="">
      <xdr:nvSpPr>
        <xdr:cNvPr id="74" name="楕円 73">
          <a:extLst>
            <a:ext uri="{FF2B5EF4-FFF2-40B4-BE49-F238E27FC236}">
              <a16:creationId xmlns:a16="http://schemas.microsoft.com/office/drawing/2014/main" id="{C1E69F58-FD11-43AE-9400-0B5AC3CD9721}"/>
            </a:ext>
          </a:extLst>
        </xdr:cNvPr>
        <xdr:cNvSpPr/>
      </xdr:nvSpPr>
      <xdr:spPr>
        <a:xfrm>
          <a:off x="4124325" y="6636022"/>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40</xdr:row>
      <xdr:rowOff>127924</xdr:rowOff>
    </xdr:from>
    <xdr:ext cx="405111" cy="259045"/>
    <xdr:sp macro="" textlink="">
      <xdr:nvSpPr>
        <xdr:cNvPr id="75" name="【道路】&#10;有形固定資産減価償却率該当値テキスト">
          <a:extLst>
            <a:ext uri="{FF2B5EF4-FFF2-40B4-BE49-F238E27FC236}">
              <a16:creationId xmlns:a16="http://schemas.microsoft.com/office/drawing/2014/main" id="{17EF7CE9-6A3F-4D0C-AE65-7D86BC631282}"/>
            </a:ext>
          </a:extLst>
        </xdr:cNvPr>
        <xdr:cNvSpPr txBox="1"/>
      </xdr:nvSpPr>
      <xdr:spPr>
        <a:xfrm>
          <a:off x="4219575" y="66112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40</xdr:row>
      <xdr:rowOff>133169</xdr:rowOff>
    </xdr:from>
    <xdr:to>
      <xdr:col>20</xdr:col>
      <xdr:colOff>38100</xdr:colOff>
      <xdr:row>41</xdr:row>
      <xdr:rowOff>63319</xdr:rowOff>
    </xdr:to>
    <xdr:sp macro="" textlink="">
      <xdr:nvSpPr>
        <xdr:cNvPr id="76" name="楕円 75">
          <a:extLst>
            <a:ext uri="{FF2B5EF4-FFF2-40B4-BE49-F238E27FC236}">
              <a16:creationId xmlns:a16="http://schemas.microsoft.com/office/drawing/2014/main" id="{0141A798-D066-414A-9E5B-A3A82A3576C6}"/>
            </a:ext>
          </a:extLst>
        </xdr:cNvPr>
        <xdr:cNvSpPr/>
      </xdr:nvSpPr>
      <xdr:spPr>
        <a:xfrm>
          <a:off x="3381375" y="6619694"/>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41</xdr:row>
      <xdr:rowOff>12519</xdr:rowOff>
    </xdr:from>
    <xdr:to>
      <xdr:col>24</xdr:col>
      <xdr:colOff>63500</xdr:colOff>
      <xdr:row>41</xdr:row>
      <xdr:rowOff>28847</xdr:rowOff>
    </xdr:to>
    <xdr:cxnSp macro="">
      <xdr:nvCxnSpPr>
        <xdr:cNvPr id="77" name="直線コネクタ 76">
          <a:extLst>
            <a:ext uri="{FF2B5EF4-FFF2-40B4-BE49-F238E27FC236}">
              <a16:creationId xmlns:a16="http://schemas.microsoft.com/office/drawing/2014/main" id="{A8DAE729-1F44-4123-91CF-382CED1CD850}"/>
            </a:ext>
          </a:extLst>
        </xdr:cNvPr>
        <xdr:cNvCxnSpPr/>
      </xdr:nvCxnSpPr>
      <xdr:spPr>
        <a:xfrm>
          <a:off x="3429000" y="6657794"/>
          <a:ext cx="752475"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40</xdr:row>
      <xdr:rowOff>116840</xdr:rowOff>
    </xdr:from>
    <xdr:to>
      <xdr:col>15</xdr:col>
      <xdr:colOff>101600</xdr:colOff>
      <xdr:row>41</xdr:row>
      <xdr:rowOff>46990</xdr:rowOff>
    </xdr:to>
    <xdr:sp macro="" textlink="">
      <xdr:nvSpPr>
        <xdr:cNvPr id="78" name="楕円 77">
          <a:extLst>
            <a:ext uri="{FF2B5EF4-FFF2-40B4-BE49-F238E27FC236}">
              <a16:creationId xmlns:a16="http://schemas.microsoft.com/office/drawing/2014/main" id="{8ECA0A3D-E6EF-4058-90AC-42FAAB76F9B9}"/>
            </a:ext>
          </a:extLst>
        </xdr:cNvPr>
        <xdr:cNvSpPr/>
      </xdr:nvSpPr>
      <xdr:spPr>
        <a:xfrm>
          <a:off x="2571750" y="660336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40</xdr:row>
      <xdr:rowOff>167640</xdr:rowOff>
    </xdr:from>
    <xdr:to>
      <xdr:col>19</xdr:col>
      <xdr:colOff>177800</xdr:colOff>
      <xdr:row>41</xdr:row>
      <xdr:rowOff>12519</xdr:rowOff>
    </xdr:to>
    <xdr:cxnSp macro="">
      <xdr:nvCxnSpPr>
        <xdr:cNvPr id="79" name="直線コネクタ 78">
          <a:extLst>
            <a:ext uri="{FF2B5EF4-FFF2-40B4-BE49-F238E27FC236}">
              <a16:creationId xmlns:a16="http://schemas.microsoft.com/office/drawing/2014/main" id="{E138E7A5-43FD-4123-8501-294B4480F6F0}"/>
            </a:ext>
          </a:extLst>
        </xdr:cNvPr>
        <xdr:cNvCxnSpPr/>
      </xdr:nvCxnSpPr>
      <xdr:spPr>
        <a:xfrm>
          <a:off x="2619375" y="6650990"/>
          <a:ext cx="809625" cy="68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40</xdr:row>
      <xdr:rowOff>97246</xdr:rowOff>
    </xdr:from>
    <xdr:to>
      <xdr:col>10</xdr:col>
      <xdr:colOff>165100</xdr:colOff>
      <xdr:row>41</xdr:row>
      <xdr:rowOff>27396</xdr:rowOff>
    </xdr:to>
    <xdr:sp macro="" textlink="">
      <xdr:nvSpPr>
        <xdr:cNvPr id="80" name="楕円 79">
          <a:extLst>
            <a:ext uri="{FF2B5EF4-FFF2-40B4-BE49-F238E27FC236}">
              <a16:creationId xmlns:a16="http://schemas.microsoft.com/office/drawing/2014/main" id="{FE9E58D7-5395-40E4-BCFB-B77118505289}"/>
            </a:ext>
          </a:extLst>
        </xdr:cNvPr>
        <xdr:cNvSpPr/>
      </xdr:nvSpPr>
      <xdr:spPr>
        <a:xfrm>
          <a:off x="1781175" y="6583771"/>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40</xdr:row>
      <xdr:rowOff>148046</xdr:rowOff>
    </xdr:from>
    <xdr:to>
      <xdr:col>15</xdr:col>
      <xdr:colOff>50800</xdr:colOff>
      <xdr:row>40</xdr:row>
      <xdr:rowOff>167640</xdr:rowOff>
    </xdr:to>
    <xdr:cxnSp macro="">
      <xdr:nvCxnSpPr>
        <xdr:cNvPr id="81" name="直線コネクタ 80">
          <a:extLst>
            <a:ext uri="{FF2B5EF4-FFF2-40B4-BE49-F238E27FC236}">
              <a16:creationId xmlns:a16="http://schemas.microsoft.com/office/drawing/2014/main" id="{0C0D89C7-9577-4B19-B0F9-2F80D66A8486}"/>
            </a:ext>
          </a:extLst>
        </xdr:cNvPr>
        <xdr:cNvCxnSpPr/>
      </xdr:nvCxnSpPr>
      <xdr:spPr>
        <a:xfrm>
          <a:off x="1828800" y="6631396"/>
          <a:ext cx="790575"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40</xdr:row>
      <xdr:rowOff>74385</xdr:rowOff>
    </xdr:from>
    <xdr:to>
      <xdr:col>6</xdr:col>
      <xdr:colOff>38100</xdr:colOff>
      <xdr:row>41</xdr:row>
      <xdr:rowOff>4535</xdr:rowOff>
    </xdr:to>
    <xdr:sp macro="" textlink="">
      <xdr:nvSpPr>
        <xdr:cNvPr id="82" name="楕円 81">
          <a:extLst>
            <a:ext uri="{FF2B5EF4-FFF2-40B4-BE49-F238E27FC236}">
              <a16:creationId xmlns:a16="http://schemas.microsoft.com/office/drawing/2014/main" id="{3458FDA9-CD03-4B87-8138-16FFDE591790}"/>
            </a:ext>
          </a:extLst>
        </xdr:cNvPr>
        <xdr:cNvSpPr/>
      </xdr:nvSpPr>
      <xdr:spPr>
        <a:xfrm>
          <a:off x="981075" y="656091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40</xdr:row>
      <xdr:rowOff>125185</xdr:rowOff>
    </xdr:from>
    <xdr:to>
      <xdr:col>10</xdr:col>
      <xdr:colOff>114300</xdr:colOff>
      <xdr:row>40</xdr:row>
      <xdr:rowOff>148046</xdr:rowOff>
    </xdr:to>
    <xdr:cxnSp macro="">
      <xdr:nvCxnSpPr>
        <xdr:cNvPr id="83" name="直線コネクタ 82">
          <a:extLst>
            <a:ext uri="{FF2B5EF4-FFF2-40B4-BE49-F238E27FC236}">
              <a16:creationId xmlns:a16="http://schemas.microsoft.com/office/drawing/2014/main" id="{66AC474F-B83D-4D65-BFDB-951A47B25002}"/>
            </a:ext>
          </a:extLst>
        </xdr:cNvPr>
        <xdr:cNvCxnSpPr/>
      </xdr:nvCxnSpPr>
      <xdr:spPr>
        <a:xfrm>
          <a:off x="1028700" y="6608535"/>
          <a:ext cx="8001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16164</xdr:rowOff>
    </xdr:from>
    <xdr:ext cx="405111" cy="259045"/>
    <xdr:sp macro="" textlink="">
      <xdr:nvSpPr>
        <xdr:cNvPr id="84" name="n_1aveValue【道路】&#10;有形固定資産減価償却率">
          <a:extLst>
            <a:ext uri="{FF2B5EF4-FFF2-40B4-BE49-F238E27FC236}">
              <a16:creationId xmlns:a16="http://schemas.microsoft.com/office/drawing/2014/main" id="{DA70B03E-C6F3-48A6-B275-6A9CB72F71A6}"/>
            </a:ext>
          </a:extLst>
        </xdr:cNvPr>
        <xdr:cNvSpPr txBox="1"/>
      </xdr:nvSpPr>
      <xdr:spPr>
        <a:xfrm>
          <a:off x="3239144" y="61788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127199</xdr:rowOff>
    </xdr:from>
    <xdr:ext cx="405111" cy="259045"/>
    <xdr:sp macro="" textlink="">
      <xdr:nvSpPr>
        <xdr:cNvPr id="85" name="n_2aveValue【道路】&#10;有形固定資産減価償却率">
          <a:extLst>
            <a:ext uri="{FF2B5EF4-FFF2-40B4-BE49-F238E27FC236}">
              <a16:creationId xmlns:a16="http://schemas.microsoft.com/office/drawing/2014/main" id="{A628A634-E42B-4097-BB60-EEE3C751BB2A}"/>
            </a:ext>
          </a:extLst>
        </xdr:cNvPr>
        <xdr:cNvSpPr txBox="1"/>
      </xdr:nvSpPr>
      <xdr:spPr>
        <a:xfrm>
          <a:off x="2439044" y="61247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104338</xdr:rowOff>
    </xdr:from>
    <xdr:ext cx="405111" cy="259045"/>
    <xdr:sp macro="" textlink="">
      <xdr:nvSpPr>
        <xdr:cNvPr id="86" name="n_3aveValue【道路】&#10;有形固定資産減価償却率">
          <a:extLst>
            <a:ext uri="{FF2B5EF4-FFF2-40B4-BE49-F238E27FC236}">
              <a16:creationId xmlns:a16="http://schemas.microsoft.com/office/drawing/2014/main" id="{79E17BC9-A3CF-4BA7-8709-FE5E8ED73978}"/>
            </a:ext>
          </a:extLst>
        </xdr:cNvPr>
        <xdr:cNvSpPr txBox="1"/>
      </xdr:nvSpPr>
      <xdr:spPr>
        <a:xfrm>
          <a:off x="1648469" y="61082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70049</xdr:rowOff>
    </xdr:from>
    <xdr:ext cx="405111" cy="259045"/>
    <xdr:sp macro="" textlink="">
      <xdr:nvSpPr>
        <xdr:cNvPr id="87" name="n_4aveValue【道路】&#10;有形固定資産減価償却率">
          <a:extLst>
            <a:ext uri="{FF2B5EF4-FFF2-40B4-BE49-F238E27FC236}">
              <a16:creationId xmlns:a16="http://schemas.microsoft.com/office/drawing/2014/main" id="{B7643143-DF3F-4FF7-BA56-4BFECA17D27B}"/>
            </a:ext>
          </a:extLst>
        </xdr:cNvPr>
        <xdr:cNvSpPr txBox="1"/>
      </xdr:nvSpPr>
      <xdr:spPr>
        <a:xfrm>
          <a:off x="848369" y="60676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41</xdr:row>
      <xdr:rowOff>54446</xdr:rowOff>
    </xdr:from>
    <xdr:ext cx="405111" cy="259045"/>
    <xdr:sp macro="" textlink="">
      <xdr:nvSpPr>
        <xdr:cNvPr id="88" name="n_1mainValue【道路】&#10;有形固定資産減価償却率">
          <a:extLst>
            <a:ext uri="{FF2B5EF4-FFF2-40B4-BE49-F238E27FC236}">
              <a16:creationId xmlns:a16="http://schemas.microsoft.com/office/drawing/2014/main" id="{9896F5DE-A8E8-4D10-BFE2-6E094AD46931}"/>
            </a:ext>
          </a:extLst>
        </xdr:cNvPr>
        <xdr:cNvSpPr txBox="1"/>
      </xdr:nvSpPr>
      <xdr:spPr>
        <a:xfrm>
          <a:off x="3239144" y="67028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41</xdr:row>
      <xdr:rowOff>38117</xdr:rowOff>
    </xdr:from>
    <xdr:ext cx="405111" cy="259045"/>
    <xdr:sp macro="" textlink="">
      <xdr:nvSpPr>
        <xdr:cNvPr id="89" name="n_2mainValue【道路】&#10;有形固定資産減価償却率">
          <a:extLst>
            <a:ext uri="{FF2B5EF4-FFF2-40B4-BE49-F238E27FC236}">
              <a16:creationId xmlns:a16="http://schemas.microsoft.com/office/drawing/2014/main" id="{B4427A27-5B37-49DB-BC44-BAEEFE2384F6}"/>
            </a:ext>
          </a:extLst>
        </xdr:cNvPr>
        <xdr:cNvSpPr txBox="1"/>
      </xdr:nvSpPr>
      <xdr:spPr>
        <a:xfrm>
          <a:off x="2439044" y="6686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41</xdr:row>
      <xdr:rowOff>18523</xdr:rowOff>
    </xdr:from>
    <xdr:ext cx="405111" cy="259045"/>
    <xdr:sp macro="" textlink="">
      <xdr:nvSpPr>
        <xdr:cNvPr id="90" name="n_3mainValue【道路】&#10;有形固定資産減価償却率">
          <a:extLst>
            <a:ext uri="{FF2B5EF4-FFF2-40B4-BE49-F238E27FC236}">
              <a16:creationId xmlns:a16="http://schemas.microsoft.com/office/drawing/2014/main" id="{33DD4F51-F7ED-47CB-87F8-0CB7AB6DC107}"/>
            </a:ext>
          </a:extLst>
        </xdr:cNvPr>
        <xdr:cNvSpPr txBox="1"/>
      </xdr:nvSpPr>
      <xdr:spPr>
        <a:xfrm>
          <a:off x="1648469" y="66669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40</xdr:row>
      <xdr:rowOff>167112</xdr:rowOff>
    </xdr:from>
    <xdr:ext cx="405111" cy="259045"/>
    <xdr:sp macro="" textlink="">
      <xdr:nvSpPr>
        <xdr:cNvPr id="91" name="n_4mainValue【道路】&#10;有形固定資産減価償却率">
          <a:extLst>
            <a:ext uri="{FF2B5EF4-FFF2-40B4-BE49-F238E27FC236}">
              <a16:creationId xmlns:a16="http://schemas.microsoft.com/office/drawing/2014/main" id="{E4420BBF-CB1F-446A-8EC9-C86677933948}"/>
            </a:ext>
          </a:extLst>
        </xdr:cNvPr>
        <xdr:cNvSpPr txBox="1"/>
      </xdr:nvSpPr>
      <xdr:spPr>
        <a:xfrm>
          <a:off x="848369" y="66504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9C48E254-8572-425A-A9EF-6436317BA68D}"/>
            </a:ext>
          </a:extLst>
        </xdr:cNvPr>
        <xdr:cNvSpPr/>
      </xdr:nvSpPr>
      <xdr:spPr>
        <a:xfrm>
          <a:off x="59531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EFCB98EB-9638-4671-9C69-720C90571F3B}"/>
            </a:ext>
          </a:extLst>
        </xdr:cNvPr>
        <xdr:cNvSpPr/>
      </xdr:nvSpPr>
      <xdr:spPr>
        <a:xfrm>
          <a:off x="60674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6591847C-5F11-437B-A334-2F96E01783F6}"/>
            </a:ext>
          </a:extLst>
        </xdr:cNvPr>
        <xdr:cNvSpPr/>
      </xdr:nvSpPr>
      <xdr:spPr>
        <a:xfrm>
          <a:off x="60674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13C1F5DA-11FE-4BBB-ACC1-A4CF88A25E94}"/>
            </a:ext>
          </a:extLst>
        </xdr:cNvPr>
        <xdr:cNvSpPr/>
      </xdr:nvSpPr>
      <xdr:spPr>
        <a:xfrm>
          <a:off x="69818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B554D78C-2624-4BFD-B6E0-BE803E895CC6}"/>
            </a:ext>
          </a:extLst>
        </xdr:cNvPr>
        <xdr:cNvSpPr/>
      </xdr:nvSpPr>
      <xdr:spPr>
        <a:xfrm>
          <a:off x="69818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A452A8CC-482E-43AD-852C-77BA4C2B5355}"/>
            </a:ext>
          </a:extLst>
        </xdr:cNvPr>
        <xdr:cNvSpPr/>
      </xdr:nvSpPr>
      <xdr:spPr>
        <a:xfrm>
          <a:off x="80105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AE93D86C-8788-4ECE-960D-6E65972920DD}"/>
            </a:ext>
          </a:extLst>
        </xdr:cNvPr>
        <xdr:cNvSpPr/>
      </xdr:nvSpPr>
      <xdr:spPr>
        <a:xfrm>
          <a:off x="80105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33B91D1E-79CA-4407-A260-84AA6BC8604E}"/>
            </a:ext>
          </a:extLst>
        </xdr:cNvPr>
        <xdr:cNvSpPr/>
      </xdr:nvSpPr>
      <xdr:spPr>
        <a:xfrm>
          <a:off x="59531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100" name="テキスト ボックス 99">
          <a:extLst>
            <a:ext uri="{FF2B5EF4-FFF2-40B4-BE49-F238E27FC236}">
              <a16:creationId xmlns:a16="http://schemas.microsoft.com/office/drawing/2014/main" id="{DC23E018-CF05-4851-9D7B-49998128F6F4}"/>
            </a:ext>
          </a:extLst>
        </xdr:cNvPr>
        <xdr:cNvSpPr txBox="1"/>
      </xdr:nvSpPr>
      <xdr:spPr>
        <a:xfrm>
          <a:off x="5915025" y="4867275"/>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9F538E51-F09F-4C81-9FA4-9416FC632C1B}"/>
            </a:ext>
          </a:extLst>
        </xdr:cNvPr>
        <xdr:cNvCxnSpPr/>
      </xdr:nvCxnSpPr>
      <xdr:spPr>
        <a:xfrm>
          <a:off x="5953125" y="72104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2" name="直線コネクタ 101">
          <a:extLst>
            <a:ext uri="{FF2B5EF4-FFF2-40B4-BE49-F238E27FC236}">
              <a16:creationId xmlns:a16="http://schemas.microsoft.com/office/drawing/2014/main" id="{B383284F-61F7-4048-A051-6800DE471511}"/>
            </a:ext>
          </a:extLst>
        </xdr:cNvPr>
        <xdr:cNvCxnSpPr/>
      </xdr:nvCxnSpPr>
      <xdr:spPr>
        <a:xfrm>
          <a:off x="5953125" y="6781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3" name="テキスト ボックス 102">
          <a:extLst>
            <a:ext uri="{FF2B5EF4-FFF2-40B4-BE49-F238E27FC236}">
              <a16:creationId xmlns:a16="http://schemas.microsoft.com/office/drawing/2014/main" id="{3CCDCB5B-D001-48C8-85BB-0065348CC802}"/>
            </a:ext>
          </a:extLst>
        </xdr:cNvPr>
        <xdr:cNvSpPr txBox="1"/>
      </xdr:nvSpPr>
      <xdr:spPr>
        <a:xfrm>
          <a:off x="5527221" y="664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4" name="直線コネクタ 103">
          <a:extLst>
            <a:ext uri="{FF2B5EF4-FFF2-40B4-BE49-F238E27FC236}">
              <a16:creationId xmlns:a16="http://schemas.microsoft.com/office/drawing/2014/main" id="{745E28A0-B7A8-41F0-ADA0-0F3DB52F68D8}"/>
            </a:ext>
          </a:extLst>
        </xdr:cNvPr>
        <xdr:cNvCxnSpPr/>
      </xdr:nvCxnSpPr>
      <xdr:spPr>
        <a:xfrm>
          <a:off x="5953125" y="6343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38</xdr:row>
      <xdr:rowOff>48277</xdr:rowOff>
    </xdr:from>
    <xdr:ext cx="595419" cy="259045"/>
    <xdr:sp macro="" textlink="">
      <xdr:nvSpPr>
        <xdr:cNvPr id="105" name="テキスト ボックス 104">
          <a:extLst>
            <a:ext uri="{FF2B5EF4-FFF2-40B4-BE49-F238E27FC236}">
              <a16:creationId xmlns:a16="http://schemas.microsoft.com/office/drawing/2014/main" id="{B268F25E-9142-46C0-B5BB-F9497EB1AE4E}"/>
            </a:ext>
          </a:extLst>
        </xdr:cNvPr>
        <xdr:cNvSpPr txBox="1"/>
      </xdr:nvSpPr>
      <xdr:spPr>
        <a:xfrm>
          <a:off x="5421206"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6" name="直線コネクタ 105">
          <a:extLst>
            <a:ext uri="{FF2B5EF4-FFF2-40B4-BE49-F238E27FC236}">
              <a16:creationId xmlns:a16="http://schemas.microsoft.com/office/drawing/2014/main" id="{E2D187B8-C52C-40EE-B6F3-B17531683B4F}"/>
            </a:ext>
          </a:extLst>
        </xdr:cNvPr>
        <xdr:cNvCxnSpPr/>
      </xdr:nvCxnSpPr>
      <xdr:spPr>
        <a:xfrm>
          <a:off x="5953125" y="59150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105427</xdr:rowOff>
    </xdr:from>
    <xdr:ext cx="595419" cy="259045"/>
    <xdr:sp macro="" textlink="">
      <xdr:nvSpPr>
        <xdr:cNvPr id="107" name="テキスト ボックス 106">
          <a:extLst>
            <a:ext uri="{FF2B5EF4-FFF2-40B4-BE49-F238E27FC236}">
              <a16:creationId xmlns:a16="http://schemas.microsoft.com/office/drawing/2014/main" id="{3628D7F1-DD75-445C-A273-1C8E0B9B2E5F}"/>
            </a:ext>
          </a:extLst>
        </xdr:cNvPr>
        <xdr:cNvSpPr txBox="1"/>
      </xdr:nvSpPr>
      <xdr:spPr>
        <a:xfrm>
          <a:off x="5421206" y="57791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8" name="直線コネクタ 107">
          <a:extLst>
            <a:ext uri="{FF2B5EF4-FFF2-40B4-BE49-F238E27FC236}">
              <a16:creationId xmlns:a16="http://schemas.microsoft.com/office/drawing/2014/main" id="{E60B1E63-9D53-4E92-A030-5B2EA56EB03E}"/>
            </a:ext>
          </a:extLst>
        </xdr:cNvPr>
        <xdr:cNvCxnSpPr/>
      </xdr:nvCxnSpPr>
      <xdr:spPr>
        <a:xfrm>
          <a:off x="5953125" y="5486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162577</xdr:rowOff>
    </xdr:from>
    <xdr:ext cx="595419" cy="259045"/>
    <xdr:sp macro="" textlink="">
      <xdr:nvSpPr>
        <xdr:cNvPr id="109" name="テキスト ボックス 108">
          <a:extLst>
            <a:ext uri="{FF2B5EF4-FFF2-40B4-BE49-F238E27FC236}">
              <a16:creationId xmlns:a16="http://schemas.microsoft.com/office/drawing/2014/main" id="{80E35FC5-0606-47A7-90C2-9067507E5844}"/>
            </a:ext>
          </a:extLst>
        </xdr:cNvPr>
        <xdr:cNvSpPr txBox="1"/>
      </xdr:nvSpPr>
      <xdr:spPr>
        <a:xfrm>
          <a:off x="5421206" y="5350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59B4C8CA-90F7-446F-AA6B-9EC0AC844E91}"/>
            </a:ext>
          </a:extLst>
        </xdr:cNvPr>
        <xdr:cNvCxnSpPr/>
      </xdr:nvCxnSpPr>
      <xdr:spPr>
        <a:xfrm>
          <a:off x="5953125" y="5048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1" name="テキスト ボックス 110">
          <a:extLst>
            <a:ext uri="{FF2B5EF4-FFF2-40B4-BE49-F238E27FC236}">
              <a16:creationId xmlns:a16="http://schemas.microsoft.com/office/drawing/2014/main" id="{8DF16DA2-FF73-40BE-ADAE-2E53CCB7F084}"/>
            </a:ext>
          </a:extLst>
        </xdr:cNvPr>
        <xdr:cNvSpPr txBox="1"/>
      </xdr:nvSpPr>
      <xdr:spPr>
        <a:xfrm>
          <a:off x="5421206" y="491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道路】&#10;一人当たり延長グラフ枠">
          <a:extLst>
            <a:ext uri="{FF2B5EF4-FFF2-40B4-BE49-F238E27FC236}">
              <a16:creationId xmlns:a16="http://schemas.microsoft.com/office/drawing/2014/main" id="{D4B849D4-FBE0-41D8-A1D3-B9CA4D065CEB}"/>
            </a:ext>
          </a:extLst>
        </xdr:cNvPr>
        <xdr:cNvSpPr/>
      </xdr:nvSpPr>
      <xdr:spPr>
        <a:xfrm>
          <a:off x="59531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5736</xdr:rowOff>
    </xdr:from>
    <xdr:to>
      <xdr:col>54</xdr:col>
      <xdr:colOff>189865</xdr:colOff>
      <xdr:row>41</xdr:row>
      <xdr:rowOff>108479</xdr:rowOff>
    </xdr:to>
    <xdr:cxnSp macro="">
      <xdr:nvCxnSpPr>
        <xdr:cNvPr id="113" name="直線コネクタ 112">
          <a:extLst>
            <a:ext uri="{FF2B5EF4-FFF2-40B4-BE49-F238E27FC236}">
              <a16:creationId xmlns:a16="http://schemas.microsoft.com/office/drawing/2014/main" id="{8BEF7E86-DB1D-439C-9A59-35334E26127E}"/>
            </a:ext>
          </a:extLst>
        </xdr:cNvPr>
        <xdr:cNvCxnSpPr/>
      </xdr:nvCxnSpPr>
      <xdr:spPr>
        <a:xfrm flipV="1">
          <a:off x="9429115" y="5523886"/>
          <a:ext cx="0" cy="12298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112306</xdr:rowOff>
    </xdr:from>
    <xdr:ext cx="534377" cy="259045"/>
    <xdr:sp macro="" textlink="">
      <xdr:nvSpPr>
        <xdr:cNvPr id="114" name="【道路】&#10;一人当たり延長最小値テキスト">
          <a:extLst>
            <a:ext uri="{FF2B5EF4-FFF2-40B4-BE49-F238E27FC236}">
              <a16:creationId xmlns:a16="http://schemas.microsoft.com/office/drawing/2014/main" id="{12887211-F1B5-4C65-803B-AE80C4159DC9}"/>
            </a:ext>
          </a:extLst>
        </xdr:cNvPr>
        <xdr:cNvSpPr txBox="1"/>
      </xdr:nvSpPr>
      <xdr:spPr>
        <a:xfrm>
          <a:off x="9467850" y="67607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108479</xdr:rowOff>
    </xdr:from>
    <xdr:to>
      <xdr:col>55</xdr:col>
      <xdr:colOff>88900</xdr:colOff>
      <xdr:row>41</xdr:row>
      <xdr:rowOff>108479</xdr:rowOff>
    </xdr:to>
    <xdr:cxnSp macro="">
      <xdr:nvCxnSpPr>
        <xdr:cNvPr id="115" name="直線コネクタ 114">
          <a:extLst>
            <a:ext uri="{FF2B5EF4-FFF2-40B4-BE49-F238E27FC236}">
              <a16:creationId xmlns:a16="http://schemas.microsoft.com/office/drawing/2014/main" id="{D9E10DA4-F4D4-44D7-96FF-38DCCD302B58}"/>
            </a:ext>
          </a:extLst>
        </xdr:cNvPr>
        <xdr:cNvCxnSpPr/>
      </xdr:nvCxnSpPr>
      <xdr:spPr>
        <a:xfrm>
          <a:off x="9363075" y="6753754"/>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123863</xdr:rowOff>
    </xdr:from>
    <xdr:ext cx="599010" cy="259045"/>
    <xdr:sp macro="" textlink="">
      <xdr:nvSpPr>
        <xdr:cNvPr id="116" name="【道路】&#10;一人当たり延長最大値テキスト">
          <a:extLst>
            <a:ext uri="{FF2B5EF4-FFF2-40B4-BE49-F238E27FC236}">
              <a16:creationId xmlns:a16="http://schemas.microsoft.com/office/drawing/2014/main" id="{BB9B47A1-030F-402E-BEE7-43A5AA048E89}"/>
            </a:ext>
          </a:extLst>
        </xdr:cNvPr>
        <xdr:cNvSpPr txBox="1"/>
      </xdr:nvSpPr>
      <xdr:spPr>
        <a:xfrm>
          <a:off x="9467850" y="53118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580.824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5736</xdr:rowOff>
    </xdr:from>
    <xdr:to>
      <xdr:col>55</xdr:col>
      <xdr:colOff>88900</xdr:colOff>
      <xdr:row>34</xdr:row>
      <xdr:rowOff>5736</xdr:rowOff>
    </xdr:to>
    <xdr:cxnSp macro="">
      <xdr:nvCxnSpPr>
        <xdr:cNvPr id="117" name="直線コネクタ 116">
          <a:extLst>
            <a:ext uri="{FF2B5EF4-FFF2-40B4-BE49-F238E27FC236}">
              <a16:creationId xmlns:a16="http://schemas.microsoft.com/office/drawing/2014/main" id="{122629F7-315D-4EAD-9367-908A1CA4926F}"/>
            </a:ext>
          </a:extLst>
        </xdr:cNvPr>
        <xdr:cNvCxnSpPr/>
      </xdr:nvCxnSpPr>
      <xdr:spPr>
        <a:xfrm>
          <a:off x="9363075" y="5523886"/>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45514</xdr:rowOff>
    </xdr:from>
    <xdr:ext cx="534377" cy="259045"/>
    <xdr:sp macro="" textlink="">
      <xdr:nvSpPr>
        <xdr:cNvPr id="118" name="【道路】&#10;一人当たり延長平均値テキスト">
          <a:extLst>
            <a:ext uri="{FF2B5EF4-FFF2-40B4-BE49-F238E27FC236}">
              <a16:creationId xmlns:a16="http://schemas.microsoft.com/office/drawing/2014/main" id="{3B2A717C-F8FA-45EE-AC73-A361D76D66E5}"/>
            </a:ext>
          </a:extLst>
        </xdr:cNvPr>
        <xdr:cNvSpPr txBox="1"/>
      </xdr:nvSpPr>
      <xdr:spPr>
        <a:xfrm>
          <a:off x="9467850" y="653521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67087</xdr:rowOff>
    </xdr:from>
    <xdr:to>
      <xdr:col>55</xdr:col>
      <xdr:colOff>50800</xdr:colOff>
      <xdr:row>40</xdr:row>
      <xdr:rowOff>168687</xdr:rowOff>
    </xdr:to>
    <xdr:sp macro="" textlink="">
      <xdr:nvSpPr>
        <xdr:cNvPr id="119" name="フローチャート: 判断 118">
          <a:extLst>
            <a:ext uri="{FF2B5EF4-FFF2-40B4-BE49-F238E27FC236}">
              <a16:creationId xmlns:a16="http://schemas.microsoft.com/office/drawing/2014/main" id="{D8BA2A5D-EA9B-497B-859D-4B36F2821AC4}"/>
            </a:ext>
          </a:extLst>
        </xdr:cNvPr>
        <xdr:cNvSpPr/>
      </xdr:nvSpPr>
      <xdr:spPr>
        <a:xfrm>
          <a:off x="9401175" y="6550437"/>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53397</xdr:rowOff>
    </xdr:from>
    <xdr:to>
      <xdr:col>50</xdr:col>
      <xdr:colOff>165100</xdr:colOff>
      <xdr:row>40</xdr:row>
      <xdr:rowOff>154997</xdr:rowOff>
    </xdr:to>
    <xdr:sp macro="" textlink="">
      <xdr:nvSpPr>
        <xdr:cNvPr id="120" name="フローチャート: 判断 119">
          <a:extLst>
            <a:ext uri="{FF2B5EF4-FFF2-40B4-BE49-F238E27FC236}">
              <a16:creationId xmlns:a16="http://schemas.microsoft.com/office/drawing/2014/main" id="{A248967E-AFF7-46C5-A662-D7ACADEFB4CE}"/>
            </a:ext>
          </a:extLst>
        </xdr:cNvPr>
        <xdr:cNvSpPr/>
      </xdr:nvSpPr>
      <xdr:spPr>
        <a:xfrm>
          <a:off x="8639175" y="6536747"/>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42463</xdr:rowOff>
    </xdr:from>
    <xdr:to>
      <xdr:col>46</xdr:col>
      <xdr:colOff>38100</xdr:colOff>
      <xdr:row>40</xdr:row>
      <xdr:rowOff>144063</xdr:rowOff>
    </xdr:to>
    <xdr:sp macro="" textlink="">
      <xdr:nvSpPr>
        <xdr:cNvPr id="121" name="フローチャート: 判断 120">
          <a:extLst>
            <a:ext uri="{FF2B5EF4-FFF2-40B4-BE49-F238E27FC236}">
              <a16:creationId xmlns:a16="http://schemas.microsoft.com/office/drawing/2014/main" id="{1919818F-591C-4614-A697-E20DD302D86F}"/>
            </a:ext>
          </a:extLst>
        </xdr:cNvPr>
        <xdr:cNvSpPr/>
      </xdr:nvSpPr>
      <xdr:spPr>
        <a:xfrm>
          <a:off x="7839075" y="6532163"/>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50605</xdr:rowOff>
    </xdr:from>
    <xdr:to>
      <xdr:col>41</xdr:col>
      <xdr:colOff>101600</xdr:colOff>
      <xdr:row>40</xdr:row>
      <xdr:rowOff>152205</xdr:rowOff>
    </xdr:to>
    <xdr:sp macro="" textlink="">
      <xdr:nvSpPr>
        <xdr:cNvPr id="122" name="フローチャート: 判断 121">
          <a:extLst>
            <a:ext uri="{FF2B5EF4-FFF2-40B4-BE49-F238E27FC236}">
              <a16:creationId xmlns:a16="http://schemas.microsoft.com/office/drawing/2014/main" id="{08A7170F-ED3D-4030-8CF6-D19A2411D50E}"/>
            </a:ext>
          </a:extLst>
        </xdr:cNvPr>
        <xdr:cNvSpPr/>
      </xdr:nvSpPr>
      <xdr:spPr>
        <a:xfrm>
          <a:off x="7029450" y="653395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53607</xdr:rowOff>
    </xdr:from>
    <xdr:to>
      <xdr:col>36</xdr:col>
      <xdr:colOff>165100</xdr:colOff>
      <xdr:row>40</xdr:row>
      <xdr:rowOff>155207</xdr:rowOff>
    </xdr:to>
    <xdr:sp macro="" textlink="">
      <xdr:nvSpPr>
        <xdr:cNvPr id="123" name="フローチャート: 判断 122">
          <a:extLst>
            <a:ext uri="{FF2B5EF4-FFF2-40B4-BE49-F238E27FC236}">
              <a16:creationId xmlns:a16="http://schemas.microsoft.com/office/drawing/2014/main" id="{CC15F520-9C53-4D5F-A36C-751031424DBA}"/>
            </a:ext>
          </a:extLst>
        </xdr:cNvPr>
        <xdr:cNvSpPr/>
      </xdr:nvSpPr>
      <xdr:spPr>
        <a:xfrm>
          <a:off x="6238875" y="6536957"/>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366460AC-2DA7-4F33-B7B2-76153C7456BA}"/>
            </a:ext>
          </a:extLst>
        </xdr:cNvPr>
        <xdr:cNvSpPr txBox="1"/>
      </xdr:nvSpPr>
      <xdr:spPr>
        <a:xfrm>
          <a:off x="925830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CCE92E88-E7F2-4C1D-AEFE-A9903C5D38D1}"/>
            </a:ext>
          </a:extLst>
        </xdr:cNvPr>
        <xdr:cNvSpPr txBox="1"/>
      </xdr:nvSpPr>
      <xdr:spPr>
        <a:xfrm>
          <a:off x="8515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61900AB-94CE-485C-BAC6-FAD4CDB76EED}"/>
            </a:ext>
          </a:extLst>
        </xdr:cNvPr>
        <xdr:cNvSpPr txBox="1"/>
      </xdr:nvSpPr>
      <xdr:spPr>
        <a:xfrm>
          <a:off x="7715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2D4A9A97-C1CF-49DA-A3E6-AB5F20098D2F}"/>
            </a:ext>
          </a:extLst>
        </xdr:cNvPr>
        <xdr:cNvSpPr txBox="1"/>
      </xdr:nvSpPr>
      <xdr:spPr>
        <a:xfrm>
          <a:off x="690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10C3A9DE-5E98-400D-9256-2B1EE1424137}"/>
            </a:ext>
          </a:extLst>
        </xdr:cNvPr>
        <xdr:cNvSpPr txBox="1"/>
      </xdr:nvSpPr>
      <xdr:spPr>
        <a:xfrm>
          <a:off x="6115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122809</xdr:rowOff>
    </xdr:from>
    <xdr:to>
      <xdr:col>55</xdr:col>
      <xdr:colOff>50800</xdr:colOff>
      <xdr:row>40</xdr:row>
      <xdr:rowOff>52959</xdr:rowOff>
    </xdr:to>
    <xdr:sp macro="" textlink="">
      <xdr:nvSpPr>
        <xdr:cNvPr id="129" name="楕円 128">
          <a:extLst>
            <a:ext uri="{FF2B5EF4-FFF2-40B4-BE49-F238E27FC236}">
              <a16:creationId xmlns:a16="http://schemas.microsoft.com/office/drawing/2014/main" id="{5CC105AB-8EF7-483A-9778-353CE3BC9FDD}"/>
            </a:ext>
          </a:extLst>
        </xdr:cNvPr>
        <xdr:cNvSpPr/>
      </xdr:nvSpPr>
      <xdr:spPr>
        <a:xfrm>
          <a:off x="9401175" y="6450584"/>
          <a:ext cx="7620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38</xdr:row>
      <xdr:rowOff>145686</xdr:rowOff>
    </xdr:from>
    <xdr:ext cx="599010" cy="259045"/>
    <xdr:sp macro="" textlink="">
      <xdr:nvSpPr>
        <xdr:cNvPr id="130" name="【道路】&#10;一人当たり延長該当値テキスト">
          <a:extLst>
            <a:ext uri="{FF2B5EF4-FFF2-40B4-BE49-F238E27FC236}">
              <a16:creationId xmlns:a16="http://schemas.microsoft.com/office/drawing/2014/main" id="{FBC09872-AE71-40D0-9CD3-DB899FC2B78C}"/>
            </a:ext>
          </a:extLst>
        </xdr:cNvPr>
        <xdr:cNvSpPr txBox="1"/>
      </xdr:nvSpPr>
      <xdr:spPr>
        <a:xfrm>
          <a:off x="9467850" y="63051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132.389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125774</xdr:rowOff>
    </xdr:from>
    <xdr:to>
      <xdr:col>50</xdr:col>
      <xdr:colOff>165100</xdr:colOff>
      <xdr:row>40</xdr:row>
      <xdr:rowOff>55924</xdr:rowOff>
    </xdr:to>
    <xdr:sp macro="" textlink="">
      <xdr:nvSpPr>
        <xdr:cNvPr id="131" name="楕円 130">
          <a:extLst>
            <a:ext uri="{FF2B5EF4-FFF2-40B4-BE49-F238E27FC236}">
              <a16:creationId xmlns:a16="http://schemas.microsoft.com/office/drawing/2014/main" id="{99015EA5-787D-45FA-B66A-D33A10299F6F}"/>
            </a:ext>
          </a:extLst>
        </xdr:cNvPr>
        <xdr:cNvSpPr/>
      </xdr:nvSpPr>
      <xdr:spPr>
        <a:xfrm>
          <a:off x="8639175" y="6447199"/>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2159</xdr:rowOff>
    </xdr:from>
    <xdr:to>
      <xdr:col>55</xdr:col>
      <xdr:colOff>0</xdr:colOff>
      <xdr:row>40</xdr:row>
      <xdr:rowOff>5124</xdr:rowOff>
    </xdr:to>
    <xdr:cxnSp macro="">
      <xdr:nvCxnSpPr>
        <xdr:cNvPr id="132" name="直線コネクタ 131">
          <a:extLst>
            <a:ext uri="{FF2B5EF4-FFF2-40B4-BE49-F238E27FC236}">
              <a16:creationId xmlns:a16="http://schemas.microsoft.com/office/drawing/2014/main" id="{6589C967-61EE-4A92-8FA2-C9EA38F2CBFE}"/>
            </a:ext>
          </a:extLst>
        </xdr:cNvPr>
        <xdr:cNvCxnSpPr/>
      </xdr:nvCxnSpPr>
      <xdr:spPr>
        <a:xfrm flipV="1">
          <a:off x="8686800" y="6488684"/>
          <a:ext cx="742950" cy="61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133635</xdr:rowOff>
    </xdr:from>
    <xdr:to>
      <xdr:col>46</xdr:col>
      <xdr:colOff>38100</xdr:colOff>
      <xdr:row>40</xdr:row>
      <xdr:rowOff>63785</xdr:rowOff>
    </xdr:to>
    <xdr:sp macro="" textlink="">
      <xdr:nvSpPr>
        <xdr:cNvPr id="133" name="楕円 132">
          <a:extLst>
            <a:ext uri="{FF2B5EF4-FFF2-40B4-BE49-F238E27FC236}">
              <a16:creationId xmlns:a16="http://schemas.microsoft.com/office/drawing/2014/main" id="{C321DEBF-7BA3-4A57-80B3-DB43E2F96D32}"/>
            </a:ext>
          </a:extLst>
        </xdr:cNvPr>
        <xdr:cNvSpPr/>
      </xdr:nvSpPr>
      <xdr:spPr>
        <a:xfrm>
          <a:off x="7839075" y="645823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5124</xdr:rowOff>
    </xdr:from>
    <xdr:to>
      <xdr:col>50</xdr:col>
      <xdr:colOff>114300</xdr:colOff>
      <xdr:row>40</xdr:row>
      <xdr:rowOff>12985</xdr:rowOff>
    </xdr:to>
    <xdr:cxnSp macro="">
      <xdr:nvCxnSpPr>
        <xdr:cNvPr id="134" name="直線コネクタ 133">
          <a:extLst>
            <a:ext uri="{FF2B5EF4-FFF2-40B4-BE49-F238E27FC236}">
              <a16:creationId xmlns:a16="http://schemas.microsoft.com/office/drawing/2014/main" id="{48441DAB-4591-4BC3-B0CD-31FAE591CF42}"/>
            </a:ext>
          </a:extLst>
        </xdr:cNvPr>
        <xdr:cNvCxnSpPr/>
      </xdr:nvCxnSpPr>
      <xdr:spPr>
        <a:xfrm flipV="1">
          <a:off x="7886700" y="6494824"/>
          <a:ext cx="800100" cy="15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139767</xdr:rowOff>
    </xdr:from>
    <xdr:to>
      <xdr:col>41</xdr:col>
      <xdr:colOff>101600</xdr:colOff>
      <xdr:row>40</xdr:row>
      <xdr:rowOff>69917</xdr:rowOff>
    </xdr:to>
    <xdr:sp macro="" textlink="">
      <xdr:nvSpPr>
        <xdr:cNvPr id="135" name="楕円 134">
          <a:extLst>
            <a:ext uri="{FF2B5EF4-FFF2-40B4-BE49-F238E27FC236}">
              <a16:creationId xmlns:a16="http://schemas.microsoft.com/office/drawing/2014/main" id="{F27A9F68-346A-4BBC-B11B-1F5A157D9478}"/>
            </a:ext>
          </a:extLst>
        </xdr:cNvPr>
        <xdr:cNvSpPr/>
      </xdr:nvSpPr>
      <xdr:spPr>
        <a:xfrm>
          <a:off x="7029450" y="6467542"/>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12985</xdr:rowOff>
    </xdr:from>
    <xdr:to>
      <xdr:col>45</xdr:col>
      <xdr:colOff>177800</xdr:colOff>
      <xdr:row>40</xdr:row>
      <xdr:rowOff>19117</xdr:rowOff>
    </xdr:to>
    <xdr:cxnSp macro="">
      <xdr:nvCxnSpPr>
        <xdr:cNvPr id="136" name="直線コネクタ 135">
          <a:extLst>
            <a:ext uri="{FF2B5EF4-FFF2-40B4-BE49-F238E27FC236}">
              <a16:creationId xmlns:a16="http://schemas.microsoft.com/office/drawing/2014/main" id="{0FA537C2-A6BD-4930-82F0-A03B1B0C8694}"/>
            </a:ext>
          </a:extLst>
        </xdr:cNvPr>
        <xdr:cNvCxnSpPr/>
      </xdr:nvCxnSpPr>
      <xdr:spPr>
        <a:xfrm flipV="1">
          <a:off x="7077075" y="6496335"/>
          <a:ext cx="809625" cy="93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147552</xdr:rowOff>
    </xdr:from>
    <xdr:to>
      <xdr:col>36</xdr:col>
      <xdr:colOff>165100</xdr:colOff>
      <xdr:row>40</xdr:row>
      <xdr:rowOff>77702</xdr:rowOff>
    </xdr:to>
    <xdr:sp macro="" textlink="">
      <xdr:nvSpPr>
        <xdr:cNvPr id="137" name="楕円 136">
          <a:extLst>
            <a:ext uri="{FF2B5EF4-FFF2-40B4-BE49-F238E27FC236}">
              <a16:creationId xmlns:a16="http://schemas.microsoft.com/office/drawing/2014/main" id="{F243D205-6C41-48D8-AE44-C375C27B12E9}"/>
            </a:ext>
          </a:extLst>
        </xdr:cNvPr>
        <xdr:cNvSpPr/>
      </xdr:nvSpPr>
      <xdr:spPr>
        <a:xfrm>
          <a:off x="6238875" y="6468977"/>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19117</xdr:rowOff>
    </xdr:from>
    <xdr:to>
      <xdr:col>41</xdr:col>
      <xdr:colOff>50800</xdr:colOff>
      <xdr:row>40</xdr:row>
      <xdr:rowOff>26902</xdr:rowOff>
    </xdr:to>
    <xdr:cxnSp macro="">
      <xdr:nvCxnSpPr>
        <xdr:cNvPr id="138" name="直線コネクタ 137">
          <a:extLst>
            <a:ext uri="{FF2B5EF4-FFF2-40B4-BE49-F238E27FC236}">
              <a16:creationId xmlns:a16="http://schemas.microsoft.com/office/drawing/2014/main" id="{36289AFC-A218-475B-9F17-F1B36C76FF35}"/>
            </a:ext>
          </a:extLst>
        </xdr:cNvPr>
        <xdr:cNvCxnSpPr/>
      </xdr:nvCxnSpPr>
      <xdr:spPr>
        <a:xfrm flipV="1">
          <a:off x="6286500" y="6505642"/>
          <a:ext cx="790575" cy="1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40</xdr:row>
      <xdr:rowOff>146124</xdr:rowOff>
    </xdr:from>
    <xdr:ext cx="534377" cy="259045"/>
    <xdr:sp macro="" textlink="">
      <xdr:nvSpPr>
        <xdr:cNvPr id="139" name="n_1aveValue【道路】&#10;一人当たり延長">
          <a:extLst>
            <a:ext uri="{FF2B5EF4-FFF2-40B4-BE49-F238E27FC236}">
              <a16:creationId xmlns:a16="http://schemas.microsoft.com/office/drawing/2014/main" id="{9A0C8A91-357D-4C50-B9B8-6A10F18C317E}"/>
            </a:ext>
          </a:extLst>
        </xdr:cNvPr>
        <xdr:cNvSpPr txBox="1"/>
      </xdr:nvSpPr>
      <xdr:spPr>
        <a:xfrm>
          <a:off x="8429136" y="66294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135190</xdr:rowOff>
    </xdr:from>
    <xdr:ext cx="534377" cy="259045"/>
    <xdr:sp macro="" textlink="">
      <xdr:nvSpPr>
        <xdr:cNvPr id="140" name="n_2aveValue【道路】&#10;一人当たり延長">
          <a:extLst>
            <a:ext uri="{FF2B5EF4-FFF2-40B4-BE49-F238E27FC236}">
              <a16:creationId xmlns:a16="http://schemas.microsoft.com/office/drawing/2014/main" id="{A6409E3B-1F62-4DC0-A283-C4D0F699E939}"/>
            </a:ext>
          </a:extLst>
        </xdr:cNvPr>
        <xdr:cNvSpPr txBox="1"/>
      </xdr:nvSpPr>
      <xdr:spPr>
        <a:xfrm>
          <a:off x="7648086" y="66217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143332</xdr:rowOff>
    </xdr:from>
    <xdr:ext cx="534377" cy="259045"/>
    <xdr:sp macro="" textlink="">
      <xdr:nvSpPr>
        <xdr:cNvPr id="141" name="n_3aveValue【道路】&#10;一人当たり延長">
          <a:extLst>
            <a:ext uri="{FF2B5EF4-FFF2-40B4-BE49-F238E27FC236}">
              <a16:creationId xmlns:a16="http://schemas.microsoft.com/office/drawing/2014/main" id="{E7459AB4-0181-4559-BE7F-F485FC594B80}"/>
            </a:ext>
          </a:extLst>
        </xdr:cNvPr>
        <xdr:cNvSpPr txBox="1"/>
      </xdr:nvSpPr>
      <xdr:spPr>
        <a:xfrm>
          <a:off x="6847986" y="66266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146334</xdr:rowOff>
    </xdr:from>
    <xdr:ext cx="534377" cy="259045"/>
    <xdr:sp macro="" textlink="">
      <xdr:nvSpPr>
        <xdr:cNvPr id="142" name="n_4aveValue【道路】&#10;一人当たり延長">
          <a:extLst>
            <a:ext uri="{FF2B5EF4-FFF2-40B4-BE49-F238E27FC236}">
              <a16:creationId xmlns:a16="http://schemas.microsoft.com/office/drawing/2014/main" id="{E03F9D39-A510-4348-ADCE-FA0A62FD9874}"/>
            </a:ext>
          </a:extLst>
        </xdr:cNvPr>
        <xdr:cNvSpPr txBox="1"/>
      </xdr:nvSpPr>
      <xdr:spPr>
        <a:xfrm>
          <a:off x="6038361" y="66296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183094</xdr:colOff>
      <xdr:row>38</xdr:row>
      <xdr:rowOff>72451</xdr:rowOff>
    </xdr:from>
    <xdr:ext cx="599010" cy="259045"/>
    <xdr:sp macro="" textlink="">
      <xdr:nvSpPr>
        <xdr:cNvPr id="143" name="n_1mainValue【道路】&#10;一人当たり延長">
          <a:extLst>
            <a:ext uri="{FF2B5EF4-FFF2-40B4-BE49-F238E27FC236}">
              <a16:creationId xmlns:a16="http://schemas.microsoft.com/office/drawing/2014/main" id="{0EEBB513-D07D-45B6-ABB7-21BA95FB731D}"/>
            </a:ext>
          </a:extLst>
        </xdr:cNvPr>
        <xdr:cNvSpPr txBox="1"/>
      </xdr:nvSpPr>
      <xdr:spPr>
        <a:xfrm>
          <a:off x="8399994" y="62319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68794</xdr:colOff>
      <xdr:row>38</xdr:row>
      <xdr:rowOff>80312</xdr:rowOff>
    </xdr:from>
    <xdr:ext cx="599010" cy="259045"/>
    <xdr:sp macro="" textlink="">
      <xdr:nvSpPr>
        <xdr:cNvPr id="144" name="n_2mainValue【道路】&#10;一人当たり延長">
          <a:extLst>
            <a:ext uri="{FF2B5EF4-FFF2-40B4-BE49-F238E27FC236}">
              <a16:creationId xmlns:a16="http://schemas.microsoft.com/office/drawing/2014/main" id="{00593B8B-4D31-4EE0-B3E8-C7D6BA57C265}"/>
            </a:ext>
          </a:extLst>
        </xdr:cNvPr>
        <xdr:cNvSpPr txBox="1"/>
      </xdr:nvSpPr>
      <xdr:spPr>
        <a:xfrm>
          <a:off x="7609419" y="62461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132294</xdr:colOff>
      <xdr:row>38</xdr:row>
      <xdr:rowOff>86444</xdr:rowOff>
    </xdr:from>
    <xdr:ext cx="599010" cy="259045"/>
    <xdr:sp macro="" textlink="">
      <xdr:nvSpPr>
        <xdr:cNvPr id="145" name="n_3mainValue【道路】&#10;一人当たり延長">
          <a:extLst>
            <a:ext uri="{FF2B5EF4-FFF2-40B4-BE49-F238E27FC236}">
              <a16:creationId xmlns:a16="http://schemas.microsoft.com/office/drawing/2014/main" id="{584970C5-A38B-49E8-9E70-41CF053523BB}"/>
            </a:ext>
          </a:extLst>
        </xdr:cNvPr>
        <xdr:cNvSpPr txBox="1"/>
      </xdr:nvSpPr>
      <xdr:spPr>
        <a:xfrm>
          <a:off x="6818844" y="62459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5294</xdr:colOff>
      <xdr:row>38</xdr:row>
      <xdr:rowOff>94229</xdr:rowOff>
    </xdr:from>
    <xdr:ext cx="599010" cy="259045"/>
    <xdr:sp macro="" textlink="">
      <xdr:nvSpPr>
        <xdr:cNvPr id="146" name="n_4mainValue【道路】&#10;一人当たり延長">
          <a:extLst>
            <a:ext uri="{FF2B5EF4-FFF2-40B4-BE49-F238E27FC236}">
              <a16:creationId xmlns:a16="http://schemas.microsoft.com/office/drawing/2014/main" id="{B47E1011-02E2-4DC1-B9A8-7C06556E52F5}"/>
            </a:ext>
          </a:extLst>
        </xdr:cNvPr>
        <xdr:cNvSpPr txBox="1"/>
      </xdr:nvSpPr>
      <xdr:spPr>
        <a:xfrm>
          <a:off x="6009219" y="62569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a:extLst>
            <a:ext uri="{FF2B5EF4-FFF2-40B4-BE49-F238E27FC236}">
              <a16:creationId xmlns:a16="http://schemas.microsoft.com/office/drawing/2014/main" id="{5D169EC9-A0CD-4DFA-A1C7-92805293DEF3}"/>
            </a:ext>
          </a:extLst>
        </xdr:cNvPr>
        <xdr:cNvSpPr/>
      </xdr:nvSpPr>
      <xdr:spPr>
        <a:xfrm>
          <a:off x="6858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1BA2C6E9-A00C-453B-9561-55CEC46BE6AE}"/>
            </a:ext>
          </a:extLst>
        </xdr:cNvPr>
        <xdr:cNvSpPr/>
      </xdr:nvSpPr>
      <xdr:spPr>
        <a:xfrm>
          <a:off x="80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a:extLst>
            <a:ext uri="{FF2B5EF4-FFF2-40B4-BE49-F238E27FC236}">
              <a16:creationId xmlns:a16="http://schemas.microsoft.com/office/drawing/2014/main" id="{7786056F-44B2-4D98-AAFC-4E1772E53E88}"/>
            </a:ext>
          </a:extLst>
        </xdr:cNvPr>
        <xdr:cNvSpPr/>
      </xdr:nvSpPr>
      <xdr:spPr>
        <a:xfrm>
          <a:off x="80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A6DECA9C-9411-4A51-A350-CC6963034C3E}"/>
            </a:ext>
          </a:extLst>
        </xdr:cNvPr>
        <xdr:cNvSpPr/>
      </xdr:nvSpPr>
      <xdr:spPr>
        <a:xfrm>
          <a:off x="17145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a:extLst>
            <a:ext uri="{FF2B5EF4-FFF2-40B4-BE49-F238E27FC236}">
              <a16:creationId xmlns:a16="http://schemas.microsoft.com/office/drawing/2014/main" id="{43D4383A-11FB-4165-B664-7EC665E78994}"/>
            </a:ext>
          </a:extLst>
        </xdr:cNvPr>
        <xdr:cNvSpPr/>
      </xdr:nvSpPr>
      <xdr:spPr>
        <a:xfrm>
          <a:off x="17145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BD60A6FE-1F9C-4EAD-9540-C5C39459AFA6}"/>
            </a:ext>
          </a:extLst>
        </xdr:cNvPr>
        <xdr:cNvSpPr/>
      </xdr:nvSpPr>
      <xdr:spPr>
        <a:xfrm>
          <a:off x="27432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a:extLst>
            <a:ext uri="{FF2B5EF4-FFF2-40B4-BE49-F238E27FC236}">
              <a16:creationId xmlns:a16="http://schemas.microsoft.com/office/drawing/2014/main" id="{9392B684-37E2-4ECF-9570-E3E3D5DEE490}"/>
            </a:ext>
          </a:extLst>
        </xdr:cNvPr>
        <xdr:cNvSpPr/>
      </xdr:nvSpPr>
      <xdr:spPr>
        <a:xfrm>
          <a:off x="27432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a:extLst>
            <a:ext uri="{FF2B5EF4-FFF2-40B4-BE49-F238E27FC236}">
              <a16:creationId xmlns:a16="http://schemas.microsoft.com/office/drawing/2014/main" id="{7A9AE87F-F605-4657-ACE6-6969C83F2F9C}"/>
            </a:ext>
          </a:extLst>
        </xdr:cNvPr>
        <xdr:cNvSpPr/>
      </xdr:nvSpPr>
      <xdr:spPr>
        <a:xfrm>
          <a:off x="6858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a:extLst>
            <a:ext uri="{FF2B5EF4-FFF2-40B4-BE49-F238E27FC236}">
              <a16:creationId xmlns:a16="http://schemas.microsoft.com/office/drawing/2014/main" id="{5319E1D3-5759-41B1-8DE2-6E570DC747F6}"/>
            </a:ext>
          </a:extLst>
        </xdr:cNvPr>
        <xdr:cNvSpPr txBox="1"/>
      </xdr:nvSpPr>
      <xdr:spPr>
        <a:xfrm>
          <a:off x="666750"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a:extLst>
            <a:ext uri="{FF2B5EF4-FFF2-40B4-BE49-F238E27FC236}">
              <a16:creationId xmlns:a16="http://schemas.microsoft.com/office/drawing/2014/main" id="{6D5F7C06-CD61-47F0-A07B-F3F3A5C20B7B}"/>
            </a:ext>
          </a:extLst>
        </xdr:cNvPr>
        <xdr:cNvCxnSpPr/>
      </xdr:nvCxnSpPr>
      <xdr:spPr>
        <a:xfrm>
          <a:off x="6858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7" name="テキスト ボックス 156">
          <a:extLst>
            <a:ext uri="{FF2B5EF4-FFF2-40B4-BE49-F238E27FC236}">
              <a16:creationId xmlns:a16="http://schemas.microsoft.com/office/drawing/2014/main" id="{DE7DE66F-BD89-47B2-BA8C-DC7C7A581002}"/>
            </a:ext>
          </a:extLst>
        </xdr:cNvPr>
        <xdr:cNvSpPr txBox="1"/>
      </xdr:nvSpPr>
      <xdr:spPr>
        <a:xfrm>
          <a:off x="2789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8" name="直線コネクタ 157">
          <a:extLst>
            <a:ext uri="{FF2B5EF4-FFF2-40B4-BE49-F238E27FC236}">
              <a16:creationId xmlns:a16="http://schemas.microsoft.com/office/drawing/2014/main" id="{C46854AA-E08B-43E7-95DB-F76240A5F081}"/>
            </a:ext>
          </a:extLst>
        </xdr:cNvPr>
        <xdr:cNvCxnSpPr/>
      </xdr:nvCxnSpPr>
      <xdr:spPr>
        <a:xfrm>
          <a:off x="685800" y="1050335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9" name="テキスト ボックス 158">
          <a:extLst>
            <a:ext uri="{FF2B5EF4-FFF2-40B4-BE49-F238E27FC236}">
              <a16:creationId xmlns:a16="http://schemas.microsoft.com/office/drawing/2014/main" id="{E84376DA-25F2-42CB-B06C-26BCCED22B63}"/>
            </a:ext>
          </a:extLst>
        </xdr:cNvPr>
        <xdr:cNvSpPr txBox="1"/>
      </xdr:nvSpPr>
      <xdr:spPr>
        <a:xfrm>
          <a:off x="278946" y="103738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0" name="直線コネクタ 159">
          <a:extLst>
            <a:ext uri="{FF2B5EF4-FFF2-40B4-BE49-F238E27FC236}">
              <a16:creationId xmlns:a16="http://schemas.microsoft.com/office/drawing/2014/main" id="{9CE35B24-3E25-4D97-B223-BD015B08D6F4}"/>
            </a:ext>
          </a:extLst>
        </xdr:cNvPr>
        <xdr:cNvCxnSpPr/>
      </xdr:nvCxnSpPr>
      <xdr:spPr>
        <a:xfrm>
          <a:off x="685800" y="101926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1" name="テキスト ボックス 160">
          <a:extLst>
            <a:ext uri="{FF2B5EF4-FFF2-40B4-BE49-F238E27FC236}">
              <a16:creationId xmlns:a16="http://schemas.microsoft.com/office/drawing/2014/main" id="{2FC463BC-6986-42BD-A4E7-E7DB8F503269}"/>
            </a:ext>
          </a:extLst>
        </xdr:cNvPr>
        <xdr:cNvSpPr txBox="1"/>
      </xdr:nvSpPr>
      <xdr:spPr>
        <a:xfrm>
          <a:off x="339891" y="100567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2" name="直線コネクタ 161">
          <a:extLst>
            <a:ext uri="{FF2B5EF4-FFF2-40B4-BE49-F238E27FC236}">
              <a16:creationId xmlns:a16="http://schemas.microsoft.com/office/drawing/2014/main" id="{DF2A9814-DB50-4586-A7C1-A7BEBC25AC31}"/>
            </a:ext>
          </a:extLst>
        </xdr:cNvPr>
        <xdr:cNvCxnSpPr/>
      </xdr:nvCxnSpPr>
      <xdr:spPr>
        <a:xfrm>
          <a:off x="685800" y="988513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3" name="テキスト ボックス 162">
          <a:extLst>
            <a:ext uri="{FF2B5EF4-FFF2-40B4-BE49-F238E27FC236}">
              <a16:creationId xmlns:a16="http://schemas.microsoft.com/office/drawing/2014/main" id="{5BED5B77-0A18-4E17-9EA0-51B8E5D62E4A}"/>
            </a:ext>
          </a:extLst>
        </xdr:cNvPr>
        <xdr:cNvSpPr txBox="1"/>
      </xdr:nvSpPr>
      <xdr:spPr>
        <a:xfrm>
          <a:off x="339891" y="97460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4" name="直線コネクタ 163">
          <a:extLst>
            <a:ext uri="{FF2B5EF4-FFF2-40B4-BE49-F238E27FC236}">
              <a16:creationId xmlns:a16="http://schemas.microsoft.com/office/drawing/2014/main" id="{BDC93FA0-779D-4EB4-A962-70222E0F1B4A}"/>
            </a:ext>
          </a:extLst>
        </xdr:cNvPr>
        <xdr:cNvCxnSpPr/>
      </xdr:nvCxnSpPr>
      <xdr:spPr>
        <a:xfrm>
          <a:off x="685800" y="957444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5" name="テキスト ボックス 164">
          <a:extLst>
            <a:ext uri="{FF2B5EF4-FFF2-40B4-BE49-F238E27FC236}">
              <a16:creationId xmlns:a16="http://schemas.microsoft.com/office/drawing/2014/main" id="{A77EFADE-1E4C-4B13-95FE-211DE8A3AC8E}"/>
            </a:ext>
          </a:extLst>
        </xdr:cNvPr>
        <xdr:cNvSpPr txBox="1"/>
      </xdr:nvSpPr>
      <xdr:spPr>
        <a:xfrm>
          <a:off x="339891" y="94385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6" name="直線コネクタ 165">
          <a:extLst>
            <a:ext uri="{FF2B5EF4-FFF2-40B4-BE49-F238E27FC236}">
              <a16:creationId xmlns:a16="http://schemas.microsoft.com/office/drawing/2014/main" id="{C8152FDA-5E65-4D17-B97E-B70D9D32440E}"/>
            </a:ext>
          </a:extLst>
        </xdr:cNvPr>
        <xdr:cNvCxnSpPr/>
      </xdr:nvCxnSpPr>
      <xdr:spPr>
        <a:xfrm>
          <a:off x="685800" y="926691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7" name="テキスト ボックス 166">
          <a:extLst>
            <a:ext uri="{FF2B5EF4-FFF2-40B4-BE49-F238E27FC236}">
              <a16:creationId xmlns:a16="http://schemas.microsoft.com/office/drawing/2014/main" id="{D86147EE-9967-4D34-8F0E-B48DFB66B934}"/>
            </a:ext>
          </a:extLst>
        </xdr:cNvPr>
        <xdr:cNvSpPr txBox="1"/>
      </xdr:nvSpPr>
      <xdr:spPr>
        <a:xfrm>
          <a:off x="339891" y="91278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8" name="直線コネクタ 167">
          <a:extLst>
            <a:ext uri="{FF2B5EF4-FFF2-40B4-BE49-F238E27FC236}">
              <a16:creationId xmlns:a16="http://schemas.microsoft.com/office/drawing/2014/main" id="{02E4ABDA-50D3-42F8-8A23-5B716BBBC7C3}"/>
            </a:ext>
          </a:extLst>
        </xdr:cNvPr>
        <xdr:cNvCxnSpPr/>
      </xdr:nvCxnSpPr>
      <xdr:spPr>
        <a:xfrm>
          <a:off x="685800" y="895622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9" name="テキスト ボックス 168">
          <a:extLst>
            <a:ext uri="{FF2B5EF4-FFF2-40B4-BE49-F238E27FC236}">
              <a16:creationId xmlns:a16="http://schemas.microsoft.com/office/drawing/2014/main" id="{7A8D9E02-3EA6-4DA7-91D0-8CA30D42D9FA}"/>
            </a:ext>
          </a:extLst>
        </xdr:cNvPr>
        <xdr:cNvSpPr txBox="1"/>
      </xdr:nvSpPr>
      <xdr:spPr>
        <a:xfrm>
          <a:off x="388136" y="8820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a:extLst>
            <a:ext uri="{FF2B5EF4-FFF2-40B4-BE49-F238E27FC236}">
              <a16:creationId xmlns:a16="http://schemas.microsoft.com/office/drawing/2014/main" id="{EE20B4C2-02CC-4793-86CE-09F9E7CAD7F8}"/>
            </a:ext>
          </a:extLst>
        </xdr:cNvPr>
        <xdr:cNvCxnSpPr/>
      </xdr:nvCxnSpPr>
      <xdr:spPr>
        <a:xfrm>
          <a:off x="6858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1" name="【橋りょう・トンネル】&#10;有形固定資産減価償却率グラフ枠">
          <a:extLst>
            <a:ext uri="{FF2B5EF4-FFF2-40B4-BE49-F238E27FC236}">
              <a16:creationId xmlns:a16="http://schemas.microsoft.com/office/drawing/2014/main" id="{73B744D0-B899-4195-AA53-5ACC6A4D0E83}"/>
            </a:ext>
          </a:extLst>
        </xdr:cNvPr>
        <xdr:cNvSpPr/>
      </xdr:nvSpPr>
      <xdr:spPr>
        <a:xfrm>
          <a:off x="6858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22860</xdr:rowOff>
    </xdr:from>
    <xdr:to>
      <xdr:col>24</xdr:col>
      <xdr:colOff>62865</xdr:colOff>
      <xdr:row>64</xdr:row>
      <xdr:rowOff>27759</xdr:rowOff>
    </xdr:to>
    <xdr:cxnSp macro="">
      <xdr:nvCxnSpPr>
        <xdr:cNvPr id="172" name="直線コネクタ 171">
          <a:extLst>
            <a:ext uri="{FF2B5EF4-FFF2-40B4-BE49-F238E27FC236}">
              <a16:creationId xmlns:a16="http://schemas.microsoft.com/office/drawing/2014/main" id="{070EAFEB-94E9-46B7-BD02-0E8636DC5024}"/>
            </a:ext>
          </a:extLst>
        </xdr:cNvPr>
        <xdr:cNvCxnSpPr/>
      </xdr:nvCxnSpPr>
      <xdr:spPr>
        <a:xfrm flipV="1">
          <a:off x="4180840" y="9103360"/>
          <a:ext cx="0" cy="13002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31586</xdr:rowOff>
    </xdr:from>
    <xdr:ext cx="405111" cy="259045"/>
    <xdr:sp macro="" textlink="">
      <xdr:nvSpPr>
        <xdr:cNvPr id="173" name="【橋りょう・トンネル】&#10;有形固定資産減価償却率最小値テキスト">
          <a:extLst>
            <a:ext uri="{FF2B5EF4-FFF2-40B4-BE49-F238E27FC236}">
              <a16:creationId xmlns:a16="http://schemas.microsoft.com/office/drawing/2014/main" id="{2695793E-2EFE-416F-A320-02E5F23B9ED6}"/>
            </a:ext>
          </a:extLst>
        </xdr:cNvPr>
        <xdr:cNvSpPr txBox="1"/>
      </xdr:nvSpPr>
      <xdr:spPr>
        <a:xfrm>
          <a:off x="4219575" y="104011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27759</xdr:rowOff>
    </xdr:from>
    <xdr:to>
      <xdr:col>24</xdr:col>
      <xdr:colOff>152400</xdr:colOff>
      <xdr:row>64</xdr:row>
      <xdr:rowOff>27759</xdr:rowOff>
    </xdr:to>
    <xdr:cxnSp macro="">
      <xdr:nvCxnSpPr>
        <xdr:cNvPr id="174" name="直線コネクタ 173">
          <a:extLst>
            <a:ext uri="{FF2B5EF4-FFF2-40B4-BE49-F238E27FC236}">
              <a16:creationId xmlns:a16="http://schemas.microsoft.com/office/drawing/2014/main" id="{A1215847-10EF-4FB2-B0BF-A6AE816E39BF}"/>
            </a:ext>
          </a:extLst>
        </xdr:cNvPr>
        <xdr:cNvCxnSpPr/>
      </xdr:nvCxnSpPr>
      <xdr:spPr>
        <a:xfrm>
          <a:off x="4105275" y="1040365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140987</xdr:rowOff>
    </xdr:from>
    <xdr:ext cx="340478" cy="259045"/>
    <xdr:sp macro="" textlink="">
      <xdr:nvSpPr>
        <xdr:cNvPr id="175" name="【橋りょう・トンネル】&#10;有形固定資産減価償却率最大値テキスト">
          <a:extLst>
            <a:ext uri="{FF2B5EF4-FFF2-40B4-BE49-F238E27FC236}">
              <a16:creationId xmlns:a16="http://schemas.microsoft.com/office/drawing/2014/main" id="{D9397987-29F7-4D61-9E36-10C9B854BC9F}"/>
            </a:ext>
          </a:extLst>
        </xdr:cNvPr>
        <xdr:cNvSpPr txBox="1"/>
      </xdr:nvSpPr>
      <xdr:spPr>
        <a:xfrm>
          <a:off x="4219575" y="889763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22860</xdr:rowOff>
    </xdr:from>
    <xdr:to>
      <xdr:col>24</xdr:col>
      <xdr:colOff>152400</xdr:colOff>
      <xdr:row>56</xdr:row>
      <xdr:rowOff>22860</xdr:rowOff>
    </xdr:to>
    <xdr:cxnSp macro="">
      <xdr:nvCxnSpPr>
        <xdr:cNvPr id="176" name="直線コネクタ 175">
          <a:extLst>
            <a:ext uri="{FF2B5EF4-FFF2-40B4-BE49-F238E27FC236}">
              <a16:creationId xmlns:a16="http://schemas.microsoft.com/office/drawing/2014/main" id="{48DEF364-9854-4351-BA7D-6802C8933CB4}"/>
            </a:ext>
          </a:extLst>
        </xdr:cNvPr>
        <xdr:cNvCxnSpPr/>
      </xdr:nvCxnSpPr>
      <xdr:spPr>
        <a:xfrm>
          <a:off x="4105275" y="910336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19430</xdr:rowOff>
    </xdr:from>
    <xdr:ext cx="405111" cy="259045"/>
    <xdr:sp macro="" textlink="">
      <xdr:nvSpPr>
        <xdr:cNvPr id="177" name="【橋りょう・トンネル】&#10;有形固定資産減価償却率平均値テキスト">
          <a:extLst>
            <a:ext uri="{FF2B5EF4-FFF2-40B4-BE49-F238E27FC236}">
              <a16:creationId xmlns:a16="http://schemas.microsoft.com/office/drawing/2014/main" id="{DA656C11-520C-46EF-AE40-C7566305B00A}"/>
            </a:ext>
          </a:extLst>
        </xdr:cNvPr>
        <xdr:cNvSpPr txBox="1"/>
      </xdr:nvSpPr>
      <xdr:spPr>
        <a:xfrm>
          <a:off x="4219575" y="974445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168003</xdr:rowOff>
    </xdr:from>
    <xdr:to>
      <xdr:col>24</xdr:col>
      <xdr:colOff>114300</xdr:colOff>
      <xdr:row>61</xdr:row>
      <xdr:rowOff>98153</xdr:rowOff>
    </xdr:to>
    <xdr:sp macro="" textlink="">
      <xdr:nvSpPr>
        <xdr:cNvPr id="178" name="フローチャート: 判断 177">
          <a:extLst>
            <a:ext uri="{FF2B5EF4-FFF2-40B4-BE49-F238E27FC236}">
              <a16:creationId xmlns:a16="http://schemas.microsoft.com/office/drawing/2014/main" id="{67A43F8C-5336-4EF5-898B-469C79B9C29B}"/>
            </a:ext>
          </a:extLst>
        </xdr:cNvPr>
        <xdr:cNvSpPr/>
      </xdr:nvSpPr>
      <xdr:spPr>
        <a:xfrm>
          <a:off x="4124325" y="9889853"/>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156573</xdr:rowOff>
    </xdr:from>
    <xdr:to>
      <xdr:col>20</xdr:col>
      <xdr:colOff>38100</xdr:colOff>
      <xdr:row>61</xdr:row>
      <xdr:rowOff>86723</xdr:rowOff>
    </xdr:to>
    <xdr:sp macro="" textlink="">
      <xdr:nvSpPr>
        <xdr:cNvPr id="179" name="フローチャート: 判断 178">
          <a:extLst>
            <a:ext uri="{FF2B5EF4-FFF2-40B4-BE49-F238E27FC236}">
              <a16:creationId xmlns:a16="http://schemas.microsoft.com/office/drawing/2014/main" id="{A19CF689-47DA-48FF-B896-6E7C20933B0E}"/>
            </a:ext>
          </a:extLst>
        </xdr:cNvPr>
        <xdr:cNvSpPr/>
      </xdr:nvSpPr>
      <xdr:spPr>
        <a:xfrm>
          <a:off x="3381375" y="9884773"/>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140244</xdr:rowOff>
    </xdr:from>
    <xdr:to>
      <xdr:col>15</xdr:col>
      <xdr:colOff>101600</xdr:colOff>
      <xdr:row>61</xdr:row>
      <xdr:rowOff>70394</xdr:rowOff>
    </xdr:to>
    <xdr:sp macro="" textlink="">
      <xdr:nvSpPr>
        <xdr:cNvPr id="180" name="フローチャート: 判断 179">
          <a:extLst>
            <a:ext uri="{FF2B5EF4-FFF2-40B4-BE49-F238E27FC236}">
              <a16:creationId xmlns:a16="http://schemas.microsoft.com/office/drawing/2014/main" id="{007CEE1F-10D1-42E6-8335-77ED2CC47CA1}"/>
            </a:ext>
          </a:extLst>
        </xdr:cNvPr>
        <xdr:cNvSpPr/>
      </xdr:nvSpPr>
      <xdr:spPr>
        <a:xfrm>
          <a:off x="2571750" y="9868444"/>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128815</xdr:rowOff>
    </xdr:from>
    <xdr:to>
      <xdr:col>10</xdr:col>
      <xdr:colOff>165100</xdr:colOff>
      <xdr:row>61</xdr:row>
      <xdr:rowOff>58965</xdr:rowOff>
    </xdr:to>
    <xdr:sp macro="" textlink="">
      <xdr:nvSpPr>
        <xdr:cNvPr id="181" name="フローチャート: 判断 180">
          <a:extLst>
            <a:ext uri="{FF2B5EF4-FFF2-40B4-BE49-F238E27FC236}">
              <a16:creationId xmlns:a16="http://schemas.microsoft.com/office/drawing/2014/main" id="{89CB5341-A53A-4547-BC25-76AA15285EC0}"/>
            </a:ext>
          </a:extLst>
        </xdr:cNvPr>
        <xdr:cNvSpPr/>
      </xdr:nvSpPr>
      <xdr:spPr>
        <a:xfrm>
          <a:off x="1781175" y="985066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110853</xdr:rowOff>
    </xdr:from>
    <xdr:to>
      <xdr:col>6</xdr:col>
      <xdr:colOff>38100</xdr:colOff>
      <xdr:row>61</xdr:row>
      <xdr:rowOff>41003</xdr:rowOff>
    </xdr:to>
    <xdr:sp macro="" textlink="">
      <xdr:nvSpPr>
        <xdr:cNvPr id="182" name="フローチャート: 判断 181">
          <a:extLst>
            <a:ext uri="{FF2B5EF4-FFF2-40B4-BE49-F238E27FC236}">
              <a16:creationId xmlns:a16="http://schemas.microsoft.com/office/drawing/2014/main" id="{B9CAA9F1-6E6F-44BA-86F9-0FDBDC42DE18}"/>
            </a:ext>
          </a:extLst>
        </xdr:cNvPr>
        <xdr:cNvSpPr/>
      </xdr:nvSpPr>
      <xdr:spPr>
        <a:xfrm>
          <a:off x="981075" y="9832703"/>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2E494D83-98A2-4030-B7B5-444632B32D74}"/>
            </a:ext>
          </a:extLst>
        </xdr:cNvPr>
        <xdr:cNvSpPr txBox="1"/>
      </xdr:nvSpPr>
      <xdr:spPr>
        <a:xfrm>
          <a:off x="40100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88F430C3-6048-4AE4-A34A-5F2013CE58CC}"/>
            </a:ext>
          </a:extLst>
        </xdr:cNvPr>
        <xdr:cNvSpPr txBox="1"/>
      </xdr:nvSpPr>
      <xdr:spPr>
        <a:xfrm>
          <a:off x="32575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9D6A2EBC-A258-4C73-AEFF-E68843AAA659}"/>
            </a:ext>
          </a:extLst>
        </xdr:cNvPr>
        <xdr:cNvSpPr txBox="1"/>
      </xdr:nvSpPr>
      <xdr:spPr>
        <a:xfrm>
          <a:off x="24479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7868E2F3-21DD-43A9-8B4F-A30FE749189D}"/>
            </a:ext>
          </a:extLst>
        </xdr:cNvPr>
        <xdr:cNvSpPr txBox="1"/>
      </xdr:nvSpPr>
      <xdr:spPr>
        <a:xfrm>
          <a:off x="1657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79B5D49C-8125-4C94-AD2D-7E8CE8526CCB}"/>
            </a:ext>
          </a:extLst>
        </xdr:cNvPr>
        <xdr:cNvSpPr txBox="1"/>
      </xdr:nvSpPr>
      <xdr:spPr>
        <a:xfrm>
          <a:off x="857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50437</xdr:rowOff>
    </xdr:from>
    <xdr:to>
      <xdr:col>24</xdr:col>
      <xdr:colOff>114300</xdr:colOff>
      <xdr:row>62</xdr:row>
      <xdr:rowOff>152037</xdr:rowOff>
    </xdr:to>
    <xdr:sp macro="" textlink="">
      <xdr:nvSpPr>
        <xdr:cNvPr id="188" name="楕円 187">
          <a:extLst>
            <a:ext uri="{FF2B5EF4-FFF2-40B4-BE49-F238E27FC236}">
              <a16:creationId xmlns:a16="http://schemas.microsoft.com/office/drawing/2014/main" id="{D022C267-FFE1-4D2B-8C2E-22C22133848C}"/>
            </a:ext>
          </a:extLst>
        </xdr:cNvPr>
        <xdr:cNvSpPr/>
      </xdr:nvSpPr>
      <xdr:spPr>
        <a:xfrm>
          <a:off x="4124325" y="10096137"/>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28864</xdr:rowOff>
    </xdr:from>
    <xdr:ext cx="405111" cy="259045"/>
    <xdr:sp macro="" textlink="">
      <xdr:nvSpPr>
        <xdr:cNvPr id="189" name="【橋りょう・トンネル】&#10;有形固定資産減価償却率該当値テキスト">
          <a:extLst>
            <a:ext uri="{FF2B5EF4-FFF2-40B4-BE49-F238E27FC236}">
              <a16:creationId xmlns:a16="http://schemas.microsoft.com/office/drawing/2014/main" id="{F279D525-4357-493D-8503-CF2E32F41B4D}"/>
            </a:ext>
          </a:extLst>
        </xdr:cNvPr>
        <xdr:cNvSpPr txBox="1"/>
      </xdr:nvSpPr>
      <xdr:spPr>
        <a:xfrm>
          <a:off x="4219575" y="100745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25944</xdr:rowOff>
    </xdr:from>
    <xdr:to>
      <xdr:col>20</xdr:col>
      <xdr:colOff>38100</xdr:colOff>
      <xdr:row>62</xdr:row>
      <xdr:rowOff>127544</xdr:rowOff>
    </xdr:to>
    <xdr:sp macro="" textlink="">
      <xdr:nvSpPr>
        <xdr:cNvPr id="190" name="楕円 189">
          <a:extLst>
            <a:ext uri="{FF2B5EF4-FFF2-40B4-BE49-F238E27FC236}">
              <a16:creationId xmlns:a16="http://schemas.microsoft.com/office/drawing/2014/main" id="{34D8D646-4D6A-4BC6-B835-4C8CA2AE0FE1}"/>
            </a:ext>
          </a:extLst>
        </xdr:cNvPr>
        <xdr:cNvSpPr/>
      </xdr:nvSpPr>
      <xdr:spPr>
        <a:xfrm>
          <a:off x="3381375" y="10077994"/>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76744</xdr:rowOff>
    </xdr:from>
    <xdr:to>
      <xdr:col>24</xdr:col>
      <xdr:colOff>63500</xdr:colOff>
      <xdr:row>62</xdr:row>
      <xdr:rowOff>101237</xdr:rowOff>
    </xdr:to>
    <xdr:cxnSp macro="">
      <xdr:nvCxnSpPr>
        <xdr:cNvPr id="191" name="直線コネクタ 190">
          <a:extLst>
            <a:ext uri="{FF2B5EF4-FFF2-40B4-BE49-F238E27FC236}">
              <a16:creationId xmlns:a16="http://schemas.microsoft.com/office/drawing/2014/main" id="{E555EEAE-01A3-4DD8-9BD5-A75DE38708FC}"/>
            </a:ext>
          </a:extLst>
        </xdr:cNvPr>
        <xdr:cNvCxnSpPr/>
      </xdr:nvCxnSpPr>
      <xdr:spPr>
        <a:xfrm>
          <a:off x="3429000" y="10125619"/>
          <a:ext cx="752475" cy="27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171269</xdr:rowOff>
    </xdr:from>
    <xdr:to>
      <xdr:col>15</xdr:col>
      <xdr:colOff>101600</xdr:colOff>
      <xdr:row>62</xdr:row>
      <xdr:rowOff>101419</xdr:rowOff>
    </xdr:to>
    <xdr:sp macro="" textlink="">
      <xdr:nvSpPr>
        <xdr:cNvPr id="192" name="楕円 191">
          <a:extLst>
            <a:ext uri="{FF2B5EF4-FFF2-40B4-BE49-F238E27FC236}">
              <a16:creationId xmlns:a16="http://schemas.microsoft.com/office/drawing/2014/main" id="{8307EF40-B901-47A7-A2CE-EDF8359D87A2}"/>
            </a:ext>
          </a:extLst>
        </xdr:cNvPr>
        <xdr:cNvSpPr/>
      </xdr:nvSpPr>
      <xdr:spPr>
        <a:xfrm>
          <a:off x="2571750" y="10048694"/>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50619</xdr:rowOff>
    </xdr:from>
    <xdr:to>
      <xdr:col>19</xdr:col>
      <xdr:colOff>177800</xdr:colOff>
      <xdr:row>62</xdr:row>
      <xdr:rowOff>76744</xdr:rowOff>
    </xdr:to>
    <xdr:cxnSp macro="">
      <xdr:nvCxnSpPr>
        <xdr:cNvPr id="193" name="直線コネクタ 192">
          <a:extLst>
            <a:ext uri="{FF2B5EF4-FFF2-40B4-BE49-F238E27FC236}">
              <a16:creationId xmlns:a16="http://schemas.microsoft.com/office/drawing/2014/main" id="{7D501766-A6C3-4745-96F7-91A31C03323E}"/>
            </a:ext>
          </a:extLst>
        </xdr:cNvPr>
        <xdr:cNvCxnSpPr/>
      </xdr:nvCxnSpPr>
      <xdr:spPr>
        <a:xfrm>
          <a:off x="2619375" y="10096319"/>
          <a:ext cx="809625" cy="29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146776</xdr:rowOff>
    </xdr:from>
    <xdr:to>
      <xdr:col>10</xdr:col>
      <xdr:colOff>165100</xdr:colOff>
      <xdr:row>62</xdr:row>
      <xdr:rowOff>76926</xdr:rowOff>
    </xdr:to>
    <xdr:sp macro="" textlink="">
      <xdr:nvSpPr>
        <xdr:cNvPr id="194" name="楕円 193">
          <a:extLst>
            <a:ext uri="{FF2B5EF4-FFF2-40B4-BE49-F238E27FC236}">
              <a16:creationId xmlns:a16="http://schemas.microsoft.com/office/drawing/2014/main" id="{17CAC6A7-06CC-499C-AE8E-5A8312D63BB9}"/>
            </a:ext>
          </a:extLst>
        </xdr:cNvPr>
        <xdr:cNvSpPr/>
      </xdr:nvSpPr>
      <xdr:spPr>
        <a:xfrm>
          <a:off x="1781175" y="10030551"/>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26126</xdr:rowOff>
    </xdr:from>
    <xdr:to>
      <xdr:col>15</xdr:col>
      <xdr:colOff>50800</xdr:colOff>
      <xdr:row>62</xdr:row>
      <xdr:rowOff>50619</xdr:rowOff>
    </xdr:to>
    <xdr:cxnSp macro="">
      <xdr:nvCxnSpPr>
        <xdr:cNvPr id="195" name="直線コネクタ 194">
          <a:extLst>
            <a:ext uri="{FF2B5EF4-FFF2-40B4-BE49-F238E27FC236}">
              <a16:creationId xmlns:a16="http://schemas.microsoft.com/office/drawing/2014/main" id="{1CD4EFC5-FEC9-415F-8436-E1FC8D870F9F}"/>
            </a:ext>
          </a:extLst>
        </xdr:cNvPr>
        <xdr:cNvCxnSpPr/>
      </xdr:nvCxnSpPr>
      <xdr:spPr>
        <a:xfrm>
          <a:off x="1828800" y="10078176"/>
          <a:ext cx="790575" cy="18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120650</xdr:rowOff>
    </xdr:from>
    <xdr:to>
      <xdr:col>6</xdr:col>
      <xdr:colOff>38100</xdr:colOff>
      <xdr:row>62</xdr:row>
      <xdr:rowOff>50800</xdr:rowOff>
    </xdr:to>
    <xdr:sp macro="" textlink="">
      <xdr:nvSpPr>
        <xdr:cNvPr id="196" name="楕円 195">
          <a:extLst>
            <a:ext uri="{FF2B5EF4-FFF2-40B4-BE49-F238E27FC236}">
              <a16:creationId xmlns:a16="http://schemas.microsoft.com/office/drawing/2014/main" id="{903631BB-3C3E-43BF-814A-AC041D0050CF}"/>
            </a:ext>
          </a:extLst>
        </xdr:cNvPr>
        <xdr:cNvSpPr/>
      </xdr:nvSpPr>
      <xdr:spPr>
        <a:xfrm>
          <a:off x="981075" y="10010775"/>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0</xdr:rowOff>
    </xdr:from>
    <xdr:to>
      <xdr:col>10</xdr:col>
      <xdr:colOff>114300</xdr:colOff>
      <xdr:row>62</xdr:row>
      <xdr:rowOff>26126</xdr:rowOff>
    </xdr:to>
    <xdr:cxnSp macro="">
      <xdr:nvCxnSpPr>
        <xdr:cNvPr id="197" name="直線コネクタ 196">
          <a:extLst>
            <a:ext uri="{FF2B5EF4-FFF2-40B4-BE49-F238E27FC236}">
              <a16:creationId xmlns:a16="http://schemas.microsoft.com/office/drawing/2014/main" id="{E4AA39CE-F29F-4990-919C-ABD7168DE4D9}"/>
            </a:ext>
          </a:extLst>
        </xdr:cNvPr>
        <xdr:cNvCxnSpPr/>
      </xdr:nvCxnSpPr>
      <xdr:spPr>
        <a:xfrm>
          <a:off x="1028700" y="10048875"/>
          <a:ext cx="800100" cy="293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103250</xdr:rowOff>
    </xdr:from>
    <xdr:ext cx="405111" cy="259045"/>
    <xdr:sp macro="" textlink="">
      <xdr:nvSpPr>
        <xdr:cNvPr id="198" name="n_1aveValue【橋りょう・トンネル】&#10;有形固定資産減価償却率">
          <a:extLst>
            <a:ext uri="{FF2B5EF4-FFF2-40B4-BE49-F238E27FC236}">
              <a16:creationId xmlns:a16="http://schemas.microsoft.com/office/drawing/2014/main" id="{76974333-0E43-47C3-8537-610EBBEA0A64}"/>
            </a:ext>
          </a:extLst>
        </xdr:cNvPr>
        <xdr:cNvSpPr txBox="1"/>
      </xdr:nvSpPr>
      <xdr:spPr>
        <a:xfrm>
          <a:off x="3239144" y="96695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86921</xdr:rowOff>
    </xdr:from>
    <xdr:ext cx="405111" cy="259045"/>
    <xdr:sp macro="" textlink="">
      <xdr:nvSpPr>
        <xdr:cNvPr id="199" name="n_2aveValue【橋りょう・トンネル】&#10;有形固定資産減価償却率">
          <a:extLst>
            <a:ext uri="{FF2B5EF4-FFF2-40B4-BE49-F238E27FC236}">
              <a16:creationId xmlns:a16="http://schemas.microsoft.com/office/drawing/2014/main" id="{5735ADB6-6522-4B4F-802F-F0D9038B314A}"/>
            </a:ext>
          </a:extLst>
        </xdr:cNvPr>
        <xdr:cNvSpPr txBox="1"/>
      </xdr:nvSpPr>
      <xdr:spPr>
        <a:xfrm>
          <a:off x="2439044" y="96468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75492</xdr:rowOff>
    </xdr:from>
    <xdr:ext cx="405111" cy="259045"/>
    <xdr:sp macro="" textlink="">
      <xdr:nvSpPr>
        <xdr:cNvPr id="200" name="n_3aveValue【橋りょう・トンネル】&#10;有形固定資産減価償却率">
          <a:extLst>
            <a:ext uri="{FF2B5EF4-FFF2-40B4-BE49-F238E27FC236}">
              <a16:creationId xmlns:a16="http://schemas.microsoft.com/office/drawing/2014/main" id="{C875584D-BDA0-480D-BDBD-0F16A53F30AA}"/>
            </a:ext>
          </a:extLst>
        </xdr:cNvPr>
        <xdr:cNvSpPr txBox="1"/>
      </xdr:nvSpPr>
      <xdr:spPr>
        <a:xfrm>
          <a:off x="1648469" y="96385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57530</xdr:rowOff>
    </xdr:from>
    <xdr:ext cx="405111" cy="259045"/>
    <xdr:sp macro="" textlink="">
      <xdr:nvSpPr>
        <xdr:cNvPr id="201" name="n_4aveValue【橋りょう・トンネル】&#10;有形固定資産減価償却率">
          <a:extLst>
            <a:ext uri="{FF2B5EF4-FFF2-40B4-BE49-F238E27FC236}">
              <a16:creationId xmlns:a16="http://schemas.microsoft.com/office/drawing/2014/main" id="{53E0EC98-D14F-43D7-9FD6-9EC9FB205C19}"/>
            </a:ext>
          </a:extLst>
        </xdr:cNvPr>
        <xdr:cNvSpPr txBox="1"/>
      </xdr:nvSpPr>
      <xdr:spPr>
        <a:xfrm>
          <a:off x="848369" y="96206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118671</xdr:rowOff>
    </xdr:from>
    <xdr:ext cx="405111" cy="259045"/>
    <xdr:sp macro="" textlink="">
      <xdr:nvSpPr>
        <xdr:cNvPr id="202" name="n_1mainValue【橋りょう・トンネル】&#10;有形固定資産減価償却率">
          <a:extLst>
            <a:ext uri="{FF2B5EF4-FFF2-40B4-BE49-F238E27FC236}">
              <a16:creationId xmlns:a16="http://schemas.microsoft.com/office/drawing/2014/main" id="{532217F6-16AB-4890-952D-E2DD9C910EF1}"/>
            </a:ext>
          </a:extLst>
        </xdr:cNvPr>
        <xdr:cNvSpPr txBox="1"/>
      </xdr:nvSpPr>
      <xdr:spPr>
        <a:xfrm>
          <a:off x="3239144" y="101707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92546</xdr:rowOff>
    </xdr:from>
    <xdr:ext cx="405111" cy="259045"/>
    <xdr:sp macro="" textlink="">
      <xdr:nvSpPr>
        <xdr:cNvPr id="203" name="n_2mainValue【橋りょう・トンネル】&#10;有形固定資産減価償却率">
          <a:extLst>
            <a:ext uri="{FF2B5EF4-FFF2-40B4-BE49-F238E27FC236}">
              <a16:creationId xmlns:a16="http://schemas.microsoft.com/office/drawing/2014/main" id="{9B33E9D1-BF5C-4C8A-81E2-C8E92AF6C340}"/>
            </a:ext>
          </a:extLst>
        </xdr:cNvPr>
        <xdr:cNvSpPr txBox="1"/>
      </xdr:nvSpPr>
      <xdr:spPr>
        <a:xfrm>
          <a:off x="2439044" y="101414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68053</xdr:rowOff>
    </xdr:from>
    <xdr:ext cx="405111" cy="259045"/>
    <xdr:sp macro="" textlink="">
      <xdr:nvSpPr>
        <xdr:cNvPr id="204" name="n_3mainValue【橋りょう・トンネル】&#10;有形固定資産減価償却率">
          <a:extLst>
            <a:ext uri="{FF2B5EF4-FFF2-40B4-BE49-F238E27FC236}">
              <a16:creationId xmlns:a16="http://schemas.microsoft.com/office/drawing/2014/main" id="{80D1C0E9-B329-482D-B794-01FE08C17EEB}"/>
            </a:ext>
          </a:extLst>
        </xdr:cNvPr>
        <xdr:cNvSpPr txBox="1"/>
      </xdr:nvSpPr>
      <xdr:spPr>
        <a:xfrm>
          <a:off x="1648469" y="101137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41927</xdr:rowOff>
    </xdr:from>
    <xdr:ext cx="405111" cy="259045"/>
    <xdr:sp macro="" textlink="">
      <xdr:nvSpPr>
        <xdr:cNvPr id="205" name="n_4mainValue【橋りょう・トンネル】&#10;有形固定資産減価償却率">
          <a:extLst>
            <a:ext uri="{FF2B5EF4-FFF2-40B4-BE49-F238E27FC236}">
              <a16:creationId xmlns:a16="http://schemas.microsoft.com/office/drawing/2014/main" id="{D64A2E2B-FC32-47CF-ADA1-F0C1F91F4D7E}"/>
            </a:ext>
          </a:extLst>
        </xdr:cNvPr>
        <xdr:cNvSpPr txBox="1"/>
      </xdr:nvSpPr>
      <xdr:spPr>
        <a:xfrm>
          <a:off x="848369" y="10093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6" name="正方形/長方形 205">
          <a:extLst>
            <a:ext uri="{FF2B5EF4-FFF2-40B4-BE49-F238E27FC236}">
              <a16:creationId xmlns:a16="http://schemas.microsoft.com/office/drawing/2014/main" id="{3F5E7FA5-DE20-40B8-8E20-914A80E76BB7}"/>
            </a:ext>
          </a:extLst>
        </xdr:cNvPr>
        <xdr:cNvSpPr/>
      </xdr:nvSpPr>
      <xdr:spPr>
        <a:xfrm>
          <a:off x="59531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7" name="正方形/長方形 206">
          <a:extLst>
            <a:ext uri="{FF2B5EF4-FFF2-40B4-BE49-F238E27FC236}">
              <a16:creationId xmlns:a16="http://schemas.microsoft.com/office/drawing/2014/main" id="{6B1594C4-28BF-476E-A658-20AD4E493844}"/>
            </a:ext>
          </a:extLst>
        </xdr:cNvPr>
        <xdr:cNvSpPr/>
      </xdr:nvSpPr>
      <xdr:spPr>
        <a:xfrm>
          <a:off x="60674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8" name="正方形/長方形 207">
          <a:extLst>
            <a:ext uri="{FF2B5EF4-FFF2-40B4-BE49-F238E27FC236}">
              <a16:creationId xmlns:a16="http://schemas.microsoft.com/office/drawing/2014/main" id="{9DDE6EC7-0E93-4C7C-ABA3-CA727F047A58}"/>
            </a:ext>
          </a:extLst>
        </xdr:cNvPr>
        <xdr:cNvSpPr/>
      </xdr:nvSpPr>
      <xdr:spPr>
        <a:xfrm>
          <a:off x="60674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9" name="正方形/長方形 208">
          <a:extLst>
            <a:ext uri="{FF2B5EF4-FFF2-40B4-BE49-F238E27FC236}">
              <a16:creationId xmlns:a16="http://schemas.microsoft.com/office/drawing/2014/main" id="{2D891CFC-2EEC-41F6-BF2C-392E2AA50E73}"/>
            </a:ext>
          </a:extLst>
        </xdr:cNvPr>
        <xdr:cNvSpPr/>
      </xdr:nvSpPr>
      <xdr:spPr>
        <a:xfrm>
          <a:off x="69818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0" name="正方形/長方形 209">
          <a:extLst>
            <a:ext uri="{FF2B5EF4-FFF2-40B4-BE49-F238E27FC236}">
              <a16:creationId xmlns:a16="http://schemas.microsoft.com/office/drawing/2014/main" id="{99023A97-FC47-4B09-83FB-F72165D98BE8}"/>
            </a:ext>
          </a:extLst>
        </xdr:cNvPr>
        <xdr:cNvSpPr/>
      </xdr:nvSpPr>
      <xdr:spPr>
        <a:xfrm>
          <a:off x="69818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1" name="正方形/長方形 210">
          <a:extLst>
            <a:ext uri="{FF2B5EF4-FFF2-40B4-BE49-F238E27FC236}">
              <a16:creationId xmlns:a16="http://schemas.microsoft.com/office/drawing/2014/main" id="{61D0FFF7-07FF-45FF-88C1-9E43CA496327}"/>
            </a:ext>
          </a:extLst>
        </xdr:cNvPr>
        <xdr:cNvSpPr/>
      </xdr:nvSpPr>
      <xdr:spPr>
        <a:xfrm>
          <a:off x="80105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2" name="正方形/長方形 211">
          <a:extLst>
            <a:ext uri="{FF2B5EF4-FFF2-40B4-BE49-F238E27FC236}">
              <a16:creationId xmlns:a16="http://schemas.microsoft.com/office/drawing/2014/main" id="{B58CEC23-8D30-444B-9C76-9BC3AE5D6276}"/>
            </a:ext>
          </a:extLst>
        </xdr:cNvPr>
        <xdr:cNvSpPr/>
      </xdr:nvSpPr>
      <xdr:spPr>
        <a:xfrm>
          <a:off x="80105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188,193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3" name="正方形/長方形 212">
          <a:extLst>
            <a:ext uri="{FF2B5EF4-FFF2-40B4-BE49-F238E27FC236}">
              <a16:creationId xmlns:a16="http://schemas.microsoft.com/office/drawing/2014/main" id="{3AB2B4EA-5249-4A57-8D4E-AD007854641E}"/>
            </a:ext>
          </a:extLst>
        </xdr:cNvPr>
        <xdr:cNvSpPr/>
      </xdr:nvSpPr>
      <xdr:spPr>
        <a:xfrm>
          <a:off x="59531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4" name="テキスト ボックス 213">
          <a:extLst>
            <a:ext uri="{FF2B5EF4-FFF2-40B4-BE49-F238E27FC236}">
              <a16:creationId xmlns:a16="http://schemas.microsoft.com/office/drawing/2014/main" id="{B88EA723-455A-4675-BCF0-21BAC1D32038}"/>
            </a:ext>
          </a:extLst>
        </xdr:cNvPr>
        <xdr:cNvSpPr txBox="1"/>
      </xdr:nvSpPr>
      <xdr:spPr>
        <a:xfrm>
          <a:off x="5915025"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5" name="直線コネクタ 214">
          <a:extLst>
            <a:ext uri="{FF2B5EF4-FFF2-40B4-BE49-F238E27FC236}">
              <a16:creationId xmlns:a16="http://schemas.microsoft.com/office/drawing/2014/main" id="{3ED78755-39D2-4513-9217-E6695418B2CF}"/>
            </a:ext>
          </a:extLst>
        </xdr:cNvPr>
        <xdr:cNvCxnSpPr/>
      </xdr:nvCxnSpPr>
      <xdr:spPr>
        <a:xfrm>
          <a:off x="5953125" y="108108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6" name="直線コネクタ 215">
          <a:extLst>
            <a:ext uri="{FF2B5EF4-FFF2-40B4-BE49-F238E27FC236}">
              <a16:creationId xmlns:a16="http://schemas.microsoft.com/office/drawing/2014/main" id="{C410D570-319D-4AD1-BE5B-733ED5073BFD}"/>
            </a:ext>
          </a:extLst>
        </xdr:cNvPr>
        <xdr:cNvCxnSpPr/>
      </xdr:nvCxnSpPr>
      <xdr:spPr>
        <a:xfrm>
          <a:off x="5953125" y="104489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7" name="テキスト ボックス 216">
          <a:extLst>
            <a:ext uri="{FF2B5EF4-FFF2-40B4-BE49-F238E27FC236}">
              <a16:creationId xmlns:a16="http://schemas.microsoft.com/office/drawing/2014/main" id="{E53D97BA-3370-4277-9397-8D7D32FBBEF5}"/>
            </a:ext>
          </a:extLst>
        </xdr:cNvPr>
        <xdr:cNvSpPr txBox="1"/>
      </xdr:nvSpPr>
      <xdr:spPr>
        <a:xfrm>
          <a:off x="5723389" y="1031305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8" name="直線コネクタ 217">
          <a:extLst>
            <a:ext uri="{FF2B5EF4-FFF2-40B4-BE49-F238E27FC236}">
              <a16:creationId xmlns:a16="http://schemas.microsoft.com/office/drawing/2014/main" id="{C3FB7E40-39F8-4B03-88C2-B75FA5C41BA2}"/>
            </a:ext>
          </a:extLst>
        </xdr:cNvPr>
        <xdr:cNvCxnSpPr/>
      </xdr:nvCxnSpPr>
      <xdr:spPr>
        <a:xfrm>
          <a:off x="5953125" y="100869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61</xdr:row>
      <xdr:rowOff>67327</xdr:rowOff>
    </xdr:from>
    <xdr:ext cx="685572" cy="259045"/>
    <xdr:sp macro="" textlink="">
      <xdr:nvSpPr>
        <xdr:cNvPr id="219" name="テキスト ボックス 218">
          <a:extLst>
            <a:ext uri="{FF2B5EF4-FFF2-40B4-BE49-F238E27FC236}">
              <a16:creationId xmlns:a16="http://schemas.microsoft.com/office/drawing/2014/main" id="{90C7DC3A-2095-4E60-8B72-A67016990578}"/>
            </a:ext>
          </a:extLst>
        </xdr:cNvPr>
        <xdr:cNvSpPr txBox="1"/>
      </xdr:nvSpPr>
      <xdr:spPr>
        <a:xfrm>
          <a:off x="5324703" y="995110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0" name="直線コネクタ 219">
          <a:extLst>
            <a:ext uri="{FF2B5EF4-FFF2-40B4-BE49-F238E27FC236}">
              <a16:creationId xmlns:a16="http://schemas.microsoft.com/office/drawing/2014/main" id="{CA85E96F-DBEA-4B58-A7E0-803209E2ABA2}"/>
            </a:ext>
          </a:extLst>
        </xdr:cNvPr>
        <xdr:cNvCxnSpPr/>
      </xdr:nvCxnSpPr>
      <xdr:spPr>
        <a:xfrm>
          <a:off x="5953125" y="97250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1" name="テキスト ボックス 220">
          <a:extLst>
            <a:ext uri="{FF2B5EF4-FFF2-40B4-BE49-F238E27FC236}">
              <a16:creationId xmlns:a16="http://schemas.microsoft.com/office/drawing/2014/main" id="{ABBAF3F9-F260-4246-8733-66C79E27B505}"/>
            </a:ext>
          </a:extLst>
        </xdr:cNvPr>
        <xdr:cNvSpPr txBox="1"/>
      </xdr:nvSpPr>
      <xdr:spPr>
        <a:xfrm>
          <a:off x="5324703" y="958915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2" name="直線コネクタ 221">
          <a:extLst>
            <a:ext uri="{FF2B5EF4-FFF2-40B4-BE49-F238E27FC236}">
              <a16:creationId xmlns:a16="http://schemas.microsoft.com/office/drawing/2014/main" id="{B9C080E8-0A84-4B97-AFF2-574A61F22830}"/>
            </a:ext>
          </a:extLst>
        </xdr:cNvPr>
        <xdr:cNvCxnSpPr/>
      </xdr:nvCxnSpPr>
      <xdr:spPr>
        <a:xfrm>
          <a:off x="5953125" y="93726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3" name="テキスト ボックス 222">
          <a:extLst>
            <a:ext uri="{FF2B5EF4-FFF2-40B4-BE49-F238E27FC236}">
              <a16:creationId xmlns:a16="http://schemas.microsoft.com/office/drawing/2014/main" id="{212AC9A0-5FBA-4C54-AD8F-E84BA5F0896A}"/>
            </a:ext>
          </a:extLst>
        </xdr:cNvPr>
        <xdr:cNvSpPr txBox="1"/>
      </xdr:nvSpPr>
      <xdr:spPr>
        <a:xfrm>
          <a:off x="5324703" y="92367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4" name="直線コネクタ 223">
          <a:extLst>
            <a:ext uri="{FF2B5EF4-FFF2-40B4-BE49-F238E27FC236}">
              <a16:creationId xmlns:a16="http://schemas.microsoft.com/office/drawing/2014/main" id="{4DED822F-F832-47C8-9102-DB6ADF261935}"/>
            </a:ext>
          </a:extLst>
        </xdr:cNvPr>
        <xdr:cNvCxnSpPr/>
      </xdr:nvCxnSpPr>
      <xdr:spPr>
        <a:xfrm>
          <a:off x="5953125" y="9010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5" name="テキスト ボックス 224">
          <a:extLst>
            <a:ext uri="{FF2B5EF4-FFF2-40B4-BE49-F238E27FC236}">
              <a16:creationId xmlns:a16="http://schemas.microsoft.com/office/drawing/2014/main" id="{EA8DE595-2184-4EFB-9529-EAF7B81368DB}"/>
            </a:ext>
          </a:extLst>
        </xdr:cNvPr>
        <xdr:cNvSpPr txBox="1"/>
      </xdr:nvSpPr>
      <xdr:spPr>
        <a:xfrm>
          <a:off x="5324703" y="887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6" name="直線コネクタ 225">
          <a:extLst>
            <a:ext uri="{FF2B5EF4-FFF2-40B4-BE49-F238E27FC236}">
              <a16:creationId xmlns:a16="http://schemas.microsoft.com/office/drawing/2014/main" id="{F2C82957-466D-45F7-99EB-672E77034292}"/>
            </a:ext>
          </a:extLst>
        </xdr:cNvPr>
        <xdr:cNvCxnSpPr/>
      </xdr:nvCxnSpPr>
      <xdr:spPr>
        <a:xfrm>
          <a:off x="5953125" y="86487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139308</xdr:colOff>
      <xdr:row>52</xdr:row>
      <xdr:rowOff>86377</xdr:rowOff>
    </xdr:from>
    <xdr:ext cx="749692" cy="259045"/>
    <xdr:sp macro="" textlink="">
      <xdr:nvSpPr>
        <xdr:cNvPr id="227" name="テキスト ボックス 226">
          <a:extLst>
            <a:ext uri="{FF2B5EF4-FFF2-40B4-BE49-F238E27FC236}">
              <a16:creationId xmlns:a16="http://schemas.microsoft.com/office/drawing/2014/main" id="{C72437C5-1F40-4DE1-B4AC-4BF34DE7ABCE}"/>
            </a:ext>
          </a:extLst>
        </xdr:cNvPr>
        <xdr:cNvSpPr txBox="1"/>
      </xdr:nvSpPr>
      <xdr:spPr>
        <a:xfrm>
          <a:off x="5285983" y="8512827"/>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8" name="【橋りょう・トンネル】&#10;一人当たり有形固定資産（償却資産）額グラフ枠">
          <a:extLst>
            <a:ext uri="{FF2B5EF4-FFF2-40B4-BE49-F238E27FC236}">
              <a16:creationId xmlns:a16="http://schemas.microsoft.com/office/drawing/2014/main" id="{C1940332-6C7F-4B33-90BD-F0279EA8C397}"/>
            </a:ext>
          </a:extLst>
        </xdr:cNvPr>
        <xdr:cNvSpPr/>
      </xdr:nvSpPr>
      <xdr:spPr>
        <a:xfrm>
          <a:off x="59531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57</xdr:row>
      <xdr:rowOff>10709</xdr:rowOff>
    </xdr:from>
    <xdr:to>
      <xdr:col>54</xdr:col>
      <xdr:colOff>189865</xdr:colOff>
      <xdr:row>64</xdr:row>
      <xdr:rowOff>74877</xdr:rowOff>
    </xdr:to>
    <xdr:cxnSp macro="">
      <xdr:nvCxnSpPr>
        <xdr:cNvPr id="229" name="直線コネクタ 228">
          <a:extLst>
            <a:ext uri="{FF2B5EF4-FFF2-40B4-BE49-F238E27FC236}">
              <a16:creationId xmlns:a16="http://schemas.microsoft.com/office/drawing/2014/main" id="{44DCB1DD-DA59-45BD-A563-F409B29ACCEB}"/>
            </a:ext>
          </a:extLst>
        </xdr:cNvPr>
        <xdr:cNvCxnSpPr/>
      </xdr:nvCxnSpPr>
      <xdr:spPr>
        <a:xfrm flipV="1">
          <a:off x="9429115" y="9246784"/>
          <a:ext cx="0" cy="12008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78704</xdr:rowOff>
    </xdr:from>
    <xdr:ext cx="469744" cy="259045"/>
    <xdr:sp macro="" textlink="">
      <xdr:nvSpPr>
        <xdr:cNvPr id="230" name="【橋りょう・トンネル】&#10;一人当たり有形固定資産（償却資産）額最小値テキスト">
          <a:extLst>
            <a:ext uri="{FF2B5EF4-FFF2-40B4-BE49-F238E27FC236}">
              <a16:creationId xmlns:a16="http://schemas.microsoft.com/office/drawing/2014/main" id="{282C91E1-5C27-4936-B263-6A4663DB7060}"/>
            </a:ext>
          </a:extLst>
        </xdr:cNvPr>
        <xdr:cNvSpPr txBox="1"/>
      </xdr:nvSpPr>
      <xdr:spPr>
        <a:xfrm>
          <a:off x="9467850" y="104514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74877</xdr:rowOff>
    </xdr:from>
    <xdr:to>
      <xdr:col>55</xdr:col>
      <xdr:colOff>88900</xdr:colOff>
      <xdr:row>64</xdr:row>
      <xdr:rowOff>74877</xdr:rowOff>
    </xdr:to>
    <xdr:cxnSp macro="">
      <xdr:nvCxnSpPr>
        <xdr:cNvPr id="231" name="直線コネクタ 230">
          <a:extLst>
            <a:ext uri="{FF2B5EF4-FFF2-40B4-BE49-F238E27FC236}">
              <a16:creationId xmlns:a16="http://schemas.microsoft.com/office/drawing/2014/main" id="{0EB32BB9-A77C-4C37-B8B3-6B931C1951A1}"/>
            </a:ext>
          </a:extLst>
        </xdr:cNvPr>
        <xdr:cNvCxnSpPr/>
      </xdr:nvCxnSpPr>
      <xdr:spPr>
        <a:xfrm>
          <a:off x="9363075" y="10447602"/>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128836</xdr:rowOff>
    </xdr:from>
    <xdr:ext cx="690189" cy="259045"/>
    <xdr:sp macro="" textlink="">
      <xdr:nvSpPr>
        <xdr:cNvPr id="232" name="【橋りょう・トンネル】&#10;一人当たり有形固定資産（償却資産）額最大値テキスト">
          <a:extLst>
            <a:ext uri="{FF2B5EF4-FFF2-40B4-BE49-F238E27FC236}">
              <a16:creationId xmlns:a16="http://schemas.microsoft.com/office/drawing/2014/main" id="{07973183-4580-40EC-A39C-E3C5B84B3849}"/>
            </a:ext>
          </a:extLst>
        </xdr:cNvPr>
        <xdr:cNvSpPr txBox="1"/>
      </xdr:nvSpPr>
      <xdr:spPr>
        <a:xfrm>
          <a:off x="9467850" y="904106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6,643,786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10709</xdr:rowOff>
    </xdr:from>
    <xdr:to>
      <xdr:col>55</xdr:col>
      <xdr:colOff>88900</xdr:colOff>
      <xdr:row>57</xdr:row>
      <xdr:rowOff>10709</xdr:rowOff>
    </xdr:to>
    <xdr:cxnSp macro="">
      <xdr:nvCxnSpPr>
        <xdr:cNvPr id="233" name="直線コネクタ 232">
          <a:extLst>
            <a:ext uri="{FF2B5EF4-FFF2-40B4-BE49-F238E27FC236}">
              <a16:creationId xmlns:a16="http://schemas.microsoft.com/office/drawing/2014/main" id="{CA0F16C0-A10F-4E51-A9B5-ECAF8BC1F288}"/>
            </a:ext>
          </a:extLst>
        </xdr:cNvPr>
        <xdr:cNvCxnSpPr/>
      </xdr:nvCxnSpPr>
      <xdr:spPr>
        <a:xfrm>
          <a:off x="9363075" y="9246784"/>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111925</xdr:rowOff>
    </xdr:from>
    <xdr:ext cx="690189" cy="259045"/>
    <xdr:sp macro="" textlink="">
      <xdr:nvSpPr>
        <xdr:cNvPr id="234" name="【橋りょう・トンネル】&#10;一人当たり有形固定資産（償却資産）額平均値テキスト">
          <a:extLst>
            <a:ext uri="{FF2B5EF4-FFF2-40B4-BE49-F238E27FC236}">
              <a16:creationId xmlns:a16="http://schemas.microsoft.com/office/drawing/2014/main" id="{082BE009-B506-4C2B-B1C6-F4CE4674DFD8}"/>
            </a:ext>
          </a:extLst>
        </xdr:cNvPr>
        <xdr:cNvSpPr txBox="1"/>
      </xdr:nvSpPr>
      <xdr:spPr>
        <a:xfrm>
          <a:off x="9467850" y="10160800"/>
          <a:ext cx="69018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1,232,556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133498</xdr:rowOff>
    </xdr:from>
    <xdr:to>
      <xdr:col>55</xdr:col>
      <xdr:colOff>50800</xdr:colOff>
      <xdr:row>63</xdr:row>
      <xdr:rowOff>63648</xdr:rowOff>
    </xdr:to>
    <xdr:sp macro="" textlink="">
      <xdr:nvSpPr>
        <xdr:cNvPr id="235" name="フローチャート: 判断 234">
          <a:extLst>
            <a:ext uri="{FF2B5EF4-FFF2-40B4-BE49-F238E27FC236}">
              <a16:creationId xmlns:a16="http://schemas.microsoft.com/office/drawing/2014/main" id="{65688D50-2C50-41EC-9FEF-47AEB72F1B7D}"/>
            </a:ext>
          </a:extLst>
        </xdr:cNvPr>
        <xdr:cNvSpPr/>
      </xdr:nvSpPr>
      <xdr:spPr>
        <a:xfrm>
          <a:off x="9401175" y="10182373"/>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133383</xdr:rowOff>
    </xdr:from>
    <xdr:to>
      <xdr:col>50</xdr:col>
      <xdr:colOff>165100</xdr:colOff>
      <xdr:row>63</xdr:row>
      <xdr:rowOff>63533</xdr:rowOff>
    </xdr:to>
    <xdr:sp macro="" textlink="">
      <xdr:nvSpPr>
        <xdr:cNvPr id="236" name="フローチャート: 判断 235">
          <a:extLst>
            <a:ext uri="{FF2B5EF4-FFF2-40B4-BE49-F238E27FC236}">
              <a16:creationId xmlns:a16="http://schemas.microsoft.com/office/drawing/2014/main" id="{9D093F79-00B4-4837-88E6-9FFDAF7108D5}"/>
            </a:ext>
          </a:extLst>
        </xdr:cNvPr>
        <xdr:cNvSpPr/>
      </xdr:nvSpPr>
      <xdr:spPr>
        <a:xfrm>
          <a:off x="8639175" y="10182258"/>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140131</xdr:rowOff>
    </xdr:from>
    <xdr:to>
      <xdr:col>46</xdr:col>
      <xdr:colOff>38100</xdr:colOff>
      <xdr:row>63</xdr:row>
      <xdr:rowOff>70281</xdr:rowOff>
    </xdr:to>
    <xdr:sp macro="" textlink="">
      <xdr:nvSpPr>
        <xdr:cNvPr id="237" name="フローチャート: 判断 236">
          <a:extLst>
            <a:ext uri="{FF2B5EF4-FFF2-40B4-BE49-F238E27FC236}">
              <a16:creationId xmlns:a16="http://schemas.microsoft.com/office/drawing/2014/main" id="{BDB09B89-7BCE-4742-828B-3CB6D494C181}"/>
            </a:ext>
          </a:extLst>
        </xdr:cNvPr>
        <xdr:cNvSpPr/>
      </xdr:nvSpPr>
      <xdr:spPr>
        <a:xfrm>
          <a:off x="7839075" y="10192181"/>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149885</xdr:rowOff>
    </xdr:from>
    <xdr:to>
      <xdr:col>41</xdr:col>
      <xdr:colOff>101600</xdr:colOff>
      <xdr:row>63</xdr:row>
      <xdr:rowOff>80035</xdr:rowOff>
    </xdr:to>
    <xdr:sp macro="" textlink="">
      <xdr:nvSpPr>
        <xdr:cNvPr id="238" name="フローチャート: 判断 237">
          <a:extLst>
            <a:ext uri="{FF2B5EF4-FFF2-40B4-BE49-F238E27FC236}">
              <a16:creationId xmlns:a16="http://schemas.microsoft.com/office/drawing/2014/main" id="{E0D8B31D-0162-46AC-9E23-B5B923CF871F}"/>
            </a:ext>
          </a:extLst>
        </xdr:cNvPr>
        <xdr:cNvSpPr/>
      </xdr:nvSpPr>
      <xdr:spPr>
        <a:xfrm>
          <a:off x="7029450" y="1019876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156761</xdr:rowOff>
    </xdr:from>
    <xdr:to>
      <xdr:col>36</xdr:col>
      <xdr:colOff>165100</xdr:colOff>
      <xdr:row>63</xdr:row>
      <xdr:rowOff>86911</xdr:rowOff>
    </xdr:to>
    <xdr:sp macro="" textlink="">
      <xdr:nvSpPr>
        <xdr:cNvPr id="239" name="フローチャート: 判断 238">
          <a:extLst>
            <a:ext uri="{FF2B5EF4-FFF2-40B4-BE49-F238E27FC236}">
              <a16:creationId xmlns:a16="http://schemas.microsoft.com/office/drawing/2014/main" id="{4E9D1968-F8CF-4C78-8741-ECC20B670B61}"/>
            </a:ext>
          </a:extLst>
        </xdr:cNvPr>
        <xdr:cNvSpPr/>
      </xdr:nvSpPr>
      <xdr:spPr>
        <a:xfrm>
          <a:off x="6238875" y="10208811"/>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8ED3A02C-5414-4C7A-A835-17A78BAC2FB5}"/>
            </a:ext>
          </a:extLst>
        </xdr:cNvPr>
        <xdr:cNvSpPr txBox="1"/>
      </xdr:nvSpPr>
      <xdr:spPr>
        <a:xfrm>
          <a:off x="925830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E1975549-382C-4B66-B28F-E2C0EE1DA0F4}"/>
            </a:ext>
          </a:extLst>
        </xdr:cNvPr>
        <xdr:cNvSpPr txBox="1"/>
      </xdr:nvSpPr>
      <xdr:spPr>
        <a:xfrm>
          <a:off x="8515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C787AFD7-D1E5-4710-9514-7A7EC06DCE1D}"/>
            </a:ext>
          </a:extLst>
        </xdr:cNvPr>
        <xdr:cNvSpPr txBox="1"/>
      </xdr:nvSpPr>
      <xdr:spPr>
        <a:xfrm>
          <a:off x="7715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A4B6F301-D524-496D-9344-0EEDECEDAFCF}"/>
            </a:ext>
          </a:extLst>
        </xdr:cNvPr>
        <xdr:cNvSpPr txBox="1"/>
      </xdr:nvSpPr>
      <xdr:spPr>
        <a:xfrm>
          <a:off x="690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6C068604-8581-4B83-9B54-CCA33F0B8F62}"/>
            </a:ext>
          </a:extLst>
        </xdr:cNvPr>
        <xdr:cNvSpPr txBox="1"/>
      </xdr:nvSpPr>
      <xdr:spPr>
        <a:xfrm>
          <a:off x="6115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59</xdr:row>
      <xdr:rowOff>96146</xdr:rowOff>
    </xdr:from>
    <xdr:to>
      <xdr:col>55</xdr:col>
      <xdr:colOff>50800</xdr:colOff>
      <xdr:row>60</xdr:row>
      <xdr:rowOff>26296</xdr:rowOff>
    </xdr:to>
    <xdr:sp macro="" textlink="">
      <xdr:nvSpPr>
        <xdr:cNvPr id="245" name="楕円 244">
          <a:extLst>
            <a:ext uri="{FF2B5EF4-FFF2-40B4-BE49-F238E27FC236}">
              <a16:creationId xmlns:a16="http://schemas.microsoft.com/office/drawing/2014/main" id="{221103D1-2FC0-468C-A9FE-F154AAB7F255}"/>
            </a:ext>
          </a:extLst>
        </xdr:cNvPr>
        <xdr:cNvSpPr/>
      </xdr:nvSpPr>
      <xdr:spPr>
        <a:xfrm>
          <a:off x="9401175" y="9659246"/>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58</xdr:row>
      <xdr:rowOff>119023</xdr:rowOff>
    </xdr:from>
    <xdr:ext cx="690189" cy="259045"/>
    <xdr:sp macro="" textlink="">
      <xdr:nvSpPr>
        <xdr:cNvPr id="246" name="【橋りょう・トンネル】&#10;一人当たり有形固定資産（償却資産）額該当値テキスト">
          <a:extLst>
            <a:ext uri="{FF2B5EF4-FFF2-40B4-BE49-F238E27FC236}">
              <a16:creationId xmlns:a16="http://schemas.microsoft.com/office/drawing/2014/main" id="{00AEA77F-0FB4-437A-AA6C-D83C6AB53F26}"/>
            </a:ext>
          </a:extLst>
        </xdr:cNvPr>
        <xdr:cNvSpPr txBox="1"/>
      </xdr:nvSpPr>
      <xdr:spPr>
        <a:xfrm>
          <a:off x="9467850" y="952337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4,128,631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59</xdr:row>
      <xdr:rowOff>103850</xdr:rowOff>
    </xdr:from>
    <xdr:to>
      <xdr:col>50</xdr:col>
      <xdr:colOff>165100</xdr:colOff>
      <xdr:row>60</xdr:row>
      <xdr:rowOff>34000</xdr:rowOff>
    </xdr:to>
    <xdr:sp macro="" textlink="">
      <xdr:nvSpPr>
        <xdr:cNvPr id="247" name="楕円 246">
          <a:extLst>
            <a:ext uri="{FF2B5EF4-FFF2-40B4-BE49-F238E27FC236}">
              <a16:creationId xmlns:a16="http://schemas.microsoft.com/office/drawing/2014/main" id="{0AD3139F-472A-46CB-A723-6DC7138A65C8}"/>
            </a:ext>
          </a:extLst>
        </xdr:cNvPr>
        <xdr:cNvSpPr/>
      </xdr:nvSpPr>
      <xdr:spPr>
        <a:xfrm>
          <a:off x="8639175" y="9670125"/>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59</xdr:row>
      <xdr:rowOff>146946</xdr:rowOff>
    </xdr:from>
    <xdr:to>
      <xdr:col>55</xdr:col>
      <xdr:colOff>0</xdr:colOff>
      <xdr:row>59</xdr:row>
      <xdr:rowOff>154650</xdr:rowOff>
    </xdr:to>
    <xdr:cxnSp macro="">
      <xdr:nvCxnSpPr>
        <xdr:cNvPr id="248" name="直線コネクタ 247">
          <a:extLst>
            <a:ext uri="{FF2B5EF4-FFF2-40B4-BE49-F238E27FC236}">
              <a16:creationId xmlns:a16="http://schemas.microsoft.com/office/drawing/2014/main" id="{A61E7F82-FFA6-4EE4-94BC-B9E28AA11CD9}"/>
            </a:ext>
          </a:extLst>
        </xdr:cNvPr>
        <xdr:cNvCxnSpPr/>
      </xdr:nvCxnSpPr>
      <xdr:spPr>
        <a:xfrm flipV="1">
          <a:off x="8686800" y="9706871"/>
          <a:ext cx="742950" cy="108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59</xdr:row>
      <xdr:rowOff>124280</xdr:rowOff>
    </xdr:from>
    <xdr:to>
      <xdr:col>46</xdr:col>
      <xdr:colOff>38100</xdr:colOff>
      <xdr:row>60</xdr:row>
      <xdr:rowOff>54430</xdr:rowOff>
    </xdr:to>
    <xdr:sp macro="" textlink="">
      <xdr:nvSpPr>
        <xdr:cNvPr id="249" name="楕円 248">
          <a:extLst>
            <a:ext uri="{FF2B5EF4-FFF2-40B4-BE49-F238E27FC236}">
              <a16:creationId xmlns:a16="http://schemas.microsoft.com/office/drawing/2014/main" id="{DF1AAA4C-0D96-4E3A-8343-3892519D6E6F}"/>
            </a:ext>
          </a:extLst>
        </xdr:cNvPr>
        <xdr:cNvSpPr/>
      </xdr:nvSpPr>
      <xdr:spPr>
        <a:xfrm>
          <a:off x="7839075" y="968420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59</xdr:row>
      <xdr:rowOff>154650</xdr:rowOff>
    </xdr:from>
    <xdr:to>
      <xdr:col>50</xdr:col>
      <xdr:colOff>114300</xdr:colOff>
      <xdr:row>60</xdr:row>
      <xdr:rowOff>3630</xdr:rowOff>
    </xdr:to>
    <xdr:cxnSp macro="">
      <xdr:nvCxnSpPr>
        <xdr:cNvPr id="250" name="直線コネクタ 249">
          <a:extLst>
            <a:ext uri="{FF2B5EF4-FFF2-40B4-BE49-F238E27FC236}">
              <a16:creationId xmlns:a16="http://schemas.microsoft.com/office/drawing/2014/main" id="{3AB6A6DD-9BB3-4527-AD59-EE4E66725771}"/>
            </a:ext>
          </a:extLst>
        </xdr:cNvPr>
        <xdr:cNvCxnSpPr/>
      </xdr:nvCxnSpPr>
      <xdr:spPr>
        <a:xfrm flipV="1">
          <a:off x="7886700" y="9717750"/>
          <a:ext cx="800100" cy="14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59</xdr:row>
      <xdr:rowOff>140215</xdr:rowOff>
    </xdr:from>
    <xdr:to>
      <xdr:col>41</xdr:col>
      <xdr:colOff>101600</xdr:colOff>
      <xdr:row>60</xdr:row>
      <xdr:rowOff>70365</xdr:rowOff>
    </xdr:to>
    <xdr:sp macro="" textlink="">
      <xdr:nvSpPr>
        <xdr:cNvPr id="251" name="楕円 250">
          <a:extLst>
            <a:ext uri="{FF2B5EF4-FFF2-40B4-BE49-F238E27FC236}">
              <a16:creationId xmlns:a16="http://schemas.microsoft.com/office/drawing/2014/main" id="{8544787C-1C48-4988-B2DE-54F4FC3D2AFF}"/>
            </a:ext>
          </a:extLst>
        </xdr:cNvPr>
        <xdr:cNvSpPr/>
      </xdr:nvSpPr>
      <xdr:spPr>
        <a:xfrm>
          <a:off x="7029450" y="9706490"/>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60</xdr:row>
      <xdr:rowOff>3630</xdr:rowOff>
    </xdr:from>
    <xdr:to>
      <xdr:col>45</xdr:col>
      <xdr:colOff>177800</xdr:colOff>
      <xdr:row>60</xdr:row>
      <xdr:rowOff>19565</xdr:rowOff>
    </xdr:to>
    <xdr:cxnSp macro="">
      <xdr:nvCxnSpPr>
        <xdr:cNvPr id="252" name="直線コネクタ 251">
          <a:extLst>
            <a:ext uri="{FF2B5EF4-FFF2-40B4-BE49-F238E27FC236}">
              <a16:creationId xmlns:a16="http://schemas.microsoft.com/office/drawing/2014/main" id="{D2734546-C713-4A83-B061-A5A06F6AA613}"/>
            </a:ext>
          </a:extLst>
        </xdr:cNvPr>
        <xdr:cNvCxnSpPr/>
      </xdr:nvCxnSpPr>
      <xdr:spPr>
        <a:xfrm flipV="1">
          <a:off x="7077075" y="9731830"/>
          <a:ext cx="809625" cy="127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59</xdr:row>
      <xdr:rowOff>160448</xdr:rowOff>
    </xdr:from>
    <xdr:to>
      <xdr:col>36</xdr:col>
      <xdr:colOff>165100</xdr:colOff>
      <xdr:row>60</xdr:row>
      <xdr:rowOff>90598</xdr:rowOff>
    </xdr:to>
    <xdr:sp macro="" textlink="">
      <xdr:nvSpPr>
        <xdr:cNvPr id="253" name="楕円 252">
          <a:extLst>
            <a:ext uri="{FF2B5EF4-FFF2-40B4-BE49-F238E27FC236}">
              <a16:creationId xmlns:a16="http://schemas.microsoft.com/office/drawing/2014/main" id="{6493E3F0-8634-4730-952F-D8BA5DD1A88D}"/>
            </a:ext>
          </a:extLst>
        </xdr:cNvPr>
        <xdr:cNvSpPr/>
      </xdr:nvSpPr>
      <xdr:spPr>
        <a:xfrm>
          <a:off x="6238875" y="9726723"/>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60</xdr:row>
      <xdr:rowOff>19565</xdr:rowOff>
    </xdr:from>
    <xdr:to>
      <xdr:col>41</xdr:col>
      <xdr:colOff>50800</xdr:colOff>
      <xdr:row>60</xdr:row>
      <xdr:rowOff>39798</xdr:rowOff>
    </xdr:to>
    <xdr:cxnSp macro="">
      <xdr:nvCxnSpPr>
        <xdr:cNvPr id="254" name="直線コネクタ 253">
          <a:extLst>
            <a:ext uri="{FF2B5EF4-FFF2-40B4-BE49-F238E27FC236}">
              <a16:creationId xmlns:a16="http://schemas.microsoft.com/office/drawing/2014/main" id="{053C02D6-743F-4438-9775-5ADC27EDEB83}"/>
            </a:ext>
          </a:extLst>
        </xdr:cNvPr>
        <xdr:cNvCxnSpPr/>
      </xdr:nvCxnSpPr>
      <xdr:spPr>
        <a:xfrm flipV="1">
          <a:off x="6286500" y="9744590"/>
          <a:ext cx="790575" cy="202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137505</xdr:colOff>
      <xdr:row>63</xdr:row>
      <xdr:rowOff>54660</xdr:rowOff>
    </xdr:from>
    <xdr:ext cx="690189" cy="259045"/>
    <xdr:sp macro="" textlink="">
      <xdr:nvSpPr>
        <xdr:cNvPr id="255" name="n_1aveValue【橋りょう・トンネル】&#10;一人当たり有形固定資産（償却資産）額">
          <a:extLst>
            <a:ext uri="{FF2B5EF4-FFF2-40B4-BE49-F238E27FC236}">
              <a16:creationId xmlns:a16="http://schemas.microsoft.com/office/drawing/2014/main" id="{AE516E90-2711-4FA0-B3EF-04291AF1368B}"/>
            </a:ext>
          </a:extLst>
        </xdr:cNvPr>
        <xdr:cNvSpPr txBox="1"/>
      </xdr:nvSpPr>
      <xdr:spPr>
        <a:xfrm>
          <a:off x="8370280" y="1026546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1,233,158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63</xdr:row>
      <xdr:rowOff>61408</xdr:rowOff>
    </xdr:from>
    <xdr:ext cx="690189" cy="259045"/>
    <xdr:sp macro="" textlink="">
      <xdr:nvSpPr>
        <xdr:cNvPr id="256" name="n_2aveValue【橋りょう・トンネル】&#10;一人当たり有形固定資産（償却資産）額">
          <a:extLst>
            <a:ext uri="{FF2B5EF4-FFF2-40B4-BE49-F238E27FC236}">
              <a16:creationId xmlns:a16="http://schemas.microsoft.com/office/drawing/2014/main" id="{F173523A-4A71-4592-B965-43189E71FDCD}"/>
            </a:ext>
          </a:extLst>
        </xdr:cNvPr>
        <xdr:cNvSpPr txBox="1"/>
      </xdr:nvSpPr>
      <xdr:spPr>
        <a:xfrm>
          <a:off x="7570180" y="1027538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1,197,737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63</xdr:row>
      <xdr:rowOff>71162</xdr:rowOff>
    </xdr:from>
    <xdr:ext cx="690189" cy="259045"/>
    <xdr:sp macro="" textlink="">
      <xdr:nvSpPr>
        <xdr:cNvPr id="257" name="n_3aveValue【橋りょう・トンネル】&#10;一人当たり有形固定資産（償却資産）額">
          <a:extLst>
            <a:ext uri="{FF2B5EF4-FFF2-40B4-BE49-F238E27FC236}">
              <a16:creationId xmlns:a16="http://schemas.microsoft.com/office/drawing/2014/main" id="{2A02C12C-2E09-4860-82C7-D8F3ED59887D}"/>
            </a:ext>
          </a:extLst>
        </xdr:cNvPr>
        <xdr:cNvSpPr txBox="1"/>
      </xdr:nvSpPr>
      <xdr:spPr>
        <a:xfrm>
          <a:off x="6770080" y="1027878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1,146,539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34</xdr:col>
      <xdr:colOff>150205</xdr:colOff>
      <xdr:row>63</xdr:row>
      <xdr:rowOff>78038</xdr:rowOff>
    </xdr:from>
    <xdr:ext cx="690189" cy="259045"/>
    <xdr:sp macro="" textlink="">
      <xdr:nvSpPr>
        <xdr:cNvPr id="258" name="n_4aveValue【橋りょう・トンネル】&#10;一人当たり有形固定資産（償却資産）額">
          <a:extLst>
            <a:ext uri="{FF2B5EF4-FFF2-40B4-BE49-F238E27FC236}">
              <a16:creationId xmlns:a16="http://schemas.microsoft.com/office/drawing/2014/main" id="{77819DAA-ADBC-4E36-8054-C7E5D00F5BA1}"/>
            </a:ext>
          </a:extLst>
        </xdr:cNvPr>
        <xdr:cNvSpPr txBox="1"/>
      </xdr:nvSpPr>
      <xdr:spPr>
        <a:xfrm>
          <a:off x="5979505" y="1028883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1,110,441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137505</xdr:colOff>
      <xdr:row>58</xdr:row>
      <xdr:rowOff>50527</xdr:rowOff>
    </xdr:from>
    <xdr:ext cx="690189" cy="259045"/>
    <xdr:sp macro="" textlink="">
      <xdr:nvSpPr>
        <xdr:cNvPr id="259" name="n_1mainValue【橋りょう・トンネル】&#10;一人当たり有形固定資産（償却資産）額">
          <a:extLst>
            <a:ext uri="{FF2B5EF4-FFF2-40B4-BE49-F238E27FC236}">
              <a16:creationId xmlns:a16="http://schemas.microsoft.com/office/drawing/2014/main" id="{FF7924F0-BEE0-42A5-9775-5BF197E691BB}"/>
            </a:ext>
          </a:extLst>
        </xdr:cNvPr>
        <xdr:cNvSpPr txBox="1"/>
      </xdr:nvSpPr>
      <xdr:spPr>
        <a:xfrm>
          <a:off x="8370280" y="944852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4,088,188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58</xdr:row>
      <xdr:rowOff>70957</xdr:rowOff>
    </xdr:from>
    <xdr:ext cx="690189" cy="259045"/>
    <xdr:sp macro="" textlink="">
      <xdr:nvSpPr>
        <xdr:cNvPr id="260" name="n_2mainValue【橋りょう・トンネル】&#10;一人当たり有形固定資産（償却資産）額">
          <a:extLst>
            <a:ext uri="{FF2B5EF4-FFF2-40B4-BE49-F238E27FC236}">
              <a16:creationId xmlns:a16="http://schemas.microsoft.com/office/drawing/2014/main" id="{0903707F-A0A3-4706-A342-0C2CF1F3CE7E}"/>
            </a:ext>
          </a:extLst>
        </xdr:cNvPr>
        <xdr:cNvSpPr txBox="1"/>
      </xdr:nvSpPr>
      <xdr:spPr>
        <a:xfrm>
          <a:off x="7570180" y="946895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3,980,946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58</xdr:row>
      <xdr:rowOff>86892</xdr:rowOff>
    </xdr:from>
    <xdr:ext cx="690189" cy="259045"/>
    <xdr:sp macro="" textlink="">
      <xdr:nvSpPr>
        <xdr:cNvPr id="261" name="n_3mainValue【橋りょう・トンネル】&#10;一人当たり有形固定資産（償却資産）額">
          <a:extLst>
            <a:ext uri="{FF2B5EF4-FFF2-40B4-BE49-F238E27FC236}">
              <a16:creationId xmlns:a16="http://schemas.microsoft.com/office/drawing/2014/main" id="{695B3C29-43C5-4D88-A35E-531B35E5C032}"/>
            </a:ext>
          </a:extLst>
        </xdr:cNvPr>
        <xdr:cNvSpPr txBox="1"/>
      </xdr:nvSpPr>
      <xdr:spPr>
        <a:xfrm>
          <a:off x="6770080" y="948489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3,897,300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34</xdr:col>
      <xdr:colOff>150205</xdr:colOff>
      <xdr:row>58</xdr:row>
      <xdr:rowOff>107125</xdr:rowOff>
    </xdr:from>
    <xdr:ext cx="690189" cy="259045"/>
    <xdr:sp macro="" textlink="">
      <xdr:nvSpPr>
        <xdr:cNvPr id="262" name="n_4mainValue【橋りょう・トンネル】&#10;一人当たり有形固定資産（償却資産）額">
          <a:extLst>
            <a:ext uri="{FF2B5EF4-FFF2-40B4-BE49-F238E27FC236}">
              <a16:creationId xmlns:a16="http://schemas.microsoft.com/office/drawing/2014/main" id="{8A365E0F-147E-4E0C-ADF6-241234DB54A6}"/>
            </a:ext>
          </a:extLst>
        </xdr:cNvPr>
        <xdr:cNvSpPr txBox="1"/>
      </xdr:nvSpPr>
      <xdr:spPr>
        <a:xfrm>
          <a:off x="5979505" y="950512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3,791,090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3" name="正方形/長方形 262">
          <a:extLst>
            <a:ext uri="{FF2B5EF4-FFF2-40B4-BE49-F238E27FC236}">
              <a16:creationId xmlns:a16="http://schemas.microsoft.com/office/drawing/2014/main" id="{C77753A9-5682-4956-A1FA-FCF784D2C445}"/>
            </a:ext>
          </a:extLst>
        </xdr:cNvPr>
        <xdr:cNvSpPr/>
      </xdr:nvSpPr>
      <xdr:spPr>
        <a:xfrm>
          <a:off x="6858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4" name="正方形/長方形 263">
          <a:extLst>
            <a:ext uri="{FF2B5EF4-FFF2-40B4-BE49-F238E27FC236}">
              <a16:creationId xmlns:a16="http://schemas.microsoft.com/office/drawing/2014/main" id="{7CC9CD21-75D5-4EBD-A75B-5AFFC7A2CA7A}"/>
            </a:ext>
          </a:extLst>
        </xdr:cNvPr>
        <xdr:cNvSpPr/>
      </xdr:nvSpPr>
      <xdr:spPr>
        <a:xfrm>
          <a:off x="80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5" name="正方形/長方形 264">
          <a:extLst>
            <a:ext uri="{FF2B5EF4-FFF2-40B4-BE49-F238E27FC236}">
              <a16:creationId xmlns:a16="http://schemas.microsoft.com/office/drawing/2014/main" id="{7C3EA20B-4155-4B7C-8CE2-C5ED09BFF7C1}"/>
            </a:ext>
          </a:extLst>
        </xdr:cNvPr>
        <xdr:cNvSpPr/>
      </xdr:nvSpPr>
      <xdr:spPr>
        <a:xfrm>
          <a:off x="80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6" name="正方形/長方形 265">
          <a:extLst>
            <a:ext uri="{FF2B5EF4-FFF2-40B4-BE49-F238E27FC236}">
              <a16:creationId xmlns:a16="http://schemas.microsoft.com/office/drawing/2014/main" id="{C395D9E4-5FB5-40B4-A180-7CFAAD27BEC1}"/>
            </a:ext>
          </a:extLst>
        </xdr:cNvPr>
        <xdr:cNvSpPr/>
      </xdr:nvSpPr>
      <xdr:spPr>
        <a:xfrm>
          <a:off x="17145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7" name="正方形/長方形 266">
          <a:extLst>
            <a:ext uri="{FF2B5EF4-FFF2-40B4-BE49-F238E27FC236}">
              <a16:creationId xmlns:a16="http://schemas.microsoft.com/office/drawing/2014/main" id="{4272315E-91A1-412B-BE97-BEE6E08159EB}"/>
            </a:ext>
          </a:extLst>
        </xdr:cNvPr>
        <xdr:cNvSpPr/>
      </xdr:nvSpPr>
      <xdr:spPr>
        <a:xfrm>
          <a:off x="17145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8" name="正方形/長方形 267">
          <a:extLst>
            <a:ext uri="{FF2B5EF4-FFF2-40B4-BE49-F238E27FC236}">
              <a16:creationId xmlns:a16="http://schemas.microsoft.com/office/drawing/2014/main" id="{F7620196-726A-42B8-A8A8-28F7FA2D6484}"/>
            </a:ext>
          </a:extLst>
        </xdr:cNvPr>
        <xdr:cNvSpPr/>
      </xdr:nvSpPr>
      <xdr:spPr>
        <a:xfrm>
          <a:off x="27432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9" name="正方形/長方形 268">
          <a:extLst>
            <a:ext uri="{FF2B5EF4-FFF2-40B4-BE49-F238E27FC236}">
              <a16:creationId xmlns:a16="http://schemas.microsoft.com/office/drawing/2014/main" id="{300F333C-F687-4B66-9D89-B24A176431BA}"/>
            </a:ext>
          </a:extLst>
        </xdr:cNvPr>
        <xdr:cNvSpPr/>
      </xdr:nvSpPr>
      <xdr:spPr>
        <a:xfrm>
          <a:off x="27432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0" name="正方形/長方形 269">
          <a:extLst>
            <a:ext uri="{FF2B5EF4-FFF2-40B4-BE49-F238E27FC236}">
              <a16:creationId xmlns:a16="http://schemas.microsoft.com/office/drawing/2014/main" id="{1D0E19E0-ACE2-4D1F-BD11-917584779F2E}"/>
            </a:ext>
          </a:extLst>
        </xdr:cNvPr>
        <xdr:cNvSpPr/>
      </xdr:nvSpPr>
      <xdr:spPr>
        <a:xfrm>
          <a:off x="6858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1" name="テキスト ボックス 270">
          <a:extLst>
            <a:ext uri="{FF2B5EF4-FFF2-40B4-BE49-F238E27FC236}">
              <a16:creationId xmlns:a16="http://schemas.microsoft.com/office/drawing/2014/main" id="{54C940DF-11DC-4737-AC25-B8A3465916DD}"/>
            </a:ext>
          </a:extLst>
        </xdr:cNvPr>
        <xdr:cNvSpPr txBox="1"/>
      </xdr:nvSpPr>
      <xdr:spPr>
        <a:xfrm>
          <a:off x="666750"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2" name="直線コネクタ 271">
          <a:extLst>
            <a:ext uri="{FF2B5EF4-FFF2-40B4-BE49-F238E27FC236}">
              <a16:creationId xmlns:a16="http://schemas.microsoft.com/office/drawing/2014/main" id="{A98C478F-344C-4737-AF9F-28DF3BFCFA45}"/>
            </a:ext>
          </a:extLst>
        </xdr:cNvPr>
        <xdr:cNvCxnSpPr/>
      </xdr:nvCxnSpPr>
      <xdr:spPr>
        <a:xfrm>
          <a:off x="6858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3" name="テキスト ボックス 272">
          <a:extLst>
            <a:ext uri="{FF2B5EF4-FFF2-40B4-BE49-F238E27FC236}">
              <a16:creationId xmlns:a16="http://schemas.microsoft.com/office/drawing/2014/main" id="{1918A48C-E369-4701-992C-44832F283BCB}"/>
            </a:ext>
          </a:extLst>
        </xdr:cNvPr>
        <xdr:cNvSpPr txBox="1"/>
      </xdr:nvSpPr>
      <xdr:spPr>
        <a:xfrm>
          <a:off x="2789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4" name="直線コネクタ 273">
          <a:extLst>
            <a:ext uri="{FF2B5EF4-FFF2-40B4-BE49-F238E27FC236}">
              <a16:creationId xmlns:a16="http://schemas.microsoft.com/office/drawing/2014/main" id="{8CA7B3D0-A1AC-4331-8717-BC3048B47F36}"/>
            </a:ext>
          </a:extLst>
        </xdr:cNvPr>
        <xdr:cNvCxnSpPr/>
      </xdr:nvCxnSpPr>
      <xdr:spPr>
        <a:xfrm>
          <a:off x="685800" y="140942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5" name="テキスト ボックス 274">
          <a:extLst>
            <a:ext uri="{FF2B5EF4-FFF2-40B4-BE49-F238E27FC236}">
              <a16:creationId xmlns:a16="http://schemas.microsoft.com/office/drawing/2014/main" id="{871A2798-93DC-4A0A-945B-BF3144C8852F}"/>
            </a:ext>
          </a:extLst>
        </xdr:cNvPr>
        <xdr:cNvSpPr txBox="1"/>
      </xdr:nvSpPr>
      <xdr:spPr>
        <a:xfrm>
          <a:off x="278946" y="139647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6" name="直線コネクタ 275">
          <a:extLst>
            <a:ext uri="{FF2B5EF4-FFF2-40B4-BE49-F238E27FC236}">
              <a16:creationId xmlns:a16="http://schemas.microsoft.com/office/drawing/2014/main" id="{2B4575BC-DFD2-4206-8497-56C906F5802D}"/>
            </a:ext>
          </a:extLst>
        </xdr:cNvPr>
        <xdr:cNvCxnSpPr/>
      </xdr:nvCxnSpPr>
      <xdr:spPr>
        <a:xfrm>
          <a:off x="685800" y="1378358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7" name="テキスト ボックス 276">
          <a:extLst>
            <a:ext uri="{FF2B5EF4-FFF2-40B4-BE49-F238E27FC236}">
              <a16:creationId xmlns:a16="http://schemas.microsoft.com/office/drawing/2014/main" id="{2B26F7FA-2114-40DF-AE58-E43801FBA8CC}"/>
            </a:ext>
          </a:extLst>
        </xdr:cNvPr>
        <xdr:cNvSpPr txBox="1"/>
      </xdr:nvSpPr>
      <xdr:spPr>
        <a:xfrm>
          <a:off x="339891" y="136572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8" name="直線コネクタ 277">
          <a:extLst>
            <a:ext uri="{FF2B5EF4-FFF2-40B4-BE49-F238E27FC236}">
              <a16:creationId xmlns:a16="http://schemas.microsoft.com/office/drawing/2014/main" id="{F6261CA2-61FE-4264-9BF5-FFA8A9F55395}"/>
            </a:ext>
          </a:extLst>
        </xdr:cNvPr>
        <xdr:cNvCxnSpPr/>
      </xdr:nvCxnSpPr>
      <xdr:spPr>
        <a:xfrm>
          <a:off x="685800" y="1347606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9" name="テキスト ボックス 278">
          <a:extLst>
            <a:ext uri="{FF2B5EF4-FFF2-40B4-BE49-F238E27FC236}">
              <a16:creationId xmlns:a16="http://schemas.microsoft.com/office/drawing/2014/main" id="{B8B43EC5-AAEB-4FDB-9B5B-D1E40FA6E036}"/>
            </a:ext>
          </a:extLst>
        </xdr:cNvPr>
        <xdr:cNvSpPr txBox="1"/>
      </xdr:nvSpPr>
      <xdr:spPr>
        <a:xfrm>
          <a:off x="339891" y="1334653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80" name="直線コネクタ 279">
          <a:extLst>
            <a:ext uri="{FF2B5EF4-FFF2-40B4-BE49-F238E27FC236}">
              <a16:creationId xmlns:a16="http://schemas.microsoft.com/office/drawing/2014/main" id="{FA30658C-90ED-4DDE-B607-7FEC1C7DFCAD}"/>
            </a:ext>
          </a:extLst>
        </xdr:cNvPr>
        <xdr:cNvCxnSpPr/>
      </xdr:nvCxnSpPr>
      <xdr:spPr>
        <a:xfrm>
          <a:off x="685800" y="1317488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1" name="テキスト ボックス 280">
          <a:extLst>
            <a:ext uri="{FF2B5EF4-FFF2-40B4-BE49-F238E27FC236}">
              <a16:creationId xmlns:a16="http://schemas.microsoft.com/office/drawing/2014/main" id="{31DE7249-D734-4E21-917A-CA4B02437A57}"/>
            </a:ext>
          </a:extLst>
        </xdr:cNvPr>
        <xdr:cNvSpPr txBox="1"/>
      </xdr:nvSpPr>
      <xdr:spPr>
        <a:xfrm>
          <a:off x="339891" y="130390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2" name="直線コネクタ 281">
          <a:extLst>
            <a:ext uri="{FF2B5EF4-FFF2-40B4-BE49-F238E27FC236}">
              <a16:creationId xmlns:a16="http://schemas.microsoft.com/office/drawing/2014/main" id="{F44D39AC-6735-4C98-B9B3-B2794FB1C5C0}"/>
            </a:ext>
          </a:extLst>
        </xdr:cNvPr>
        <xdr:cNvCxnSpPr/>
      </xdr:nvCxnSpPr>
      <xdr:spPr>
        <a:xfrm>
          <a:off x="685800" y="1286736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3" name="テキスト ボックス 282">
          <a:extLst>
            <a:ext uri="{FF2B5EF4-FFF2-40B4-BE49-F238E27FC236}">
              <a16:creationId xmlns:a16="http://schemas.microsoft.com/office/drawing/2014/main" id="{3F30A1A7-09D0-4D0A-858B-2A8C3B68AB87}"/>
            </a:ext>
          </a:extLst>
        </xdr:cNvPr>
        <xdr:cNvSpPr txBox="1"/>
      </xdr:nvSpPr>
      <xdr:spPr>
        <a:xfrm>
          <a:off x="339891" y="127283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4" name="直線コネクタ 283">
          <a:extLst>
            <a:ext uri="{FF2B5EF4-FFF2-40B4-BE49-F238E27FC236}">
              <a16:creationId xmlns:a16="http://schemas.microsoft.com/office/drawing/2014/main" id="{93B0E729-E07A-4418-B59D-EAA1CD4A6071}"/>
            </a:ext>
          </a:extLst>
        </xdr:cNvPr>
        <xdr:cNvCxnSpPr/>
      </xdr:nvCxnSpPr>
      <xdr:spPr>
        <a:xfrm>
          <a:off x="685800" y="125566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5" name="テキスト ボックス 284">
          <a:extLst>
            <a:ext uri="{FF2B5EF4-FFF2-40B4-BE49-F238E27FC236}">
              <a16:creationId xmlns:a16="http://schemas.microsoft.com/office/drawing/2014/main" id="{FA4FD775-785E-4C27-BB99-7BC9B6372F20}"/>
            </a:ext>
          </a:extLst>
        </xdr:cNvPr>
        <xdr:cNvSpPr txBox="1"/>
      </xdr:nvSpPr>
      <xdr:spPr>
        <a:xfrm>
          <a:off x="388136" y="1242079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6" name="直線コネクタ 285">
          <a:extLst>
            <a:ext uri="{FF2B5EF4-FFF2-40B4-BE49-F238E27FC236}">
              <a16:creationId xmlns:a16="http://schemas.microsoft.com/office/drawing/2014/main" id="{CF39F592-125F-4FE8-AE0C-3F7E9F0E48BC}"/>
            </a:ext>
          </a:extLst>
        </xdr:cNvPr>
        <xdr:cNvCxnSpPr/>
      </xdr:nvCxnSpPr>
      <xdr:spPr>
        <a:xfrm>
          <a:off x="6858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7" name="【公営住宅】&#10;有形固定資産減価償却率グラフ枠">
          <a:extLst>
            <a:ext uri="{FF2B5EF4-FFF2-40B4-BE49-F238E27FC236}">
              <a16:creationId xmlns:a16="http://schemas.microsoft.com/office/drawing/2014/main" id="{DBF83A61-E639-4CF9-A1DE-50A9C1DCC19F}"/>
            </a:ext>
          </a:extLst>
        </xdr:cNvPr>
        <xdr:cNvSpPr/>
      </xdr:nvSpPr>
      <xdr:spPr>
        <a:xfrm>
          <a:off x="6858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13607</xdr:rowOff>
    </xdr:from>
    <xdr:to>
      <xdr:col>24</xdr:col>
      <xdr:colOff>62865</xdr:colOff>
      <xdr:row>86</xdr:row>
      <xdr:rowOff>165463</xdr:rowOff>
    </xdr:to>
    <xdr:cxnSp macro="">
      <xdr:nvCxnSpPr>
        <xdr:cNvPr id="288" name="直線コネクタ 287">
          <a:extLst>
            <a:ext uri="{FF2B5EF4-FFF2-40B4-BE49-F238E27FC236}">
              <a16:creationId xmlns:a16="http://schemas.microsoft.com/office/drawing/2014/main" id="{E938C918-E9F1-497B-B8A8-0E61BA2BC16E}"/>
            </a:ext>
          </a:extLst>
        </xdr:cNvPr>
        <xdr:cNvCxnSpPr/>
      </xdr:nvCxnSpPr>
      <xdr:spPr>
        <a:xfrm flipV="1">
          <a:off x="4180840" y="12650107"/>
          <a:ext cx="0" cy="14472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169290</xdr:rowOff>
    </xdr:from>
    <xdr:ext cx="405111" cy="259045"/>
    <xdr:sp macro="" textlink="">
      <xdr:nvSpPr>
        <xdr:cNvPr id="289" name="【公営住宅】&#10;有形固定資産減価償却率最小値テキスト">
          <a:extLst>
            <a:ext uri="{FF2B5EF4-FFF2-40B4-BE49-F238E27FC236}">
              <a16:creationId xmlns:a16="http://schemas.microsoft.com/office/drawing/2014/main" id="{CAE46EF2-1404-4063-B192-E99EC1AA77C8}"/>
            </a:ext>
          </a:extLst>
        </xdr:cNvPr>
        <xdr:cNvSpPr txBox="1"/>
      </xdr:nvSpPr>
      <xdr:spPr>
        <a:xfrm>
          <a:off x="4219575" y="140948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165463</xdr:rowOff>
    </xdr:from>
    <xdr:to>
      <xdr:col>24</xdr:col>
      <xdr:colOff>152400</xdr:colOff>
      <xdr:row>86</xdr:row>
      <xdr:rowOff>165463</xdr:rowOff>
    </xdr:to>
    <xdr:cxnSp macro="">
      <xdr:nvCxnSpPr>
        <xdr:cNvPr id="290" name="直線コネクタ 289">
          <a:extLst>
            <a:ext uri="{FF2B5EF4-FFF2-40B4-BE49-F238E27FC236}">
              <a16:creationId xmlns:a16="http://schemas.microsoft.com/office/drawing/2014/main" id="{E8F9C544-2D02-4528-AC30-5572A40410D8}"/>
            </a:ext>
          </a:extLst>
        </xdr:cNvPr>
        <xdr:cNvCxnSpPr/>
      </xdr:nvCxnSpPr>
      <xdr:spPr>
        <a:xfrm>
          <a:off x="4105275" y="1409736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131734</xdr:rowOff>
    </xdr:from>
    <xdr:ext cx="340478" cy="259045"/>
    <xdr:sp macro="" textlink="">
      <xdr:nvSpPr>
        <xdr:cNvPr id="291" name="【公営住宅】&#10;有形固定資産減価償却率最大値テキスト">
          <a:extLst>
            <a:ext uri="{FF2B5EF4-FFF2-40B4-BE49-F238E27FC236}">
              <a16:creationId xmlns:a16="http://schemas.microsoft.com/office/drawing/2014/main" id="{1A6DF71E-DE9B-45A7-AC48-47B6293FBE81}"/>
            </a:ext>
          </a:extLst>
        </xdr:cNvPr>
        <xdr:cNvSpPr txBox="1"/>
      </xdr:nvSpPr>
      <xdr:spPr>
        <a:xfrm>
          <a:off x="4219575" y="1244755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13607</xdr:rowOff>
    </xdr:from>
    <xdr:to>
      <xdr:col>24</xdr:col>
      <xdr:colOff>152400</xdr:colOff>
      <xdr:row>78</xdr:row>
      <xdr:rowOff>13607</xdr:rowOff>
    </xdr:to>
    <xdr:cxnSp macro="">
      <xdr:nvCxnSpPr>
        <xdr:cNvPr id="292" name="直線コネクタ 291">
          <a:extLst>
            <a:ext uri="{FF2B5EF4-FFF2-40B4-BE49-F238E27FC236}">
              <a16:creationId xmlns:a16="http://schemas.microsoft.com/office/drawing/2014/main" id="{F5B507B9-4C9E-4A88-B2D3-8CFFA6277997}"/>
            </a:ext>
          </a:extLst>
        </xdr:cNvPr>
        <xdr:cNvCxnSpPr/>
      </xdr:nvCxnSpPr>
      <xdr:spPr>
        <a:xfrm>
          <a:off x="4105275" y="12650107"/>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166569</xdr:rowOff>
    </xdr:from>
    <xdr:ext cx="405111" cy="259045"/>
    <xdr:sp macro="" textlink="">
      <xdr:nvSpPr>
        <xdr:cNvPr id="293" name="【公営住宅】&#10;有形固定資産減価償却率平均値テキスト">
          <a:extLst>
            <a:ext uri="{FF2B5EF4-FFF2-40B4-BE49-F238E27FC236}">
              <a16:creationId xmlns:a16="http://schemas.microsoft.com/office/drawing/2014/main" id="{CD7E9B08-AB4E-4E7C-85FD-53CFDF888919}"/>
            </a:ext>
          </a:extLst>
        </xdr:cNvPr>
        <xdr:cNvSpPr txBox="1"/>
      </xdr:nvSpPr>
      <xdr:spPr>
        <a:xfrm>
          <a:off x="4219575" y="1345076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16692</xdr:rowOff>
    </xdr:from>
    <xdr:to>
      <xdr:col>24</xdr:col>
      <xdr:colOff>114300</xdr:colOff>
      <xdr:row>83</xdr:row>
      <xdr:rowOff>118292</xdr:rowOff>
    </xdr:to>
    <xdr:sp macro="" textlink="">
      <xdr:nvSpPr>
        <xdr:cNvPr id="294" name="フローチャート: 判断 293">
          <a:extLst>
            <a:ext uri="{FF2B5EF4-FFF2-40B4-BE49-F238E27FC236}">
              <a16:creationId xmlns:a16="http://schemas.microsoft.com/office/drawing/2014/main" id="{D7C72DEE-D5E3-450A-B405-DABA3BD74188}"/>
            </a:ext>
          </a:extLst>
        </xdr:cNvPr>
        <xdr:cNvSpPr/>
      </xdr:nvSpPr>
      <xdr:spPr>
        <a:xfrm>
          <a:off x="4124325" y="13465992"/>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170180</xdr:rowOff>
    </xdr:from>
    <xdr:to>
      <xdr:col>20</xdr:col>
      <xdr:colOff>38100</xdr:colOff>
      <xdr:row>83</xdr:row>
      <xdr:rowOff>100330</xdr:rowOff>
    </xdr:to>
    <xdr:sp macro="" textlink="">
      <xdr:nvSpPr>
        <xdr:cNvPr id="295" name="フローチャート: 判断 294">
          <a:extLst>
            <a:ext uri="{FF2B5EF4-FFF2-40B4-BE49-F238E27FC236}">
              <a16:creationId xmlns:a16="http://schemas.microsoft.com/office/drawing/2014/main" id="{054B190C-3187-4C24-9E85-84C459029BE3}"/>
            </a:ext>
          </a:extLst>
        </xdr:cNvPr>
        <xdr:cNvSpPr/>
      </xdr:nvSpPr>
      <xdr:spPr>
        <a:xfrm>
          <a:off x="3381375" y="1344803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160382</xdr:rowOff>
    </xdr:from>
    <xdr:to>
      <xdr:col>15</xdr:col>
      <xdr:colOff>101600</xdr:colOff>
      <xdr:row>83</xdr:row>
      <xdr:rowOff>90532</xdr:rowOff>
    </xdr:to>
    <xdr:sp macro="" textlink="">
      <xdr:nvSpPr>
        <xdr:cNvPr id="296" name="フローチャート: 判断 295">
          <a:extLst>
            <a:ext uri="{FF2B5EF4-FFF2-40B4-BE49-F238E27FC236}">
              <a16:creationId xmlns:a16="http://schemas.microsoft.com/office/drawing/2014/main" id="{5BB31244-B485-437D-882F-32EE31157948}"/>
            </a:ext>
          </a:extLst>
        </xdr:cNvPr>
        <xdr:cNvSpPr/>
      </xdr:nvSpPr>
      <xdr:spPr>
        <a:xfrm>
          <a:off x="2571750" y="13450932"/>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152219</xdr:rowOff>
    </xdr:from>
    <xdr:to>
      <xdr:col>10</xdr:col>
      <xdr:colOff>165100</xdr:colOff>
      <xdr:row>83</xdr:row>
      <xdr:rowOff>82369</xdr:rowOff>
    </xdr:to>
    <xdr:sp macro="" textlink="">
      <xdr:nvSpPr>
        <xdr:cNvPr id="297" name="フローチャート: 判断 296">
          <a:extLst>
            <a:ext uri="{FF2B5EF4-FFF2-40B4-BE49-F238E27FC236}">
              <a16:creationId xmlns:a16="http://schemas.microsoft.com/office/drawing/2014/main" id="{FE50670F-5516-4C41-B248-0F9D874BB0D9}"/>
            </a:ext>
          </a:extLst>
        </xdr:cNvPr>
        <xdr:cNvSpPr/>
      </xdr:nvSpPr>
      <xdr:spPr>
        <a:xfrm>
          <a:off x="1781175" y="13439594"/>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153851</xdr:rowOff>
    </xdr:from>
    <xdr:to>
      <xdr:col>6</xdr:col>
      <xdr:colOff>38100</xdr:colOff>
      <xdr:row>83</xdr:row>
      <xdr:rowOff>84001</xdr:rowOff>
    </xdr:to>
    <xdr:sp macro="" textlink="">
      <xdr:nvSpPr>
        <xdr:cNvPr id="298" name="フローチャート: 判断 297">
          <a:extLst>
            <a:ext uri="{FF2B5EF4-FFF2-40B4-BE49-F238E27FC236}">
              <a16:creationId xmlns:a16="http://schemas.microsoft.com/office/drawing/2014/main" id="{F9062A11-1BA4-4707-B4E4-477830635098}"/>
            </a:ext>
          </a:extLst>
        </xdr:cNvPr>
        <xdr:cNvSpPr/>
      </xdr:nvSpPr>
      <xdr:spPr>
        <a:xfrm>
          <a:off x="981075" y="13441226"/>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AE094A6B-CD83-4ACF-90CC-7FCB76E693E5}"/>
            </a:ext>
          </a:extLst>
        </xdr:cNvPr>
        <xdr:cNvSpPr txBox="1"/>
      </xdr:nvSpPr>
      <xdr:spPr>
        <a:xfrm>
          <a:off x="40100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DD6C0643-8EE9-4E54-8641-FA619B7B97EE}"/>
            </a:ext>
          </a:extLst>
        </xdr:cNvPr>
        <xdr:cNvSpPr txBox="1"/>
      </xdr:nvSpPr>
      <xdr:spPr>
        <a:xfrm>
          <a:off x="32575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707B926D-D5C9-43AA-890E-B56DBCE38867}"/>
            </a:ext>
          </a:extLst>
        </xdr:cNvPr>
        <xdr:cNvSpPr txBox="1"/>
      </xdr:nvSpPr>
      <xdr:spPr>
        <a:xfrm>
          <a:off x="24479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E703924E-B458-4AE6-8531-4FE2AC07D57F}"/>
            </a:ext>
          </a:extLst>
        </xdr:cNvPr>
        <xdr:cNvSpPr txBox="1"/>
      </xdr:nvSpPr>
      <xdr:spPr>
        <a:xfrm>
          <a:off x="1657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3786C924-5577-45CF-A552-70AF89D13021}"/>
            </a:ext>
          </a:extLst>
        </xdr:cNvPr>
        <xdr:cNvSpPr txBox="1"/>
      </xdr:nvSpPr>
      <xdr:spPr>
        <a:xfrm>
          <a:off x="857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8527</xdr:rowOff>
    </xdr:from>
    <xdr:to>
      <xdr:col>24</xdr:col>
      <xdr:colOff>114300</xdr:colOff>
      <xdr:row>82</xdr:row>
      <xdr:rowOff>110127</xdr:rowOff>
    </xdr:to>
    <xdr:sp macro="" textlink="">
      <xdr:nvSpPr>
        <xdr:cNvPr id="304" name="楕円 303">
          <a:extLst>
            <a:ext uri="{FF2B5EF4-FFF2-40B4-BE49-F238E27FC236}">
              <a16:creationId xmlns:a16="http://schemas.microsoft.com/office/drawing/2014/main" id="{D34138F9-AF76-4890-9E2C-C2DEEEC5C89C}"/>
            </a:ext>
          </a:extLst>
        </xdr:cNvPr>
        <xdr:cNvSpPr/>
      </xdr:nvSpPr>
      <xdr:spPr>
        <a:xfrm>
          <a:off x="4124325" y="13299077"/>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31404</xdr:rowOff>
    </xdr:from>
    <xdr:ext cx="405111" cy="259045"/>
    <xdr:sp macro="" textlink="">
      <xdr:nvSpPr>
        <xdr:cNvPr id="305" name="【公営住宅】&#10;有形固定資産減価償却率該当値テキスト">
          <a:extLst>
            <a:ext uri="{FF2B5EF4-FFF2-40B4-BE49-F238E27FC236}">
              <a16:creationId xmlns:a16="http://schemas.microsoft.com/office/drawing/2014/main" id="{1007B567-32D9-49AD-859F-C1BF67A3039E}"/>
            </a:ext>
          </a:extLst>
        </xdr:cNvPr>
        <xdr:cNvSpPr txBox="1"/>
      </xdr:nvSpPr>
      <xdr:spPr>
        <a:xfrm>
          <a:off x="4219575" y="131536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41184</xdr:rowOff>
    </xdr:from>
    <xdr:to>
      <xdr:col>20</xdr:col>
      <xdr:colOff>38100</xdr:colOff>
      <xdr:row>82</xdr:row>
      <xdr:rowOff>142784</xdr:rowOff>
    </xdr:to>
    <xdr:sp macro="" textlink="">
      <xdr:nvSpPr>
        <xdr:cNvPr id="306" name="楕円 305">
          <a:extLst>
            <a:ext uri="{FF2B5EF4-FFF2-40B4-BE49-F238E27FC236}">
              <a16:creationId xmlns:a16="http://schemas.microsoft.com/office/drawing/2014/main" id="{B347F002-D69F-424B-BC36-5C3C5D708D2B}"/>
            </a:ext>
          </a:extLst>
        </xdr:cNvPr>
        <xdr:cNvSpPr/>
      </xdr:nvSpPr>
      <xdr:spPr>
        <a:xfrm>
          <a:off x="3381375" y="13328559"/>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59327</xdr:rowOff>
    </xdr:from>
    <xdr:to>
      <xdr:col>24</xdr:col>
      <xdr:colOff>63500</xdr:colOff>
      <xdr:row>82</xdr:row>
      <xdr:rowOff>91984</xdr:rowOff>
    </xdr:to>
    <xdr:cxnSp macro="">
      <xdr:nvCxnSpPr>
        <xdr:cNvPr id="307" name="直線コネクタ 306">
          <a:extLst>
            <a:ext uri="{FF2B5EF4-FFF2-40B4-BE49-F238E27FC236}">
              <a16:creationId xmlns:a16="http://schemas.microsoft.com/office/drawing/2014/main" id="{CE04AA04-EF13-4E7B-8AB2-E681A591A80B}"/>
            </a:ext>
          </a:extLst>
        </xdr:cNvPr>
        <xdr:cNvCxnSpPr/>
      </xdr:nvCxnSpPr>
      <xdr:spPr>
        <a:xfrm flipV="1">
          <a:off x="3429000" y="13346702"/>
          <a:ext cx="752475" cy="29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160382</xdr:rowOff>
    </xdr:from>
    <xdr:to>
      <xdr:col>15</xdr:col>
      <xdr:colOff>101600</xdr:colOff>
      <xdr:row>82</xdr:row>
      <xdr:rowOff>90532</xdr:rowOff>
    </xdr:to>
    <xdr:sp macro="" textlink="">
      <xdr:nvSpPr>
        <xdr:cNvPr id="308" name="楕円 307">
          <a:extLst>
            <a:ext uri="{FF2B5EF4-FFF2-40B4-BE49-F238E27FC236}">
              <a16:creationId xmlns:a16="http://schemas.microsoft.com/office/drawing/2014/main" id="{07B672E5-1596-4DF4-AA22-9ADA139DBAFF}"/>
            </a:ext>
          </a:extLst>
        </xdr:cNvPr>
        <xdr:cNvSpPr/>
      </xdr:nvSpPr>
      <xdr:spPr>
        <a:xfrm>
          <a:off x="2571750" y="13289007"/>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39732</xdr:rowOff>
    </xdr:from>
    <xdr:to>
      <xdr:col>19</xdr:col>
      <xdr:colOff>177800</xdr:colOff>
      <xdr:row>82</xdr:row>
      <xdr:rowOff>91984</xdr:rowOff>
    </xdr:to>
    <xdr:cxnSp macro="">
      <xdr:nvCxnSpPr>
        <xdr:cNvPr id="309" name="直線コネクタ 308">
          <a:extLst>
            <a:ext uri="{FF2B5EF4-FFF2-40B4-BE49-F238E27FC236}">
              <a16:creationId xmlns:a16="http://schemas.microsoft.com/office/drawing/2014/main" id="{AD3DB843-D4B4-4AE7-9A0F-3DD2C6D5A422}"/>
            </a:ext>
          </a:extLst>
        </xdr:cNvPr>
        <xdr:cNvCxnSpPr/>
      </xdr:nvCxnSpPr>
      <xdr:spPr>
        <a:xfrm>
          <a:off x="2619375" y="13327107"/>
          <a:ext cx="809625" cy="490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64044</xdr:rowOff>
    </xdr:from>
    <xdr:to>
      <xdr:col>10</xdr:col>
      <xdr:colOff>165100</xdr:colOff>
      <xdr:row>82</xdr:row>
      <xdr:rowOff>165644</xdr:rowOff>
    </xdr:to>
    <xdr:sp macro="" textlink="">
      <xdr:nvSpPr>
        <xdr:cNvPr id="310" name="楕円 309">
          <a:extLst>
            <a:ext uri="{FF2B5EF4-FFF2-40B4-BE49-F238E27FC236}">
              <a16:creationId xmlns:a16="http://schemas.microsoft.com/office/drawing/2014/main" id="{D6087780-EA03-43B5-B4B8-17ED3619B573}"/>
            </a:ext>
          </a:extLst>
        </xdr:cNvPr>
        <xdr:cNvSpPr/>
      </xdr:nvSpPr>
      <xdr:spPr>
        <a:xfrm>
          <a:off x="1781175" y="13354594"/>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39732</xdr:rowOff>
    </xdr:from>
    <xdr:to>
      <xdr:col>15</xdr:col>
      <xdr:colOff>50800</xdr:colOff>
      <xdr:row>82</xdr:row>
      <xdr:rowOff>114844</xdr:rowOff>
    </xdr:to>
    <xdr:cxnSp macro="">
      <xdr:nvCxnSpPr>
        <xdr:cNvPr id="311" name="直線コネクタ 310">
          <a:extLst>
            <a:ext uri="{FF2B5EF4-FFF2-40B4-BE49-F238E27FC236}">
              <a16:creationId xmlns:a16="http://schemas.microsoft.com/office/drawing/2014/main" id="{C48876BD-FE2E-4AAF-8931-9D8C747B1F6F}"/>
            </a:ext>
          </a:extLst>
        </xdr:cNvPr>
        <xdr:cNvCxnSpPr/>
      </xdr:nvCxnSpPr>
      <xdr:spPr>
        <a:xfrm flipV="1">
          <a:off x="1828800" y="13327107"/>
          <a:ext cx="790575" cy="751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77107</xdr:rowOff>
    </xdr:from>
    <xdr:to>
      <xdr:col>6</xdr:col>
      <xdr:colOff>38100</xdr:colOff>
      <xdr:row>83</xdr:row>
      <xdr:rowOff>7257</xdr:rowOff>
    </xdr:to>
    <xdr:sp macro="" textlink="">
      <xdr:nvSpPr>
        <xdr:cNvPr id="312" name="楕円 311">
          <a:extLst>
            <a:ext uri="{FF2B5EF4-FFF2-40B4-BE49-F238E27FC236}">
              <a16:creationId xmlns:a16="http://schemas.microsoft.com/office/drawing/2014/main" id="{2874851F-561C-436C-8D44-C06F0BECF02A}"/>
            </a:ext>
          </a:extLst>
        </xdr:cNvPr>
        <xdr:cNvSpPr/>
      </xdr:nvSpPr>
      <xdr:spPr>
        <a:xfrm>
          <a:off x="981075" y="13364482"/>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114844</xdr:rowOff>
    </xdr:from>
    <xdr:to>
      <xdr:col>10</xdr:col>
      <xdr:colOff>114300</xdr:colOff>
      <xdr:row>82</xdr:row>
      <xdr:rowOff>127907</xdr:rowOff>
    </xdr:to>
    <xdr:cxnSp macro="">
      <xdr:nvCxnSpPr>
        <xdr:cNvPr id="313" name="直線コネクタ 312">
          <a:extLst>
            <a:ext uri="{FF2B5EF4-FFF2-40B4-BE49-F238E27FC236}">
              <a16:creationId xmlns:a16="http://schemas.microsoft.com/office/drawing/2014/main" id="{16BF0DD4-B41D-4A59-8100-B69B5CB657AE}"/>
            </a:ext>
          </a:extLst>
        </xdr:cNvPr>
        <xdr:cNvCxnSpPr/>
      </xdr:nvCxnSpPr>
      <xdr:spPr>
        <a:xfrm flipV="1">
          <a:off x="1028700" y="13402219"/>
          <a:ext cx="800100" cy="98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91457</xdr:rowOff>
    </xdr:from>
    <xdr:ext cx="405111" cy="259045"/>
    <xdr:sp macro="" textlink="">
      <xdr:nvSpPr>
        <xdr:cNvPr id="314" name="n_1aveValue【公営住宅】&#10;有形固定資産減価償却率">
          <a:extLst>
            <a:ext uri="{FF2B5EF4-FFF2-40B4-BE49-F238E27FC236}">
              <a16:creationId xmlns:a16="http://schemas.microsoft.com/office/drawing/2014/main" id="{3C82F682-1350-4427-82A3-FFDFA10699DF}"/>
            </a:ext>
          </a:extLst>
        </xdr:cNvPr>
        <xdr:cNvSpPr txBox="1"/>
      </xdr:nvSpPr>
      <xdr:spPr>
        <a:xfrm>
          <a:off x="3239144" y="13537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81659</xdr:rowOff>
    </xdr:from>
    <xdr:ext cx="405111" cy="259045"/>
    <xdr:sp macro="" textlink="">
      <xdr:nvSpPr>
        <xdr:cNvPr id="315" name="n_2aveValue【公営住宅】&#10;有形固定資産減価償却率">
          <a:extLst>
            <a:ext uri="{FF2B5EF4-FFF2-40B4-BE49-F238E27FC236}">
              <a16:creationId xmlns:a16="http://schemas.microsoft.com/office/drawing/2014/main" id="{EEB85C61-C746-4980-B77E-3C78AEEA2F41}"/>
            </a:ext>
          </a:extLst>
        </xdr:cNvPr>
        <xdr:cNvSpPr txBox="1"/>
      </xdr:nvSpPr>
      <xdr:spPr>
        <a:xfrm>
          <a:off x="2439044" y="135341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73496</xdr:rowOff>
    </xdr:from>
    <xdr:ext cx="405111" cy="259045"/>
    <xdr:sp macro="" textlink="">
      <xdr:nvSpPr>
        <xdr:cNvPr id="316" name="n_3aveValue【公営住宅】&#10;有形固定資産減価償却率">
          <a:extLst>
            <a:ext uri="{FF2B5EF4-FFF2-40B4-BE49-F238E27FC236}">
              <a16:creationId xmlns:a16="http://schemas.microsoft.com/office/drawing/2014/main" id="{C60EAAAF-8328-41E0-AEC2-C717EA50373A}"/>
            </a:ext>
          </a:extLst>
        </xdr:cNvPr>
        <xdr:cNvSpPr txBox="1"/>
      </xdr:nvSpPr>
      <xdr:spPr>
        <a:xfrm>
          <a:off x="1648469" y="135227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75128</xdr:rowOff>
    </xdr:from>
    <xdr:ext cx="405111" cy="259045"/>
    <xdr:sp macro="" textlink="">
      <xdr:nvSpPr>
        <xdr:cNvPr id="317" name="n_4aveValue【公営住宅】&#10;有形固定資産減価償却率">
          <a:extLst>
            <a:ext uri="{FF2B5EF4-FFF2-40B4-BE49-F238E27FC236}">
              <a16:creationId xmlns:a16="http://schemas.microsoft.com/office/drawing/2014/main" id="{C33F1FA4-CE23-4016-8B95-808C6AA876E2}"/>
            </a:ext>
          </a:extLst>
        </xdr:cNvPr>
        <xdr:cNvSpPr txBox="1"/>
      </xdr:nvSpPr>
      <xdr:spPr>
        <a:xfrm>
          <a:off x="848369" y="135244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80</xdr:row>
      <xdr:rowOff>159311</xdr:rowOff>
    </xdr:from>
    <xdr:ext cx="405111" cy="259045"/>
    <xdr:sp macro="" textlink="">
      <xdr:nvSpPr>
        <xdr:cNvPr id="318" name="n_1mainValue【公営住宅】&#10;有形固定資産減価償却率">
          <a:extLst>
            <a:ext uri="{FF2B5EF4-FFF2-40B4-BE49-F238E27FC236}">
              <a16:creationId xmlns:a16="http://schemas.microsoft.com/office/drawing/2014/main" id="{9AC6D0AA-3FC8-48B9-A8B0-14D341060839}"/>
            </a:ext>
          </a:extLst>
        </xdr:cNvPr>
        <xdr:cNvSpPr txBox="1"/>
      </xdr:nvSpPr>
      <xdr:spPr>
        <a:xfrm>
          <a:off x="3239144" y="131260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107059</xdr:rowOff>
    </xdr:from>
    <xdr:ext cx="405111" cy="259045"/>
    <xdr:sp macro="" textlink="">
      <xdr:nvSpPr>
        <xdr:cNvPr id="319" name="n_2mainValue【公営住宅】&#10;有形固定資産減価償却率">
          <a:extLst>
            <a:ext uri="{FF2B5EF4-FFF2-40B4-BE49-F238E27FC236}">
              <a16:creationId xmlns:a16="http://schemas.microsoft.com/office/drawing/2014/main" id="{2E41484E-0F84-48F7-9646-CBF9D499CDD0}"/>
            </a:ext>
          </a:extLst>
        </xdr:cNvPr>
        <xdr:cNvSpPr txBox="1"/>
      </xdr:nvSpPr>
      <xdr:spPr>
        <a:xfrm>
          <a:off x="2439044" y="130674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10721</xdr:rowOff>
    </xdr:from>
    <xdr:ext cx="405111" cy="259045"/>
    <xdr:sp macro="" textlink="">
      <xdr:nvSpPr>
        <xdr:cNvPr id="320" name="n_3mainValue【公営住宅】&#10;有形固定資産減価償却率">
          <a:extLst>
            <a:ext uri="{FF2B5EF4-FFF2-40B4-BE49-F238E27FC236}">
              <a16:creationId xmlns:a16="http://schemas.microsoft.com/office/drawing/2014/main" id="{63E22C1C-68B3-45D4-A6A3-BCAD246203C6}"/>
            </a:ext>
          </a:extLst>
        </xdr:cNvPr>
        <xdr:cNvSpPr txBox="1"/>
      </xdr:nvSpPr>
      <xdr:spPr>
        <a:xfrm>
          <a:off x="1648469" y="131329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23784</xdr:rowOff>
    </xdr:from>
    <xdr:ext cx="405111" cy="259045"/>
    <xdr:sp macro="" textlink="">
      <xdr:nvSpPr>
        <xdr:cNvPr id="321" name="n_4mainValue【公営住宅】&#10;有形固定資産減価償却率">
          <a:extLst>
            <a:ext uri="{FF2B5EF4-FFF2-40B4-BE49-F238E27FC236}">
              <a16:creationId xmlns:a16="http://schemas.microsoft.com/office/drawing/2014/main" id="{CFB7931A-DC93-433D-9BEC-177C67971F42}"/>
            </a:ext>
          </a:extLst>
        </xdr:cNvPr>
        <xdr:cNvSpPr txBox="1"/>
      </xdr:nvSpPr>
      <xdr:spPr>
        <a:xfrm>
          <a:off x="848369" y="131524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71425983-31F3-4192-BF3B-C7EB7CDA8A81}"/>
            </a:ext>
          </a:extLst>
        </xdr:cNvPr>
        <xdr:cNvSpPr/>
      </xdr:nvSpPr>
      <xdr:spPr>
        <a:xfrm>
          <a:off x="59531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57178546-AF26-4741-9967-C19AFB355D25}"/>
            </a:ext>
          </a:extLst>
        </xdr:cNvPr>
        <xdr:cNvSpPr/>
      </xdr:nvSpPr>
      <xdr:spPr>
        <a:xfrm>
          <a:off x="60674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53C5B6F5-653D-4A3B-908C-C5E0D43377AC}"/>
            </a:ext>
          </a:extLst>
        </xdr:cNvPr>
        <xdr:cNvSpPr/>
      </xdr:nvSpPr>
      <xdr:spPr>
        <a:xfrm>
          <a:off x="60674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EE82ED55-F140-45A8-AF07-7B3A270296F7}"/>
            </a:ext>
          </a:extLst>
        </xdr:cNvPr>
        <xdr:cNvSpPr/>
      </xdr:nvSpPr>
      <xdr:spPr>
        <a:xfrm>
          <a:off x="69818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C5B3FAFE-96EF-456E-9C16-B1ACC9F76626}"/>
            </a:ext>
          </a:extLst>
        </xdr:cNvPr>
        <xdr:cNvSpPr/>
      </xdr:nvSpPr>
      <xdr:spPr>
        <a:xfrm>
          <a:off x="69818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37C8E283-DF5C-4377-AD79-FDE74A427EBB}"/>
            </a:ext>
          </a:extLst>
        </xdr:cNvPr>
        <xdr:cNvSpPr/>
      </xdr:nvSpPr>
      <xdr:spPr>
        <a:xfrm>
          <a:off x="80105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DE3CEC2C-7A65-4BF9-B296-1DEF1AFFBE61}"/>
            </a:ext>
          </a:extLst>
        </xdr:cNvPr>
        <xdr:cNvSpPr/>
      </xdr:nvSpPr>
      <xdr:spPr>
        <a:xfrm>
          <a:off x="80105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AB9B87F4-D487-4B9D-9402-76BFA0BB4725}"/>
            </a:ext>
          </a:extLst>
        </xdr:cNvPr>
        <xdr:cNvSpPr/>
      </xdr:nvSpPr>
      <xdr:spPr>
        <a:xfrm>
          <a:off x="59531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9CA47E17-3D21-42E1-BC67-00B04C09EFE8}"/>
            </a:ext>
          </a:extLst>
        </xdr:cNvPr>
        <xdr:cNvSpPr txBox="1"/>
      </xdr:nvSpPr>
      <xdr:spPr>
        <a:xfrm>
          <a:off x="5915025"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5E7A3473-0B93-449B-9F10-E6660D37490A}"/>
            </a:ext>
          </a:extLst>
        </xdr:cNvPr>
        <xdr:cNvCxnSpPr/>
      </xdr:nvCxnSpPr>
      <xdr:spPr>
        <a:xfrm>
          <a:off x="5953125" y="144113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2" name="直線コネクタ 331">
          <a:extLst>
            <a:ext uri="{FF2B5EF4-FFF2-40B4-BE49-F238E27FC236}">
              <a16:creationId xmlns:a16="http://schemas.microsoft.com/office/drawing/2014/main" id="{C9DC06D5-6E57-43F4-B97B-94BE5CC51496}"/>
            </a:ext>
          </a:extLst>
        </xdr:cNvPr>
        <xdr:cNvCxnSpPr/>
      </xdr:nvCxnSpPr>
      <xdr:spPr>
        <a:xfrm>
          <a:off x="5953125" y="140493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3" name="テキスト ボックス 332">
          <a:extLst>
            <a:ext uri="{FF2B5EF4-FFF2-40B4-BE49-F238E27FC236}">
              <a16:creationId xmlns:a16="http://schemas.microsoft.com/office/drawing/2014/main" id="{C2CC9FE7-E4CE-4423-965C-6572B9355E76}"/>
            </a:ext>
          </a:extLst>
        </xdr:cNvPr>
        <xdr:cNvSpPr txBox="1"/>
      </xdr:nvSpPr>
      <xdr:spPr>
        <a:xfrm>
          <a:off x="5527221" y="139135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4" name="直線コネクタ 333">
          <a:extLst>
            <a:ext uri="{FF2B5EF4-FFF2-40B4-BE49-F238E27FC236}">
              <a16:creationId xmlns:a16="http://schemas.microsoft.com/office/drawing/2014/main" id="{CC52349C-5CB1-4A99-9007-59D62DEEDA0C}"/>
            </a:ext>
          </a:extLst>
        </xdr:cNvPr>
        <xdr:cNvCxnSpPr/>
      </xdr:nvCxnSpPr>
      <xdr:spPr>
        <a:xfrm>
          <a:off x="5953125" y="136874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5" name="テキスト ボックス 334">
          <a:extLst>
            <a:ext uri="{FF2B5EF4-FFF2-40B4-BE49-F238E27FC236}">
              <a16:creationId xmlns:a16="http://schemas.microsoft.com/office/drawing/2014/main" id="{91C12BCD-2527-4202-BD48-310DB5875B22}"/>
            </a:ext>
          </a:extLst>
        </xdr:cNvPr>
        <xdr:cNvSpPr txBox="1"/>
      </xdr:nvSpPr>
      <xdr:spPr>
        <a:xfrm>
          <a:off x="5527221" y="13551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6" name="直線コネクタ 335">
          <a:extLst>
            <a:ext uri="{FF2B5EF4-FFF2-40B4-BE49-F238E27FC236}">
              <a16:creationId xmlns:a16="http://schemas.microsoft.com/office/drawing/2014/main" id="{88EF5195-1363-4865-BA30-6010FB6BD47D}"/>
            </a:ext>
          </a:extLst>
        </xdr:cNvPr>
        <xdr:cNvCxnSpPr/>
      </xdr:nvCxnSpPr>
      <xdr:spPr>
        <a:xfrm>
          <a:off x="5953125" y="133254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81</xdr:row>
      <xdr:rowOff>67327</xdr:rowOff>
    </xdr:from>
    <xdr:ext cx="531299" cy="259045"/>
    <xdr:sp macro="" textlink="">
      <xdr:nvSpPr>
        <xdr:cNvPr id="337" name="テキスト ボックス 336">
          <a:extLst>
            <a:ext uri="{FF2B5EF4-FFF2-40B4-BE49-F238E27FC236}">
              <a16:creationId xmlns:a16="http://schemas.microsoft.com/office/drawing/2014/main" id="{91DA052B-8B14-4494-8EB8-6FBD7E14861A}"/>
            </a:ext>
          </a:extLst>
        </xdr:cNvPr>
        <xdr:cNvSpPr txBox="1"/>
      </xdr:nvSpPr>
      <xdr:spPr>
        <a:xfrm>
          <a:off x="5478976" y="1318960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8" name="直線コネクタ 337">
          <a:extLst>
            <a:ext uri="{FF2B5EF4-FFF2-40B4-BE49-F238E27FC236}">
              <a16:creationId xmlns:a16="http://schemas.microsoft.com/office/drawing/2014/main" id="{7735A277-5BD2-44B6-B3EB-CB3F036AF4A3}"/>
            </a:ext>
          </a:extLst>
        </xdr:cNvPr>
        <xdr:cNvCxnSpPr/>
      </xdr:nvCxnSpPr>
      <xdr:spPr>
        <a:xfrm>
          <a:off x="5953125" y="129635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79</xdr:row>
      <xdr:rowOff>29227</xdr:rowOff>
    </xdr:from>
    <xdr:ext cx="531299" cy="259045"/>
    <xdr:sp macro="" textlink="">
      <xdr:nvSpPr>
        <xdr:cNvPr id="339" name="テキスト ボックス 338">
          <a:extLst>
            <a:ext uri="{FF2B5EF4-FFF2-40B4-BE49-F238E27FC236}">
              <a16:creationId xmlns:a16="http://schemas.microsoft.com/office/drawing/2014/main" id="{BA4AFC9B-122B-4C79-A445-A0628CD5E798}"/>
            </a:ext>
          </a:extLst>
        </xdr:cNvPr>
        <xdr:cNvSpPr txBox="1"/>
      </xdr:nvSpPr>
      <xdr:spPr>
        <a:xfrm>
          <a:off x="5478976" y="1282765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0" name="直線コネクタ 339">
          <a:extLst>
            <a:ext uri="{FF2B5EF4-FFF2-40B4-BE49-F238E27FC236}">
              <a16:creationId xmlns:a16="http://schemas.microsoft.com/office/drawing/2014/main" id="{CEB79C96-07B7-4554-906C-79E7D6B4F114}"/>
            </a:ext>
          </a:extLst>
        </xdr:cNvPr>
        <xdr:cNvCxnSpPr/>
      </xdr:nvCxnSpPr>
      <xdr:spPr>
        <a:xfrm>
          <a:off x="5953125" y="12611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162577</xdr:rowOff>
    </xdr:from>
    <xdr:ext cx="531299" cy="259045"/>
    <xdr:sp macro="" textlink="">
      <xdr:nvSpPr>
        <xdr:cNvPr id="341" name="テキスト ボックス 340">
          <a:extLst>
            <a:ext uri="{FF2B5EF4-FFF2-40B4-BE49-F238E27FC236}">
              <a16:creationId xmlns:a16="http://schemas.microsoft.com/office/drawing/2014/main" id="{2B318B9F-FC37-4AAC-8D8F-BAE916F19732}"/>
            </a:ext>
          </a:extLst>
        </xdr:cNvPr>
        <xdr:cNvSpPr txBox="1"/>
      </xdr:nvSpPr>
      <xdr:spPr>
        <a:xfrm>
          <a:off x="5478976" y="124752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2" name="直線コネクタ 341">
          <a:extLst>
            <a:ext uri="{FF2B5EF4-FFF2-40B4-BE49-F238E27FC236}">
              <a16:creationId xmlns:a16="http://schemas.microsoft.com/office/drawing/2014/main" id="{DB1A60EE-090A-4380-B981-189CC8DAE04C}"/>
            </a:ext>
          </a:extLst>
        </xdr:cNvPr>
        <xdr:cNvCxnSpPr/>
      </xdr:nvCxnSpPr>
      <xdr:spPr>
        <a:xfrm>
          <a:off x="5953125" y="12249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3" name="テキスト ボックス 342">
          <a:extLst>
            <a:ext uri="{FF2B5EF4-FFF2-40B4-BE49-F238E27FC236}">
              <a16:creationId xmlns:a16="http://schemas.microsoft.com/office/drawing/2014/main" id="{8E71F439-43F0-4D4E-8787-EB1D5DBB5AD2}"/>
            </a:ext>
          </a:extLst>
        </xdr:cNvPr>
        <xdr:cNvSpPr txBox="1"/>
      </xdr:nvSpPr>
      <xdr:spPr>
        <a:xfrm>
          <a:off x="5478976" y="1211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4" name="【公営住宅】&#10;一人当たり面積グラフ枠">
          <a:extLst>
            <a:ext uri="{FF2B5EF4-FFF2-40B4-BE49-F238E27FC236}">
              <a16:creationId xmlns:a16="http://schemas.microsoft.com/office/drawing/2014/main" id="{CCEBFD55-446F-44AC-A0B1-5A3C3BD94281}"/>
            </a:ext>
          </a:extLst>
        </xdr:cNvPr>
        <xdr:cNvSpPr/>
      </xdr:nvSpPr>
      <xdr:spPr>
        <a:xfrm>
          <a:off x="59531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96089</xdr:rowOff>
    </xdr:from>
    <xdr:to>
      <xdr:col>54</xdr:col>
      <xdr:colOff>189865</xdr:colOff>
      <xdr:row>86</xdr:row>
      <xdr:rowOff>100812</xdr:rowOff>
    </xdr:to>
    <xdr:cxnSp macro="">
      <xdr:nvCxnSpPr>
        <xdr:cNvPr id="345" name="直線コネクタ 344">
          <a:extLst>
            <a:ext uri="{FF2B5EF4-FFF2-40B4-BE49-F238E27FC236}">
              <a16:creationId xmlns:a16="http://schemas.microsoft.com/office/drawing/2014/main" id="{650A15BA-7F2C-4808-8C3D-53FD929BEF18}"/>
            </a:ext>
          </a:extLst>
        </xdr:cNvPr>
        <xdr:cNvCxnSpPr/>
      </xdr:nvCxnSpPr>
      <xdr:spPr>
        <a:xfrm flipV="1">
          <a:off x="9429115" y="12735764"/>
          <a:ext cx="0" cy="13032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104639</xdr:rowOff>
    </xdr:from>
    <xdr:ext cx="469744" cy="259045"/>
    <xdr:sp macro="" textlink="">
      <xdr:nvSpPr>
        <xdr:cNvPr id="346" name="【公営住宅】&#10;一人当たり面積最小値テキスト">
          <a:extLst>
            <a:ext uri="{FF2B5EF4-FFF2-40B4-BE49-F238E27FC236}">
              <a16:creationId xmlns:a16="http://schemas.microsoft.com/office/drawing/2014/main" id="{262F8A03-46AD-4FA8-B9C4-B2920D475854}"/>
            </a:ext>
          </a:extLst>
        </xdr:cNvPr>
        <xdr:cNvSpPr txBox="1"/>
      </xdr:nvSpPr>
      <xdr:spPr>
        <a:xfrm>
          <a:off x="9467850" y="140428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100812</xdr:rowOff>
    </xdr:from>
    <xdr:to>
      <xdr:col>55</xdr:col>
      <xdr:colOff>88900</xdr:colOff>
      <xdr:row>86</xdr:row>
      <xdr:rowOff>100812</xdr:rowOff>
    </xdr:to>
    <xdr:cxnSp macro="">
      <xdr:nvCxnSpPr>
        <xdr:cNvPr id="347" name="直線コネクタ 346">
          <a:extLst>
            <a:ext uri="{FF2B5EF4-FFF2-40B4-BE49-F238E27FC236}">
              <a16:creationId xmlns:a16="http://schemas.microsoft.com/office/drawing/2014/main" id="{B37C898F-39EB-4081-84A1-24C882A1F298}"/>
            </a:ext>
          </a:extLst>
        </xdr:cNvPr>
        <xdr:cNvCxnSpPr/>
      </xdr:nvCxnSpPr>
      <xdr:spPr>
        <a:xfrm>
          <a:off x="9363075" y="14039062"/>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42766</xdr:rowOff>
    </xdr:from>
    <xdr:ext cx="534377" cy="259045"/>
    <xdr:sp macro="" textlink="">
      <xdr:nvSpPr>
        <xdr:cNvPr id="348" name="【公営住宅】&#10;一人当たり面積最大値テキスト">
          <a:extLst>
            <a:ext uri="{FF2B5EF4-FFF2-40B4-BE49-F238E27FC236}">
              <a16:creationId xmlns:a16="http://schemas.microsoft.com/office/drawing/2014/main" id="{61FFC46C-21CC-4074-A3E3-D3AE05707E2F}"/>
            </a:ext>
          </a:extLst>
        </xdr:cNvPr>
        <xdr:cNvSpPr txBox="1"/>
      </xdr:nvSpPr>
      <xdr:spPr>
        <a:xfrm>
          <a:off x="9467850" y="125236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18.239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96089</xdr:rowOff>
    </xdr:from>
    <xdr:to>
      <xdr:col>55</xdr:col>
      <xdr:colOff>88900</xdr:colOff>
      <xdr:row>78</xdr:row>
      <xdr:rowOff>96089</xdr:rowOff>
    </xdr:to>
    <xdr:cxnSp macro="">
      <xdr:nvCxnSpPr>
        <xdr:cNvPr id="349" name="直線コネクタ 348">
          <a:extLst>
            <a:ext uri="{FF2B5EF4-FFF2-40B4-BE49-F238E27FC236}">
              <a16:creationId xmlns:a16="http://schemas.microsoft.com/office/drawing/2014/main" id="{F026E5B1-1E21-4C22-9E10-86FC16D472E0}"/>
            </a:ext>
          </a:extLst>
        </xdr:cNvPr>
        <xdr:cNvCxnSpPr/>
      </xdr:nvCxnSpPr>
      <xdr:spPr>
        <a:xfrm>
          <a:off x="9363075" y="12735764"/>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47514</xdr:rowOff>
    </xdr:from>
    <xdr:ext cx="469744" cy="259045"/>
    <xdr:sp macro="" textlink="">
      <xdr:nvSpPr>
        <xdr:cNvPr id="350" name="【公営住宅】&#10;一人当たり面積平均値テキスト">
          <a:extLst>
            <a:ext uri="{FF2B5EF4-FFF2-40B4-BE49-F238E27FC236}">
              <a16:creationId xmlns:a16="http://schemas.microsoft.com/office/drawing/2014/main" id="{FF3324E0-D6B4-4863-BE19-DEC7039204A2}"/>
            </a:ext>
          </a:extLst>
        </xdr:cNvPr>
        <xdr:cNvSpPr txBox="1"/>
      </xdr:nvSpPr>
      <xdr:spPr>
        <a:xfrm>
          <a:off x="9467850" y="1349998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24637</xdr:rowOff>
    </xdr:from>
    <xdr:to>
      <xdr:col>55</xdr:col>
      <xdr:colOff>50800</xdr:colOff>
      <xdr:row>84</xdr:row>
      <xdr:rowOff>126237</xdr:rowOff>
    </xdr:to>
    <xdr:sp macro="" textlink="">
      <xdr:nvSpPr>
        <xdr:cNvPr id="351" name="フローチャート: 判断 350">
          <a:extLst>
            <a:ext uri="{FF2B5EF4-FFF2-40B4-BE49-F238E27FC236}">
              <a16:creationId xmlns:a16="http://schemas.microsoft.com/office/drawing/2014/main" id="{542EEFB7-EB88-4EC7-92BA-36A7509DB0B6}"/>
            </a:ext>
          </a:extLst>
        </xdr:cNvPr>
        <xdr:cNvSpPr/>
      </xdr:nvSpPr>
      <xdr:spPr>
        <a:xfrm>
          <a:off x="9401175" y="13639037"/>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40639</xdr:rowOff>
    </xdr:from>
    <xdr:to>
      <xdr:col>50</xdr:col>
      <xdr:colOff>165100</xdr:colOff>
      <xdr:row>84</xdr:row>
      <xdr:rowOff>142239</xdr:rowOff>
    </xdr:to>
    <xdr:sp macro="" textlink="">
      <xdr:nvSpPr>
        <xdr:cNvPr id="352" name="フローチャート: 判断 351">
          <a:extLst>
            <a:ext uri="{FF2B5EF4-FFF2-40B4-BE49-F238E27FC236}">
              <a16:creationId xmlns:a16="http://schemas.microsoft.com/office/drawing/2014/main" id="{CD7E637F-798F-43EA-8944-BBDBCC56712A}"/>
            </a:ext>
          </a:extLst>
        </xdr:cNvPr>
        <xdr:cNvSpPr/>
      </xdr:nvSpPr>
      <xdr:spPr>
        <a:xfrm>
          <a:off x="8639175" y="13651864"/>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48564</xdr:rowOff>
    </xdr:from>
    <xdr:to>
      <xdr:col>46</xdr:col>
      <xdr:colOff>38100</xdr:colOff>
      <xdr:row>84</xdr:row>
      <xdr:rowOff>150164</xdr:rowOff>
    </xdr:to>
    <xdr:sp macro="" textlink="">
      <xdr:nvSpPr>
        <xdr:cNvPr id="353" name="フローチャート: 判断 352">
          <a:extLst>
            <a:ext uri="{FF2B5EF4-FFF2-40B4-BE49-F238E27FC236}">
              <a16:creationId xmlns:a16="http://schemas.microsoft.com/office/drawing/2014/main" id="{5AA21FC9-E0F7-4C79-B413-E9998980994D}"/>
            </a:ext>
          </a:extLst>
        </xdr:cNvPr>
        <xdr:cNvSpPr/>
      </xdr:nvSpPr>
      <xdr:spPr>
        <a:xfrm>
          <a:off x="7839075" y="13656614"/>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60147</xdr:rowOff>
    </xdr:from>
    <xdr:to>
      <xdr:col>41</xdr:col>
      <xdr:colOff>101600</xdr:colOff>
      <xdr:row>84</xdr:row>
      <xdr:rowOff>161747</xdr:rowOff>
    </xdr:to>
    <xdr:sp macro="" textlink="">
      <xdr:nvSpPr>
        <xdr:cNvPr id="354" name="フローチャート: 判断 353">
          <a:extLst>
            <a:ext uri="{FF2B5EF4-FFF2-40B4-BE49-F238E27FC236}">
              <a16:creationId xmlns:a16="http://schemas.microsoft.com/office/drawing/2014/main" id="{EC5577F0-63EE-4E72-AB21-AC6CE56A864C}"/>
            </a:ext>
          </a:extLst>
        </xdr:cNvPr>
        <xdr:cNvSpPr/>
      </xdr:nvSpPr>
      <xdr:spPr>
        <a:xfrm>
          <a:off x="7029450" y="13671372"/>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40411</xdr:rowOff>
    </xdr:from>
    <xdr:to>
      <xdr:col>36</xdr:col>
      <xdr:colOff>165100</xdr:colOff>
      <xdr:row>84</xdr:row>
      <xdr:rowOff>142011</xdr:rowOff>
    </xdr:to>
    <xdr:sp macro="" textlink="">
      <xdr:nvSpPr>
        <xdr:cNvPr id="355" name="フローチャート: 判断 354">
          <a:extLst>
            <a:ext uri="{FF2B5EF4-FFF2-40B4-BE49-F238E27FC236}">
              <a16:creationId xmlns:a16="http://schemas.microsoft.com/office/drawing/2014/main" id="{342F92A3-1DE1-4865-BEEC-A18134A901BC}"/>
            </a:ext>
          </a:extLst>
        </xdr:cNvPr>
        <xdr:cNvSpPr/>
      </xdr:nvSpPr>
      <xdr:spPr>
        <a:xfrm>
          <a:off x="6238875" y="13651636"/>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93874EF3-A40F-4139-A062-F5B16A513F52}"/>
            </a:ext>
          </a:extLst>
        </xdr:cNvPr>
        <xdr:cNvSpPr txBox="1"/>
      </xdr:nvSpPr>
      <xdr:spPr>
        <a:xfrm>
          <a:off x="925830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B4A7F53D-6083-4F97-9A5F-FD4DA915CF9A}"/>
            </a:ext>
          </a:extLst>
        </xdr:cNvPr>
        <xdr:cNvSpPr txBox="1"/>
      </xdr:nvSpPr>
      <xdr:spPr>
        <a:xfrm>
          <a:off x="8515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F9AFE9D2-D322-4309-9CCF-5CA6B9C08F47}"/>
            </a:ext>
          </a:extLst>
        </xdr:cNvPr>
        <xdr:cNvSpPr txBox="1"/>
      </xdr:nvSpPr>
      <xdr:spPr>
        <a:xfrm>
          <a:off x="7715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9D015D53-147E-4881-8B93-099D65179775}"/>
            </a:ext>
          </a:extLst>
        </xdr:cNvPr>
        <xdr:cNvSpPr txBox="1"/>
      </xdr:nvSpPr>
      <xdr:spPr>
        <a:xfrm>
          <a:off x="690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35BB09F2-FBE6-4B4A-8B45-BF6949AEA54B}"/>
            </a:ext>
          </a:extLst>
        </xdr:cNvPr>
        <xdr:cNvSpPr txBox="1"/>
      </xdr:nvSpPr>
      <xdr:spPr>
        <a:xfrm>
          <a:off x="6115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64339</xdr:rowOff>
    </xdr:from>
    <xdr:to>
      <xdr:col>55</xdr:col>
      <xdr:colOff>50800</xdr:colOff>
      <xdr:row>84</xdr:row>
      <xdr:rowOff>165939</xdr:rowOff>
    </xdr:to>
    <xdr:sp macro="" textlink="">
      <xdr:nvSpPr>
        <xdr:cNvPr id="361" name="楕円 360">
          <a:extLst>
            <a:ext uri="{FF2B5EF4-FFF2-40B4-BE49-F238E27FC236}">
              <a16:creationId xmlns:a16="http://schemas.microsoft.com/office/drawing/2014/main" id="{61FACD66-00A1-4AEF-94C1-76AD98E99E0E}"/>
            </a:ext>
          </a:extLst>
        </xdr:cNvPr>
        <xdr:cNvSpPr/>
      </xdr:nvSpPr>
      <xdr:spPr>
        <a:xfrm>
          <a:off x="9401175" y="13678739"/>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42766</xdr:rowOff>
    </xdr:from>
    <xdr:ext cx="469744" cy="259045"/>
    <xdr:sp macro="" textlink="">
      <xdr:nvSpPr>
        <xdr:cNvPr id="362" name="【公営住宅】&#10;一人当たり面積該当値テキスト">
          <a:extLst>
            <a:ext uri="{FF2B5EF4-FFF2-40B4-BE49-F238E27FC236}">
              <a16:creationId xmlns:a16="http://schemas.microsoft.com/office/drawing/2014/main" id="{EA433E74-8DA5-4FFD-85A0-34A530993FCE}"/>
            </a:ext>
          </a:extLst>
        </xdr:cNvPr>
        <xdr:cNvSpPr txBox="1"/>
      </xdr:nvSpPr>
      <xdr:spPr>
        <a:xfrm>
          <a:off x="9467850" y="13657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33020</xdr:rowOff>
    </xdr:from>
    <xdr:to>
      <xdr:col>50</xdr:col>
      <xdr:colOff>165100</xdr:colOff>
      <xdr:row>84</xdr:row>
      <xdr:rowOff>134620</xdr:rowOff>
    </xdr:to>
    <xdr:sp macro="" textlink="">
      <xdr:nvSpPr>
        <xdr:cNvPr id="363" name="楕円 362">
          <a:extLst>
            <a:ext uri="{FF2B5EF4-FFF2-40B4-BE49-F238E27FC236}">
              <a16:creationId xmlns:a16="http://schemas.microsoft.com/office/drawing/2014/main" id="{5F273204-8BB4-453B-94D1-34824CC1B356}"/>
            </a:ext>
          </a:extLst>
        </xdr:cNvPr>
        <xdr:cNvSpPr/>
      </xdr:nvSpPr>
      <xdr:spPr>
        <a:xfrm>
          <a:off x="8639175" y="1364107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83820</xdr:rowOff>
    </xdr:from>
    <xdr:to>
      <xdr:col>55</xdr:col>
      <xdr:colOff>0</xdr:colOff>
      <xdr:row>84</xdr:row>
      <xdr:rowOff>115139</xdr:rowOff>
    </xdr:to>
    <xdr:cxnSp macro="">
      <xdr:nvCxnSpPr>
        <xdr:cNvPr id="364" name="直線コネクタ 363">
          <a:extLst>
            <a:ext uri="{FF2B5EF4-FFF2-40B4-BE49-F238E27FC236}">
              <a16:creationId xmlns:a16="http://schemas.microsoft.com/office/drawing/2014/main" id="{BF74EA9B-B25A-452D-82E1-BBE528F2E6BB}"/>
            </a:ext>
          </a:extLst>
        </xdr:cNvPr>
        <xdr:cNvCxnSpPr/>
      </xdr:nvCxnSpPr>
      <xdr:spPr>
        <a:xfrm>
          <a:off x="8686800" y="13698220"/>
          <a:ext cx="742950" cy="28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87427</xdr:rowOff>
    </xdr:from>
    <xdr:to>
      <xdr:col>46</xdr:col>
      <xdr:colOff>38100</xdr:colOff>
      <xdr:row>85</xdr:row>
      <xdr:rowOff>17577</xdr:rowOff>
    </xdr:to>
    <xdr:sp macro="" textlink="">
      <xdr:nvSpPr>
        <xdr:cNvPr id="365" name="楕円 364">
          <a:extLst>
            <a:ext uri="{FF2B5EF4-FFF2-40B4-BE49-F238E27FC236}">
              <a16:creationId xmlns:a16="http://schemas.microsoft.com/office/drawing/2014/main" id="{3C06375B-E814-45EF-8F33-DB201CCE2C94}"/>
            </a:ext>
          </a:extLst>
        </xdr:cNvPr>
        <xdr:cNvSpPr/>
      </xdr:nvSpPr>
      <xdr:spPr>
        <a:xfrm>
          <a:off x="7839075" y="13695477"/>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83820</xdr:rowOff>
    </xdr:from>
    <xdr:to>
      <xdr:col>50</xdr:col>
      <xdr:colOff>114300</xdr:colOff>
      <xdr:row>84</xdr:row>
      <xdr:rowOff>138227</xdr:rowOff>
    </xdr:to>
    <xdr:cxnSp macro="">
      <xdr:nvCxnSpPr>
        <xdr:cNvPr id="366" name="直線コネクタ 365">
          <a:extLst>
            <a:ext uri="{FF2B5EF4-FFF2-40B4-BE49-F238E27FC236}">
              <a16:creationId xmlns:a16="http://schemas.microsoft.com/office/drawing/2014/main" id="{90ED0379-02FE-4804-94D6-9CCF37856EE0}"/>
            </a:ext>
          </a:extLst>
        </xdr:cNvPr>
        <xdr:cNvCxnSpPr/>
      </xdr:nvCxnSpPr>
      <xdr:spPr>
        <a:xfrm flipV="1">
          <a:off x="7886700" y="13698220"/>
          <a:ext cx="800100" cy="544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59310</xdr:rowOff>
    </xdr:from>
    <xdr:to>
      <xdr:col>41</xdr:col>
      <xdr:colOff>101600</xdr:colOff>
      <xdr:row>84</xdr:row>
      <xdr:rowOff>160910</xdr:rowOff>
    </xdr:to>
    <xdr:sp macro="" textlink="">
      <xdr:nvSpPr>
        <xdr:cNvPr id="367" name="楕円 366">
          <a:extLst>
            <a:ext uri="{FF2B5EF4-FFF2-40B4-BE49-F238E27FC236}">
              <a16:creationId xmlns:a16="http://schemas.microsoft.com/office/drawing/2014/main" id="{7D0ED92B-37F1-4109-A5A1-6B89790BCFE8}"/>
            </a:ext>
          </a:extLst>
        </xdr:cNvPr>
        <xdr:cNvSpPr/>
      </xdr:nvSpPr>
      <xdr:spPr>
        <a:xfrm>
          <a:off x="7029450" y="1367053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110110</xdr:rowOff>
    </xdr:from>
    <xdr:to>
      <xdr:col>45</xdr:col>
      <xdr:colOff>177800</xdr:colOff>
      <xdr:row>84</xdr:row>
      <xdr:rowOff>138227</xdr:rowOff>
    </xdr:to>
    <xdr:cxnSp macro="">
      <xdr:nvCxnSpPr>
        <xdr:cNvPr id="368" name="直線コネクタ 367">
          <a:extLst>
            <a:ext uri="{FF2B5EF4-FFF2-40B4-BE49-F238E27FC236}">
              <a16:creationId xmlns:a16="http://schemas.microsoft.com/office/drawing/2014/main" id="{EA89FC85-4012-44F6-8E61-DB1291D77C20}"/>
            </a:ext>
          </a:extLst>
        </xdr:cNvPr>
        <xdr:cNvCxnSpPr/>
      </xdr:nvCxnSpPr>
      <xdr:spPr>
        <a:xfrm>
          <a:off x="7077075" y="13718160"/>
          <a:ext cx="809625" cy="344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86664</xdr:rowOff>
    </xdr:from>
    <xdr:to>
      <xdr:col>36</xdr:col>
      <xdr:colOff>165100</xdr:colOff>
      <xdr:row>85</xdr:row>
      <xdr:rowOff>16814</xdr:rowOff>
    </xdr:to>
    <xdr:sp macro="" textlink="">
      <xdr:nvSpPr>
        <xdr:cNvPr id="369" name="楕円 368">
          <a:extLst>
            <a:ext uri="{FF2B5EF4-FFF2-40B4-BE49-F238E27FC236}">
              <a16:creationId xmlns:a16="http://schemas.microsoft.com/office/drawing/2014/main" id="{51E8E46C-D150-48E4-B481-13B41FCAA452}"/>
            </a:ext>
          </a:extLst>
        </xdr:cNvPr>
        <xdr:cNvSpPr/>
      </xdr:nvSpPr>
      <xdr:spPr>
        <a:xfrm>
          <a:off x="6238875" y="13694714"/>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110110</xdr:rowOff>
    </xdr:from>
    <xdr:to>
      <xdr:col>41</xdr:col>
      <xdr:colOff>50800</xdr:colOff>
      <xdr:row>84</xdr:row>
      <xdr:rowOff>137464</xdr:rowOff>
    </xdr:to>
    <xdr:cxnSp macro="">
      <xdr:nvCxnSpPr>
        <xdr:cNvPr id="370" name="直線コネクタ 369">
          <a:extLst>
            <a:ext uri="{FF2B5EF4-FFF2-40B4-BE49-F238E27FC236}">
              <a16:creationId xmlns:a16="http://schemas.microsoft.com/office/drawing/2014/main" id="{0359B6A8-6F2E-4895-82C2-52846EBF3D1C}"/>
            </a:ext>
          </a:extLst>
        </xdr:cNvPr>
        <xdr:cNvCxnSpPr/>
      </xdr:nvCxnSpPr>
      <xdr:spPr>
        <a:xfrm flipV="1">
          <a:off x="6286500" y="13718160"/>
          <a:ext cx="790575" cy="337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133366</xdr:rowOff>
    </xdr:from>
    <xdr:ext cx="469744" cy="259045"/>
    <xdr:sp macro="" textlink="">
      <xdr:nvSpPr>
        <xdr:cNvPr id="371" name="n_1aveValue【公営住宅】&#10;一人当たり面積">
          <a:extLst>
            <a:ext uri="{FF2B5EF4-FFF2-40B4-BE49-F238E27FC236}">
              <a16:creationId xmlns:a16="http://schemas.microsoft.com/office/drawing/2014/main" id="{5F00F855-DE9B-4C5D-80C2-5F7504F2FB43}"/>
            </a:ext>
          </a:extLst>
        </xdr:cNvPr>
        <xdr:cNvSpPr txBox="1"/>
      </xdr:nvSpPr>
      <xdr:spPr>
        <a:xfrm>
          <a:off x="8458277" y="137445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166691</xdr:rowOff>
    </xdr:from>
    <xdr:ext cx="469744" cy="259045"/>
    <xdr:sp macro="" textlink="">
      <xdr:nvSpPr>
        <xdr:cNvPr id="372" name="n_2aveValue【公営住宅】&#10;一人当たり面積">
          <a:extLst>
            <a:ext uri="{FF2B5EF4-FFF2-40B4-BE49-F238E27FC236}">
              <a16:creationId xmlns:a16="http://schemas.microsoft.com/office/drawing/2014/main" id="{7302C70B-CDBD-43B2-8941-686341C2EEED}"/>
            </a:ext>
          </a:extLst>
        </xdr:cNvPr>
        <xdr:cNvSpPr txBox="1"/>
      </xdr:nvSpPr>
      <xdr:spPr>
        <a:xfrm>
          <a:off x="7677227" y="13450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152874</xdr:rowOff>
    </xdr:from>
    <xdr:ext cx="469744" cy="259045"/>
    <xdr:sp macro="" textlink="">
      <xdr:nvSpPr>
        <xdr:cNvPr id="373" name="n_3aveValue【公営住宅】&#10;一人当たり面積">
          <a:extLst>
            <a:ext uri="{FF2B5EF4-FFF2-40B4-BE49-F238E27FC236}">
              <a16:creationId xmlns:a16="http://schemas.microsoft.com/office/drawing/2014/main" id="{970EC0E2-5DD5-4571-932A-0BAB3898405D}"/>
            </a:ext>
          </a:extLst>
        </xdr:cNvPr>
        <xdr:cNvSpPr txBox="1"/>
      </xdr:nvSpPr>
      <xdr:spPr>
        <a:xfrm>
          <a:off x="6867602" y="137640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158538</xdr:rowOff>
    </xdr:from>
    <xdr:ext cx="469744" cy="259045"/>
    <xdr:sp macro="" textlink="">
      <xdr:nvSpPr>
        <xdr:cNvPr id="374" name="n_4aveValue【公営住宅】&#10;一人当たり面積">
          <a:extLst>
            <a:ext uri="{FF2B5EF4-FFF2-40B4-BE49-F238E27FC236}">
              <a16:creationId xmlns:a16="http://schemas.microsoft.com/office/drawing/2014/main" id="{7A992DEE-41FF-4044-A31C-EDBAC6908BE5}"/>
            </a:ext>
          </a:extLst>
        </xdr:cNvPr>
        <xdr:cNvSpPr txBox="1"/>
      </xdr:nvSpPr>
      <xdr:spPr>
        <a:xfrm>
          <a:off x="6067502" y="13449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82</xdr:row>
      <xdr:rowOff>151147</xdr:rowOff>
    </xdr:from>
    <xdr:ext cx="469744" cy="259045"/>
    <xdr:sp macro="" textlink="">
      <xdr:nvSpPr>
        <xdr:cNvPr id="375" name="n_1mainValue【公営住宅】&#10;一人当たり面積">
          <a:extLst>
            <a:ext uri="{FF2B5EF4-FFF2-40B4-BE49-F238E27FC236}">
              <a16:creationId xmlns:a16="http://schemas.microsoft.com/office/drawing/2014/main" id="{63F20021-E71B-4DF0-AF7D-52444DDBF91E}"/>
            </a:ext>
          </a:extLst>
        </xdr:cNvPr>
        <xdr:cNvSpPr txBox="1"/>
      </xdr:nvSpPr>
      <xdr:spPr>
        <a:xfrm>
          <a:off x="8458277" y="134385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8704</xdr:rowOff>
    </xdr:from>
    <xdr:ext cx="469744" cy="259045"/>
    <xdr:sp macro="" textlink="">
      <xdr:nvSpPr>
        <xdr:cNvPr id="376" name="n_2mainValue【公営住宅】&#10;一人当たり面積">
          <a:extLst>
            <a:ext uri="{FF2B5EF4-FFF2-40B4-BE49-F238E27FC236}">
              <a16:creationId xmlns:a16="http://schemas.microsoft.com/office/drawing/2014/main" id="{1306D8F5-5F49-47D6-82A3-D5CBA619C9F4}"/>
            </a:ext>
          </a:extLst>
        </xdr:cNvPr>
        <xdr:cNvSpPr txBox="1"/>
      </xdr:nvSpPr>
      <xdr:spPr>
        <a:xfrm>
          <a:off x="7677227" y="137850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5987</xdr:rowOff>
    </xdr:from>
    <xdr:ext cx="469744" cy="259045"/>
    <xdr:sp macro="" textlink="">
      <xdr:nvSpPr>
        <xdr:cNvPr id="377" name="n_3mainValue【公営住宅】&#10;一人当たり面積">
          <a:extLst>
            <a:ext uri="{FF2B5EF4-FFF2-40B4-BE49-F238E27FC236}">
              <a16:creationId xmlns:a16="http://schemas.microsoft.com/office/drawing/2014/main" id="{F63E12D1-68D0-4F98-AF14-DE05C4E70558}"/>
            </a:ext>
          </a:extLst>
        </xdr:cNvPr>
        <xdr:cNvSpPr txBox="1"/>
      </xdr:nvSpPr>
      <xdr:spPr>
        <a:xfrm>
          <a:off x="6867602" y="134584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7941</xdr:rowOff>
    </xdr:from>
    <xdr:ext cx="469744" cy="259045"/>
    <xdr:sp macro="" textlink="">
      <xdr:nvSpPr>
        <xdr:cNvPr id="378" name="n_4mainValue【公営住宅】&#10;一人当たり面積">
          <a:extLst>
            <a:ext uri="{FF2B5EF4-FFF2-40B4-BE49-F238E27FC236}">
              <a16:creationId xmlns:a16="http://schemas.microsoft.com/office/drawing/2014/main" id="{F10C6D50-BB78-4035-850D-8743CB1AC3DB}"/>
            </a:ext>
          </a:extLst>
        </xdr:cNvPr>
        <xdr:cNvSpPr txBox="1"/>
      </xdr:nvSpPr>
      <xdr:spPr>
        <a:xfrm>
          <a:off x="6067502" y="13784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9" name="正方形/長方形 378">
          <a:extLst>
            <a:ext uri="{FF2B5EF4-FFF2-40B4-BE49-F238E27FC236}">
              <a16:creationId xmlns:a16="http://schemas.microsoft.com/office/drawing/2014/main" id="{35A05361-2DA7-4CA2-B561-8035D61BB3F9}"/>
            </a:ext>
          </a:extLst>
        </xdr:cNvPr>
        <xdr:cNvSpPr/>
      </xdr:nvSpPr>
      <xdr:spPr>
        <a:xfrm>
          <a:off x="6858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0" name="正方形/長方形 379">
          <a:extLst>
            <a:ext uri="{FF2B5EF4-FFF2-40B4-BE49-F238E27FC236}">
              <a16:creationId xmlns:a16="http://schemas.microsoft.com/office/drawing/2014/main" id="{1A115796-2454-4C16-811B-DF6EF8916316}"/>
            </a:ext>
          </a:extLst>
        </xdr:cNvPr>
        <xdr:cNvSpPr/>
      </xdr:nvSpPr>
      <xdr:spPr>
        <a:xfrm>
          <a:off x="80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1" name="正方形/長方形 380">
          <a:extLst>
            <a:ext uri="{FF2B5EF4-FFF2-40B4-BE49-F238E27FC236}">
              <a16:creationId xmlns:a16="http://schemas.microsoft.com/office/drawing/2014/main" id="{657A0E15-0D8E-48CF-8277-7E9332885D04}"/>
            </a:ext>
          </a:extLst>
        </xdr:cNvPr>
        <xdr:cNvSpPr/>
      </xdr:nvSpPr>
      <xdr:spPr>
        <a:xfrm>
          <a:off x="80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2" name="正方形/長方形 381">
          <a:extLst>
            <a:ext uri="{FF2B5EF4-FFF2-40B4-BE49-F238E27FC236}">
              <a16:creationId xmlns:a16="http://schemas.microsoft.com/office/drawing/2014/main" id="{7A0C0159-F76C-45EB-AFD8-D307BFCFC53D}"/>
            </a:ext>
          </a:extLst>
        </xdr:cNvPr>
        <xdr:cNvSpPr/>
      </xdr:nvSpPr>
      <xdr:spPr>
        <a:xfrm>
          <a:off x="17145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3" name="正方形/長方形 382">
          <a:extLst>
            <a:ext uri="{FF2B5EF4-FFF2-40B4-BE49-F238E27FC236}">
              <a16:creationId xmlns:a16="http://schemas.microsoft.com/office/drawing/2014/main" id="{B1267E96-059E-400F-BCB4-E37088010F97}"/>
            </a:ext>
          </a:extLst>
        </xdr:cNvPr>
        <xdr:cNvSpPr/>
      </xdr:nvSpPr>
      <xdr:spPr>
        <a:xfrm>
          <a:off x="17145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4" name="正方形/長方形 383">
          <a:extLst>
            <a:ext uri="{FF2B5EF4-FFF2-40B4-BE49-F238E27FC236}">
              <a16:creationId xmlns:a16="http://schemas.microsoft.com/office/drawing/2014/main" id="{C9A9CDD5-BADB-4058-BB97-A71CB0C83052}"/>
            </a:ext>
          </a:extLst>
        </xdr:cNvPr>
        <xdr:cNvSpPr/>
      </xdr:nvSpPr>
      <xdr:spPr>
        <a:xfrm>
          <a:off x="27432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5" name="正方形/長方形 384">
          <a:extLst>
            <a:ext uri="{FF2B5EF4-FFF2-40B4-BE49-F238E27FC236}">
              <a16:creationId xmlns:a16="http://schemas.microsoft.com/office/drawing/2014/main" id="{46994F75-0014-4FAC-89C0-7BFA300F08DA}"/>
            </a:ext>
          </a:extLst>
        </xdr:cNvPr>
        <xdr:cNvSpPr/>
      </xdr:nvSpPr>
      <xdr:spPr>
        <a:xfrm>
          <a:off x="27432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6" name="正方形/長方形 385">
          <a:extLst>
            <a:ext uri="{FF2B5EF4-FFF2-40B4-BE49-F238E27FC236}">
              <a16:creationId xmlns:a16="http://schemas.microsoft.com/office/drawing/2014/main" id="{A2A47749-27E8-48BC-A7DC-411CDF63510C}"/>
            </a:ext>
          </a:extLst>
        </xdr:cNvPr>
        <xdr:cNvSpPr/>
      </xdr:nvSpPr>
      <xdr:spPr>
        <a:xfrm>
          <a:off x="685800" y="1590675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7" name="正方形/長方形 386">
          <a:extLst>
            <a:ext uri="{FF2B5EF4-FFF2-40B4-BE49-F238E27FC236}">
              <a16:creationId xmlns:a16="http://schemas.microsoft.com/office/drawing/2014/main" id="{3D9ADF10-1FE1-4F73-9DC3-CECE61E09CF8}"/>
            </a:ext>
          </a:extLst>
        </xdr:cNvPr>
        <xdr:cNvSpPr/>
      </xdr:nvSpPr>
      <xdr:spPr>
        <a:xfrm>
          <a:off x="59531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8" name="正方形/長方形 387">
          <a:extLst>
            <a:ext uri="{FF2B5EF4-FFF2-40B4-BE49-F238E27FC236}">
              <a16:creationId xmlns:a16="http://schemas.microsoft.com/office/drawing/2014/main" id="{DB1C97D6-A135-46B5-A915-2449E53CF5D5}"/>
            </a:ext>
          </a:extLst>
        </xdr:cNvPr>
        <xdr:cNvSpPr/>
      </xdr:nvSpPr>
      <xdr:spPr>
        <a:xfrm>
          <a:off x="60674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9" name="正方形/長方形 388">
          <a:extLst>
            <a:ext uri="{FF2B5EF4-FFF2-40B4-BE49-F238E27FC236}">
              <a16:creationId xmlns:a16="http://schemas.microsoft.com/office/drawing/2014/main" id="{08FB7717-1737-406A-BD75-887D453FB874}"/>
            </a:ext>
          </a:extLst>
        </xdr:cNvPr>
        <xdr:cNvSpPr/>
      </xdr:nvSpPr>
      <xdr:spPr>
        <a:xfrm>
          <a:off x="60674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0" name="正方形/長方形 389">
          <a:extLst>
            <a:ext uri="{FF2B5EF4-FFF2-40B4-BE49-F238E27FC236}">
              <a16:creationId xmlns:a16="http://schemas.microsoft.com/office/drawing/2014/main" id="{2B9414FA-B66A-44A4-AD1D-104CE5556CF0}"/>
            </a:ext>
          </a:extLst>
        </xdr:cNvPr>
        <xdr:cNvSpPr/>
      </xdr:nvSpPr>
      <xdr:spPr>
        <a:xfrm>
          <a:off x="69818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1" name="正方形/長方形 390">
          <a:extLst>
            <a:ext uri="{FF2B5EF4-FFF2-40B4-BE49-F238E27FC236}">
              <a16:creationId xmlns:a16="http://schemas.microsoft.com/office/drawing/2014/main" id="{25B54C9A-69CA-4C06-9A73-7B7A72ED5029}"/>
            </a:ext>
          </a:extLst>
        </xdr:cNvPr>
        <xdr:cNvSpPr/>
      </xdr:nvSpPr>
      <xdr:spPr>
        <a:xfrm>
          <a:off x="69818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2" name="正方形/長方形 391">
          <a:extLst>
            <a:ext uri="{FF2B5EF4-FFF2-40B4-BE49-F238E27FC236}">
              <a16:creationId xmlns:a16="http://schemas.microsoft.com/office/drawing/2014/main" id="{78EDB720-E1E4-4DAE-8EA1-B061A99527A9}"/>
            </a:ext>
          </a:extLst>
        </xdr:cNvPr>
        <xdr:cNvSpPr/>
      </xdr:nvSpPr>
      <xdr:spPr>
        <a:xfrm>
          <a:off x="80105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3" name="正方形/長方形 392">
          <a:extLst>
            <a:ext uri="{FF2B5EF4-FFF2-40B4-BE49-F238E27FC236}">
              <a16:creationId xmlns:a16="http://schemas.microsoft.com/office/drawing/2014/main" id="{78DBC61E-46EF-4CF8-9197-B1A5A1C7F171}"/>
            </a:ext>
          </a:extLst>
        </xdr:cNvPr>
        <xdr:cNvSpPr/>
      </xdr:nvSpPr>
      <xdr:spPr>
        <a:xfrm>
          <a:off x="80105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373,973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4" name="正方形/長方形 393">
          <a:extLst>
            <a:ext uri="{FF2B5EF4-FFF2-40B4-BE49-F238E27FC236}">
              <a16:creationId xmlns:a16="http://schemas.microsoft.com/office/drawing/2014/main" id="{DBF721AD-D2E4-46EE-A858-E46B551EF6C6}"/>
            </a:ext>
          </a:extLst>
        </xdr:cNvPr>
        <xdr:cNvSpPr/>
      </xdr:nvSpPr>
      <xdr:spPr>
        <a:xfrm>
          <a:off x="5953125" y="1590675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5" name="正方形/長方形 394">
          <a:extLst>
            <a:ext uri="{FF2B5EF4-FFF2-40B4-BE49-F238E27FC236}">
              <a16:creationId xmlns:a16="http://schemas.microsoft.com/office/drawing/2014/main" id="{20BA0B7C-1A4B-4638-8E88-6E3BB10472AF}"/>
            </a:ext>
          </a:extLst>
        </xdr:cNvPr>
        <xdr:cNvSpPr/>
      </xdr:nvSpPr>
      <xdr:spPr>
        <a:xfrm>
          <a:off x="112109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6" name="正方形/長方形 395">
          <a:extLst>
            <a:ext uri="{FF2B5EF4-FFF2-40B4-BE49-F238E27FC236}">
              <a16:creationId xmlns:a16="http://schemas.microsoft.com/office/drawing/2014/main" id="{7F7ADA27-2244-470D-84EA-6DA6B4AF0DD5}"/>
            </a:ext>
          </a:extLst>
        </xdr:cNvPr>
        <xdr:cNvSpPr/>
      </xdr:nvSpPr>
      <xdr:spPr>
        <a:xfrm>
          <a:off x="113157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7" name="正方形/長方形 396">
          <a:extLst>
            <a:ext uri="{FF2B5EF4-FFF2-40B4-BE49-F238E27FC236}">
              <a16:creationId xmlns:a16="http://schemas.microsoft.com/office/drawing/2014/main" id="{4410A2E3-8396-4E2F-A60A-D6DBAE5151DC}"/>
            </a:ext>
          </a:extLst>
        </xdr:cNvPr>
        <xdr:cNvSpPr/>
      </xdr:nvSpPr>
      <xdr:spPr>
        <a:xfrm>
          <a:off x="113157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8" name="正方形/長方形 397">
          <a:extLst>
            <a:ext uri="{FF2B5EF4-FFF2-40B4-BE49-F238E27FC236}">
              <a16:creationId xmlns:a16="http://schemas.microsoft.com/office/drawing/2014/main" id="{0517C46E-0C7E-461E-A870-F08B7C77804F}"/>
            </a:ext>
          </a:extLst>
        </xdr:cNvPr>
        <xdr:cNvSpPr/>
      </xdr:nvSpPr>
      <xdr:spPr>
        <a:xfrm>
          <a:off x="1223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9" name="正方形/長方形 398">
          <a:extLst>
            <a:ext uri="{FF2B5EF4-FFF2-40B4-BE49-F238E27FC236}">
              <a16:creationId xmlns:a16="http://schemas.microsoft.com/office/drawing/2014/main" id="{6A4C0635-C6D0-47BC-9CA0-FEFB7E93B982}"/>
            </a:ext>
          </a:extLst>
        </xdr:cNvPr>
        <xdr:cNvSpPr/>
      </xdr:nvSpPr>
      <xdr:spPr>
        <a:xfrm>
          <a:off x="1223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0" name="正方形/長方形 399">
          <a:extLst>
            <a:ext uri="{FF2B5EF4-FFF2-40B4-BE49-F238E27FC236}">
              <a16:creationId xmlns:a16="http://schemas.microsoft.com/office/drawing/2014/main" id="{792F1377-6414-41A9-B3F7-592634DCEC71}"/>
            </a:ext>
          </a:extLst>
        </xdr:cNvPr>
        <xdr:cNvSpPr/>
      </xdr:nvSpPr>
      <xdr:spPr>
        <a:xfrm>
          <a:off x="132683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1" name="正方形/長方形 400">
          <a:extLst>
            <a:ext uri="{FF2B5EF4-FFF2-40B4-BE49-F238E27FC236}">
              <a16:creationId xmlns:a16="http://schemas.microsoft.com/office/drawing/2014/main" id="{906132E8-EA62-4999-B664-39262EF73D0E}"/>
            </a:ext>
          </a:extLst>
        </xdr:cNvPr>
        <xdr:cNvSpPr/>
      </xdr:nvSpPr>
      <xdr:spPr>
        <a:xfrm>
          <a:off x="132683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2" name="正方形/長方形 401">
          <a:extLst>
            <a:ext uri="{FF2B5EF4-FFF2-40B4-BE49-F238E27FC236}">
              <a16:creationId xmlns:a16="http://schemas.microsoft.com/office/drawing/2014/main" id="{9632E5FB-CC30-4503-A0D8-CC894292C34F}"/>
            </a:ext>
          </a:extLst>
        </xdr:cNvPr>
        <xdr:cNvSpPr/>
      </xdr:nvSpPr>
      <xdr:spPr>
        <a:xfrm>
          <a:off x="112109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3" name="テキスト ボックス 402">
          <a:extLst>
            <a:ext uri="{FF2B5EF4-FFF2-40B4-BE49-F238E27FC236}">
              <a16:creationId xmlns:a16="http://schemas.microsoft.com/office/drawing/2014/main" id="{167A5B25-2FF8-4208-8733-206AE09A1AD8}"/>
            </a:ext>
          </a:extLst>
        </xdr:cNvPr>
        <xdr:cNvSpPr txBox="1"/>
      </xdr:nvSpPr>
      <xdr:spPr>
        <a:xfrm>
          <a:off x="11172825"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4" name="直線コネクタ 403">
          <a:extLst>
            <a:ext uri="{FF2B5EF4-FFF2-40B4-BE49-F238E27FC236}">
              <a16:creationId xmlns:a16="http://schemas.microsoft.com/office/drawing/2014/main" id="{3F5FEF9F-DFA2-4E2F-AD1F-F690FFE35AD8}"/>
            </a:ext>
          </a:extLst>
        </xdr:cNvPr>
        <xdr:cNvCxnSpPr/>
      </xdr:nvCxnSpPr>
      <xdr:spPr>
        <a:xfrm>
          <a:off x="11210925" y="72104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5" name="テキスト ボックス 404">
          <a:extLst>
            <a:ext uri="{FF2B5EF4-FFF2-40B4-BE49-F238E27FC236}">
              <a16:creationId xmlns:a16="http://schemas.microsoft.com/office/drawing/2014/main" id="{0F3D2867-A18D-4005-82FB-1AF976B9AB93}"/>
            </a:ext>
          </a:extLst>
        </xdr:cNvPr>
        <xdr:cNvSpPr txBox="1"/>
      </xdr:nvSpPr>
      <xdr:spPr>
        <a:xfrm>
          <a:off x="107945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6" name="直線コネクタ 405">
          <a:extLst>
            <a:ext uri="{FF2B5EF4-FFF2-40B4-BE49-F238E27FC236}">
              <a16:creationId xmlns:a16="http://schemas.microsoft.com/office/drawing/2014/main" id="{306B5029-875E-4C56-8596-D7E92036B5EA}"/>
            </a:ext>
          </a:extLst>
        </xdr:cNvPr>
        <xdr:cNvCxnSpPr/>
      </xdr:nvCxnSpPr>
      <xdr:spPr>
        <a:xfrm>
          <a:off x="11210925" y="6902903"/>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07" name="テキスト ボックス 406">
          <a:extLst>
            <a:ext uri="{FF2B5EF4-FFF2-40B4-BE49-F238E27FC236}">
              <a16:creationId xmlns:a16="http://schemas.microsoft.com/office/drawing/2014/main" id="{AE841D83-AABC-4471-B54A-02568C466361}"/>
            </a:ext>
          </a:extLst>
        </xdr:cNvPr>
        <xdr:cNvSpPr txBox="1"/>
      </xdr:nvSpPr>
      <xdr:spPr>
        <a:xfrm>
          <a:off x="10794546" y="677338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08" name="直線コネクタ 407">
          <a:extLst>
            <a:ext uri="{FF2B5EF4-FFF2-40B4-BE49-F238E27FC236}">
              <a16:creationId xmlns:a16="http://schemas.microsoft.com/office/drawing/2014/main" id="{E0CF5164-4F29-48E0-B0E0-32E05CB746D5}"/>
            </a:ext>
          </a:extLst>
        </xdr:cNvPr>
        <xdr:cNvCxnSpPr/>
      </xdr:nvCxnSpPr>
      <xdr:spPr>
        <a:xfrm>
          <a:off x="11210925" y="6592207"/>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09" name="テキスト ボックス 408">
          <a:extLst>
            <a:ext uri="{FF2B5EF4-FFF2-40B4-BE49-F238E27FC236}">
              <a16:creationId xmlns:a16="http://schemas.microsoft.com/office/drawing/2014/main" id="{B25C9D40-37C2-477F-AF0F-48979D0CB54E}"/>
            </a:ext>
          </a:extLst>
        </xdr:cNvPr>
        <xdr:cNvSpPr txBox="1"/>
      </xdr:nvSpPr>
      <xdr:spPr>
        <a:xfrm>
          <a:off x="10845966" y="64658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10" name="直線コネクタ 409">
          <a:extLst>
            <a:ext uri="{FF2B5EF4-FFF2-40B4-BE49-F238E27FC236}">
              <a16:creationId xmlns:a16="http://schemas.microsoft.com/office/drawing/2014/main" id="{909C947F-8E8A-421D-AB0A-88534A2259AF}"/>
            </a:ext>
          </a:extLst>
        </xdr:cNvPr>
        <xdr:cNvCxnSpPr/>
      </xdr:nvCxnSpPr>
      <xdr:spPr>
        <a:xfrm>
          <a:off x="11210925" y="628468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11" name="テキスト ボックス 410">
          <a:extLst>
            <a:ext uri="{FF2B5EF4-FFF2-40B4-BE49-F238E27FC236}">
              <a16:creationId xmlns:a16="http://schemas.microsoft.com/office/drawing/2014/main" id="{172299E1-0792-419D-AE19-33BDFB4A3CC4}"/>
            </a:ext>
          </a:extLst>
        </xdr:cNvPr>
        <xdr:cNvSpPr txBox="1"/>
      </xdr:nvSpPr>
      <xdr:spPr>
        <a:xfrm>
          <a:off x="10845966" y="61551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12" name="直線コネクタ 411">
          <a:extLst>
            <a:ext uri="{FF2B5EF4-FFF2-40B4-BE49-F238E27FC236}">
              <a16:creationId xmlns:a16="http://schemas.microsoft.com/office/drawing/2014/main" id="{B5D9EC61-2165-4D56-AD33-1E4DD2672251}"/>
            </a:ext>
          </a:extLst>
        </xdr:cNvPr>
        <xdr:cNvCxnSpPr/>
      </xdr:nvCxnSpPr>
      <xdr:spPr>
        <a:xfrm>
          <a:off x="11210925" y="5983514"/>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3" name="テキスト ボックス 412">
          <a:extLst>
            <a:ext uri="{FF2B5EF4-FFF2-40B4-BE49-F238E27FC236}">
              <a16:creationId xmlns:a16="http://schemas.microsoft.com/office/drawing/2014/main" id="{D4ACA471-DDF6-403E-8D49-3A28DF30D728}"/>
            </a:ext>
          </a:extLst>
        </xdr:cNvPr>
        <xdr:cNvSpPr txBox="1"/>
      </xdr:nvSpPr>
      <xdr:spPr>
        <a:xfrm>
          <a:off x="10845966" y="58381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4" name="直線コネクタ 413">
          <a:extLst>
            <a:ext uri="{FF2B5EF4-FFF2-40B4-BE49-F238E27FC236}">
              <a16:creationId xmlns:a16="http://schemas.microsoft.com/office/drawing/2014/main" id="{EFFEE17A-B021-48D7-B2F2-650485D99B64}"/>
            </a:ext>
          </a:extLst>
        </xdr:cNvPr>
        <xdr:cNvCxnSpPr/>
      </xdr:nvCxnSpPr>
      <xdr:spPr>
        <a:xfrm>
          <a:off x="11210925" y="5675993"/>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5" name="テキスト ボックス 414">
          <a:extLst>
            <a:ext uri="{FF2B5EF4-FFF2-40B4-BE49-F238E27FC236}">
              <a16:creationId xmlns:a16="http://schemas.microsoft.com/office/drawing/2014/main" id="{962B1C18-D3F6-4D46-83A1-170560B6AB99}"/>
            </a:ext>
          </a:extLst>
        </xdr:cNvPr>
        <xdr:cNvSpPr txBox="1"/>
      </xdr:nvSpPr>
      <xdr:spPr>
        <a:xfrm>
          <a:off x="10845966" y="55274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6" name="直線コネクタ 415">
          <a:extLst>
            <a:ext uri="{FF2B5EF4-FFF2-40B4-BE49-F238E27FC236}">
              <a16:creationId xmlns:a16="http://schemas.microsoft.com/office/drawing/2014/main" id="{EA454369-35B7-48E0-9E3A-32ECF24282B6}"/>
            </a:ext>
          </a:extLst>
        </xdr:cNvPr>
        <xdr:cNvCxnSpPr/>
      </xdr:nvCxnSpPr>
      <xdr:spPr>
        <a:xfrm>
          <a:off x="11210925" y="535577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17" name="テキスト ボックス 416">
          <a:extLst>
            <a:ext uri="{FF2B5EF4-FFF2-40B4-BE49-F238E27FC236}">
              <a16:creationId xmlns:a16="http://schemas.microsoft.com/office/drawing/2014/main" id="{4BC85501-FD3D-436D-888A-D41DB67A488E}"/>
            </a:ext>
          </a:extLst>
        </xdr:cNvPr>
        <xdr:cNvSpPr txBox="1"/>
      </xdr:nvSpPr>
      <xdr:spPr>
        <a:xfrm>
          <a:off x="10903736" y="521989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8" name="直線コネクタ 417">
          <a:extLst>
            <a:ext uri="{FF2B5EF4-FFF2-40B4-BE49-F238E27FC236}">
              <a16:creationId xmlns:a16="http://schemas.microsoft.com/office/drawing/2014/main" id="{BB78075E-C231-474E-B314-F522686F75EB}"/>
            </a:ext>
          </a:extLst>
        </xdr:cNvPr>
        <xdr:cNvCxnSpPr/>
      </xdr:nvCxnSpPr>
      <xdr:spPr>
        <a:xfrm>
          <a:off x="11210925" y="50482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19" name="【認定こども園・幼稚園・保育所】&#10;有形固定資産減価償却率グラフ枠">
          <a:extLst>
            <a:ext uri="{FF2B5EF4-FFF2-40B4-BE49-F238E27FC236}">
              <a16:creationId xmlns:a16="http://schemas.microsoft.com/office/drawing/2014/main" id="{6B0E20C5-EED8-4E38-9010-18764027937F}"/>
            </a:ext>
          </a:extLst>
        </xdr:cNvPr>
        <xdr:cNvSpPr/>
      </xdr:nvSpPr>
      <xdr:spPr>
        <a:xfrm>
          <a:off x="112109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77833</xdr:rowOff>
    </xdr:from>
    <xdr:to>
      <xdr:col>85</xdr:col>
      <xdr:colOff>126364</xdr:colOff>
      <xdr:row>42</xdr:row>
      <xdr:rowOff>92528</xdr:rowOff>
    </xdr:to>
    <xdr:cxnSp macro="">
      <xdr:nvCxnSpPr>
        <xdr:cNvPr id="420" name="直線コネクタ 419">
          <a:extLst>
            <a:ext uri="{FF2B5EF4-FFF2-40B4-BE49-F238E27FC236}">
              <a16:creationId xmlns:a16="http://schemas.microsoft.com/office/drawing/2014/main" id="{1C8090FD-0373-48BF-9864-CC15D1749F39}"/>
            </a:ext>
          </a:extLst>
        </xdr:cNvPr>
        <xdr:cNvCxnSpPr/>
      </xdr:nvCxnSpPr>
      <xdr:spPr>
        <a:xfrm flipV="1">
          <a:off x="14696439" y="5430883"/>
          <a:ext cx="0" cy="14720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21" name="【認定こども園・幼稚園・保育所】&#10;有形固定資産減価償却率最小値テキスト">
          <a:extLst>
            <a:ext uri="{FF2B5EF4-FFF2-40B4-BE49-F238E27FC236}">
              <a16:creationId xmlns:a16="http://schemas.microsoft.com/office/drawing/2014/main" id="{17070FE3-CB60-4334-A1A8-BA2624DACA4B}"/>
            </a:ext>
          </a:extLst>
        </xdr:cNvPr>
        <xdr:cNvSpPr txBox="1"/>
      </xdr:nvSpPr>
      <xdr:spPr>
        <a:xfrm>
          <a:off x="14735175" y="69067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22" name="直線コネクタ 421">
          <a:extLst>
            <a:ext uri="{FF2B5EF4-FFF2-40B4-BE49-F238E27FC236}">
              <a16:creationId xmlns:a16="http://schemas.microsoft.com/office/drawing/2014/main" id="{D91A8E27-56FE-4C82-B427-19A239C1CA6E}"/>
            </a:ext>
          </a:extLst>
        </xdr:cNvPr>
        <xdr:cNvCxnSpPr/>
      </xdr:nvCxnSpPr>
      <xdr:spPr>
        <a:xfrm>
          <a:off x="14611350" y="690290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24510</xdr:rowOff>
    </xdr:from>
    <xdr:ext cx="340478" cy="259045"/>
    <xdr:sp macro="" textlink="">
      <xdr:nvSpPr>
        <xdr:cNvPr id="423" name="【認定こども園・幼稚園・保育所】&#10;有形固定資産減価償却率最大値テキスト">
          <a:extLst>
            <a:ext uri="{FF2B5EF4-FFF2-40B4-BE49-F238E27FC236}">
              <a16:creationId xmlns:a16="http://schemas.microsoft.com/office/drawing/2014/main" id="{12AEE4EF-F525-4B53-B65E-918DCF3D50F3}"/>
            </a:ext>
          </a:extLst>
        </xdr:cNvPr>
        <xdr:cNvSpPr txBox="1"/>
      </xdr:nvSpPr>
      <xdr:spPr>
        <a:xfrm>
          <a:off x="14735175" y="521881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77833</xdr:rowOff>
    </xdr:from>
    <xdr:to>
      <xdr:col>86</xdr:col>
      <xdr:colOff>25400</xdr:colOff>
      <xdr:row>33</xdr:row>
      <xdr:rowOff>77833</xdr:rowOff>
    </xdr:to>
    <xdr:cxnSp macro="">
      <xdr:nvCxnSpPr>
        <xdr:cNvPr id="424" name="直線コネクタ 423">
          <a:extLst>
            <a:ext uri="{FF2B5EF4-FFF2-40B4-BE49-F238E27FC236}">
              <a16:creationId xmlns:a16="http://schemas.microsoft.com/office/drawing/2014/main" id="{0B7FAAAE-76B3-41D8-A5CC-A0EB167D719A}"/>
            </a:ext>
          </a:extLst>
        </xdr:cNvPr>
        <xdr:cNvCxnSpPr/>
      </xdr:nvCxnSpPr>
      <xdr:spPr>
        <a:xfrm>
          <a:off x="14611350" y="543088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111596</xdr:rowOff>
    </xdr:from>
    <xdr:ext cx="405111" cy="259045"/>
    <xdr:sp macro="" textlink="">
      <xdr:nvSpPr>
        <xdr:cNvPr id="425" name="【認定こども園・幼稚園・保育所】&#10;有形固定資産減価償却率平均値テキスト">
          <a:extLst>
            <a:ext uri="{FF2B5EF4-FFF2-40B4-BE49-F238E27FC236}">
              <a16:creationId xmlns:a16="http://schemas.microsoft.com/office/drawing/2014/main" id="{630B50CF-D505-4655-9458-E366DA7C5EB9}"/>
            </a:ext>
          </a:extLst>
        </xdr:cNvPr>
        <xdr:cNvSpPr txBox="1"/>
      </xdr:nvSpPr>
      <xdr:spPr>
        <a:xfrm>
          <a:off x="14735175" y="611234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133169</xdr:rowOff>
    </xdr:from>
    <xdr:to>
      <xdr:col>85</xdr:col>
      <xdr:colOff>177800</xdr:colOff>
      <xdr:row>38</xdr:row>
      <xdr:rowOff>63319</xdr:rowOff>
    </xdr:to>
    <xdr:sp macro="" textlink="">
      <xdr:nvSpPr>
        <xdr:cNvPr id="426" name="フローチャート: 判断 425">
          <a:extLst>
            <a:ext uri="{FF2B5EF4-FFF2-40B4-BE49-F238E27FC236}">
              <a16:creationId xmlns:a16="http://schemas.microsoft.com/office/drawing/2014/main" id="{BA867F3B-4787-4FA8-A780-F63A00DE18BA}"/>
            </a:ext>
          </a:extLst>
        </xdr:cNvPr>
        <xdr:cNvSpPr/>
      </xdr:nvSpPr>
      <xdr:spPr>
        <a:xfrm>
          <a:off x="14649450" y="6133919"/>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144599</xdr:rowOff>
    </xdr:from>
    <xdr:to>
      <xdr:col>81</xdr:col>
      <xdr:colOff>101600</xdr:colOff>
      <xdr:row>38</xdr:row>
      <xdr:rowOff>74749</xdr:rowOff>
    </xdr:to>
    <xdr:sp macro="" textlink="">
      <xdr:nvSpPr>
        <xdr:cNvPr id="427" name="フローチャート: 判断 426">
          <a:extLst>
            <a:ext uri="{FF2B5EF4-FFF2-40B4-BE49-F238E27FC236}">
              <a16:creationId xmlns:a16="http://schemas.microsoft.com/office/drawing/2014/main" id="{911FC84A-1C7E-4296-81AE-7759AA963FD0}"/>
            </a:ext>
          </a:extLst>
        </xdr:cNvPr>
        <xdr:cNvSpPr/>
      </xdr:nvSpPr>
      <xdr:spPr>
        <a:xfrm>
          <a:off x="13887450" y="6142174"/>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142966</xdr:rowOff>
    </xdr:from>
    <xdr:to>
      <xdr:col>76</xdr:col>
      <xdr:colOff>165100</xdr:colOff>
      <xdr:row>38</xdr:row>
      <xdr:rowOff>73116</xdr:rowOff>
    </xdr:to>
    <xdr:sp macro="" textlink="">
      <xdr:nvSpPr>
        <xdr:cNvPr id="428" name="フローチャート: 判断 427">
          <a:extLst>
            <a:ext uri="{FF2B5EF4-FFF2-40B4-BE49-F238E27FC236}">
              <a16:creationId xmlns:a16="http://schemas.microsoft.com/office/drawing/2014/main" id="{ED7EE24D-9011-4101-853C-298EC9A3D821}"/>
            </a:ext>
          </a:extLst>
        </xdr:cNvPr>
        <xdr:cNvSpPr/>
      </xdr:nvSpPr>
      <xdr:spPr>
        <a:xfrm>
          <a:off x="13096875" y="6140541"/>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120106</xdr:rowOff>
    </xdr:from>
    <xdr:to>
      <xdr:col>72</xdr:col>
      <xdr:colOff>38100</xdr:colOff>
      <xdr:row>38</xdr:row>
      <xdr:rowOff>50256</xdr:rowOff>
    </xdr:to>
    <xdr:sp macro="" textlink="">
      <xdr:nvSpPr>
        <xdr:cNvPr id="429" name="フローチャート: 判断 428">
          <a:extLst>
            <a:ext uri="{FF2B5EF4-FFF2-40B4-BE49-F238E27FC236}">
              <a16:creationId xmlns:a16="http://schemas.microsoft.com/office/drawing/2014/main" id="{8660C775-30E6-4979-A046-348A226DFA6C}"/>
            </a:ext>
          </a:extLst>
        </xdr:cNvPr>
        <xdr:cNvSpPr/>
      </xdr:nvSpPr>
      <xdr:spPr>
        <a:xfrm>
          <a:off x="12296775" y="6124031"/>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98878</xdr:rowOff>
    </xdr:from>
    <xdr:to>
      <xdr:col>67</xdr:col>
      <xdr:colOff>101600</xdr:colOff>
      <xdr:row>38</xdr:row>
      <xdr:rowOff>29028</xdr:rowOff>
    </xdr:to>
    <xdr:sp macro="" textlink="">
      <xdr:nvSpPr>
        <xdr:cNvPr id="430" name="フローチャート: 判断 429">
          <a:extLst>
            <a:ext uri="{FF2B5EF4-FFF2-40B4-BE49-F238E27FC236}">
              <a16:creationId xmlns:a16="http://schemas.microsoft.com/office/drawing/2014/main" id="{70EE5F1D-9D1A-438A-8194-87CFB31F6092}"/>
            </a:ext>
          </a:extLst>
        </xdr:cNvPr>
        <xdr:cNvSpPr/>
      </xdr:nvSpPr>
      <xdr:spPr>
        <a:xfrm>
          <a:off x="11487150" y="6102803"/>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19B4FA70-5F1C-405F-B5DA-E4CF457D41F4}"/>
            </a:ext>
          </a:extLst>
        </xdr:cNvPr>
        <xdr:cNvSpPr txBox="1"/>
      </xdr:nvSpPr>
      <xdr:spPr>
        <a:xfrm>
          <a:off x="1452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1687F8EE-67D4-4E38-A37A-BD4F99012DB0}"/>
            </a:ext>
          </a:extLst>
        </xdr:cNvPr>
        <xdr:cNvSpPr txBox="1"/>
      </xdr:nvSpPr>
      <xdr:spPr>
        <a:xfrm>
          <a:off x="13763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2580F3F0-634A-40EC-BF39-8F6F39596C70}"/>
            </a:ext>
          </a:extLst>
        </xdr:cNvPr>
        <xdr:cNvSpPr txBox="1"/>
      </xdr:nvSpPr>
      <xdr:spPr>
        <a:xfrm>
          <a:off x="12973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id="{6A96D0F8-4459-4268-86FB-8D5D5AAC4A1A}"/>
            </a:ext>
          </a:extLst>
        </xdr:cNvPr>
        <xdr:cNvSpPr txBox="1"/>
      </xdr:nvSpPr>
      <xdr:spPr>
        <a:xfrm>
          <a:off x="12172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5" name="テキスト ボックス 434">
          <a:extLst>
            <a:ext uri="{FF2B5EF4-FFF2-40B4-BE49-F238E27FC236}">
              <a16:creationId xmlns:a16="http://schemas.microsoft.com/office/drawing/2014/main" id="{857AB4D1-ECF1-4E9C-BD06-C519667238B2}"/>
            </a:ext>
          </a:extLst>
        </xdr:cNvPr>
        <xdr:cNvSpPr txBox="1"/>
      </xdr:nvSpPr>
      <xdr:spPr>
        <a:xfrm>
          <a:off x="11363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33</xdr:row>
      <xdr:rowOff>35197</xdr:rowOff>
    </xdr:from>
    <xdr:to>
      <xdr:col>85</xdr:col>
      <xdr:colOff>177800</xdr:colOff>
      <xdr:row>33</xdr:row>
      <xdr:rowOff>136797</xdr:rowOff>
    </xdr:to>
    <xdr:sp macro="" textlink="">
      <xdr:nvSpPr>
        <xdr:cNvPr id="436" name="楕円 435">
          <a:extLst>
            <a:ext uri="{FF2B5EF4-FFF2-40B4-BE49-F238E27FC236}">
              <a16:creationId xmlns:a16="http://schemas.microsoft.com/office/drawing/2014/main" id="{4BFFD4E0-D9A1-4644-8869-730DA7F20EF7}"/>
            </a:ext>
          </a:extLst>
        </xdr:cNvPr>
        <xdr:cNvSpPr/>
      </xdr:nvSpPr>
      <xdr:spPr>
        <a:xfrm>
          <a:off x="14649450" y="5388247"/>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32</xdr:row>
      <xdr:rowOff>151510</xdr:rowOff>
    </xdr:from>
    <xdr:ext cx="340478" cy="259045"/>
    <xdr:sp macro="" textlink="">
      <xdr:nvSpPr>
        <xdr:cNvPr id="437" name="【認定こども園・幼稚園・保育所】&#10;有形固定資産減価償却率該当値テキスト">
          <a:extLst>
            <a:ext uri="{FF2B5EF4-FFF2-40B4-BE49-F238E27FC236}">
              <a16:creationId xmlns:a16="http://schemas.microsoft.com/office/drawing/2014/main" id="{D93A49FB-A587-44AA-BE87-112A1DE765F0}"/>
            </a:ext>
          </a:extLst>
        </xdr:cNvPr>
        <xdr:cNvSpPr txBox="1"/>
      </xdr:nvSpPr>
      <xdr:spPr>
        <a:xfrm>
          <a:off x="14735175" y="534263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33</xdr:row>
      <xdr:rowOff>116840</xdr:rowOff>
    </xdr:from>
    <xdr:to>
      <xdr:col>81</xdr:col>
      <xdr:colOff>101600</xdr:colOff>
      <xdr:row>34</xdr:row>
      <xdr:rowOff>46990</xdr:rowOff>
    </xdr:to>
    <xdr:sp macro="" textlink="">
      <xdr:nvSpPr>
        <xdr:cNvPr id="438" name="楕円 437">
          <a:extLst>
            <a:ext uri="{FF2B5EF4-FFF2-40B4-BE49-F238E27FC236}">
              <a16:creationId xmlns:a16="http://schemas.microsoft.com/office/drawing/2014/main" id="{A85FDF9A-01EE-4BE3-B0C1-DBF7FCC0EDAE}"/>
            </a:ext>
          </a:extLst>
        </xdr:cNvPr>
        <xdr:cNvSpPr/>
      </xdr:nvSpPr>
      <xdr:spPr>
        <a:xfrm>
          <a:off x="13887450" y="546989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33</xdr:row>
      <xdr:rowOff>85997</xdr:rowOff>
    </xdr:from>
    <xdr:to>
      <xdr:col>85</xdr:col>
      <xdr:colOff>127000</xdr:colOff>
      <xdr:row>33</xdr:row>
      <xdr:rowOff>167640</xdr:rowOff>
    </xdr:to>
    <xdr:cxnSp macro="">
      <xdr:nvCxnSpPr>
        <xdr:cNvPr id="439" name="直線コネクタ 438">
          <a:extLst>
            <a:ext uri="{FF2B5EF4-FFF2-40B4-BE49-F238E27FC236}">
              <a16:creationId xmlns:a16="http://schemas.microsoft.com/office/drawing/2014/main" id="{4EEB5B6B-8248-4443-9D84-8436AAA7BF10}"/>
            </a:ext>
          </a:extLst>
        </xdr:cNvPr>
        <xdr:cNvCxnSpPr/>
      </xdr:nvCxnSpPr>
      <xdr:spPr>
        <a:xfrm flipV="1">
          <a:off x="13935075" y="5435872"/>
          <a:ext cx="762000" cy="81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41</xdr:row>
      <xdr:rowOff>59690</xdr:rowOff>
    </xdr:from>
    <xdr:to>
      <xdr:col>76</xdr:col>
      <xdr:colOff>165100</xdr:colOff>
      <xdr:row>41</xdr:row>
      <xdr:rowOff>161290</xdr:rowOff>
    </xdr:to>
    <xdr:sp macro="" textlink="">
      <xdr:nvSpPr>
        <xdr:cNvPr id="440" name="楕円 439">
          <a:extLst>
            <a:ext uri="{FF2B5EF4-FFF2-40B4-BE49-F238E27FC236}">
              <a16:creationId xmlns:a16="http://schemas.microsoft.com/office/drawing/2014/main" id="{2A4DB485-9005-4154-A30A-6816285D8F45}"/>
            </a:ext>
          </a:extLst>
        </xdr:cNvPr>
        <xdr:cNvSpPr/>
      </xdr:nvSpPr>
      <xdr:spPr>
        <a:xfrm>
          <a:off x="13096875" y="670814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33</xdr:row>
      <xdr:rowOff>167640</xdr:rowOff>
    </xdr:from>
    <xdr:to>
      <xdr:col>81</xdr:col>
      <xdr:colOff>50800</xdr:colOff>
      <xdr:row>41</xdr:row>
      <xdr:rowOff>110490</xdr:rowOff>
    </xdr:to>
    <xdr:cxnSp macro="">
      <xdr:nvCxnSpPr>
        <xdr:cNvPr id="441" name="直線コネクタ 440">
          <a:extLst>
            <a:ext uri="{FF2B5EF4-FFF2-40B4-BE49-F238E27FC236}">
              <a16:creationId xmlns:a16="http://schemas.microsoft.com/office/drawing/2014/main" id="{D4687B55-25DA-4BBA-B084-0E22B4864950}"/>
            </a:ext>
          </a:extLst>
        </xdr:cNvPr>
        <xdr:cNvCxnSpPr/>
      </xdr:nvCxnSpPr>
      <xdr:spPr>
        <a:xfrm flipV="1">
          <a:off x="13144500" y="5517515"/>
          <a:ext cx="790575" cy="1238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41</xdr:row>
      <xdr:rowOff>25400</xdr:rowOff>
    </xdr:from>
    <xdr:to>
      <xdr:col>72</xdr:col>
      <xdr:colOff>38100</xdr:colOff>
      <xdr:row>41</xdr:row>
      <xdr:rowOff>127000</xdr:rowOff>
    </xdr:to>
    <xdr:sp macro="" textlink="">
      <xdr:nvSpPr>
        <xdr:cNvPr id="442" name="楕円 441">
          <a:extLst>
            <a:ext uri="{FF2B5EF4-FFF2-40B4-BE49-F238E27FC236}">
              <a16:creationId xmlns:a16="http://schemas.microsoft.com/office/drawing/2014/main" id="{4363CA7A-67C7-43C8-A802-B9AFC03EFE59}"/>
            </a:ext>
          </a:extLst>
        </xdr:cNvPr>
        <xdr:cNvSpPr/>
      </xdr:nvSpPr>
      <xdr:spPr>
        <a:xfrm>
          <a:off x="12296775" y="667702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41</xdr:row>
      <xdr:rowOff>76200</xdr:rowOff>
    </xdr:from>
    <xdr:to>
      <xdr:col>76</xdr:col>
      <xdr:colOff>114300</xdr:colOff>
      <xdr:row>41</xdr:row>
      <xdr:rowOff>110490</xdr:rowOff>
    </xdr:to>
    <xdr:cxnSp macro="">
      <xdr:nvCxnSpPr>
        <xdr:cNvPr id="443" name="直線コネクタ 442">
          <a:extLst>
            <a:ext uri="{FF2B5EF4-FFF2-40B4-BE49-F238E27FC236}">
              <a16:creationId xmlns:a16="http://schemas.microsoft.com/office/drawing/2014/main" id="{E4534FFF-9037-4514-AD2E-C81788BD95C4}"/>
            </a:ext>
          </a:extLst>
        </xdr:cNvPr>
        <xdr:cNvCxnSpPr/>
      </xdr:nvCxnSpPr>
      <xdr:spPr>
        <a:xfrm>
          <a:off x="12344400" y="6724650"/>
          <a:ext cx="800100" cy="31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40</xdr:row>
      <xdr:rowOff>162560</xdr:rowOff>
    </xdr:from>
    <xdr:to>
      <xdr:col>67</xdr:col>
      <xdr:colOff>101600</xdr:colOff>
      <xdr:row>41</xdr:row>
      <xdr:rowOff>92710</xdr:rowOff>
    </xdr:to>
    <xdr:sp macro="" textlink="">
      <xdr:nvSpPr>
        <xdr:cNvPr id="444" name="楕円 443">
          <a:extLst>
            <a:ext uri="{FF2B5EF4-FFF2-40B4-BE49-F238E27FC236}">
              <a16:creationId xmlns:a16="http://schemas.microsoft.com/office/drawing/2014/main" id="{E5FAF737-6A07-4EB7-A7A8-313BB273B0B1}"/>
            </a:ext>
          </a:extLst>
        </xdr:cNvPr>
        <xdr:cNvSpPr/>
      </xdr:nvSpPr>
      <xdr:spPr>
        <a:xfrm>
          <a:off x="11487150" y="664591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41</xdr:row>
      <xdr:rowOff>41910</xdr:rowOff>
    </xdr:from>
    <xdr:to>
      <xdr:col>71</xdr:col>
      <xdr:colOff>177800</xdr:colOff>
      <xdr:row>41</xdr:row>
      <xdr:rowOff>76200</xdr:rowOff>
    </xdr:to>
    <xdr:cxnSp macro="">
      <xdr:nvCxnSpPr>
        <xdr:cNvPr id="445" name="直線コネクタ 444">
          <a:extLst>
            <a:ext uri="{FF2B5EF4-FFF2-40B4-BE49-F238E27FC236}">
              <a16:creationId xmlns:a16="http://schemas.microsoft.com/office/drawing/2014/main" id="{F6FB337B-EF3B-4105-8FEC-23F8CDB7E9C0}"/>
            </a:ext>
          </a:extLst>
        </xdr:cNvPr>
        <xdr:cNvCxnSpPr/>
      </xdr:nvCxnSpPr>
      <xdr:spPr>
        <a:xfrm>
          <a:off x="11534775" y="6693535"/>
          <a:ext cx="809625" cy="31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65876</xdr:rowOff>
    </xdr:from>
    <xdr:ext cx="405111" cy="259045"/>
    <xdr:sp macro="" textlink="">
      <xdr:nvSpPr>
        <xdr:cNvPr id="446" name="n_1aveValue【認定こども園・幼稚園・保育所】&#10;有形固定資産減価償却率">
          <a:extLst>
            <a:ext uri="{FF2B5EF4-FFF2-40B4-BE49-F238E27FC236}">
              <a16:creationId xmlns:a16="http://schemas.microsoft.com/office/drawing/2014/main" id="{7DC5F9D9-E271-4386-BADD-5B95FA72D5A3}"/>
            </a:ext>
          </a:extLst>
        </xdr:cNvPr>
        <xdr:cNvSpPr txBox="1"/>
      </xdr:nvSpPr>
      <xdr:spPr>
        <a:xfrm>
          <a:off x="13745219" y="62317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89643</xdr:rowOff>
    </xdr:from>
    <xdr:ext cx="405111" cy="259045"/>
    <xdr:sp macro="" textlink="">
      <xdr:nvSpPr>
        <xdr:cNvPr id="447" name="n_2aveValue【認定こども園・幼稚園・保育所】&#10;有形固定資産減価償却率">
          <a:extLst>
            <a:ext uri="{FF2B5EF4-FFF2-40B4-BE49-F238E27FC236}">
              <a16:creationId xmlns:a16="http://schemas.microsoft.com/office/drawing/2014/main" id="{CC36C731-9EA6-456F-AEE4-84F0801E9C65}"/>
            </a:ext>
          </a:extLst>
        </xdr:cNvPr>
        <xdr:cNvSpPr txBox="1"/>
      </xdr:nvSpPr>
      <xdr:spPr>
        <a:xfrm>
          <a:off x="12964169" y="59252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66783</xdr:rowOff>
    </xdr:from>
    <xdr:ext cx="405111" cy="259045"/>
    <xdr:sp macro="" textlink="">
      <xdr:nvSpPr>
        <xdr:cNvPr id="448" name="n_3aveValue【認定こども園・幼稚園・保育所】&#10;有形固定資産減価償却率">
          <a:extLst>
            <a:ext uri="{FF2B5EF4-FFF2-40B4-BE49-F238E27FC236}">
              <a16:creationId xmlns:a16="http://schemas.microsoft.com/office/drawing/2014/main" id="{9F5B4078-C397-4AC8-B493-5F0684F45582}"/>
            </a:ext>
          </a:extLst>
        </xdr:cNvPr>
        <xdr:cNvSpPr txBox="1"/>
      </xdr:nvSpPr>
      <xdr:spPr>
        <a:xfrm>
          <a:off x="12164069" y="59024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45555</xdr:rowOff>
    </xdr:from>
    <xdr:ext cx="405111" cy="259045"/>
    <xdr:sp macro="" textlink="">
      <xdr:nvSpPr>
        <xdr:cNvPr id="449" name="n_4aveValue【認定こども園・幼稚園・保育所】&#10;有形固定資産減価償却率">
          <a:extLst>
            <a:ext uri="{FF2B5EF4-FFF2-40B4-BE49-F238E27FC236}">
              <a16:creationId xmlns:a16="http://schemas.microsoft.com/office/drawing/2014/main" id="{5F068E51-9BA3-4CE9-8F75-E0D5EA17CDE3}"/>
            </a:ext>
          </a:extLst>
        </xdr:cNvPr>
        <xdr:cNvSpPr txBox="1"/>
      </xdr:nvSpPr>
      <xdr:spPr>
        <a:xfrm>
          <a:off x="11354444" y="58875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32</xdr:row>
      <xdr:rowOff>63517</xdr:rowOff>
    </xdr:from>
    <xdr:ext cx="405111" cy="259045"/>
    <xdr:sp macro="" textlink="">
      <xdr:nvSpPr>
        <xdr:cNvPr id="450" name="n_1mainValue【認定こども園・幼稚園・保育所】&#10;有形固定資産減価償却率">
          <a:extLst>
            <a:ext uri="{FF2B5EF4-FFF2-40B4-BE49-F238E27FC236}">
              <a16:creationId xmlns:a16="http://schemas.microsoft.com/office/drawing/2014/main" id="{C4395DE3-A54E-48A9-9F05-6FF543A5D07B}"/>
            </a:ext>
          </a:extLst>
        </xdr:cNvPr>
        <xdr:cNvSpPr txBox="1"/>
      </xdr:nvSpPr>
      <xdr:spPr>
        <a:xfrm>
          <a:off x="13745219" y="5257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41</xdr:row>
      <xdr:rowOff>152417</xdr:rowOff>
    </xdr:from>
    <xdr:ext cx="405111" cy="259045"/>
    <xdr:sp macro="" textlink="">
      <xdr:nvSpPr>
        <xdr:cNvPr id="451" name="n_2mainValue【認定こども園・幼稚園・保育所】&#10;有形固定資産減価償却率">
          <a:extLst>
            <a:ext uri="{FF2B5EF4-FFF2-40B4-BE49-F238E27FC236}">
              <a16:creationId xmlns:a16="http://schemas.microsoft.com/office/drawing/2014/main" id="{DAF2363A-09CC-4B4A-A528-E59D2F41D228}"/>
            </a:ext>
          </a:extLst>
        </xdr:cNvPr>
        <xdr:cNvSpPr txBox="1"/>
      </xdr:nvSpPr>
      <xdr:spPr>
        <a:xfrm>
          <a:off x="12964169" y="6800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41</xdr:row>
      <xdr:rowOff>118127</xdr:rowOff>
    </xdr:from>
    <xdr:ext cx="405111" cy="259045"/>
    <xdr:sp macro="" textlink="">
      <xdr:nvSpPr>
        <xdr:cNvPr id="452" name="n_3mainValue【認定こども園・幼稚園・保育所】&#10;有形固定資産減価償却率">
          <a:extLst>
            <a:ext uri="{FF2B5EF4-FFF2-40B4-BE49-F238E27FC236}">
              <a16:creationId xmlns:a16="http://schemas.microsoft.com/office/drawing/2014/main" id="{95C2488D-16F7-4C79-A25E-654E95B330F1}"/>
            </a:ext>
          </a:extLst>
        </xdr:cNvPr>
        <xdr:cNvSpPr txBox="1"/>
      </xdr:nvSpPr>
      <xdr:spPr>
        <a:xfrm>
          <a:off x="12164069" y="6769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41</xdr:row>
      <xdr:rowOff>83837</xdr:rowOff>
    </xdr:from>
    <xdr:ext cx="405111" cy="259045"/>
    <xdr:sp macro="" textlink="">
      <xdr:nvSpPr>
        <xdr:cNvPr id="453" name="n_4mainValue【認定こども園・幼稚園・保育所】&#10;有形固定資産減価償却率">
          <a:extLst>
            <a:ext uri="{FF2B5EF4-FFF2-40B4-BE49-F238E27FC236}">
              <a16:creationId xmlns:a16="http://schemas.microsoft.com/office/drawing/2014/main" id="{9C857DEC-27D5-4348-8014-32826836115F}"/>
            </a:ext>
          </a:extLst>
        </xdr:cNvPr>
        <xdr:cNvSpPr txBox="1"/>
      </xdr:nvSpPr>
      <xdr:spPr>
        <a:xfrm>
          <a:off x="11354444" y="67354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4" name="正方形/長方形 453">
          <a:extLst>
            <a:ext uri="{FF2B5EF4-FFF2-40B4-BE49-F238E27FC236}">
              <a16:creationId xmlns:a16="http://schemas.microsoft.com/office/drawing/2014/main" id="{27B3358D-51BE-4021-8A42-B3A2E9F59298}"/>
            </a:ext>
          </a:extLst>
        </xdr:cNvPr>
        <xdr:cNvSpPr/>
      </xdr:nvSpPr>
      <xdr:spPr>
        <a:xfrm>
          <a:off x="164592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5" name="正方形/長方形 454">
          <a:extLst>
            <a:ext uri="{FF2B5EF4-FFF2-40B4-BE49-F238E27FC236}">
              <a16:creationId xmlns:a16="http://schemas.microsoft.com/office/drawing/2014/main" id="{764AA7DE-1738-4184-A705-26CFF50CDE6E}"/>
            </a:ext>
          </a:extLst>
        </xdr:cNvPr>
        <xdr:cNvSpPr/>
      </xdr:nvSpPr>
      <xdr:spPr>
        <a:xfrm>
          <a:off x="165830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6" name="正方形/長方形 455">
          <a:extLst>
            <a:ext uri="{FF2B5EF4-FFF2-40B4-BE49-F238E27FC236}">
              <a16:creationId xmlns:a16="http://schemas.microsoft.com/office/drawing/2014/main" id="{267461DB-6B63-4FEB-87D5-0FF234F47700}"/>
            </a:ext>
          </a:extLst>
        </xdr:cNvPr>
        <xdr:cNvSpPr/>
      </xdr:nvSpPr>
      <xdr:spPr>
        <a:xfrm>
          <a:off x="165830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7" name="正方形/長方形 456">
          <a:extLst>
            <a:ext uri="{FF2B5EF4-FFF2-40B4-BE49-F238E27FC236}">
              <a16:creationId xmlns:a16="http://schemas.microsoft.com/office/drawing/2014/main" id="{E67FF143-FAC4-46CC-89DE-FDD0F9BA5812}"/>
            </a:ext>
          </a:extLst>
        </xdr:cNvPr>
        <xdr:cNvSpPr/>
      </xdr:nvSpPr>
      <xdr:spPr>
        <a:xfrm>
          <a:off x="174879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8" name="正方形/長方形 457">
          <a:extLst>
            <a:ext uri="{FF2B5EF4-FFF2-40B4-BE49-F238E27FC236}">
              <a16:creationId xmlns:a16="http://schemas.microsoft.com/office/drawing/2014/main" id="{64549D52-DA7B-4074-A85A-2030D02E6A43}"/>
            </a:ext>
          </a:extLst>
        </xdr:cNvPr>
        <xdr:cNvSpPr/>
      </xdr:nvSpPr>
      <xdr:spPr>
        <a:xfrm>
          <a:off x="174879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9" name="正方形/長方形 458">
          <a:extLst>
            <a:ext uri="{FF2B5EF4-FFF2-40B4-BE49-F238E27FC236}">
              <a16:creationId xmlns:a16="http://schemas.microsoft.com/office/drawing/2014/main" id="{F42F7C9B-61A8-40BA-9DF8-4713CC47FAB9}"/>
            </a:ext>
          </a:extLst>
        </xdr:cNvPr>
        <xdr:cNvSpPr/>
      </xdr:nvSpPr>
      <xdr:spPr>
        <a:xfrm>
          <a:off x="185166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0" name="正方形/長方形 459">
          <a:extLst>
            <a:ext uri="{FF2B5EF4-FFF2-40B4-BE49-F238E27FC236}">
              <a16:creationId xmlns:a16="http://schemas.microsoft.com/office/drawing/2014/main" id="{894ED646-E862-45BD-A2E3-604828FF7402}"/>
            </a:ext>
          </a:extLst>
        </xdr:cNvPr>
        <xdr:cNvSpPr/>
      </xdr:nvSpPr>
      <xdr:spPr>
        <a:xfrm>
          <a:off x="185166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1" name="正方形/長方形 460">
          <a:extLst>
            <a:ext uri="{FF2B5EF4-FFF2-40B4-BE49-F238E27FC236}">
              <a16:creationId xmlns:a16="http://schemas.microsoft.com/office/drawing/2014/main" id="{32435B3E-F5EA-4943-84C6-5A5F0B3304AB}"/>
            </a:ext>
          </a:extLst>
        </xdr:cNvPr>
        <xdr:cNvSpPr/>
      </xdr:nvSpPr>
      <xdr:spPr>
        <a:xfrm>
          <a:off x="164592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2" name="テキスト ボックス 461">
          <a:extLst>
            <a:ext uri="{FF2B5EF4-FFF2-40B4-BE49-F238E27FC236}">
              <a16:creationId xmlns:a16="http://schemas.microsoft.com/office/drawing/2014/main" id="{3C8FC9B6-7598-4A0A-85E5-6E63545DAC67}"/>
            </a:ext>
          </a:extLst>
        </xdr:cNvPr>
        <xdr:cNvSpPr txBox="1"/>
      </xdr:nvSpPr>
      <xdr:spPr>
        <a:xfrm>
          <a:off x="16440150" y="48672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3" name="直線コネクタ 462">
          <a:extLst>
            <a:ext uri="{FF2B5EF4-FFF2-40B4-BE49-F238E27FC236}">
              <a16:creationId xmlns:a16="http://schemas.microsoft.com/office/drawing/2014/main" id="{F578C558-C8E0-40EF-9BF3-78060900E1FE}"/>
            </a:ext>
          </a:extLst>
        </xdr:cNvPr>
        <xdr:cNvCxnSpPr/>
      </xdr:nvCxnSpPr>
      <xdr:spPr>
        <a:xfrm>
          <a:off x="164592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64" name="直線コネクタ 463">
          <a:extLst>
            <a:ext uri="{FF2B5EF4-FFF2-40B4-BE49-F238E27FC236}">
              <a16:creationId xmlns:a16="http://schemas.microsoft.com/office/drawing/2014/main" id="{4A59F5EB-A07F-4A92-B426-59E06C0DB81B}"/>
            </a:ext>
          </a:extLst>
        </xdr:cNvPr>
        <xdr:cNvCxnSpPr/>
      </xdr:nvCxnSpPr>
      <xdr:spPr>
        <a:xfrm>
          <a:off x="16459200" y="6781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65" name="テキスト ボックス 464">
          <a:extLst>
            <a:ext uri="{FF2B5EF4-FFF2-40B4-BE49-F238E27FC236}">
              <a16:creationId xmlns:a16="http://schemas.microsoft.com/office/drawing/2014/main" id="{6D5D08FB-CBA5-47DB-8AB9-0540CC067465}"/>
            </a:ext>
          </a:extLst>
        </xdr:cNvPr>
        <xdr:cNvSpPr txBox="1"/>
      </xdr:nvSpPr>
      <xdr:spPr>
        <a:xfrm>
          <a:off x="16052346" y="664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6" name="直線コネクタ 465">
          <a:extLst>
            <a:ext uri="{FF2B5EF4-FFF2-40B4-BE49-F238E27FC236}">
              <a16:creationId xmlns:a16="http://schemas.microsoft.com/office/drawing/2014/main" id="{4EB7E2E0-D956-40DD-A3BC-952B6411B2B9}"/>
            </a:ext>
          </a:extLst>
        </xdr:cNvPr>
        <xdr:cNvCxnSpPr/>
      </xdr:nvCxnSpPr>
      <xdr:spPr>
        <a:xfrm>
          <a:off x="16459200" y="6343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67" name="テキスト ボックス 466">
          <a:extLst>
            <a:ext uri="{FF2B5EF4-FFF2-40B4-BE49-F238E27FC236}">
              <a16:creationId xmlns:a16="http://schemas.microsoft.com/office/drawing/2014/main" id="{F9716DEF-FA1A-439F-BE2F-3DF274E05025}"/>
            </a:ext>
          </a:extLst>
        </xdr:cNvPr>
        <xdr:cNvSpPr txBox="1"/>
      </xdr:nvSpPr>
      <xdr:spPr>
        <a:xfrm>
          <a:off x="16052346"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8" name="直線コネクタ 467">
          <a:extLst>
            <a:ext uri="{FF2B5EF4-FFF2-40B4-BE49-F238E27FC236}">
              <a16:creationId xmlns:a16="http://schemas.microsoft.com/office/drawing/2014/main" id="{1F420B31-E2A0-4FDA-9E11-9A0BD7458D6E}"/>
            </a:ext>
          </a:extLst>
        </xdr:cNvPr>
        <xdr:cNvCxnSpPr/>
      </xdr:nvCxnSpPr>
      <xdr:spPr>
        <a:xfrm>
          <a:off x="16459200" y="591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69" name="テキスト ボックス 468">
          <a:extLst>
            <a:ext uri="{FF2B5EF4-FFF2-40B4-BE49-F238E27FC236}">
              <a16:creationId xmlns:a16="http://schemas.microsoft.com/office/drawing/2014/main" id="{4F0E6231-DB4D-4A28-AE0E-F0CDF0292B70}"/>
            </a:ext>
          </a:extLst>
        </xdr:cNvPr>
        <xdr:cNvSpPr txBox="1"/>
      </xdr:nvSpPr>
      <xdr:spPr>
        <a:xfrm>
          <a:off x="16052346" y="5779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70" name="直線コネクタ 469">
          <a:extLst>
            <a:ext uri="{FF2B5EF4-FFF2-40B4-BE49-F238E27FC236}">
              <a16:creationId xmlns:a16="http://schemas.microsoft.com/office/drawing/2014/main" id="{BA2AD2D1-9870-44FE-8F3F-37D8E3B75A89}"/>
            </a:ext>
          </a:extLst>
        </xdr:cNvPr>
        <xdr:cNvCxnSpPr/>
      </xdr:nvCxnSpPr>
      <xdr:spPr>
        <a:xfrm>
          <a:off x="16459200" y="5486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71" name="テキスト ボックス 470">
          <a:extLst>
            <a:ext uri="{FF2B5EF4-FFF2-40B4-BE49-F238E27FC236}">
              <a16:creationId xmlns:a16="http://schemas.microsoft.com/office/drawing/2014/main" id="{38659EAB-189D-4AA0-B63D-6B0AA6753A17}"/>
            </a:ext>
          </a:extLst>
        </xdr:cNvPr>
        <xdr:cNvSpPr txBox="1"/>
      </xdr:nvSpPr>
      <xdr:spPr>
        <a:xfrm>
          <a:off x="16052346" y="5350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2" name="直線コネクタ 471">
          <a:extLst>
            <a:ext uri="{FF2B5EF4-FFF2-40B4-BE49-F238E27FC236}">
              <a16:creationId xmlns:a16="http://schemas.microsoft.com/office/drawing/2014/main" id="{4AAF5BE3-E747-42D9-ACAD-F569D52DD549}"/>
            </a:ext>
          </a:extLst>
        </xdr:cNvPr>
        <xdr:cNvCxnSpPr/>
      </xdr:nvCxnSpPr>
      <xdr:spPr>
        <a:xfrm>
          <a:off x="164592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3" name="テキスト ボックス 472">
          <a:extLst>
            <a:ext uri="{FF2B5EF4-FFF2-40B4-BE49-F238E27FC236}">
              <a16:creationId xmlns:a16="http://schemas.microsoft.com/office/drawing/2014/main" id="{3EC21564-807D-4B60-84D3-1180F4888044}"/>
            </a:ext>
          </a:extLst>
        </xdr:cNvPr>
        <xdr:cNvSpPr txBox="1"/>
      </xdr:nvSpPr>
      <xdr:spPr>
        <a:xfrm>
          <a:off x="16052346" y="4912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4" name="【認定こども園・幼稚園・保育所】&#10;一人当たり面積グラフ枠">
          <a:extLst>
            <a:ext uri="{FF2B5EF4-FFF2-40B4-BE49-F238E27FC236}">
              <a16:creationId xmlns:a16="http://schemas.microsoft.com/office/drawing/2014/main" id="{FE83FEDD-9B6A-4118-9D01-AE3B10302088}"/>
            </a:ext>
          </a:extLst>
        </xdr:cNvPr>
        <xdr:cNvSpPr/>
      </xdr:nvSpPr>
      <xdr:spPr>
        <a:xfrm>
          <a:off x="164592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141122</xdr:rowOff>
    </xdr:from>
    <xdr:to>
      <xdr:col>116</xdr:col>
      <xdr:colOff>62864</xdr:colOff>
      <xdr:row>41</xdr:row>
      <xdr:rowOff>110490</xdr:rowOff>
    </xdr:to>
    <xdr:cxnSp macro="">
      <xdr:nvCxnSpPr>
        <xdr:cNvPr id="475" name="直線コネクタ 474">
          <a:extLst>
            <a:ext uri="{FF2B5EF4-FFF2-40B4-BE49-F238E27FC236}">
              <a16:creationId xmlns:a16="http://schemas.microsoft.com/office/drawing/2014/main" id="{6AFE6488-39E3-4CA7-8B47-90074C2883F1}"/>
            </a:ext>
          </a:extLst>
        </xdr:cNvPr>
        <xdr:cNvCxnSpPr/>
      </xdr:nvCxnSpPr>
      <xdr:spPr>
        <a:xfrm flipV="1">
          <a:off x="19954239" y="5659272"/>
          <a:ext cx="0" cy="10964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114317</xdr:rowOff>
    </xdr:from>
    <xdr:ext cx="469744" cy="259045"/>
    <xdr:sp macro="" textlink="">
      <xdr:nvSpPr>
        <xdr:cNvPr id="476" name="【認定こども園・幼稚園・保育所】&#10;一人当たり面積最小値テキスト">
          <a:extLst>
            <a:ext uri="{FF2B5EF4-FFF2-40B4-BE49-F238E27FC236}">
              <a16:creationId xmlns:a16="http://schemas.microsoft.com/office/drawing/2014/main" id="{EC6A9A28-CF8F-4BA9-8A4D-5FEC2769D6B2}"/>
            </a:ext>
          </a:extLst>
        </xdr:cNvPr>
        <xdr:cNvSpPr txBox="1"/>
      </xdr:nvSpPr>
      <xdr:spPr>
        <a:xfrm>
          <a:off x="19992975" y="6762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110490</xdr:rowOff>
    </xdr:from>
    <xdr:to>
      <xdr:col>116</xdr:col>
      <xdr:colOff>152400</xdr:colOff>
      <xdr:row>41</xdr:row>
      <xdr:rowOff>110490</xdr:rowOff>
    </xdr:to>
    <xdr:cxnSp macro="">
      <xdr:nvCxnSpPr>
        <xdr:cNvPr id="477" name="直線コネクタ 476">
          <a:extLst>
            <a:ext uri="{FF2B5EF4-FFF2-40B4-BE49-F238E27FC236}">
              <a16:creationId xmlns:a16="http://schemas.microsoft.com/office/drawing/2014/main" id="{10C5A306-F8AD-4F48-ABA0-495037F73510}"/>
            </a:ext>
          </a:extLst>
        </xdr:cNvPr>
        <xdr:cNvCxnSpPr/>
      </xdr:nvCxnSpPr>
      <xdr:spPr>
        <a:xfrm>
          <a:off x="19878675" y="675576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87799</xdr:rowOff>
    </xdr:from>
    <xdr:ext cx="469744" cy="259045"/>
    <xdr:sp macro="" textlink="">
      <xdr:nvSpPr>
        <xdr:cNvPr id="478" name="【認定こども園・幼稚園・保育所】&#10;一人当たり面積最大値テキスト">
          <a:extLst>
            <a:ext uri="{FF2B5EF4-FFF2-40B4-BE49-F238E27FC236}">
              <a16:creationId xmlns:a16="http://schemas.microsoft.com/office/drawing/2014/main" id="{44F51761-E64C-4A99-9679-50399D9BFC9A}"/>
            </a:ext>
          </a:extLst>
        </xdr:cNvPr>
        <xdr:cNvSpPr txBox="1"/>
      </xdr:nvSpPr>
      <xdr:spPr>
        <a:xfrm>
          <a:off x="19992975" y="54376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141122</xdr:rowOff>
    </xdr:from>
    <xdr:to>
      <xdr:col>116</xdr:col>
      <xdr:colOff>152400</xdr:colOff>
      <xdr:row>34</xdr:row>
      <xdr:rowOff>141122</xdr:rowOff>
    </xdr:to>
    <xdr:cxnSp macro="">
      <xdr:nvCxnSpPr>
        <xdr:cNvPr id="479" name="直線コネクタ 478">
          <a:extLst>
            <a:ext uri="{FF2B5EF4-FFF2-40B4-BE49-F238E27FC236}">
              <a16:creationId xmlns:a16="http://schemas.microsoft.com/office/drawing/2014/main" id="{DB5EEC20-F166-43E0-BEF9-E18967EF776C}"/>
            </a:ext>
          </a:extLst>
        </xdr:cNvPr>
        <xdr:cNvCxnSpPr/>
      </xdr:nvCxnSpPr>
      <xdr:spPr>
        <a:xfrm>
          <a:off x="19878675" y="5659272"/>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40</xdr:row>
      <xdr:rowOff>12971</xdr:rowOff>
    </xdr:from>
    <xdr:ext cx="469744" cy="259045"/>
    <xdr:sp macro="" textlink="">
      <xdr:nvSpPr>
        <xdr:cNvPr id="480" name="【認定こども園・幼稚園・保育所】&#10;一人当たり面積平均値テキスト">
          <a:extLst>
            <a:ext uri="{FF2B5EF4-FFF2-40B4-BE49-F238E27FC236}">
              <a16:creationId xmlns:a16="http://schemas.microsoft.com/office/drawing/2014/main" id="{12E66AD6-C2C2-4C48-855E-0348DCE2AA5F}"/>
            </a:ext>
          </a:extLst>
        </xdr:cNvPr>
        <xdr:cNvSpPr txBox="1"/>
      </xdr:nvSpPr>
      <xdr:spPr>
        <a:xfrm>
          <a:off x="19992975" y="649632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34544</xdr:rowOff>
    </xdr:from>
    <xdr:to>
      <xdr:col>116</xdr:col>
      <xdr:colOff>114300</xdr:colOff>
      <xdr:row>40</xdr:row>
      <xdr:rowOff>136144</xdr:rowOff>
    </xdr:to>
    <xdr:sp macro="" textlink="">
      <xdr:nvSpPr>
        <xdr:cNvPr id="481" name="フローチャート: 判断 480">
          <a:extLst>
            <a:ext uri="{FF2B5EF4-FFF2-40B4-BE49-F238E27FC236}">
              <a16:creationId xmlns:a16="http://schemas.microsoft.com/office/drawing/2014/main" id="{2B9B727E-26BD-44B5-B74E-4E4299A01322}"/>
            </a:ext>
          </a:extLst>
        </xdr:cNvPr>
        <xdr:cNvSpPr/>
      </xdr:nvSpPr>
      <xdr:spPr>
        <a:xfrm>
          <a:off x="19897725" y="6517894"/>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38659</xdr:rowOff>
    </xdr:from>
    <xdr:to>
      <xdr:col>112</xdr:col>
      <xdr:colOff>38100</xdr:colOff>
      <xdr:row>40</xdr:row>
      <xdr:rowOff>140259</xdr:rowOff>
    </xdr:to>
    <xdr:sp macro="" textlink="">
      <xdr:nvSpPr>
        <xdr:cNvPr id="482" name="フローチャート: 判断 481">
          <a:extLst>
            <a:ext uri="{FF2B5EF4-FFF2-40B4-BE49-F238E27FC236}">
              <a16:creationId xmlns:a16="http://schemas.microsoft.com/office/drawing/2014/main" id="{6BB805A7-51D1-4C87-A7EC-FB4B141F1F5F}"/>
            </a:ext>
          </a:extLst>
        </xdr:cNvPr>
        <xdr:cNvSpPr/>
      </xdr:nvSpPr>
      <xdr:spPr>
        <a:xfrm>
          <a:off x="19154775" y="6525184"/>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50088</xdr:rowOff>
    </xdr:from>
    <xdr:to>
      <xdr:col>107</xdr:col>
      <xdr:colOff>101600</xdr:colOff>
      <xdr:row>40</xdr:row>
      <xdr:rowOff>151688</xdr:rowOff>
    </xdr:to>
    <xdr:sp macro="" textlink="">
      <xdr:nvSpPr>
        <xdr:cNvPr id="483" name="フローチャート: 判断 482">
          <a:extLst>
            <a:ext uri="{FF2B5EF4-FFF2-40B4-BE49-F238E27FC236}">
              <a16:creationId xmlns:a16="http://schemas.microsoft.com/office/drawing/2014/main" id="{9BDDC577-573C-48A0-91C0-0CB0DD463793}"/>
            </a:ext>
          </a:extLst>
        </xdr:cNvPr>
        <xdr:cNvSpPr/>
      </xdr:nvSpPr>
      <xdr:spPr>
        <a:xfrm>
          <a:off x="18345150" y="6533438"/>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56490</xdr:rowOff>
    </xdr:from>
    <xdr:to>
      <xdr:col>102</xdr:col>
      <xdr:colOff>165100</xdr:colOff>
      <xdr:row>40</xdr:row>
      <xdr:rowOff>158090</xdr:rowOff>
    </xdr:to>
    <xdr:sp macro="" textlink="">
      <xdr:nvSpPr>
        <xdr:cNvPr id="484" name="フローチャート: 判断 483">
          <a:extLst>
            <a:ext uri="{FF2B5EF4-FFF2-40B4-BE49-F238E27FC236}">
              <a16:creationId xmlns:a16="http://schemas.microsoft.com/office/drawing/2014/main" id="{1B0794AE-3F77-4725-AEA9-8266E5A3FF57}"/>
            </a:ext>
          </a:extLst>
        </xdr:cNvPr>
        <xdr:cNvSpPr/>
      </xdr:nvSpPr>
      <xdr:spPr>
        <a:xfrm>
          <a:off x="17554575" y="654301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61976</xdr:rowOff>
    </xdr:from>
    <xdr:to>
      <xdr:col>98</xdr:col>
      <xdr:colOff>38100</xdr:colOff>
      <xdr:row>40</xdr:row>
      <xdr:rowOff>163576</xdr:rowOff>
    </xdr:to>
    <xdr:sp macro="" textlink="">
      <xdr:nvSpPr>
        <xdr:cNvPr id="485" name="フローチャート: 判断 484">
          <a:extLst>
            <a:ext uri="{FF2B5EF4-FFF2-40B4-BE49-F238E27FC236}">
              <a16:creationId xmlns:a16="http://schemas.microsoft.com/office/drawing/2014/main" id="{FF3F2B22-6B74-493D-823F-93AA8FC665F4}"/>
            </a:ext>
          </a:extLst>
        </xdr:cNvPr>
        <xdr:cNvSpPr/>
      </xdr:nvSpPr>
      <xdr:spPr>
        <a:xfrm>
          <a:off x="16754475" y="6551676"/>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545902FD-C82A-4E2F-94B7-1A8A59A900B6}"/>
            </a:ext>
          </a:extLst>
        </xdr:cNvPr>
        <xdr:cNvSpPr txBox="1"/>
      </xdr:nvSpPr>
      <xdr:spPr>
        <a:xfrm>
          <a:off x="197834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963CFCEF-8918-4A77-9A8B-E02656530AAF}"/>
            </a:ext>
          </a:extLst>
        </xdr:cNvPr>
        <xdr:cNvSpPr txBox="1"/>
      </xdr:nvSpPr>
      <xdr:spPr>
        <a:xfrm>
          <a:off x="19030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id="{FA4063A2-7899-455C-8E86-C98F63E5561F}"/>
            </a:ext>
          </a:extLst>
        </xdr:cNvPr>
        <xdr:cNvSpPr txBox="1"/>
      </xdr:nvSpPr>
      <xdr:spPr>
        <a:xfrm>
          <a:off x="18221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9" name="テキスト ボックス 488">
          <a:extLst>
            <a:ext uri="{FF2B5EF4-FFF2-40B4-BE49-F238E27FC236}">
              <a16:creationId xmlns:a16="http://schemas.microsoft.com/office/drawing/2014/main" id="{21EC2EB5-5BF2-487C-BCCC-6A6D92556C69}"/>
            </a:ext>
          </a:extLst>
        </xdr:cNvPr>
        <xdr:cNvSpPr txBox="1"/>
      </xdr:nvSpPr>
      <xdr:spPr>
        <a:xfrm>
          <a:off x="174307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0" name="テキスト ボックス 489">
          <a:extLst>
            <a:ext uri="{FF2B5EF4-FFF2-40B4-BE49-F238E27FC236}">
              <a16:creationId xmlns:a16="http://schemas.microsoft.com/office/drawing/2014/main" id="{E57BDE3E-FF31-48B2-B571-BE254FF95690}"/>
            </a:ext>
          </a:extLst>
        </xdr:cNvPr>
        <xdr:cNvSpPr txBox="1"/>
      </xdr:nvSpPr>
      <xdr:spPr>
        <a:xfrm>
          <a:off x="166306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69748</xdr:rowOff>
    </xdr:from>
    <xdr:to>
      <xdr:col>116</xdr:col>
      <xdr:colOff>114300</xdr:colOff>
      <xdr:row>39</xdr:row>
      <xdr:rowOff>171348</xdr:rowOff>
    </xdr:to>
    <xdr:sp macro="" textlink="">
      <xdr:nvSpPr>
        <xdr:cNvPr id="491" name="楕円 490">
          <a:extLst>
            <a:ext uri="{FF2B5EF4-FFF2-40B4-BE49-F238E27FC236}">
              <a16:creationId xmlns:a16="http://schemas.microsoft.com/office/drawing/2014/main" id="{93CD2E5D-7173-4D31-A388-822628A287A1}"/>
            </a:ext>
          </a:extLst>
        </xdr:cNvPr>
        <xdr:cNvSpPr/>
      </xdr:nvSpPr>
      <xdr:spPr>
        <a:xfrm>
          <a:off x="19897725" y="6391173"/>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38</xdr:row>
      <xdr:rowOff>92625</xdr:rowOff>
    </xdr:from>
    <xdr:ext cx="469744" cy="259045"/>
    <xdr:sp macro="" textlink="">
      <xdr:nvSpPr>
        <xdr:cNvPr id="492" name="【認定こども園・幼稚園・保育所】&#10;一人当たり面積該当値テキスト">
          <a:extLst>
            <a:ext uri="{FF2B5EF4-FFF2-40B4-BE49-F238E27FC236}">
              <a16:creationId xmlns:a16="http://schemas.microsoft.com/office/drawing/2014/main" id="{3B204C39-4561-449F-AE81-3E86AE7A7144}"/>
            </a:ext>
          </a:extLst>
        </xdr:cNvPr>
        <xdr:cNvSpPr txBox="1"/>
      </xdr:nvSpPr>
      <xdr:spPr>
        <a:xfrm>
          <a:off x="19992975" y="62553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57862</xdr:rowOff>
    </xdr:from>
    <xdr:to>
      <xdr:col>112</xdr:col>
      <xdr:colOff>38100</xdr:colOff>
      <xdr:row>38</xdr:row>
      <xdr:rowOff>159462</xdr:rowOff>
    </xdr:to>
    <xdr:sp macro="" textlink="">
      <xdr:nvSpPr>
        <xdr:cNvPr id="493" name="楕円 492">
          <a:extLst>
            <a:ext uri="{FF2B5EF4-FFF2-40B4-BE49-F238E27FC236}">
              <a16:creationId xmlns:a16="http://schemas.microsoft.com/office/drawing/2014/main" id="{494491DE-C761-4650-9DB1-84ED4EFDA50B}"/>
            </a:ext>
          </a:extLst>
        </xdr:cNvPr>
        <xdr:cNvSpPr/>
      </xdr:nvSpPr>
      <xdr:spPr>
        <a:xfrm>
          <a:off x="19154775" y="6220537"/>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38</xdr:row>
      <xdr:rowOff>108662</xdr:rowOff>
    </xdr:from>
    <xdr:to>
      <xdr:col>116</xdr:col>
      <xdr:colOff>63500</xdr:colOff>
      <xdr:row>39</xdr:row>
      <xdr:rowOff>120548</xdr:rowOff>
    </xdr:to>
    <xdr:cxnSp macro="">
      <xdr:nvCxnSpPr>
        <xdr:cNvPr id="494" name="直線コネクタ 493">
          <a:extLst>
            <a:ext uri="{FF2B5EF4-FFF2-40B4-BE49-F238E27FC236}">
              <a16:creationId xmlns:a16="http://schemas.microsoft.com/office/drawing/2014/main" id="{DDDBC6C1-78A0-4FD9-8B9E-36CCA92A380F}"/>
            </a:ext>
          </a:extLst>
        </xdr:cNvPr>
        <xdr:cNvCxnSpPr/>
      </xdr:nvCxnSpPr>
      <xdr:spPr>
        <a:xfrm>
          <a:off x="19202400" y="6268162"/>
          <a:ext cx="752475" cy="1801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170332</xdr:rowOff>
    </xdr:from>
    <xdr:to>
      <xdr:col>107</xdr:col>
      <xdr:colOff>101600</xdr:colOff>
      <xdr:row>40</xdr:row>
      <xdr:rowOff>100482</xdr:rowOff>
    </xdr:to>
    <xdr:sp macro="" textlink="">
      <xdr:nvSpPr>
        <xdr:cNvPr id="495" name="楕円 494">
          <a:extLst>
            <a:ext uri="{FF2B5EF4-FFF2-40B4-BE49-F238E27FC236}">
              <a16:creationId xmlns:a16="http://schemas.microsoft.com/office/drawing/2014/main" id="{520BBD3F-0924-4295-AFA2-F193139BFF02}"/>
            </a:ext>
          </a:extLst>
        </xdr:cNvPr>
        <xdr:cNvSpPr/>
      </xdr:nvSpPr>
      <xdr:spPr>
        <a:xfrm>
          <a:off x="18345150" y="6485407"/>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108662</xdr:rowOff>
    </xdr:from>
    <xdr:to>
      <xdr:col>111</xdr:col>
      <xdr:colOff>177800</xdr:colOff>
      <xdr:row>40</xdr:row>
      <xdr:rowOff>49682</xdr:rowOff>
    </xdr:to>
    <xdr:cxnSp macro="">
      <xdr:nvCxnSpPr>
        <xdr:cNvPr id="496" name="直線コネクタ 495">
          <a:extLst>
            <a:ext uri="{FF2B5EF4-FFF2-40B4-BE49-F238E27FC236}">
              <a16:creationId xmlns:a16="http://schemas.microsoft.com/office/drawing/2014/main" id="{C2B6BCA5-B210-4C7F-ACFD-F3CFD0C27AB0}"/>
            </a:ext>
          </a:extLst>
        </xdr:cNvPr>
        <xdr:cNvCxnSpPr/>
      </xdr:nvCxnSpPr>
      <xdr:spPr>
        <a:xfrm flipV="1">
          <a:off x="18392775" y="6268162"/>
          <a:ext cx="809625" cy="264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4369</xdr:rowOff>
    </xdr:from>
    <xdr:to>
      <xdr:col>102</xdr:col>
      <xdr:colOff>165100</xdr:colOff>
      <xdr:row>40</xdr:row>
      <xdr:rowOff>105969</xdr:rowOff>
    </xdr:to>
    <xdr:sp macro="" textlink="">
      <xdr:nvSpPr>
        <xdr:cNvPr id="497" name="楕円 496">
          <a:extLst>
            <a:ext uri="{FF2B5EF4-FFF2-40B4-BE49-F238E27FC236}">
              <a16:creationId xmlns:a16="http://schemas.microsoft.com/office/drawing/2014/main" id="{8A5443AB-DABB-437E-BF25-DE6F34D6A6D9}"/>
            </a:ext>
          </a:extLst>
        </xdr:cNvPr>
        <xdr:cNvSpPr/>
      </xdr:nvSpPr>
      <xdr:spPr>
        <a:xfrm>
          <a:off x="17554575" y="6494069"/>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49682</xdr:rowOff>
    </xdr:from>
    <xdr:to>
      <xdr:col>107</xdr:col>
      <xdr:colOff>50800</xdr:colOff>
      <xdr:row>40</xdr:row>
      <xdr:rowOff>55169</xdr:rowOff>
    </xdr:to>
    <xdr:cxnSp macro="">
      <xdr:nvCxnSpPr>
        <xdr:cNvPr id="498" name="直線コネクタ 497">
          <a:extLst>
            <a:ext uri="{FF2B5EF4-FFF2-40B4-BE49-F238E27FC236}">
              <a16:creationId xmlns:a16="http://schemas.microsoft.com/office/drawing/2014/main" id="{4A004297-B6EB-459D-9EB2-2EAFF315EC7E}"/>
            </a:ext>
          </a:extLst>
        </xdr:cNvPr>
        <xdr:cNvCxnSpPr/>
      </xdr:nvCxnSpPr>
      <xdr:spPr>
        <a:xfrm flipV="1">
          <a:off x="17602200" y="6533032"/>
          <a:ext cx="790575" cy="86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11226</xdr:rowOff>
    </xdr:from>
    <xdr:to>
      <xdr:col>98</xdr:col>
      <xdr:colOff>38100</xdr:colOff>
      <xdr:row>40</xdr:row>
      <xdr:rowOff>112826</xdr:rowOff>
    </xdr:to>
    <xdr:sp macro="" textlink="">
      <xdr:nvSpPr>
        <xdr:cNvPr id="499" name="楕円 498">
          <a:extLst>
            <a:ext uri="{FF2B5EF4-FFF2-40B4-BE49-F238E27FC236}">
              <a16:creationId xmlns:a16="http://schemas.microsoft.com/office/drawing/2014/main" id="{33AD9B1C-C402-430A-A36E-9D46679E51DD}"/>
            </a:ext>
          </a:extLst>
        </xdr:cNvPr>
        <xdr:cNvSpPr/>
      </xdr:nvSpPr>
      <xdr:spPr>
        <a:xfrm>
          <a:off x="16754475" y="6494576"/>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55169</xdr:rowOff>
    </xdr:from>
    <xdr:to>
      <xdr:col>102</xdr:col>
      <xdr:colOff>114300</xdr:colOff>
      <xdr:row>40</xdr:row>
      <xdr:rowOff>62026</xdr:rowOff>
    </xdr:to>
    <xdr:cxnSp macro="">
      <xdr:nvCxnSpPr>
        <xdr:cNvPr id="500" name="直線コネクタ 499">
          <a:extLst>
            <a:ext uri="{FF2B5EF4-FFF2-40B4-BE49-F238E27FC236}">
              <a16:creationId xmlns:a16="http://schemas.microsoft.com/office/drawing/2014/main" id="{878ACFD5-11F6-4DC2-A9D5-8F795B16BDAF}"/>
            </a:ext>
          </a:extLst>
        </xdr:cNvPr>
        <xdr:cNvCxnSpPr/>
      </xdr:nvCxnSpPr>
      <xdr:spPr>
        <a:xfrm flipV="1">
          <a:off x="16802100" y="6541694"/>
          <a:ext cx="800100" cy="10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40</xdr:row>
      <xdr:rowOff>131386</xdr:rowOff>
    </xdr:from>
    <xdr:ext cx="469744" cy="259045"/>
    <xdr:sp macro="" textlink="">
      <xdr:nvSpPr>
        <xdr:cNvPr id="501" name="n_1aveValue【認定こども園・幼稚園・保育所】&#10;一人当たり面積">
          <a:extLst>
            <a:ext uri="{FF2B5EF4-FFF2-40B4-BE49-F238E27FC236}">
              <a16:creationId xmlns:a16="http://schemas.microsoft.com/office/drawing/2014/main" id="{278B6397-6CBA-4842-9DB4-FAF6D6658403}"/>
            </a:ext>
          </a:extLst>
        </xdr:cNvPr>
        <xdr:cNvSpPr txBox="1"/>
      </xdr:nvSpPr>
      <xdr:spPr>
        <a:xfrm>
          <a:off x="18983402" y="66179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142815</xdr:rowOff>
    </xdr:from>
    <xdr:ext cx="469744" cy="259045"/>
    <xdr:sp macro="" textlink="">
      <xdr:nvSpPr>
        <xdr:cNvPr id="502" name="n_2aveValue【認定こども園・幼稚園・保育所】&#10;一人当たり面積">
          <a:extLst>
            <a:ext uri="{FF2B5EF4-FFF2-40B4-BE49-F238E27FC236}">
              <a16:creationId xmlns:a16="http://schemas.microsoft.com/office/drawing/2014/main" id="{20999CB0-A922-4DED-803E-6410A3E8DAFA}"/>
            </a:ext>
          </a:extLst>
        </xdr:cNvPr>
        <xdr:cNvSpPr txBox="1"/>
      </xdr:nvSpPr>
      <xdr:spPr>
        <a:xfrm>
          <a:off x="18183302" y="66325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149217</xdr:rowOff>
    </xdr:from>
    <xdr:ext cx="469744" cy="259045"/>
    <xdr:sp macro="" textlink="">
      <xdr:nvSpPr>
        <xdr:cNvPr id="503" name="n_3aveValue【認定こども園・幼稚園・保育所】&#10;一人当たり面積">
          <a:extLst>
            <a:ext uri="{FF2B5EF4-FFF2-40B4-BE49-F238E27FC236}">
              <a16:creationId xmlns:a16="http://schemas.microsoft.com/office/drawing/2014/main" id="{D6028B30-D2EA-4072-926E-69EA005898E5}"/>
            </a:ext>
          </a:extLst>
        </xdr:cNvPr>
        <xdr:cNvSpPr txBox="1"/>
      </xdr:nvSpPr>
      <xdr:spPr>
        <a:xfrm>
          <a:off x="17383202" y="6632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154703</xdr:rowOff>
    </xdr:from>
    <xdr:ext cx="469744" cy="259045"/>
    <xdr:sp macro="" textlink="">
      <xdr:nvSpPr>
        <xdr:cNvPr id="504" name="n_4aveValue【認定こども園・幼稚園・保育所】&#10;一人当たり面積">
          <a:extLst>
            <a:ext uri="{FF2B5EF4-FFF2-40B4-BE49-F238E27FC236}">
              <a16:creationId xmlns:a16="http://schemas.microsoft.com/office/drawing/2014/main" id="{E84888BC-636C-457D-9900-C9C0CAAC8D83}"/>
            </a:ext>
          </a:extLst>
        </xdr:cNvPr>
        <xdr:cNvSpPr txBox="1"/>
      </xdr:nvSpPr>
      <xdr:spPr>
        <a:xfrm>
          <a:off x="16592627" y="66412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37</xdr:row>
      <xdr:rowOff>4538</xdr:rowOff>
    </xdr:from>
    <xdr:ext cx="469744" cy="259045"/>
    <xdr:sp macro="" textlink="">
      <xdr:nvSpPr>
        <xdr:cNvPr id="505" name="n_1mainValue【認定こども園・幼稚園・保育所】&#10;一人当たり面積">
          <a:extLst>
            <a:ext uri="{FF2B5EF4-FFF2-40B4-BE49-F238E27FC236}">
              <a16:creationId xmlns:a16="http://schemas.microsoft.com/office/drawing/2014/main" id="{8E42E036-594F-4A76-AD25-931F65C7D51F}"/>
            </a:ext>
          </a:extLst>
        </xdr:cNvPr>
        <xdr:cNvSpPr txBox="1"/>
      </xdr:nvSpPr>
      <xdr:spPr>
        <a:xfrm>
          <a:off x="18983402" y="60084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117009</xdr:rowOff>
    </xdr:from>
    <xdr:ext cx="469744" cy="259045"/>
    <xdr:sp macro="" textlink="">
      <xdr:nvSpPr>
        <xdr:cNvPr id="506" name="n_2mainValue【認定こども園・幼稚園・保育所】&#10;一人当たり面積">
          <a:extLst>
            <a:ext uri="{FF2B5EF4-FFF2-40B4-BE49-F238E27FC236}">
              <a16:creationId xmlns:a16="http://schemas.microsoft.com/office/drawing/2014/main" id="{B111F84B-8760-4623-ABDD-799E76E050F1}"/>
            </a:ext>
          </a:extLst>
        </xdr:cNvPr>
        <xdr:cNvSpPr txBox="1"/>
      </xdr:nvSpPr>
      <xdr:spPr>
        <a:xfrm>
          <a:off x="18183302" y="62796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122496</xdr:rowOff>
    </xdr:from>
    <xdr:ext cx="469744" cy="259045"/>
    <xdr:sp macro="" textlink="">
      <xdr:nvSpPr>
        <xdr:cNvPr id="507" name="n_3mainValue【認定こども園・幼稚園・保育所】&#10;一人当たり面積">
          <a:extLst>
            <a:ext uri="{FF2B5EF4-FFF2-40B4-BE49-F238E27FC236}">
              <a16:creationId xmlns:a16="http://schemas.microsoft.com/office/drawing/2014/main" id="{8900A645-C9D4-41F6-B71F-D856D730F74E}"/>
            </a:ext>
          </a:extLst>
        </xdr:cNvPr>
        <xdr:cNvSpPr txBox="1"/>
      </xdr:nvSpPr>
      <xdr:spPr>
        <a:xfrm>
          <a:off x="17383202" y="62883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129353</xdr:rowOff>
    </xdr:from>
    <xdr:ext cx="469744" cy="259045"/>
    <xdr:sp macro="" textlink="">
      <xdr:nvSpPr>
        <xdr:cNvPr id="508" name="n_4mainValue【認定こども園・幼稚園・保育所】&#10;一人当たり面積">
          <a:extLst>
            <a:ext uri="{FF2B5EF4-FFF2-40B4-BE49-F238E27FC236}">
              <a16:creationId xmlns:a16="http://schemas.microsoft.com/office/drawing/2014/main" id="{5D30F775-077F-4730-9526-A0C4D6148A37}"/>
            </a:ext>
          </a:extLst>
        </xdr:cNvPr>
        <xdr:cNvSpPr txBox="1"/>
      </xdr:nvSpPr>
      <xdr:spPr>
        <a:xfrm>
          <a:off x="16592627" y="62888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9" name="正方形/長方形 508">
          <a:extLst>
            <a:ext uri="{FF2B5EF4-FFF2-40B4-BE49-F238E27FC236}">
              <a16:creationId xmlns:a16="http://schemas.microsoft.com/office/drawing/2014/main" id="{69EB301E-2BBE-41CF-B9DB-AC206D312E26}"/>
            </a:ext>
          </a:extLst>
        </xdr:cNvPr>
        <xdr:cNvSpPr/>
      </xdr:nvSpPr>
      <xdr:spPr>
        <a:xfrm>
          <a:off x="112109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0" name="正方形/長方形 509">
          <a:extLst>
            <a:ext uri="{FF2B5EF4-FFF2-40B4-BE49-F238E27FC236}">
              <a16:creationId xmlns:a16="http://schemas.microsoft.com/office/drawing/2014/main" id="{A3593738-DCD4-4466-81F7-062A815920C3}"/>
            </a:ext>
          </a:extLst>
        </xdr:cNvPr>
        <xdr:cNvSpPr/>
      </xdr:nvSpPr>
      <xdr:spPr>
        <a:xfrm>
          <a:off x="113157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1" name="正方形/長方形 510">
          <a:extLst>
            <a:ext uri="{FF2B5EF4-FFF2-40B4-BE49-F238E27FC236}">
              <a16:creationId xmlns:a16="http://schemas.microsoft.com/office/drawing/2014/main" id="{707ADE1A-5856-4EA4-89B3-04BD8B2C749E}"/>
            </a:ext>
          </a:extLst>
        </xdr:cNvPr>
        <xdr:cNvSpPr/>
      </xdr:nvSpPr>
      <xdr:spPr>
        <a:xfrm>
          <a:off x="113157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2" name="正方形/長方形 511">
          <a:extLst>
            <a:ext uri="{FF2B5EF4-FFF2-40B4-BE49-F238E27FC236}">
              <a16:creationId xmlns:a16="http://schemas.microsoft.com/office/drawing/2014/main" id="{514FE0B4-A299-4B7B-836E-7599B6339F44}"/>
            </a:ext>
          </a:extLst>
        </xdr:cNvPr>
        <xdr:cNvSpPr/>
      </xdr:nvSpPr>
      <xdr:spPr>
        <a:xfrm>
          <a:off x="1223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3" name="正方形/長方形 512">
          <a:extLst>
            <a:ext uri="{FF2B5EF4-FFF2-40B4-BE49-F238E27FC236}">
              <a16:creationId xmlns:a16="http://schemas.microsoft.com/office/drawing/2014/main" id="{160F7222-EF08-48D9-ACCE-92901B387AE9}"/>
            </a:ext>
          </a:extLst>
        </xdr:cNvPr>
        <xdr:cNvSpPr/>
      </xdr:nvSpPr>
      <xdr:spPr>
        <a:xfrm>
          <a:off x="1223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4" name="正方形/長方形 513">
          <a:extLst>
            <a:ext uri="{FF2B5EF4-FFF2-40B4-BE49-F238E27FC236}">
              <a16:creationId xmlns:a16="http://schemas.microsoft.com/office/drawing/2014/main" id="{725B828A-5BBE-4F06-8BAE-B5BF4BED66D7}"/>
            </a:ext>
          </a:extLst>
        </xdr:cNvPr>
        <xdr:cNvSpPr/>
      </xdr:nvSpPr>
      <xdr:spPr>
        <a:xfrm>
          <a:off x="132683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5" name="正方形/長方形 514">
          <a:extLst>
            <a:ext uri="{FF2B5EF4-FFF2-40B4-BE49-F238E27FC236}">
              <a16:creationId xmlns:a16="http://schemas.microsoft.com/office/drawing/2014/main" id="{03FDCB86-DCDC-4427-9FD8-68F5A38A69A6}"/>
            </a:ext>
          </a:extLst>
        </xdr:cNvPr>
        <xdr:cNvSpPr/>
      </xdr:nvSpPr>
      <xdr:spPr>
        <a:xfrm>
          <a:off x="132683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6" name="正方形/長方形 515">
          <a:extLst>
            <a:ext uri="{FF2B5EF4-FFF2-40B4-BE49-F238E27FC236}">
              <a16:creationId xmlns:a16="http://schemas.microsoft.com/office/drawing/2014/main" id="{88B6D14B-531C-4C25-B157-DFB8E6FDD571}"/>
            </a:ext>
          </a:extLst>
        </xdr:cNvPr>
        <xdr:cNvSpPr/>
      </xdr:nvSpPr>
      <xdr:spPr>
        <a:xfrm>
          <a:off x="112109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7" name="テキスト ボックス 516">
          <a:extLst>
            <a:ext uri="{FF2B5EF4-FFF2-40B4-BE49-F238E27FC236}">
              <a16:creationId xmlns:a16="http://schemas.microsoft.com/office/drawing/2014/main" id="{80B234BA-A102-43B7-AADC-11B6AB3D0DC9}"/>
            </a:ext>
          </a:extLst>
        </xdr:cNvPr>
        <xdr:cNvSpPr txBox="1"/>
      </xdr:nvSpPr>
      <xdr:spPr>
        <a:xfrm>
          <a:off x="11172825"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8" name="直線コネクタ 517">
          <a:extLst>
            <a:ext uri="{FF2B5EF4-FFF2-40B4-BE49-F238E27FC236}">
              <a16:creationId xmlns:a16="http://schemas.microsoft.com/office/drawing/2014/main" id="{D054CD95-4FB4-41F1-B269-DE052C28ACB8}"/>
            </a:ext>
          </a:extLst>
        </xdr:cNvPr>
        <xdr:cNvCxnSpPr/>
      </xdr:nvCxnSpPr>
      <xdr:spPr>
        <a:xfrm>
          <a:off x="11210925" y="108108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9" name="テキスト ボックス 518">
          <a:extLst>
            <a:ext uri="{FF2B5EF4-FFF2-40B4-BE49-F238E27FC236}">
              <a16:creationId xmlns:a16="http://schemas.microsoft.com/office/drawing/2014/main" id="{208471E9-ABB5-41DB-A2ED-CECCF6619F2F}"/>
            </a:ext>
          </a:extLst>
        </xdr:cNvPr>
        <xdr:cNvSpPr txBox="1"/>
      </xdr:nvSpPr>
      <xdr:spPr>
        <a:xfrm>
          <a:off x="107945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20" name="直線コネクタ 519">
          <a:extLst>
            <a:ext uri="{FF2B5EF4-FFF2-40B4-BE49-F238E27FC236}">
              <a16:creationId xmlns:a16="http://schemas.microsoft.com/office/drawing/2014/main" id="{87691D53-A117-424E-B8A5-B7399AC8838C}"/>
            </a:ext>
          </a:extLst>
        </xdr:cNvPr>
        <xdr:cNvCxnSpPr/>
      </xdr:nvCxnSpPr>
      <xdr:spPr>
        <a:xfrm>
          <a:off x="11210925" y="10503353"/>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521" name="テキスト ボックス 520">
          <a:extLst>
            <a:ext uri="{FF2B5EF4-FFF2-40B4-BE49-F238E27FC236}">
              <a16:creationId xmlns:a16="http://schemas.microsoft.com/office/drawing/2014/main" id="{313D971F-24A2-44D5-9C0F-881CC268BFA6}"/>
            </a:ext>
          </a:extLst>
        </xdr:cNvPr>
        <xdr:cNvSpPr txBox="1"/>
      </xdr:nvSpPr>
      <xdr:spPr>
        <a:xfrm>
          <a:off x="10794546" y="103738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22" name="直線コネクタ 521">
          <a:extLst>
            <a:ext uri="{FF2B5EF4-FFF2-40B4-BE49-F238E27FC236}">
              <a16:creationId xmlns:a16="http://schemas.microsoft.com/office/drawing/2014/main" id="{1BDAC8BC-7252-422C-A357-39CC41D8E20B}"/>
            </a:ext>
          </a:extLst>
        </xdr:cNvPr>
        <xdr:cNvCxnSpPr/>
      </xdr:nvCxnSpPr>
      <xdr:spPr>
        <a:xfrm>
          <a:off x="11210925" y="10192657"/>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23" name="テキスト ボックス 522">
          <a:extLst>
            <a:ext uri="{FF2B5EF4-FFF2-40B4-BE49-F238E27FC236}">
              <a16:creationId xmlns:a16="http://schemas.microsoft.com/office/drawing/2014/main" id="{6AA0D65D-A525-4D01-B71A-7B66E1CFFB4E}"/>
            </a:ext>
          </a:extLst>
        </xdr:cNvPr>
        <xdr:cNvSpPr txBox="1"/>
      </xdr:nvSpPr>
      <xdr:spPr>
        <a:xfrm>
          <a:off x="10845966" y="100567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24" name="直線コネクタ 523">
          <a:extLst>
            <a:ext uri="{FF2B5EF4-FFF2-40B4-BE49-F238E27FC236}">
              <a16:creationId xmlns:a16="http://schemas.microsoft.com/office/drawing/2014/main" id="{2F88D466-49C0-4B92-9513-F636E7010A38}"/>
            </a:ext>
          </a:extLst>
        </xdr:cNvPr>
        <xdr:cNvCxnSpPr/>
      </xdr:nvCxnSpPr>
      <xdr:spPr>
        <a:xfrm>
          <a:off x="11210925" y="988513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25" name="テキスト ボックス 524">
          <a:extLst>
            <a:ext uri="{FF2B5EF4-FFF2-40B4-BE49-F238E27FC236}">
              <a16:creationId xmlns:a16="http://schemas.microsoft.com/office/drawing/2014/main" id="{1CD77B00-D69E-4BFB-AD12-C56332229578}"/>
            </a:ext>
          </a:extLst>
        </xdr:cNvPr>
        <xdr:cNvSpPr txBox="1"/>
      </xdr:nvSpPr>
      <xdr:spPr>
        <a:xfrm>
          <a:off x="10845966" y="97460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26" name="直線コネクタ 525">
          <a:extLst>
            <a:ext uri="{FF2B5EF4-FFF2-40B4-BE49-F238E27FC236}">
              <a16:creationId xmlns:a16="http://schemas.microsoft.com/office/drawing/2014/main" id="{CE69474E-3C8C-425F-8F1B-2B6B41A71ACF}"/>
            </a:ext>
          </a:extLst>
        </xdr:cNvPr>
        <xdr:cNvCxnSpPr/>
      </xdr:nvCxnSpPr>
      <xdr:spPr>
        <a:xfrm>
          <a:off x="11210925" y="957444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27" name="テキスト ボックス 526">
          <a:extLst>
            <a:ext uri="{FF2B5EF4-FFF2-40B4-BE49-F238E27FC236}">
              <a16:creationId xmlns:a16="http://schemas.microsoft.com/office/drawing/2014/main" id="{444A483A-32A0-43FA-A8BA-4EAE65ECFBFC}"/>
            </a:ext>
          </a:extLst>
        </xdr:cNvPr>
        <xdr:cNvSpPr txBox="1"/>
      </xdr:nvSpPr>
      <xdr:spPr>
        <a:xfrm>
          <a:off x="10845966" y="94385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28" name="直線コネクタ 527">
          <a:extLst>
            <a:ext uri="{FF2B5EF4-FFF2-40B4-BE49-F238E27FC236}">
              <a16:creationId xmlns:a16="http://schemas.microsoft.com/office/drawing/2014/main" id="{44CFE32D-D50F-43FD-9495-F86B8A3ACAA8}"/>
            </a:ext>
          </a:extLst>
        </xdr:cNvPr>
        <xdr:cNvCxnSpPr/>
      </xdr:nvCxnSpPr>
      <xdr:spPr>
        <a:xfrm>
          <a:off x="11210925" y="9266918"/>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29" name="テキスト ボックス 528">
          <a:extLst>
            <a:ext uri="{FF2B5EF4-FFF2-40B4-BE49-F238E27FC236}">
              <a16:creationId xmlns:a16="http://schemas.microsoft.com/office/drawing/2014/main" id="{DAE746B4-512F-4AA2-8C53-088D35109062}"/>
            </a:ext>
          </a:extLst>
        </xdr:cNvPr>
        <xdr:cNvSpPr txBox="1"/>
      </xdr:nvSpPr>
      <xdr:spPr>
        <a:xfrm>
          <a:off x="10845966" y="91278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30" name="直線コネクタ 529">
          <a:extLst>
            <a:ext uri="{FF2B5EF4-FFF2-40B4-BE49-F238E27FC236}">
              <a16:creationId xmlns:a16="http://schemas.microsoft.com/office/drawing/2014/main" id="{E5905B20-AE57-439D-A805-FFDAA04783D3}"/>
            </a:ext>
          </a:extLst>
        </xdr:cNvPr>
        <xdr:cNvCxnSpPr/>
      </xdr:nvCxnSpPr>
      <xdr:spPr>
        <a:xfrm>
          <a:off x="11210925" y="895622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531" name="テキスト ボックス 530">
          <a:extLst>
            <a:ext uri="{FF2B5EF4-FFF2-40B4-BE49-F238E27FC236}">
              <a16:creationId xmlns:a16="http://schemas.microsoft.com/office/drawing/2014/main" id="{7286C6BB-433C-4BAB-8F98-E7A98CFB95A9}"/>
            </a:ext>
          </a:extLst>
        </xdr:cNvPr>
        <xdr:cNvSpPr txBox="1"/>
      </xdr:nvSpPr>
      <xdr:spPr>
        <a:xfrm>
          <a:off x="10903736" y="8820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2" name="直線コネクタ 531">
          <a:extLst>
            <a:ext uri="{FF2B5EF4-FFF2-40B4-BE49-F238E27FC236}">
              <a16:creationId xmlns:a16="http://schemas.microsoft.com/office/drawing/2014/main" id="{CEDB27FA-DF60-458A-834E-B032C3745992}"/>
            </a:ext>
          </a:extLst>
        </xdr:cNvPr>
        <xdr:cNvCxnSpPr/>
      </xdr:nvCxnSpPr>
      <xdr:spPr>
        <a:xfrm>
          <a:off x="11210925" y="86487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533" name="【学校施設】&#10;有形固定資産減価償却率グラフ枠">
          <a:extLst>
            <a:ext uri="{FF2B5EF4-FFF2-40B4-BE49-F238E27FC236}">
              <a16:creationId xmlns:a16="http://schemas.microsoft.com/office/drawing/2014/main" id="{A6637217-77DB-4741-A7A0-E15AA4F776D4}"/>
            </a:ext>
          </a:extLst>
        </xdr:cNvPr>
        <xdr:cNvSpPr/>
      </xdr:nvSpPr>
      <xdr:spPr>
        <a:xfrm>
          <a:off x="112109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96338</xdr:rowOff>
    </xdr:from>
    <xdr:to>
      <xdr:col>85</xdr:col>
      <xdr:colOff>126364</xdr:colOff>
      <xdr:row>64</xdr:row>
      <xdr:rowOff>89807</xdr:rowOff>
    </xdr:to>
    <xdr:cxnSp macro="">
      <xdr:nvCxnSpPr>
        <xdr:cNvPr id="534" name="直線コネクタ 533">
          <a:extLst>
            <a:ext uri="{FF2B5EF4-FFF2-40B4-BE49-F238E27FC236}">
              <a16:creationId xmlns:a16="http://schemas.microsoft.com/office/drawing/2014/main" id="{EC9D6B8A-E5B4-4BD8-A61F-DDD333CE6347}"/>
            </a:ext>
          </a:extLst>
        </xdr:cNvPr>
        <xdr:cNvCxnSpPr/>
      </xdr:nvCxnSpPr>
      <xdr:spPr>
        <a:xfrm flipV="1">
          <a:off x="14696439" y="9173663"/>
          <a:ext cx="0" cy="12856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93634</xdr:rowOff>
    </xdr:from>
    <xdr:ext cx="405111" cy="259045"/>
    <xdr:sp macro="" textlink="">
      <xdr:nvSpPr>
        <xdr:cNvPr id="535" name="【学校施設】&#10;有形固定資産減価償却率最小値テキスト">
          <a:extLst>
            <a:ext uri="{FF2B5EF4-FFF2-40B4-BE49-F238E27FC236}">
              <a16:creationId xmlns:a16="http://schemas.microsoft.com/office/drawing/2014/main" id="{A7ACDEFE-FFE5-48C7-B06E-843EA7C56F21}"/>
            </a:ext>
          </a:extLst>
        </xdr:cNvPr>
        <xdr:cNvSpPr txBox="1"/>
      </xdr:nvSpPr>
      <xdr:spPr>
        <a:xfrm>
          <a:off x="14735175" y="104663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89807</xdr:rowOff>
    </xdr:from>
    <xdr:to>
      <xdr:col>86</xdr:col>
      <xdr:colOff>25400</xdr:colOff>
      <xdr:row>64</xdr:row>
      <xdr:rowOff>89807</xdr:rowOff>
    </xdr:to>
    <xdr:cxnSp macro="">
      <xdr:nvCxnSpPr>
        <xdr:cNvPr id="536" name="直線コネクタ 535">
          <a:extLst>
            <a:ext uri="{FF2B5EF4-FFF2-40B4-BE49-F238E27FC236}">
              <a16:creationId xmlns:a16="http://schemas.microsoft.com/office/drawing/2014/main" id="{760B6BBC-E320-494F-BE42-C50458E8A482}"/>
            </a:ext>
          </a:extLst>
        </xdr:cNvPr>
        <xdr:cNvCxnSpPr/>
      </xdr:nvCxnSpPr>
      <xdr:spPr>
        <a:xfrm>
          <a:off x="14611350" y="10459357"/>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43015</xdr:rowOff>
    </xdr:from>
    <xdr:ext cx="405111" cy="259045"/>
    <xdr:sp macro="" textlink="">
      <xdr:nvSpPr>
        <xdr:cNvPr id="537" name="【学校施設】&#10;有形固定資産減価償却率最大値テキスト">
          <a:extLst>
            <a:ext uri="{FF2B5EF4-FFF2-40B4-BE49-F238E27FC236}">
              <a16:creationId xmlns:a16="http://schemas.microsoft.com/office/drawing/2014/main" id="{FF1C22B0-7139-4F16-9946-39391CBF4C92}"/>
            </a:ext>
          </a:extLst>
        </xdr:cNvPr>
        <xdr:cNvSpPr txBox="1"/>
      </xdr:nvSpPr>
      <xdr:spPr>
        <a:xfrm>
          <a:off x="14735175" y="89615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96338</xdr:rowOff>
    </xdr:from>
    <xdr:to>
      <xdr:col>86</xdr:col>
      <xdr:colOff>25400</xdr:colOff>
      <xdr:row>56</xdr:row>
      <xdr:rowOff>96338</xdr:rowOff>
    </xdr:to>
    <xdr:cxnSp macro="">
      <xdr:nvCxnSpPr>
        <xdr:cNvPr id="538" name="直線コネクタ 537">
          <a:extLst>
            <a:ext uri="{FF2B5EF4-FFF2-40B4-BE49-F238E27FC236}">
              <a16:creationId xmlns:a16="http://schemas.microsoft.com/office/drawing/2014/main" id="{08CDD0BC-BE11-4D30-96C7-A1592D2F403C}"/>
            </a:ext>
          </a:extLst>
        </xdr:cNvPr>
        <xdr:cNvCxnSpPr/>
      </xdr:nvCxnSpPr>
      <xdr:spPr>
        <a:xfrm>
          <a:off x="14611350" y="917366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35758</xdr:rowOff>
    </xdr:from>
    <xdr:ext cx="405111" cy="259045"/>
    <xdr:sp macro="" textlink="">
      <xdr:nvSpPr>
        <xdr:cNvPr id="539" name="【学校施設】&#10;有形固定資産減価償却率平均値テキスト">
          <a:extLst>
            <a:ext uri="{FF2B5EF4-FFF2-40B4-BE49-F238E27FC236}">
              <a16:creationId xmlns:a16="http://schemas.microsoft.com/office/drawing/2014/main" id="{0A964FB1-8912-4552-981B-183C53D943D7}"/>
            </a:ext>
          </a:extLst>
        </xdr:cNvPr>
        <xdr:cNvSpPr txBox="1"/>
      </xdr:nvSpPr>
      <xdr:spPr>
        <a:xfrm>
          <a:off x="14735175" y="976078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12881</xdr:rowOff>
    </xdr:from>
    <xdr:to>
      <xdr:col>85</xdr:col>
      <xdr:colOff>177800</xdr:colOff>
      <xdr:row>61</xdr:row>
      <xdr:rowOff>114481</xdr:rowOff>
    </xdr:to>
    <xdr:sp macro="" textlink="">
      <xdr:nvSpPr>
        <xdr:cNvPr id="540" name="フローチャート: 判断 539">
          <a:extLst>
            <a:ext uri="{FF2B5EF4-FFF2-40B4-BE49-F238E27FC236}">
              <a16:creationId xmlns:a16="http://schemas.microsoft.com/office/drawing/2014/main" id="{E9952A16-B8CB-4A9E-B1DE-481FE4FF8DCD}"/>
            </a:ext>
          </a:extLst>
        </xdr:cNvPr>
        <xdr:cNvSpPr/>
      </xdr:nvSpPr>
      <xdr:spPr>
        <a:xfrm>
          <a:off x="14649450" y="9896656"/>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61</xdr:row>
      <xdr:rowOff>11249</xdr:rowOff>
    </xdr:from>
    <xdr:to>
      <xdr:col>81</xdr:col>
      <xdr:colOff>101600</xdr:colOff>
      <xdr:row>61</xdr:row>
      <xdr:rowOff>112849</xdr:rowOff>
    </xdr:to>
    <xdr:sp macro="" textlink="">
      <xdr:nvSpPr>
        <xdr:cNvPr id="541" name="フローチャート: 判断 540">
          <a:extLst>
            <a:ext uri="{FF2B5EF4-FFF2-40B4-BE49-F238E27FC236}">
              <a16:creationId xmlns:a16="http://schemas.microsoft.com/office/drawing/2014/main" id="{B92B26F8-9E5F-4810-94E3-DAA4046E9337}"/>
            </a:ext>
          </a:extLst>
        </xdr:cNvPr>
        <xdr:cNvSpPr/>
      </xdr:nvSpPr>
      <xdr:spPr>
        <a:xfrm>
          <a:off x="13887450" y="9895024"/>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61</xdr:row>
      <xdr:rowOff>1451</xdr:rowOff>
    </xdr:from>
    <xdr:to>
      <xdr:col>76</xdr:col>
      <xdr:colOff>165100</xdr:colOff>
      <xdr:row>61</xdr:row>
      <xdr:rowOff>103051</xdr:rowOff>
    </xdr:to>
    <xdr:sp macro="" textlink="">
      <xdr:nvSpPr>
        <xdr:cNvPr id="542" name="フローチャート: 判断 541">
          <a:extLst>
            <a:ext uri="{FF2B5EF4-FFF2-40B4-BE49-F238E27FC236}">
              <a16:creationId xmlns:a16="http://schemas.microsoft.com/office/drawing/2014/main" id="{BA417844-F401-4127-AE48-D77849DB32A9}"/>
            </a:ext>
          </a:extLst>
        </xdr:cNvPr>
        <xdr:cNvSpPr/>
      </xdr:nvSpPr>
      <xdr:spPr>
        <a:xfrm>
          <a:off x="13096875" y="9888401"/>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164737</xdr:rowOff>
    </xdr:from>
    <xdr:to>
      <xdr:col>72</xdr:col>
      <xdr:colOff>38100</xdr:colOff>
      <xdr:row>61</xdr:row>
      <xdr:rowOff>94887</xdr:rowOff>
    </xdr:to>
    <xdr:sp macro="" textlink="">
      <xdr:nvSpPr>
        <xdr:cNvPr id="543" name="フローチャート: 判断 542">
          <a:extLst>
            <a:ext uri="{FF2B5EF4-FFF2-40B4-BE49-F238E27FC236}">
              <a16:creationId xmlns:a16="http://schemas.microsoft.com/office/drawing/2014/main" id="{06C29660-22ED-4681-A92C-7DB89F9C875B}"/>
            </a:ext>
          </a:extLst>
        </xdr:cNvPr>
        <xdr:cNvSpPr/>
      </xdr:nvSpPr>
      <xdr:spPr>
        <a:xfrm>
          <a:off x="12296775" y="9886587"/>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141877</xdr:rowOff>
    </xdr:from>
    <xdr:to>
      <xdr:col>67</xdr:col>
      <xdr:colOff>101600</xdr:colOff>
      <xdr:row>61</xdr:row>
      <xdr:rowOff>72027</xdr:rowOff>
    </xdr:to>
    <xdr:sp macro="" textlink="">
      <xdr:nvSpPr>
        <xdr:cNvPr id="544" name="フローチャート: 判断 543">
          <a:extLst>
            <a:ext uri="{FF2B5EF4-FFF2-40B4-BE49-F238E27FC236}">
              <a16:creationId xmlns:a16="http://schemas.microsoft.com/office/drawing/2014/main" id="{8F3CBF09-6B6D-4437-8B0F-9B9F1ACC71A4}"/>
            </a:ext>
          </a:extLst>
        </xdr:cNvPr>
        <xdr:cNvSpPr/>
      </xdr:nvSpPr>
      <xdr:spPr>
        <a:xfrm>
          <a:off x="11487150" y="9870077"/>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B326877F-78D3-41E8-B661-5119E2CBD5D1}"/>
            </a:ext>
          </a:extLst>
        </xdr:cNvPr>
        <xdr:cNvSpPr txBox="1"/>
      </xdr:nvSpPr>
      <xdr:spPr>
        <a:xfrm>
          <a:off x="1452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46757984-901B-4CB8-91AD-16467D0FC9A0}"/>
            </a:ext>
          </a:extLst>
        </xdr:cNvPr>
        <xdr:cNvSpPr txBox="1"/>
      </xdr:nvSpPr>
      <xdr:spPr>
        <a:xfrm>
          <a:off x="13763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863DB273-F2B9-4575-9328-5C0C4839EAC1}"/>
            </a:ext>
          </a:extLst>
        </xdr:cNvPr>
        <xdr:cNvSpPr txBox="1"/>
      </xdr:nvSpPr>
      <xdr:spPr>
        <a:xfrm>
          <a:off x="12973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8" name="テキスト ボックス 547">
          <a:extLst>
            <a:ext uri="{FF2B5EF4-FFF2-40B4-BE49-F238E27FC236}">
              <a16:creationId xmlns:a16="http://schemas.microsoft.com/office/drawing/2014/main" id="{0B66C6E1-30CC-40B1-8D63-8B720098D971}"/>
            </a:ext>
          </a:extLst>
        </xdr:cNvPr>
        <xdr:cNvSpPr txBox="1"/>
      </xdr:nvSpPr>
      <xdr:spPr>
        <a:xfrm>
          <a:off x="12172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9" name="テキスト ボックス 548">
          <a:extLst>
            <a:ext uri="{FF2B5EF4-FFF2-40B4-BE49-F238E27FC236}">
              <a16:creationId xmlns:a16="http://schemas.microsoft.com/office/drawing/2014/main" id="{E7CD8E9B-72A9-4CAA-A255-59802CBF6CAF}"/>
            </a:ext>
          </a:extLst>
        </xdr:cNvPr>
        <xdr:cNvSpPr txBox="1"/>
      </xdr:nvSpPr>
      <xdr:spPr>
        <a:xfrm>
          <a:off x="11363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63</xdr:row>
      <xdr:rowOff>110853</xdr:rowOff>
    </xdr:from>
    <xdr:to>
      <xdr:col>85</xdr:col>
      <xdr:colOff>177800</xdr:colOff>
      <xdr:row>64</xdr:row>
      <xdr:rowOff>41003</xdr:rowOff>
    </xdr:to>
    <xdr:sp macro="" textlink="">
      <xdr:nvSpPr>
        <xdr:cNvPr id="550" name="楕円 549">
          <a:extLst>
            <a:ext uri="{FF2B5EF4-FFF2-40B4-BE49-F238E27FC236}">
              <a16:creationId xmlns:a16="http://schemas.microsoft.com/office/drawing/2014/main" id="{6BC67208-687B-4E0C-85B4-0D0016920C5B}"/>
            </a:ext>
          </a:extLst>
        </xdr:cNvPr>
        <xdr:cNvSpPr/>
      </xdr:nvSpPr>
      <xdr:spPr>
        <a:xfrm>
          <a:off x="14649450" y="10318478"/>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63</xdr:row>
      <xdr:rowOff>25780</xdr:rowOff>
    </xdr:from>
    <xdr:ext cx="405111" cy="259045"/>
    <xdr:sp macro="" textlink="">
      <xdr:nvSpPr>
        <xdr:cNvPr id="551" name="【学校施設】&#10;有形固定資産減価償却率該当値テキスト">
          <a:extLst>
            <a:ext uri="{FF2B5EF4-FFF2-40B4-BE49-F238E27FC236}">
              <a16:creationId xmlns:a16="http://schemas.microsoft.com/office/drawing/2014/main" id="{5362376A-5FE7-4DE0-9D83-B911674BB679}"/>
            </a:ext>
          </a:extLst>
        </xdr:cNvPr>
        <xdr:cNvSpPr txBox="1"/>
      </xdr:nvSpPr>
      <xdr:spPr>
        <a:xfrm>
          <a:off x="14735175" y="102397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63</xdr:row>
      <xdr:rowOff>109220</xdr:rowOff>
    </xdr:from>
    <xdr:to>
      <xdr:col>81</xdr:col>
      <xdr:colOff>101600</xdr:colOff>
      <xdr:row>64</xdr:row>
      <xdr:rowOff>39370</xdr:rowOff>
    </xdr:to>
    <xdr:sp macro="" textlink="">
      <xdr:nvSpPr>
        <xdr:cNvPr id="552" name="楕円 551">
          <a:extLst>
            <a:ext uri="{FF2B5EF4-FFF2-40B4-BE49-F238E27FC236}">
              <a16:creationId xmlns:a16="http://schemas.microsoft.com/office/drawing/2014/main" id="{CD603200-EA3F-4134-BA79-F79ACA4CCB45}"/>
            </a:ext>
          </a:extLst>
        </xdr:cNvPr>
        <xdr:cNvSpPr/>
      </xdr:nvSpPr>
      <xdr:spPr>
        <a:xfrm>
          <a:off x="13887450" y="1031684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63</xdr:row>
      <xdr:rowOff>160020</xdr:rowOff>
    </xdr:from>
    <xdr:to>
      <xdr:col>85</xdr:col>
      <xdr:colOff>127000</xdr:colOff>
      <xdr:row>63</xdr:row>
      <xdr:rowOff>161653</xdr:rowOff>
    </xdr:to>
    <xdr:cxnSp macro="">
      <xdr:nvCxnSpPr>
        <xdr:cNvPr id="553" name="直線コネクタ 552">
          <a:extLst>
            <a:ext uri="{FF2B5EF4-FFF2-40B4-BE49-F238E27FC236}">
              <a16:creationId xmlns:a16="http://schemas.microsoft.com/office/drawing/2014/main" id="{C6720002-CAE0-475E-B96E-E55519756B40}"/>
            </a:ext>
          </a:extLst>
        </xdr:cNvPr>
        <xdr:cNvCxnSpPr/>
      </xdr:nvCxnSpPr>
      <xdr:spPr>
        <a:xfrm>
          <a:off x="13935075" y="10373995"/>
          <a:ext cx="76200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63</xdr:row>
      <xdr:rowOff>78196</xdr:rowOff>
    </xdr:from>
    <xdr:to>
      <xdr:col>76</xdr:col>
      <xdr:colOff>165100</xdr:colOff>
      <xdr:row>64</xdr:row>
      <xdr:rowOff>8346</xdr:rowOff>
    </xdr:to>
    <xdr:sp macro="" textlink="">
      <xdr:nvSpPr>
        <xdr:cNvPr id="554" name="楕円 553">
          <a:extLst>
            <a:ext uri="{FF2B5EF4-FFF2-40B4-BE49-F238E27FC236}">
              <a16:creationId xmlns:a16="http://schemas.microsoft.com/office/drawing/2014/main" id="{DF14EE49-F9F9-4E32-98C0-E99247334DE2}"/>
            </a:ext>
          </a:extLst>
        </xdr:cNvPr>
        <xdr:cNvSpPr/>
      </xdr:nvSpPr>
      <xdr:spPr>
        <a:xfrm>
          <a:off x="13096875" y="10288996"/>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63</xdr:row>
      <xdr:rowOff>128996</xdr:rowOff>
    </xdr:from>
    <xdr:to>
      <xdr:col>81</xdr:col>
      <xdr:colOff>50800</xdr:colOff>
      <xdr:row>63</xdr:row>
      <xdr:rowOff>160020</xdr:rowOff>
    </xdr:to>
    <xdr:cxnSp macro="">
      <xdr:nvCxnSpPr>
        <xdr:cNvPr id="555" name="直線コネクタ 554">
          <a:extLst>
            <a:ext uri="{FF2B5EF4-FFF2-40B4-BE49-F238E27FC236}">
              <a16:creationId xmlns:a16="http://schemas.microsoft.com/office/drawing/2014/main" id="{B7EF0A36-9578-44AE-9E9D-F28052DE910E}"/>
            </a:ext>
          </a:extLst>
        </xdr:cNvPr>
        <xdr:cNvCxnSpPr/>
      </xdr:nvCxnSpPr>
      <xdr:spPr>
        <a:xfrm>
          <a:off x="13144500" y="10336621"/>
          <a:ext cx="790575" cy="373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63</xdr:row>
      <xdr:rowOff>47172</xdr:rowOff>
    </xdr:from>
    <xdr:to>
      <xdr:col>72</xdr:col>
      <xdr:colOff>38100</xdr:colOff>
      <xdr:row>63</xdr:row>
      <xdr:rowOff>148772</xdr:rowOff>
    </xdr:to>
    <xdr:sp macro="" textlink="">
      <xdr:nvSpPr>
        <xdr:cNvPr id="556" name="楕円 555">
          <a:extLst>
            <a:ext uri="{FF2B5EF4-FFF2-40B4-BE49-F238E27FC236}">
              <a16:creationId xmlns:a16="http://schemas.microsoft.com/office/drawing/2014/main" id="{9AE42580-EE0F-4EE0-AE11-3A1943B12066}"/>
            </a:ext>
          </a:extLst>
        </xdr:cNvPr>
        <xdr:cNvSpPr/>
      </xdr:nvSpPr>
      <xdr:spPr>
        <a:xfrm>
          <a:off x="12296775" y="10261147"/>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63</xdr:row>
      <xdr:rowOff>97972</xdr:rowOff>
    </xdr:from>
    <xdr:to>
      <xdr:col>76</xdr:col>
      <xdr:colOff>114300</xdr:colOff>
      <xdr:row>63</xdr:row>
      <xdr:rowOff>128996</xdr:rowOff>
    </xdr:to>
    <xdr:cxnSp macro="">
      <xdr:nvCxnSpPr>
        <xdr:cNvPr id="557" name="直線コネクタ 556">
          <a:extLst>
            <a:ext uri="{FF2B5EF4-FFF2-40B4-BE49-F238E27FC236}">
              <a16:creationId xmlns:a16="http://schemas.microsoft.com/office/drawing/2014/main" id="{42E50404-468F-40EB-BA71-B09EABDC7649}"/>
            </a:ext>
          </a:extLst>
        </xdr:cNvPr>
        <xdr:cNvCxnSpPr/>
      </xdr:nvCxnSpPr>
      <xdr:spPr>
        <a:xfrm>
          <a:off x="12344400" y="10308772"/>
          <a:ext cx="800100" cy="278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63</xdr:row>
      <xdr:rowOff>17780</xdr:rowOff>
    </xdr:from>
    <xdr:to>
      <xdr:col>67</xdr:col>
      <xdr:colOff>101600</xdr:colOff>
      <xdr:row>63</xdr:row>
      <xdr:rowOff>119380</xdr:rowOff>
    </xdr:to>
    <xdr:sp macro="" textlink="">
      <xdr:nvSpPr>
        <xdr:cNvPr id="558" name="楕円 557">
          <a:extLst>
            <a:ext uri="{FF2B5EF4-FFF2-40B4-BE49-F238E27FC236}">
              <a16:creationId xmlns:a16="http://schemas.microsoft.com/office/drawing/2014/main" id="{C6516874-DCBF-4D9E-AD22-7103E59941F1}"/>
            </a:ext>
          </a:extLst>
        </xdr:cNvPr>
        <xdr:cNvSpPr/>
      </xdr:nvSpPr>
      <xdr:spPr>
        <a:xfrm>
          <a:off x="11487150" y="1022858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63</xdr:row>
      <xdr:rowOff>68580</xdr:rowOff>
    </xdr:from>
    <xdr:to>
      <xdr:col>71</xdr:col>
      <xdr:colOff>177800</xdr:colOff>
      <xdr:row>63</xdr:row>
      <xdr:rowOff>97972</xdr:rowOff>
    </xdr:to>
    <xdr:cxnSp macro="">
      <xdr:nvCxnSpPr>
        <xdr:cNvPr id="559" name="直線コネクタ 558">
          <a:extLst>
            <a:ext uri="{FF2B5EF4-FFF2-40B4-BE49-F238E27FC236}">
              <a16:creationId xmlns:a16="http://schemas.microsoft.com/office/drawing/2014/main" id="{0A7A6996-DE07-4750-ADF1-B5B42EE4ACA6}"/>
            </a:ext>
          </a:extLst>
        </xdr:cNvPr>
        <xdr:cNvCxnSpPr/>
      </xdr:nvCxnSpPr>
      <xdr:spPr>
        <a:xfrm>
          <a:off x="11534775" y="10276205"/>
          <a:ext cx="809625" cy="325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129376</xdr:rowOff>
    </xdr:from>
    <xdr:ext cx="405111" cy="259045"/>
    <xdr:sp macro="" textlink="">
      <xdr:nvSpPr>
        <xdr:cNvPr id="560" name="n_1aveValue【学校施設】&#10;有形固定資産減価償却率">
          <a:extLst>
            <a:ext uri="{FF2B5EF4-FFF2-40B4-BE49-F238E27FC236}">
              <a16:creationId xmlns:a16="http://schemas.microsoft.com/office/drawing/2014/main" id="{1E96D049-D4A0-4C99-8118-C1C8F987763C}"/>
            </a:ext>
          </a:extLst>
        </xdr:cNvPr>
        <xdr:cNvSpPr txBox="1"/>
      </xdr:nvSpPr>
      <xdr:spPr>
        <a:xfrm>
          <a:off x="13745219" y="96893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119578</xdr:rowOff>
    </xdr:from>
    <xdr:ext cx="405111" cy="259045"/>
    <xdr:sp macro="" textlink="">
      <xdr:nvSpPr>
        <xdr:cNvPr id="561" name="n_2aveValue【学校施設】&#10;有形固定資産減価償却率">
          <a:extLst>
            <a:ext uri="{FF2B5EF4-FFF2-40B4-BE49-F238E27FC236}">
              <a16:creationId xmlns:a16="http://schemas.microsoft.com/office/drawing/2014/main" id="{268E306D-B5BC-4130-8277-1D7BBF93A80B}"/>
            </a:ext>
          </a:extLst>
        </xdr:cNvPr>
        <xdr:cNvSpPr txBox="1"/>
      </xdr:nvSpPr>
      <xdr:spPr>
        <a:xfrm>
          <a:off x="12964169" y="96858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111414</xdr:rowOff>
    </xdr:from>
    <xdr:ext cx="405111" cy="259045"/>
    <xdr:sp macro="" textlink="">
      <xdr:nvSpPr>
        <xdr:cNvPr id="562" name="n_3aveValue【学校施設】&#10;有形固定資産減価償却率">
          <a:extLst>
            <a:ext uri="{FF2B5EF4-FFF2-40B4-BE49-F238E27FC236}">
              <a16:creationId xmlns:a16="http://schemas.microsoft.com/office/drawing/2014/main" id="{CCCB0045-2F09-4165-9119-561A33970241}"/>
            </a:ext>
          </a:extLst>
        </xdr:cNvPr>
        <xdr:cNvSpPr txBox="1"/>
      </xdr:nvSpPr>
      <xdr:spPr>
        <a:xfrm>
          <a:off x="12164069" y="96745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88554</xdr:rowOff>
    </xdr:from>
    <xdr:ext cx="405111" cy="259045"/>
    <xdr:sp macro="" textlink="">
      <xdr:nvSpPr>
        <xdr:cNvPr id="563" name="n_4aveValue【学校施設】&#10;有形固定資産減価償却率">
          <a:extLst>
            <a:ext uri="{FF2B5EF4-FFF2-40B4-BE49-F238E27FC236}">
              <a16:creationId xmlns:a16="http://schemas.microsoft.com/office/drawing/2014/main" id="{625AFBFA-D490-4E33-A977-EEACFD9ADB41}"/>
            </a:ext>
          </a:extLst>
        </xdr:cNvPr>
        <xdr:cNvSpPr txBox="1"/>
      </xdr:nvSpPr>
      <xdr:spPr>
        <a:xfrm>
          <a:off x="11354444" y="96484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64</xdr:row>
      <xdr:rowOff>30497</xdr:rowOff>
    </xdr:from>
    <xdr:ext cx="405111" cy="259045"/>
    <xdr:sp macro="" textlink="">
      <xdr:nvSpPr>
        <xdr:cNvPr id="564" name="n_1mainValue【学校施設】&#10;有形固定資産減価償却率">
          <a:extLst>
            <a:ext uri="{FF2B5EF4-FFF2-40B4-BE49-F238E27FC236}">
              <a16:creationId xmlns:a16="http://schemas.microsoft.com/office/drawing/2014/main" id="{385F4379-229B-4306-9E40-3738BE655575}"/>
            </a:ext>
          </a:extLst>
        </xdr:cNvPr>
        <xdr:cNvSpPr txBox="1"/>
      </xdr:nvSpPr>
      <xdr:spPr>
        <a:xfrm>
          <a:off x="13745219" y="10400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63</xdr:row>
      <xdr:rowOff>170923</xdr:rowOff>
    </xdr:from>
    <xdr:ext cx="405111" cy="259045"/>
    <xdr:sp macro="" textlink="">
      <xdr:nvSpPr>
        <xdr:cNvPr id="565" name="n_2mainValue【学校施設】&#10;有形固定資産減価償却率">
          <a:extLst>
            <a:ext uri="{FF2B5EF4-FFF2-40B4-BE49-F238E27FC236}">
              <a16:creationId xmlns:a16="http://schemas.microsoft.com/office/drawing/2014/main" id="{8E3D5F9A-466D-45B3-9DE6-E1C9E08848C7}"/>
            </a:ext>
          </a:extLst>
        </xdr:cNvPr>
        <xdr:cNvSpPr txBox="1"/>
      </xdr:nvSpPr>
      <xdr:spPr>
        <a:xfrm>
          <a:off x="12964169" y="103721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63</xdr:row>
      <xdr:rowOff>139899</xdr:rowOff>
    </xdr:from>
    <xdr:ext cx="405111" cy="259045"/>
    <xdr:sp macro="" textlink="">
      <xdr:nvSpPr>
        <xdr:cNvPr id="566" name="n_3mainValue【学校施設】&#10;有形固定資産減価償却率">
          <a:extLst>
            <a:ext uri="{FF2B5EF4-FFF2-40B4-BE49-F238E27FC236}">
              <a16:creationId xmlns:a16="http://schemas.microsoft.com/office/drawing/2014/main" id="{96650C9E-AEAF-4BF6-8EEF-B15AAC5CF04F}"/>
            </a:ext>
          </a:extLst>
        </xdr:cNvPr>
        <xdr:cNvSpPr txBox="1"/>
      </xdr:nvSpPr>
      <xdr:spPr>
        <a:xfrm>
          <a:off x="12164069" y="103538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63</xdr:row>
      <xdr:rowOff>110507</xdr:rowOff>
    </xdr:from>
    <xdr:ext cx="405111" cy="259045"/>
    <xdr:sp macro="" textlink="">
      <xdr:nvSpPr>
        <xdr:cNvPr id="567" name="n_4mainValue【学校施設】&#10;有形固定資産減価償却率">
          <a:extLst>
            <a:ext uri="{FF2B5EF4-FFF2-40B4-BE49-F238E27FC236}">
              <a16:creationId xmlns:a16="http://schemas.microsoft.com/office/drawing/2014/main" id="{EFE765AA-284E-4675-8E02-2E794FBBF584}"/>
            </a:ext>
          </a:extLst>
        </xdr:cNvPr>
        <xdr:cNvSpPr txBox="1"/>
      </xdr:nvSpPr>
      <xdr:spPr>
        <a:xfrm>
          <a:off x="11354444" y="10318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8" name="正方形/長方形 567">
          <a:extLst>
            <a:ext uri="{FF2B5EF4-FFF2-40B4-BE49-F238E27FC236}">
              <a16:creationId xmlns:a16="http://schemas.microsoft.com/office/drawing/2014/main" id="{2BB09B5D-8612-461D-BEE5-D15FB2F1282A}"/>
            </a:ext>
          </a:extLst>
        </xdr:cNvPr>
        <xdr:cNvSpPr/>
      </xdr:nvSpPr>
      <xdr:spPr>
        <a:xfrm>
          <a:off x="164592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9" name="正方形/長方形 568">
          <a:extLst>
            <a:ext uri="{FF2B5EF4-FFF2-40B4-BE49-F238E27FC236}">
              <a16:creationId xmlns:a16="http://schemas.microsoft.com/office/drawing/2014/main" id="{D394E366-9E48-41C4-AA7D-F13BD38A35B1}"/>
            </a:ext>
          </a:extLst>
        </xdr:cNvPr>
        <xdr:cNvSpPr/>
      </xdr:nvSpPr>
      <xdr:spPr>
        <a:xfrm>
          <a:off x="165830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0" name="正方形/長方形 569">
          <a:extLst>
            <a:ext uri="{FF2B5EF4-FFF2-40B4-BE49-F238E27FC236}">
              <a16:creationId xmlns:a16="http://schemas.microsoft.com/office/drawing/2014/main" id="{FA9730D1-35A2-470A-857B-9E64DFE5E87D}"/>
            </a:ext>
          </a:extLst>
        </xdr:cNvPr>
        <xdr:cNvSpPr/>
      </xdr:nvSpPr>
      <xdr:spPr>
        <a:xfrm>
          <a:off x="165830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1" name="正方形/長方形 570">
          <a:extLst>
            <a:ext uri="{FF2B5EF4-FFF2-40B4-BE49-F238E27FC236}">
              <a16:creationId xmlns:a16="http://schemas.microsoft.com/office/drawing/2014/main" id="{022AD247-33DC-40E3-BCEE-027E4AB9DFBF}"/>
            </a:ext>
          </a:extLst>
        </xdr:cNvPr>
        <xdr:cNvSpPr/>
      </xdr:nvSpPr>
      <xdr:spPr>
        <a:xfrm>
          <a:off x="174879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2" name="正方形/長方形 571">
          <a:extLst>
            <a:ext uri="{FF2B5EF4-FFF2-40B4-BE49-F238E27FC236}">
              <a16:creationId xmlns:a16="http://schemas.microsoft.com/office/drawing/2014/main" id="{BAAF8D69-1AE4-482D-8890-1E4EBD1EF989}"/>
            </a:ext>
          </a:extLst>
        </xdr:cNvPr>
        <xdr:cNvSpPr/>
      </xdr:nvSpPr>
      <xdr:spPr>
        <a:xfrm>
          <a:off x="174879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3" name="正方形/長方形 572">
          <a:extLst>
            <a:ext uri="{FF2B5EF4-FFF2-40B4-BE49-F238E27FC236}">
              <a16:creationId xmlns:a16="http://schemas.microsoft.com/office/drawing/2014/main" id="{F655D50D-A82D-4701-9929-F064BBA96C68}"/>
            </a:ext>
          </a:extLst>
        </xdr:cNvPr>
        <xdr:cNvSpPr/>
      </xdr:nvSpPr>
      <xdr:spPr>
        <a:xfrm>
          <a:off x="185166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4" name="正方形/長方形 573">
          <a:extLst>
            <a:ext uri="{FF2B5EF4-FFF2-40B4-BE49-F238E27FC236}">
              <a16:creationId xmlns:a16="http://schemas.microsoft.com/office/drawing/2014/main" id="{DC2AFF47-9F40-4F5C-96C5-0C5443F00EB4}"/>
            </a:ext>
          </a:extLst>
        </xdr:cNvPr>
        <xdr:cNvSpPr/>
      </xdr:nvSpPr>
      <xdr:spPr>
        <a:xfrm>
          <a:off x="185166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5" name="正方形/長方形 574">
          <a:extLst>
            <a:ext uri="{FF2B5EF4-FFF2-40B4-BE49-F238E27FC236}">
              <a16:creationId xmlns:a16="http://schemas.microsoft.com/office/drawing/2014/main" id="{4816F0A2-3BFE-4FEE-A1BF-C935FA832AA8}"/>
            </a:ext>
          </a:extLst>
        </xdr:cNvPr>
        <xdr:cNvSpPr/>
      </xdr:nvSpPr>
      <xdr:spPr>
        <a:xfrm>
          <a:off x="164592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6" name="テキスト ボックス 575">
          <a:extLst>
            <a:ext uri="{FF2B5EF4-FFF2-40B4-BE49-F238E27FC236}">
              <a16:creationId xmlns:a16="http://schemas.microsoft.com/office/drawing/2014/main" id="{B046701E-83AE-4BCC-BA7E-A2082A1A0E89}"/>
            </a:ext>
          </a:extLst>
        </xdr:cNvPr>
        <xdr:cNvSpPr txBox="1"/>
      </xdr:nvSpPr>
      <xdr:spPr>
        <a:xfrm>
          <a:off x="16440150"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7" name="直線コネクタ 576">
          <a:extLst>
            <a:ext uri="{FF2B5EF4-FFF2-40B4-BE49-F238E27FC236}">
              <a16:creationId xmlns:a16="http://schemas.microsoft.com/office/drawing/2014/main" id="{E445C42F-15B7-4661-95B0-F132AC946EF4}"/>
            </a:ext>
          </a:extLst>
        </xdr:cNvPr>
        <xdr:cNvCxnSpPr/>
      </xdr:nvCxnSpPr>
      <xdr:spPr>
        <a:xfrm>
          <a:off x="164592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578" name="直線コネクタ 577">
          <a:extLst>
            <a:ext uri="{FF2B5EF4-FFF2-40B4-BE49-F238E27FC236}">
              <a16:creationId xmlns:a16="http://schemas.microsoft.com/office/drawing/2014/main" id="{9AB86BF1-A79E-4AA6-B384-C3F4F30274CE}"/>
            </a:ext>
          </a:extLst>
        </xdr:cNvPr>
        <xdr:cNvCxnSpPr/>
      </xdr:nvCxnSpPr>
      <xdr:spPr>
        <a:xfrm>
          <a:off x="16459200" y="103727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79" name="テキスト ボックス 578">
          <a:extLst>
            <a:ext uri="{FF2B5EF4-FFF2-40B4-BE49-F238E27FC236}">
              <a16:creationId xmlns:a16="http://schemas.microsoft.com/office/drawing/2014/main" id="{B4A39306-7AEE-4EEB-82BA-59A4962D6B50}"/>
            </a:ext>
          </a:extLst>
        </xdr:cNvPr>
        <xdr:cNvSpPr txBox="1"/>
      </xdr:nvSpPr>
      <xdr:spPr>
        <a:xfrm>
          <a:off x="16052346" y="102368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80" name="直線コネクタ 579">
          <a:extLst>
            <a:ext uri="{FF2B5EF4-FFF2-40B4-BE49-F238E27FC236}">
              <a16:creationId xmlns:a16="http://schemas.microsoft.com/office/drawing/2014/main" id="{5C4A1DB9-B123-4659-B4ED-08D503599B40}"/>
            </a:ext>
          </a:extLst>
        </xdr:cNvPr>
        <xdr:cNvCxnSpPr/>
      </xdr:nvCxnSpPr>
      <xdr:spPr>
        <a:xfrm>
          <a:off x="16459200" y="994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60</xdr:row>
      <xdr:rowOff>86377</xdr:rowOff>
    </xdr:from>
    <xdr:ext cx="531299" cy="259045"/>
    <xdr:sp macro="" textlink="">
      <xdr:nvSpPr>
        <xdr:cNvPr id="581" name="テキスト ボックス 580">
          <a:extLst>
            <a:ext uri="{FF2B5EF4-FFF2-40B4-BE49-F238E27FC236}">
              <a16:creationId xmlns:a16="http://schemas.microsoft.com/office/drawing/2014/main" id="{89CB2577-116C-480E-9332-ACE935B29CE0}"/>
            </a:ext>
          </a:extLst>
        </xdr:cNvPr>
        <xdr:cNvSpPr txBox="1"/>
      </xdr:nvSpPr>
      <xdr:spPr>
        <a:xfrm>
          <a:off x="15985051" y="98082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82" name="直線コネクタ 581">
          <a:extLst>
            <a:ext uri="{FF2B5EF4-FFF2-40B4-BE49-F238E27FC236}">
              <a16:creationId xmlns:a16="http://schemas.microsoft.com/office/drawing/2014/main" id="{FE0FDC02-535B-4B48-AA80-EA2D93E92D62}"/>
            </a:ext>
          </a:extLst>
        </xdr:cNvPr>
        <xdr:cNvCxnSpPr/>
      </xdr:nvCxnSpPr>
      <xdr:spPr>
        <a:xfrm>
          <a:off x="16459200" y="9515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57</xdr:row>
      <xdr:rowOff>143527</xdr:rowOff>
    </xdr:from>
    <xdr:ext cx="531299" cy="259045"/>
    <xdr:sp macro="" textlink="">
      <xdr:nvSpPr>
        <xdr:cNvPr id="583" name="テキスト ボックス 582">
          <a:extLst>
            <a:ext uri="{FF2B5EF4-FFF2-40B4-BE49-F238E27FC236}">
              <a16:creationId xmlns:a16="http://schemas.microsoft.com/office/drawing/2014/main" id="{7FBE1601-3F20-4ACD-82A3-2566CE4FAC1A}"/>
            </a:ext>
          </a:extLst>
        </xdr:cNvPr>
        <xdr:cNvSpPr txBox="1"/>
      </xdr:nvSpPr>
      <xdr:spPr>
        <a:xfrm>
          <a:off x="15985051" y="937960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84" name="直線コネクタ 583">
          <a:extLst>
            <a:ext uri="{FF2B5EF4-FFF2-40B4-BE49-F238E27FC236}">
              <a16:creationId xmlns:a16="http://schemas.microsoft.com/office/drawing/2014/main" id="{17455027-653C-4653-9FF5-156CBE59196E}"/>
            </a:ext>
          </a:extLst>
        </xdr:cNvPr>
        <xdr:cNvCxnSpPr/>
      </xdr:nvCxnSpPr>
      <xdr:spPr>
        <a:xfrm>
          <a:off x="16459200" y="9077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29227</xdr:rowOff>
    </xdr:from>
    <xdr:ext cx="531299" cy="259045"/>
    <xdr:sp macro="" textlink="">
      <xdr:nvSpPr>
        <xdr:cNvPr id="585" name="テキスト ボックス 584">
          <a:extLst>
            <a:ext uri="{FF2B5EF4-FFF2-40B4-BE49-F238E27FC236}">
              <a16:creationId xmlns:a16="http://schemas.microsoft.com/office/drawing/2014/main" id="{129C70B6-C2F5-4106-A117-9EA0CD79F8AE}"/>
            </a:ext>
          </a:extLst>
        </xdr:cNvPr>
        <xdr:cNvSpPr txBox="1"/>
      </xdr:nvSpPr>
      <xdr:spPr>
        <a:xfrm>
          <a:off x="15985051" y="894145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6" name="直線コネクタ 585">
          <a:extLst>
            <a:ext uri="{FF2B5EF4-FFF2-40B4-BE49-F238E27FC236}">
              <a16:creationId xmlns:a16="http://schemas.microsoft.com/office/drawing/2014/main" id="{F7F818AC-8393-4353-AD5F-DA667A57301F}"/>
            </a:ext>
          </a:extLst>
        </xdr:cNvPr>
        <xdr:cNvCxnSpPr/>
      </xdr:nvCxnSpPr>
      <xdr:spPr>
        <a:xfrm>
          <a:off x="164592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587" name="テキスト ボックス 586">
          <a:extLst>
            <a:ext uri="{FF2B5EF4-FFF2-40B4-BE49-F238E27FC236}">
              <a16:creationId xmlns:a16="http://schemas.microsoft.com/office/drawing/2014/main" id="{AEC8BB49-063C-48C9-9000-EB1BF84663A0}"/>
            </a:ext>
          </a:extLst>
        </xdr:cNvPr>
        <xdr:cNvSpPr txBox="1"/>
      </xdr:nvSpPr>
      <xdr:spPr>
        <a:xfrm>
          <a:off x="15985051" y="85128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8" name="【学校施設】&#10;一人当たり面積グラフ枠">
          <a:extLst>
            <a:ext uri="{FF2B5EF4-FFF2-40B4-BE49-F238E27FC236}">
              <a16:creationId xmlns:a16="http://schemas.microsoft.com/office/drawing/2014/main" id="{0564B689-A711-4510-A70C-E5654611A01B}"/>
            </a:ext>
          </a:extLst>
        </xdr:cNvPr>
        <xdr:cNvSpPr/>
      </xdr:nvSpPr>
      <xdr:spPr>
        <a:xfrm>
          <a:off x="164592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82982</xdr:rowOff>
    </xdr:from>
    <xdr:to>
      <xdr:col>116</xdr:col>
      <xdr:colOff>62864</xdr:colOff>
      <xdr:row>63</xdr:row>
      <xdr:rowOff>125547</xdr:rowOff>
    </xdr:to>
    <xdr:cxnSp macro="">
      <xdr:nvCxnSpPr>
        <xdr:cNvPr id="589" name="直線コネクタ 588">
          <a:extLst>
            <a:ext uri="{FF2B5EF4-FFF2-40B4-BE49-F238E27FC236}">
              <a16:creationId xmlns:a16="http://schemas.microsoft.com/office/drawing/2014/main" id="{CF4DCA90-879F-46DB-B754-15586242930E}"/>
            </a:ext>
          </a:extLst>
        </xdr:cNvPr>
        <xdr:cNvCxnSpPr/>
      </xdr:nvCxnSpPr>
      <xdr:spPr>
        <a:xfrm flipV="1">
          <a:off x="19954239" y="9163482"/>
          <a:ext cx="0" cy="11696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129374</xdr:rowOff>
    </xdr:from>
    <xdr:ext cx="469744" cy="259045"/>
    <xdr:sp macro="" textlink="">
      <xdr:nvSpPr>
        <xdr:cNvPr id="590" name="【学校施設】&#10;一人当たり面積最小値テキスト">
          <a:extLst>
            <a:ext uri="{FF2B5EF4-FFF2-40B4-BE49-F238E27FC236}">
              <a16:creationId xmlns:a16="http://schemas.microsoft.com/office/drawing/2014/main" id="{E2DD5D93-C1FB-4E60-8E94-FF5BE2CAEE8A}"/>
            </a:ext>
          </a:extLst>
        </xdr:cNvPr>
        <xdr:cNvSpPr txBox="1"/>
      </xdr:nvSpPr>
      <xdr:spPr>
        <a:xfrm>
          <a:off x="19992975" y="103369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125547</xdr:rowOff>
    </xdr:from>
    <xdr:to>
      <xdr:col>116</xdr:col>
      <xdr:colOff>152400</xdr:colOff>
      <xdr:row>63</xdr:row>
      <xdr:rowOff>125547</xdr:rowOff>
    </xdr:to>
    <xdr:cxnSp macro="">
      <xdr:nvCxnSpPr>
        <xdr:cNvPr id="591" name="直線コネクタ 590">
          <a:extLst>
            <a:ext uri="{FF2B5EF4-FFF2-40B4-BE49-F238E27FC236}">
              <a16:creationId xmlns:a16="http://schemas.microsoft.com/office/drawing/2014/main" id="{4CE829E5-8B3A-464C-87A0-9275762ADBBD}"/>
            </a:ext>
          </a:extLst>
        </xdr:cNvPr>
        <xdr:cNvCxnSpPr/>
      </xdr:nvCxnSpPr>
      <xdr:spPr>
        <a:xfrm>
          <a:off x="19878675" y="10333172"/>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29659</xdr:rowOff>
    </xdr:from>
    <xdr:ext cx="534377" cy="259045"/>
    <xdr:sp macro="" textlink="">
      <xdr:nvSpPr>
        <xdr:cNvPr id="592" name="【学校施設】&#10;一人当たり面積最大値テキスト">
          <a:extLst>
            <a:ext uri="{FF2B5EF4-FFF2-40B4-BE49-F238E27FC236}">
              <a16:creationId xmlns:a16="http://schemas.microsoft.com/office/drawing/2014/main" id="{D2A692F4-C4D9-4E67-9293-A8B80E761544}"/>
            </a:ext>
          </a:extLst>
        </xdr:cNvPr>
        <xdr:cNvSpPr txBox="1"/>
      </xdr:nvSpPr>
      <xdr:spPr>
        <a:xfrm>
          <a:off x="19992975" y="89418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82982</xdr:rowOff>
    </xdr:from>
    <xdr:to>
      <xdr:col>116</xdr:col>
      <xdr:colOff>152400</xdr:colOff>
      <xdr:row>56</xdr:row>
      <xdr:rowOff>82982</xdr:rowOff>
    </xdr:to>
    <xdr:cxnSp macro="">
      <xdr:nvCxnSpPr>
        <xdr:cNvPr id="593" name="直線コネクタ 592">
          <a:extLst>
            <a:ext uri="{FF2B5EF4-FFF2-40B4-BE49-F238E27FC236}">
              <a16:creationId xmlns:a16="http://schemas.microsoft.com/office/drawing/2014/main" id="{22A7C89A-C98E-44F2-8513-B63B4CE753D8}"/>
            </a:ext>
          </a:extLst>
        </xdr:cNvPr>
        <xdr:cNvCxnSpPr/>
      </xdr:nvCxnSpPr>
      <xdr:spPr>
        <a:xfrm>
          <a:off x="19878675" y="9163482"/>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60124</xdr:rowOff>
    </xdr:from>
    <xdr:ext cx="469744" cy="259045"/>
    <xdr:sp macro="" textlink="">
      <xdr:nvSpPr>
        <xdr:cNvPr id="594" name="【学校施設】&#10;一人当たり面積平均値テキスト">
          <a:extLst>
            <a:ext uri="{FF2B5EF4-FFF2-40B4-BE49-F238E27FC236}">
              <a16:creationId xmlns:a16="http://schemas.microsoft.com/office/drawing/2014/main" id="{B27CB02C-0584-4069-803A-6EB461795210}"/>
            </a:ext>
          </a:extLst>
        </xdr:cNvPr>
        <xdr:cNvSpPr txBox="1"/>
      </xdr:nvSpPr>
      <xdr:spPr>
        <a:xfrm>
          <a:off x="19992975" y="1010899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81697</xdr:rowOff>
    </xdr:from>
    <xdr:to>
      <xdr:col>116</xdr:col>
      <xdr:colOff>114300</xdr:colOff>
      <xdr:row>63</xdr:row>
      <xdr:rowOff>11847</xdr:rowOff>
    </xdr:to>
    <xdr:sp macro="" textlink="">
      <xdr:nvSpPr>
        <xdr:cNvPr id="595" name="フローチャート: 判断 594">
          <a:extLst>
            <a:ext uri="{FF2B5EF4-FFF2-40B4-BE49-F238E27FC236}">
              <a16:creationId xmlns:a16="http://schemas.microsoft.com/office/drawing/2014/main" id="{4C54BB14-7BE1-4FB7-A99F-32C6807FE3E6}"/>
            </a:ext>
          </a:extLst>
        </xdr:cNvPr>
        <xdr:cNvSpPr/>
      </xdr:nvSpPr>
      <xdr:spPr>
        <a:xfrm>
          <a:off x="19897725" y="10133747"/>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85126</xdr:rowOff>
    </xdr:from>
    <xdr:to>
      <xdr:col>112</xdr:col>
      <xdr:colOff>38100</xdr:colOff>
      <xdr:row>63</xdr:row>
      <xdr:rowOff>15276</xdr:rowOff>
    </xdr:to>
    <xdr:sp macro="" textlink="">
      <xdr:nvSpPr>
        <xdr:cNvPr id="596" name="フローチャート: 判断 595">
          <a:extLst>
            <a:ext uri="{FF2B5EF4-FFF2-40B4-BE49-F238E27FC236}">
              <a16:creationId xmlns:a16="http://schemas.microsoft.com/office/drawing/2014/main" id="{4DD04FA3-65F8-4784-BBCD-22177F3D06DC}"/>
            </a:ext>
          </a:extLst>
        </xdr:cNvPr>
        <xdr:cNvSpPr/>
      </xdr:nvSpPr>
      <xdr:spPr>
        <a:xfrm>
          <a:off x="19154775" y="10137176"/>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89560</xdr:rowOff>
    </xdr:from>
    <xdr:to>
      <xdr:col>107</xdr:col>
      <xdr:colOff>101600</xdr:colOff>
      <xdr:row>63</xdr:row>
      <xdr:rowOff>19710</xdr:rowOff>
    </xdr:to>
    <xdr:sp macro="" textlink="">
      <xdr:nvSpPr>
        <xdr:cNvPr id="597" name="フローチャート: 判断 596">
          <a:extLst>
            <a:ext uri="{FF2B5EF4-FFF2-40B4-BE49-F238E27FC236}">
              <a16:creationId xmlns:a16="http://schemas.microsoft.com/office/drawing/2014/main" id="{B543B820-67CE-4764-B864-4E2DB8E32CBA}"/>
            </a:ext>
          </a:extLst>
        </xdr:cNvPr>
        <xdr:cNvSpPr/>
      </xdr:nvSpPr>
      <xdr:spPr>
        <a:xfrm>
          <a:off x="18345150" y="1013526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96921</xdr:rowOff>
    </xdr:from>
    <xdr:to>
      <xdr:col>102</xdr:col>
      <xdr:colOff>165100</xdr:colOff>
      <xdr:row>63</xdr:row>
      <xdr:rowOff>27071</xdr:rowOff>
    </xdr:to>
    <xdr:sp macro="" textlink="">
      <xdr:nvSpPr>
        <xdr:cNvPr id="598" name="フローチャート: 判断 597">
          <a:extLst>
            <a:ext uri="{FF2B5EF4-FFF2-40B4-BE49-F238E27FC236}">
              <a16:creationId xmlns:a16="http://schemas.microsoft.com/office/drawing/2014/main" id="{A052502E-BDA0-4681-87F2-F88490B39733}"/>
            </a:ext>
          </a:extLst>
        </xdr:cNvPr>
        <xdr:cNvSpPr/>
      </xdr:nvSpPr>
      <xdr:spPr>
        <a:xfrm>
          <a:off x="17554575" y="10145796"/>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103870</xdr:rowOff>
    </xdr:from>
    <xdr:to>
      <xdr:col>98</xdr:col>
      <xdr:colOff>38100</xdr:colOff>
      <xdr:row>63</xdr:row>
      <xdr:rowOff>34020</xdr:rowOff>
    </xdr:to>
    <xdr:sp macro="" textlink="">
      <xdr:nvSpPr>
        <xdr:cNvPr id="599" name="フローチャート: 判断 598">
          <a:extLst>
            <a:ext uri="{FF2B5EF4-FFF2-40B4-BE49-F238E27FC236}">
              <a16:creationId xmlns:a16="http://schemas.microsoft.com/office/drawing/2014/main" id="{73841D45-FE39-4617-8958-EAA6D63808F4}"/>
            </a:ext>
          </a:extLst>
        </xdr:cNvPr>
        <xdr:cNvSpPr/>
      </xdr:nvSpPr>
      <xdr:spPr>
        <a:xfrm>
          <a:off x="16754475" y="10155920"/>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2F13DCAA-F942-493B-947A-8010DCBD51E9}"/>
            </a:ext>
          </a:extLst>
        </xdr:cNvPr>
        <xdr:cNvSpPr txBox="1"/>
      </xdr:nvSpPr>
      <xdr:spPr>
        <a:xfrm>
          <a:off x="197834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8B237591-5976-43C7-9E8A-D2785FB6A2E9}"/>
            </a:ext>
          </a:extLst>
        </xdr:cNvPr>
        <xdr:cNvSpPr txBox="1"/>
      </xdr:nvSpPr>
      <xdr:spPr>
        <a:xfrm>
          <a:off x="19030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CF7CCCF2-F624-4FB7-B700-AE1055F64242}"/>
            </a:ext>
          </a:extLst>
        </xdr:cNvPr>
        <xdr:cNvSpPr txBox="1"/>
      </xdr:nvSpPr>
      <xdr:spPr>
        <a:xfrm>
          <a:off x="18221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677B874B-0FA3-439D-993B-C04D81BF36F8}"/>
            </a:ext>
          </a:extLst>
        </xdr:cNvPr>
        <xdr:cNvSpPr txBox="1"/>
      </xdr:nvSpPr>
      <xdr:spPr>
        <a:xfrm>
          <a:off x="174307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7431E622-6821-4051-A604-21864A70B930}"/>
            </a:ext>
          </a:extLst>
        </xdr:cNvPr>
        <xdr:cNvSpPr txBox="1"/>
      </xdr:nvSpPr>
      <xdr:spPr>
        <a:xfrm>
          <a:off x="166306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108031</xdr:rowOff>
    </xdr:from>
    <xdr:to>
      <xdr:col>116</xdr:col>
      <xdr:colOff>114300</xdr:colOff>
      <xdr:row>62</xdr:row>
      <xdr:rowOff>38181</xdr:rowOff>
    </xdr:to>
    <xdr:sp macro="" textlink="">
      <xdr:nvSpPr>
        <xdr:cNvPr id="605" name="楕円 604">
          <a:extLst>
            <a:ext uri="{FF2B5EF4-FFF2-40B4-BE49-F238E27FC236}">
              <a16:creationId xmlns:a16="http://schemas.microsoft.com/office/drawing/2014/main" id="{03F1EB5F-92D1-40EA-B5FB-DCE03BC457F2}"/>
            </a:ext>
          </a:extLst>
        </xdr:cNvPr>
        <xdr:cNvSpPr/>
      </xdr:nvSpPr>
      <xdr:spPr>
        <a:xfrm>
          <a:off x="19897725" y="9991806"/>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60</xdr:row>
      <xdr:rowOff>130908</xdr:rowOff>
    </xdr:from>
    <xdr:ext cx="469744" cy="259045"/>
    <xdr:sp macro="" textlink="">
      <xdr:nvSpPr>
        <xdr:cNvPr id="606" name="【学校施設】&#10;一人当たり面積該当値テキスト">
          <a:extLst>
            <a:ext uri="{FF2B5EF4-FFF2-40B4-BE49-F238E27FC236}">
              <a16:creationId xmlns:a16="http://schemas.microsoft.com/office/drawing/2014/main" id="{2B8FC222-74F8-46A5-A380-50024E3C13CB}"/>
            </a:ext>
          </a:extLst>
        </xdr:cNvPr>
        <xdr:cNvSpPr txBox="1"/>
      </xdr:nvSpPr>
      <xdr:spPr>
        <a:xfrm>
          <a:off x="19992975" y="98559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109265</xdr:rowOff>
    </xdr:from>
    <xdr:to>
      <xdr:col>112</xdr:col>
      <xdr:colOff>38100</xdr:colOff>
      <xdr:row>62</xdr:row>
      <xdr:rowOff>39415</xdr:rowOff>
    </xdr:to>
    <xdr:sp macro="" textlink="">
      <xdr:nvSpPr>
        <xdr:cNvPr id="607" name="楕円 606">
          <a:extLst>
            <a:ext uri="{FF2B5EF4-FFF2-40B4-BE49-F238E27FC236}">
              <a16:creationId xmlns:a16="http://schemas.microsoft.com/office/drawing/2014/main" id="{EE28DF3B-2BDD-4217-826A-64DA46106875}"/>
            </a:ext>
          </a:extLst>
        </xdr:cNvPr>
        <xdr:cNvSpPr/>
      </xdr:nvSpPr>
      <xdr:spPr>
        <a:xfrm>
          <a:off x="19154775" y="999304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158831</xdr:rowOff>
    </xdr:from>
    <xdr:to>
      <xdr:col>116</xdr:col>
      <xdr:colOff>63500</xdr:colOff>
      <xdr:row>61</xdr:row>
      <xdr:rowOff>160065</xdr:rowOff>
    </xdr:to>
    <xdr:cxnSp macro="">
      <xdr:nvCxnSpPr>
        <xdr:cNvPr id="608" name="直線コネクタ 607">
          <a:extLst>
            <a:ext uri="{FF2B5EF4-FFF2-40B4-BE49-F238E27FC236}">
              <a16:creationId xmlns:a16="http://schemas.microsoft.com/office/drawing/2014/main" id="{E6782D81-67F7-4637-B891-35113D13736B}"/>
            </a:ext>
          </a:extLst>
        </xdr:cNvPr>
        <xdr:cNvCxnSpPr/>
      </xdr:nvCxnSpPr>
      <xdr:spPr>
        <a:xfrm flipV="1">
          <a:off x="19202400" y="10048956"/>
          <a:ext cx="752475" cy="12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120741</xdr:rowOff>
    </xdr:from>
    <xdr:to>
      <xdr:col>107</xdr:col>
      <xdr:colOff>101600</xdr:colOff>
      <xdr:row>62</xdr:row>
      <xdr:rowOff>50891</xdr:rowOff>
    </xdr:to>
    <xdr:sp macro="" textlink="">
      <xdr:nvSpPr>
        <xdr:cNvPr id="609" name="楕円 608">
          <a:extLst>
            <a:ext uri="{FF2B5EF4-FFF2-40B4-BE49-F238E27FC236}">
              <a16:creationId xmlns:a16="http://schemas.microsoft.com/office/drawing/2014/main" id="{F87F89C4-E09E-4139-8AE0-C16D49C74B61}"/>
            </a:ext>
          </a:extLst>
        </xdr:cNvPr>
        <xdr:cNvSpPr/>
      </xdr:nvSpPr>
      <xdr:spPr>
        <a:xfrm>
          <a:off x="18345150" y="10010866"/>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160065</xdr:rowOff>
    </xdr:from>
    <xdr:to>
      <xdr:col>111</xdr:col>
      <xdr:colOff>177800</xdr:colOff>
      <xdr:row>62</xdr:row>
      <xdr:rowOff>91</xdr:rowOff>
    </xdr:to>
    <xdr:cxnSp macro="">
      <xdr:nvCxnSpPr>
        <xdr:cNvPr id="610" name="直線コネクタ 609">
          <a:extLst>
            <a:ext uri="{FF2B5EF4-FFF2-40B4-BE49-F238E27FC236}">
              <a16:creationId xmlns:a16="http://schemas.microsoft.com/office/drawing/2014/main" id="{6F6B7497-59D3-4FDE-9F86-A9E20832034D}"/>
            </a:ext>
          </a:extLst>
        </xdr:cNvPr>
        <xdr:cNvCxnSpPr/>
      </xdr:nvCxnSpPr>
      <xdr:spPr>
        <a:xfrm flipV="1">
          <a:off x="18392775" y="10050190"/>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127965</xdr:rowOff>
    </xdr:from>
    <xdr:to>
      <xdr:col>102</xdr:col>
      <xdr:colOff>165100</xdr:colOff>
      <xdr:row>62</xdr:row>
      <xdr:rowOff>58115</xdr:rowOff>
    </xdr:to>
    <xdr:sp macro="" textlink="">
      <xdr:nvSpPr>
        <xdr:cNvPr id="611" name="楕円 610">
          <a:extLst>
            <a:ext uri="{FF2B5EF4-FFF2-40B4-BE49-F238E27FC236}">
              <a16:creationId xmlns:a16="http://schemas.microsoft.com/office/drawing/2014/main" id="{A9E4190E-21B3-48BF-AD4F-E1C78C08D93D}"/>
            </a:ext>
          </a:extLst>
        </xdr:cNvPr>
        <xdr:cNvSpPr/>
      </xdr:nvSpPr>
      <xdr:spPr>
        <a:xfrm>
          <a:off x="17554575" y="1001174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91</xdr:rowOff>
    </xdr:from>
    <xdr:to>
      <xdr:col>107</xdr:col>
      <xdr:colOff>50800</xdr:colOff>
      <xdr:row>62</xdr:row>
      <xdr:rowOff>7315</xdr:rowOff>
    </xdr:to>
    <xdr:cxnSp macro="">
      <xdr:nvCxnSpPr>
        <xdr:cNvPr id="612" name="直線コネクタ 611">
          <a:extLst>
            <a:ext uri="{FF2B5EF4-FFF2-40B4-BE49-F238E27FC236}">
              <a16:creationId xmlns:a16="http://schemas.microsoft.com/office/drawing/2014/main" id="{E18C6080-9BC6-4C0A-9643-5B5DDA83E6EF}"/>
            </a:ext>
          </a:extLst>
        </xdr:cNvPr>
        <xdr:cNvCxnSpPr/>
      </xdr:nvCxnSpPr>
      <xdr:spPr>
        <a:xfrm flipV="1">
          <a:off x="17602200" y="10048966"/>
          <a:ext cx="790575" cy="103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135051</xdr:rowOff>
    </xdr:from>
    <xdr:to>
      <xdr:col>98</xdr:col>
      <xdr:colOff>38100</xdr:colOff>
      <xdr:row>62</xdr:row>
      <xdr:rowOff>65201</xdr:rowOff>
    </xdr:to>
    <xdr:sp macro="" textlink="">
      <xdr:nvSpPr>
        <xdr:cNvPr id="613" name="楕円 612">
          <a:extLst>
            <a:ext uri="{FF2B5EF4-FFF2-40B4-BE49-F238E27FC236}">
              <a16:creationId xmlns:a16="http://schemas.microsoft.com/office/drawing/2014/main" id="{6F011581-A444-4F8D-9037-A1E1CCA30A69}"/>
            </a:ext>
          </a:extLst>
        </xdr:cNvPr>
        <xdr:cNvSpPr/>
      </xdr:nvSpPr>
      <xdr:spPr>
        <a:xfrm>
          <a:off x="16754475" y="10022001"/>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7315</xdr:rowOff>
    </xdr:from>
    <xdr:to>
      <xdr:col>102</xdr:col>
      <xdr:colOff>114300</xdr:colOff>
      <xdr:row>62</xdr:row>
      <xdr:rowOff>14401</xdr:rowOff>
    </xdr:to>
    <xdr:cxnSp macro="">
      <xdr:nvCxnSpPr>
        <xdr:cNvPr id="614" name="直線コネクタ 613">
          <a:extLst>
            <a:ext uri="{FF2B5EF4-FFF2-40B4-BE49-F238E27FC236}">
              <a16:creationId xmlns:a16="http://schemas.microsoft.com/office/drawing/2014/main" id="{FDDED065-2EEA-4241-BAF5-ABC5E9D543DC}"/>
            </a:ext>
          </a:extLst>
        </xdr:cNvPr>
        <xdr:cNvCxnSpPr/>
      </xdr:nvCxnSpPr>
      <xdr:spPr>
        <a:xfrm flipV="1">
          <a:off x="16802100" y="10059365"/>
          <a:ext cx="800100" cy="7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63</xdr:row>
      <xdr:rowOff>6403</xdr:rowOff>
    </xdr:from>
    <xdr:ext cx="469744" cy="259045"/>
    <xdr:sp macro="" textlink="">
      <xdr:nvSpPr>
        <xdr:cNvPr id="615" name="n_1aveValue【学校施設】&#10;一人当たり面積">
          <a:extLst>
            <a:ext uri="{FF2B5EF4-FFF2-40B4-BE49-F238E27FC236}">
              <a16:creationId xmlns:a16="http://schemas.microsoft.com/office/drawing/2014/main" id="{59EB817E-CA15-4D3C-87AB-2DBAD8A10C0B}"/>
            </a:ext>
          </a:extLst>
        </xdr:cNvPr>
        <xdr:cNvSpPr txBox="1"/>
      </xdr:nvSpPr>
      <xdr:spPr>
        <a:xfrm>
          <a:off x="18983402" y="102203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10837</xdr:rowOff>
    </xdr:from>
    <xdr:ext cx="469744" cy="259045"/>
    <xdr:sp macro="" textlink="">
      <xdr:nvSpPr>
        <xdr:cNvPr id="616" name="n_2aveValue【学校施設】&#10;一人当たり面積">
          <a:extLst>
            <a:ext uri="{FF2B5EF4-FFF2-40B4-BE49-F238E27FC236}">
              <a16:creationId xmlns:a16="http://schemas.microsoft.com/office/drawing/2014/main" id="{830E929F-BD33-4A5C-BC35-76E9A0462BE8}"/>
            </a:ext>
          </a:extLst>
        </xdr:cNvPr>
        <xdr:cNvSpPr txBox="1"/>
      </xdr:nvSpPr>
      <xdr:spPr>
        <a:xfrm>
          <a:off x="18183302" y="102184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18198</xdr:rowOff>
    </xdr:from>
    <xdr:ext cx="469744" cy="259045"/>
    <xdr:sp macro="" textlink="">
      <xdr:nvSpPr>
        <xdr:cNvPr id="617" name="n_3aveValue【学校施設】&#10;一人当たり面積">
          <a:extLst>
            <a:ext uri="{FF2B5EF4-FFF2-40B4-BE49-F238E27FC236}">
              <a16:creationId xmlns:a16="http://schemas.microsoft.com/office/drawing/2014/main" id="{ED7CE3C6-C6BF-4041-BCC7-ACDC7357AD6A}"/>
            </a:ext>
          </a:extLst>
        </xdr:cNvPr>
        <xdr:cNvSpPr txBox="1"/>
      </xdr:nvSpPr>
      <xdr:spPr>
        <a:xfrm>
          <a:off x="17383202" y="102289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25147</xdr:rowOff>
    </xdr:from>
    <xdr:ext cx="469744" cy="259045"/>
    <xdr:sp macro="" textlink="">
      <xdr:nvSpPr>
        <xdr:cNvPr id="618" name="n_4aveValue【学校施設】&#10;一人当たり面積">
          <a:extLst>
            <a:ext uri="{FF2B5EF4-FFF2-40B4-BE49-F238E27FC236}">
              <a16:creationId xmlns:a16="http://schemas.microsoft.com/office/drawing/2014/main" id="{7B70DC29-32D7-44E6-856F-254A8DAFFEEF}"/>
            </a:ext>
          </a:extLst>
        </xdr:cNvPr>
        <xdr:cNvSpPr txBox="1"/>
      </xdr:nvSpPr>
      <xdr:spPr>
        <a:xfrm>
          <a:off x="16592627" y="102391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60</xdr:row>
      <xdr:rowOff>55942</xdr:rowOff>
    </xdr:from>
    <xdr:ext cx="469744" cy="259045"/>
    <xdr:sp macro="" textlink="">
      <xdr:nvSpPr>
        <xdr:cNvPr id="619" name="n_1mainValue【学校施設】&#10;一人当たり面積">
          <a:extLst>
            <a:ext uri="{FF2B5EF4-FFF2-40B4-BE49-F238E27FC236}">
              <a16:creationId xmlns:a16="http://schemas.microsoft.com/office/drawing/2014/main" id="{A350F72D-D326-4252-AF78-1C48CA0122E5}"/>
            </a:ext>
          </a:extLst>
        </xdr:cNvPr>
        <xdr:cNvSpPr txBox="1"/>
      </xdr:nvSpPr>
      <xdr:spPr>
        <a:xfrm>
          <a:off x="18983402" y="9780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67418</xdr:rowOff>
    </xdr:from>
    <xdr:ext cx="469744" cy="259045"/>
    <xdr:sp macro="" textlink="">
      <xdr:nvSpPr>
        <xdr:cNvPr id="620" name="n_2mainValue【学校施設】&#10;一人当たり面積">
          <a:extLst>
            <a:ext uri="{FF2B5EF4-FFF2-40B4-BE49-F238E27FC236}">
              <a16:creationId xmlns:a16="http://schemas.microsoft.com/office/drawing/2014/main" id="{6DBDD7F0-D3BE-4956-91F5-4323F5549FF2}"/>
            </a:ext>
          </a:extLst>
        </xdr:cNvPr>
        <xdr:cNvSpPr txBox="1"/>
      </xdr:nvSpPr>
      <xdr:spPr>
        <a:xfrm>
          <a:off x="18183302" y="97892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74642</xdr:rowOff>
    </xdr:from>
    <xdr:ext cx="469744" cy="259045"/>
    <xdr:sp macro="" textlink="">
      <xdr:nvSpPr>
        <xdr:cNvPr id="621" name="n_3mainValue【学校施設】&#10;一人当たり面積">
          <a:extLst>
            <a:ext uri="{FF2B5EF4-FFF2-40B4-BE49-F238E27FC236}">
              <a16:creationId xmlns:a16="http://schemas.microsoft.com/office/drawing/2014/main" id="{1E4F8DB1-2851-4F18-B65F-25D4C6B5E0B2}"/>
            </a:ext>
          </a:extLst>
        </xdr:cNvPr>
        <xdr:cNvSpPr txBox="1"/>
      </xdr:nvSpPr>
      <xdr:spPr>
        <a:xfrm>
          <a:off x="17383202" y="9799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81728</xdr:rowOff>
    </xdr:from>
    <xdr:ext cx="469744" cy="259045"/>
    <xdr:sp macro="" textlink="">
      <xdr:nvSpPr>
        <xdr:cNvPr id="622" name="n_4mainValue【学校施設】&#10;一人当たり面積">
          <a:extLst>
            <a:ext uri="{FF2B5EF4-FFF2-40B4-BE49-F238E27FC236}">
              <a16:creationId xmlns:a16="http://schemas.microsoft.com/office/drawing/2014/main" id="{E946538E-EACA-4DB9-BE45-D6F38173B2F0}"/>
            </a:ext>
          </a:extLst>
        </xdr:cNvPr>
        <xdr:cNvSpPr txBox="1"/>
      </xdr:nvSpPr>
      <xdr:spPr>
        <a:xfrm>
          <a:off x="16592627" y="98099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3" name="正方形/長方形 622">
          <a:extLst>
            <a:ext uri="{FF2B5EF4-FFF2-40B4-BE49-F238E27FC236}">
              <a16:creationId xmlns:a16="http://schemas.microsoft.com/office/drawing/2014/main" id="{0F139AD5-E454-40E8-96B9-69B4A927CA39}"/>
            </a:ext>
          </a:extLst>
        </xdr:cNvPr>
        <xdr:cNvSpPr/>
      </xdr:nvSpPr>
      <xdr:spPr>
        <a:xfrm>
          <a:off x="112109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4" name="正方形/長方形 623">
          <a:extLst>
            <a:ext uri="{FF2B5EF4-FFF2-40B4-BE49-F238E27FC236}">
              <a16:creationId xmlns:a16="http://schemas.microsoft.com/office/drawing/2014/main" id="{DEC39823-3953-47FC-B640-D6C7E7B5A6D4}"/>
            </a:ext>
          </a:extLst>
        </xdr:cNvPr>
        <xdr:cNvSpPr/>
      </xdr:nvSpPr>
      <xdr:spPr>
        <a:xfrm>
          <a:off x="113157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5" name="正方形/長方形 624">
          <a:extLst>
            <a:ext uri="{FF2B5EF4-FFF2-40B4-BE49-F238E27FC236}">
              <a16:creationId xmlns:a16="http://schemas.microsoft.com/office/drawing/2014/main" id="{C13AE413-06F4-4CB1-B6F8-3CEAEB3C1E5F}"/>
            </a:ext>
          </a:extLst>
        </xdr:cNvPr>
        <xdr:cNvSpPr/>
      </xdr:nvSpPr>
      <xdr:spPr>
        <a:xfrm>
          <a:off x="113157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6" name="正方形/長方形 625">
          <a:extLst>
            <a:ext uri="{FF2B5EF4-FFF2-40B4-BE49-F238E27FC236}">
              <a16:creationId xmlns:a16="http://schemas.microsoft.com/office/drawing/2014/main" id="{BD73FE47-8FDE-4BCF-8A9F-ADCDF91A6277}"/>
            </a:ext>
          </a:extLst>
        </xdr:cNvPr>
        <xdr:cNvSpPr/>
      </xdr:nvSpPr>
      <xdr:spPr>
        <a:xfrm>
          <a:off x="1223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7" name="正方形/長方形 626">
          <a:extLst>
            <a:ext uri="{FF2B5EF4-FFF2-40B4-BE49-F238E27FC236}">
              <a16:creationId xmlns:a16="http://schemas.microsoft.com/office/drawing/2014/main" id="{7BD94B8B-17D5-4034-9F84-F83FB4FC78B3}"/>
            </a:ext>
          </a:extLst>
        </xdr:cNvPr>
        <xdr:cNvSpPr/>
      </xdr:nvSpPr>
      <xdr:spPr>
        <a:xfrm>
          <a:off x="1223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8" name="正方形/長方形 627">
          <a:extLst>
            <a:ext uri="{FF2B5EF4-FFF2-40B4-BE49-F238E27FC236}">
              <a16:creationId xmlns:a16="http://schemas.microsoft.com/office/drawing/2014/main" id="{D2C2BBA1-AA05-4334-8DC6-0DE7496CE208}"/>
            </a:ext>
          </a:extLst>
        </xdr:cNvPr>
        <xdr:cNvSpPr/>
      </xdr:nvSpPr>
      <xdr:spPr>
        <a:xfrm>
          <a:off x="132683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9" name="正方形/長方形 628">
          <a:extLst>
            <a:ext uri="{FF2B5EF4-FFF2-40B4-BE49-F238E27FC236}">
              <a16:creationId xmlns:a16="http://schemas.microsoft.com/office/drawing/2014/main" id="{5E9908E5-FD64-4B34-AAFD-FCFF1A83DBB1}"/>
            </a:ext>
          </a:extLst>
        </xdr:cNvPr>
        <xdr:cNvSpPr/>
      </xdr:nvSpPr>
      <xdr:spPr>
        <a:xfrm>
          <a:off x="132683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0" name="正方形/長方形 629">
          <a:extLst>
            <a:ext uri="{FF2B5EF4-FFF2-40B4-BE49-F238E27FC236}">
              <a16:creationId xmlns:a16="http://schemas.microsoft.com/office/drawing/2014/main" id="{8ACFC555-04E1-4D27-B518-553E0AE3F5E3}"/>
            </a:ext>
          </a:extLst>
        </xdr:cNvPr>
        <xdr:cNvSpPr/>
      </xdr:nvSpPr>
      <xdr:spPr>
        <a:xfrm>
          <a:off x="11210925" y="12249150"/>
          <a:ext cx="424815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31" name="正方形/長方形 630">
          <a:extLst>
            <a:ext uri="{FF2B5EF4-FFF2-40B4-BE49-F238E27FC236}">
              <a16:creationId xmlns:a16="http://schemas.microsoft.com/office/drawing/2014/main" id="{48C32D3B-DE6D-4846-B65C-F89A6F3D4FD1}"/>
            </a:ext>
          </a:extLst>
        </xdr:cNvPr>
        <xdr:cNvSpPr/>
      </xdr:nvSpPr>
      <xdr:spPr>
        <a:xfrm>
          <a:off x="164592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32" name="正方形/長方形 631">
          <a:extLst>
            <a:ext uri="{FF2B5EF4-FFF2-40B4-BE49-F238E27FC236}">
              <a16:creationId xmlns:a16="http://schemas.microsoft.com/office/drawing/2014/main" id="{69E63537-4177-43E5-9913-7696FEE7986E}"/>
            </a:ext>
          </a:extLst>
        </xdr:cNvPr>
        <xdr:cNvSpPr/>
      </xdr:nvSpPr>
      <xdr:spPr>
        <a:xfrm>
          <a:off x="165830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33" name="正方形/長方形 632">
          <a:extLst>
            <a:ext uri="{FF2B5EF4-FFF2-40B4-BE49-F238E27FC236}">
              <a16:creationId xmlns:a16="http://schemas.microsoft.com/office/drawing/2014/main" id="{C08CC783-90CA-4D01-AC50-5CDD64F8BF57}"/>
            </a:ext>
          </a:extLst>
        </xdr:cNvPr>
        <xdr:cNvSpPr/>
      </xdr:nvSpPr>
      <xdr:spPr>
        <a:xfrm>
          <a:off x="165830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34" name="正方形/長方形 633">
          <a:extLst>
            <a:ext uri="{FF2B5EF4-FFF2-40B4-BE49-F238E27FC236}">
              <a16:creationId xmlns:a16="http://schemas.microsoft.com/office/drawing/2014/main" id="{CBB7C028-8CDD-49C1-BF5E-A8F885A00536}"/>
            </a:ext>
          </a:extLst>
        </xdr:cNvPr>
        <xdr:cNvSpPr/>
      </xdr:nvSpPr>
      <xdr:spPr>
        <a:xfrm>
          <a:off x="174879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35" name="正方形/長方形 634">
          <a:extLst>
            <a:ext uri="{FF2B5EF4-FFF2-40B4-BE49-F238E27FC236}">
              <a16:creationId xmlns:a16="http://schemas.microsoft.com/office/drawing/2014/main" id="{DEE3C4F8-C0B8-47CC-AE7A-7FCBC2393FF7}"/>
            </a:ext>
          </a:extLst>
        </xdr:cNvPr>
        <xdr:cNvSpPr/>
      </xdr:nvSpPr>
      <xdr:spPr>
        <a:xfrm>
          <a:off x="174879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36" name="正方形/長方形 635">
          <a:extLst>
            <a:ext uri="{FF2B5EF4-FFF2-40B4-BE49-F238E27FC236}">
              <a16:creationId xmlns:a16="http://schemas.microsoft.com/office/drawing/2014/main" id="{3B973784-7B20-4AFD-A541-C66EE79202AC}"/>
            </a:ext>
          </a:extLst>
        </xdr:cNvPr>
        <xdr:cNvSpPr/>
      </xdr:nvSpPr>
      <xdr:spPr>
        <a:xfrm>
          <a:off x="185166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37" name="正方形/長方形 636">
          <a:extLst>
            <a:ext uri="{FF2B5EF4-FFF2-40B4-BE49-F238E27FC236}">
              <a16:creationId xmlns:a16="http://schemas.microsoft.com/office/drawing/2014/main" id="{E8854CA7-2A75-408E-8E33-D87C02A0E6A1}"/>
            </a:ext>
          </a:extLst>
        </xdr:cNvPr>
        <xdr:cNvSpPr/>
      </xdr:nvSpPr>
      <xdr:spPr>
        <a:xfrm>
          <a:off x="185166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38" name="正方形/長方形 637">
          <a:extLst>
            <a:ext uri="{FF2B5EF4-FFF2-40B4-BE49-F238E27FC236}">
              <a16:creationId xmlns:a16="http://schemas.microsoft.com/office/drawing/2014/main" id="{151AC9A7-97B9-481B-A194-62BABA49D17A}"/>
            </a:ext>
          </a:extLst>
        </xdr:cNvPr>
        <xdr:cNvSpPr/>
      </xdr:nvSpPr>
      <xdr:spPr>
        <a:xfrm>
          <a:off x="16459200" y="12249150"/>
          <a:ext cx="426720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39" name="正方形/長方形 638">
          <a:extLst>
            <a:ext uri="{FF2B5EF4-FFF2-40B4-BE49-F238E27FC236}">
              <a16:creationId xmlns:a16="http://schemas.microsoft.com/office/drawing/2014/main" id="{2000B606-4750-4051-B5E7-D4870D52AE43}"/>
            </a:ext>
          </a:extLst>
        </xdr:cNvPr>
        <xdr:cNvSpPr/>
      </xdr:nvSpPr>
      <xdr:spPr>
        <a:xfrm>
          <a:off x="112109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0" name="正方形/長方形 639">
          <a:extLst>
            <a:ext uri="{FF2B5EF4-FFF2-40B4-BE49-F238E27FC236}">
              <a16:creationId xmlns:a16="http://schemas.microsoft.com/office/drawing/2014/main" id="{F8517576-6544-4EB1-AC11-C9E606056D1A}"/>
            </a:ext>
          </a:extLst>
        </xdr:cNvPr>
        <xdr:cNvSpPr/>
      </xdr:nvSpPr>
      <xdr:spPr>
        <a:xfrm>
          <a:off x="113157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1" name="正方形/長方形 640">
          <a:extLst>
            <a:ext uri="{FF2B5EF4-FFF2-40B4-BE49-F238E27FC236}">
              <a16:creationId xmlns:a16="http://schemas.microsoft.com/office/drawing/2014/main" id="{03C92612-0A44-4530-B948-BE2D7F99DB61}"/>
            </a:ext>
          </a:extLst>
        </xdr:cNvPr>
        <xdr:cNvSpPr/>
      </xdr:nvSpPr>
      <xdr:spPr>
        <a:xfrm>
          <a:off x="113157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2" name="正方形/長方形 641">
          <a:extLst>
            <a:ext uri="{FF2B5EF4-FFF2-40B4-BE49-F238E27FC236}">
              <a16:creationId xmlns:a16="http://schemas.microsoft.com/office/drawing/2014/main" id="{68CE27C6-8B20-47D2-ABCB-EEDF670A516F}"/>
            </a:ext>
          </a:extLst>
        </xdr:cNvPr>
        <xdr:cNvSpPr/>
      </xdr:nvSpPr>
      <xdr:spPr>
        <a:xfrm>
          <a:off x="1223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3" name="正方形/長方形 642">
          <a:extLst>
            <a:ext uri="{FF2B5EF4-FFF2-40B4-BE49-F238E27FC236}">
              <a16:creationId xmlns:a16="http://schemas.microsoft.com/office/drawing/2014/main" id="{E5118F45-9576-4DA9-AB83-AC3CE2E43394}"/>
            </a:ext>
          </a:extLst>
        </xdr:cNvPr>
        <xdr:cNvSpPr/>
      </xdr:nvSpPr>
      <xdr:spPr>
        <a:xfrm>
          <a:off x="1223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4" name="正方形/長方形 643">
          <a:extLst>
            <a:ext uri="{FF2B5EF4-FFF2-40B4-BE49-F238E27FC236}">
              <a16:creationId xmlns:a16="http://schemas.microsoft.com/office/drawing/2014/main" id="{EC7D4449-05CE-444F-A9BA-5FB8661311E9}"/>
            </a:ext>
          </a:extLst>
        </xdr:cNvPr>
        <xdr:cNvSpPr/>
      </xdr:nvSpPr>
      <xdr:spPr>
        <a:xfrm>
          <a:off x="132683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5" name="正方形/長方形 644">
          <a:extLst>
            <a:ext uri="{FF2B5EF4-FFF2-40B4-BE49-F238E27FC236}">
              <a16:creationId xmlns:a16="http://schemas.microsoft.com/office/drawing/2014/main" id="{D8A14FFB-AFD5-49E5-A3D8-784AF39E4015}"/>
            </a:ext>
          </a:extLst>
        </xdr:cNvPr>
        <xdr:cNvSpPr/>
      </xdr:nvSpPr>
      <xdr:spPr>
        <a:xfrm>
          <a:off x="132683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6" name="正方形/長方形 645">
          <a:extLst>
            <a:ext uri="{FF2B5EF4-FFF2-40B4-BE49-F238E27FC236}">
              <a16:creationId xmlns:a16="http://schemas.microsoft.com/office/drawing/2014/main" id="{0E3DFF39-58D0-4E3C-8518-993635B1212C}"/>
            </a:ext>
          </a:extLst>
        </xdr:cNvPr>
        <xdr:cNvSpPr/>
      </xdr:nvSpPr>
      <xdr:spPr>
        <a:xfrm>
          <a:off x="112109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47" name="テキスト ボックス 646">
          <a:extLst>
            <a:ext uri="{FF2B5EF4-FFF2-40B4-BE49-F238E27FC236}">
              <a16:creationId xmlns:a16="http://schemas.microsoft.com/office/drawing/2014/main" id="{FF128256-96F1-42FE-973E-BCF6BCD918A6}"/>
            </a:ext>
          </a:extLst>
        </xdr:cNvPr>
        <xdr:cNvSpPr txBox="1"/>
      </xdr:nvSpPr>
      <xdr:spPr>
        <a:xfrm>
          <a:off x="11172825"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48" name="直線コネクタ 647">
          <a:extLst>
            <a:ext uri="{FF2B5EF4-FFF2-40B4-BE49-F238E27FC236}">
              <a16:creationId xmlns:a16="http://schemas.microsoft.com/office/drawing/2014/main" id="{F45C9CD6-7A77-4E25-A597-168D6B374F18}"/>
            </a:ext>
          </a:extLst>
        </xdr:cNvPr>
        <xdr:cNvCxnSpPr/>
      </xdr:nvCxnSpPr>
      <xdr:spPr>
        <a:xfrm>
          <a:off x="11210925" y="18192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49" name="テキスト ボックス 648">
          <a:extLst>
            <a:ext uri="{FF2B5EF4-FFF2-40B4-BE49-F238E27FC236}">
              <a16:creationId xmlns:a16="http://schemas.microsoft.com/office/drawing/2014/main" id="{BBA965A8-8E18-4848-8B52-781E7C3F65EB}"/>
            </a:ext>
          </a:extLst>
        </xdr:cNvPr>
        <xdr:cNvSpPr txBox="1"/>
      </xdr:nvSpPr>
      <xdr:spPr>
        <a:xfrm>
          <a:off x="107945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50" name="直線コネクタ 649">
          <a:extLst>
            <a:ext uri="{FF2B5EF4-FFF2-40B4-BE49-F238E27FC236}">
              <a16:creationId xmlns:a16="http://schemas.microsoft.com/office/drawing/2014/main" id="{EFCF9029-1972-4EE5-BEB4-E942C3B31902}"/>
            </a:ext>
          </a:extLst>
        </xdr:cNvPr>
        <xdr:cNvCxnSpPr/>
      </xdr:nvCxnSpPr>
      <xdr:spPr>
        <a:xfrm>
          <a:off x="11210925" y="1786617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51" name="テキスト ボックス 650">
          <a:extLst>
            <a:ext uri="{FF2B5EF4-FFF2-40B4-BE49-F238E27FC236}">
              <a16:creationId xmlns:a16="http://schemas.microsoft.com/office/drawing/2014/main" id="{57070E9A-A01C-4083-91AC-AD96FFEED1A8}"/>
            </a:ext>
          </a:extLst>
        </xdr:cNvPr>
        <xdr:cNvSpPr txBox="1"/>
      </xdr:nvSpPr>
      <xdr:spPr>
        <a:xfrm>
          <a:off x="10794546" y="1772713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52" name="直線コネクタ 651">
          <a:extLst>
            <a:ext uri="{FF2B5EF4-FFF2-40B4-BE49-F238E27FC236}">
              <a16:creationId xmlns:a16="http://schemas.microsoft.com/office/drawing/2014/main" id="{3C5FD01D-81ED-4408-A7AD-18C413775A5B}"/>
            </a:ext>
          </a:extLst>
        </xdr:cNvPr>
        <xdr:cNvCxnSpPr/>
      </xdr:nvCxnSpPr>
      <xdr:spPr>
        <a:xfrm>
          <a:off x="11210925" y="1753643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53" name="テキスト ボックス 652">
          <a:extLst>
            <a:ext uri="{FF2B5EF4-FFF2-40B4-BE49-F238E27FC236}">
              <a16:creationId xmlns:a16="http://schemas.microsoft.com/office/drawing/2014/main" id="{8C2A1D59-2BBF-444B-8550-CA7801E2077A}"/>
            </a:ext>
          </a:extLst>
        </xdr:cNvPr>
        <xdr:cNvSpPr txBox="1"/>
      </xdr:nvSpPr>
      <xdr:spPr>
        <a:xfrm>
          <a:off x="10845966" y="174005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54" name="直線コネクタ 653">
          <a:extLst>
            <a:ext uri="{FF2B5EF4-FFF2-40B4-BE49-F238E27FC236}">
              <a16:creationId xmlns:a16="http://schemas.microsoft.com/office/drawing/2014/main" id="{85B9FA27-0125-473D-951C-FD693FEA813D}"/>
            </a:ext>
          </a:extLst>
        </xdr:cNvPr>
        <xdr:cNvCxnSpPr/>
      </xdr:nvCxnSpPr>
      <xdr:spPr>
        <a:xfrm>
          <a:off x="11210925" y="1720986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55" name="テキスト ボックス 654">
          <a:extLst>
            <a:ext uri="{FF2B5EF4-FFF2-40B4-BE49-F238E27FC236}">
              <a16:creationId xmlns:a16="http://schemas.microsoft.com/office/drawing/2014/main" id="{586EFE33-25A3-4538-B49C-E6F9F95B8370}"/>
            </a:ext>
          </a:extLst>
        </xdr:cNvPr>
        <xdr:cNvSpPr txBox="1"/>
      </xdr:nvSpPr>
      <xdr:spPr>
        <a:xfrm>
          <a:off x="10845966" y="1707081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56" name="直線コネクタ 655">
          <a:extLst>
            <a:ext uri="{FF2B5EF4-FFF2-40B4-BE49-F238E27FC236}">
              <a16:creationId xmlns:a16="http://schemas.microsoft.com/office/drawing/2014/main" id="{33062C2F-4038-466A-983E-B2B4C112209C}"/>
            </a:ext>
          </a:extLst>
        </xdr:cNvPr>
        <xdr:cNvCxnSpPr/>
      </xdr:nvCxnSpPr>
      <xdr:spPr>
        <a:xfrm>
          <a:off x="11210925" y="1688963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57" name="テキスト ボックス 656">
          <a:extLst>
            <a:ext uri="{FF2B5EF4-FFF2-40B4-BE49-F238E27FC236}">
              <a16:creationId xmlns:a16="http://schemas.microsoft.com/office/drawing/2014/main" id="{982A03AC-B715-495E-8DF8-D2D3F47F955F}"/>
            </a:ext>
          </a:extLst>
        </xdr:cNvPr>
        <xdr:cNvSpPr txBox="1"/>
      </xdr:nvSpPr>
      <xdr:spPr>
        <a:xfrm>
          <a:off x="10845966" y="167442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58" name="直線コネクタ 657">
          <a:extLst>
            <a:ext uri="{FF2B5EF4-FFF2-40B4-BE49-F238E27FC236}">
              <a16:creationId xmlns:a16="http://schemas.microsoft.com/office/drawing/2014/main" id="{76A486F4-D29E-4EF4-999B-AB0E9BAC7F5D}"/>
            </a:ext>
          </a:extLst>
        </xdr:cNvPr>
        <xdr:cNvCxnSpPr/>
      </xdr:nvCxnSpPr>
      <xdr:spPr>
        <a:xfrm>
          <a:off x="11210925" y="16563068"/>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59" name="テキスト ボックス 658">
          <a:extLst>
            <a:ext uri="{FF2B5EF4-FFF2-40B4-BE49-F238E27FC236}">
              <a16:creationId xmlns:a16="http://schemas.microsoft.com/office/drawing/2014/main" id="{2871E03A-C22D-47D7-83C5-18E3641D3C08}"/>
            </a:ext>
          </a:extLst>
        </xdr:cNvPr>
        <xdr:cNvSpPr txBox="1"/>
      </xdr:nvSpPr>
      <xdr:spPr>
        <a:xfrm>
          <a:off x="10845966" y="1641449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60" name="直線コネクタ 659">
          <a:extLst>
            <a:ext uri="{FF2B5EF4-FFF2-40B4-BE49-F238E27FC236}">
              <a16:creationId xmlns:a16="http://schemas.microsoft.com/office/drawing/2014/main" id="{28B13589-9C1B-43BA-ACC4-D2CC47756268}"/>
            </a:ext>
          </a:extLst>
        </xdr:cNvPr>
        <xdr:cNvCxnSpPr/>
      </xdr:nvCxnSpPr>
      <xdr:spPr>
        <a:xfrm>
          <a:off x="11210925" y="1623332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61" name="テキスト ボックス 660">
          <a:extLst>
            <a:ext uri="{FF2B5EF4-FFF2-40B4-BE49-F238E27FC236}">
              <a16:creationId xmlns:a16="http://schemas.microsoft.com/office/drawing/2014/main" id="{A6AE06CB-B69A-4746-AA08-B11D7B2826DC}"/>
            </a:ext>
          </a:extLst>
        </xdr:cNvPr>
        <xdr:cNvSpPr txBox="1"/>
      </xdr:nvSpPr>
      <xdr:spPr>
        <a:xfrm>
          <a:off x="10903736" y="1608792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2" name="直線コネクタ 661">
          <a:extLst>
            <a:ext uri="{FF2B5EF4-FFF2-40B4-BE49-F238E27FC236}">
              <a16:creationId xmlns:a16="http://schemas.microsoft.com/office/drawing/2014/main" id="{68749EF4-513D-470F-9833-E449522D9D13}"/>
            </a:ext>
          </a:extLst>
        </xdr:cNvPr>
        <xdr:cNvCxnSpPr/>
      </xdr:nvCxnSpPr>
      <xdr:spPr>
        <a:xfrm>
          <a:off x="11210925" y="15906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63" name="【公民館】&#10;有形固定資産減価償却率グラフ枠">
          <a:extLst>
            <a:ext uri="{FF2B5EF4-FFF2-40B4-BE49-F238E27FC236}">
              <a16:creationId xmlns:a16="http://schemas.microsoft.com/office/drawing/2014/main" id="{BF01E28E-D40F-433B-B22C-E7811500CC93}"/>
            </a:ext>
          </a:extLst>
        </xdr:cNvPr>
        <xdr:cNvSpPr/>
      </xdr:nvSpPr>
      <xdr:spPr>
        <a:xfrm>
          <a:off x="112109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89263</xdr:rowOff>
    </xdr:from>
    <xdr:to>
      <xdr:col>85</xdr:col>
      <xdr:colOff>126364</xdr:colOff>
      <xdr:row>109</xdr:row>
      <xdr:rowOff>35379</xdr:rowOff>
    </xdr:to>
    <xdr:cxnSp macro="">
      <xdr:nvCxnSpPr>
        <xdr:cNvPr id="664" name="直線コネクタ 663">
          <a:extLst>
            <a:ext uri="{FF2B5EF4-FFF2-40B4-BE49-F238E27FC236}">
              <a16:creationId xmlns:a16="http://schemas.microsoft.com/office/drawing/2014/main" id="{8EBDE797-799B-4FD9-928A-2DEE94691555}"/>
            </a:ext>
          </a:extLst>
        </xdr:cNvPr>
        <xdr:cNvCxnSpPr/>
      </xdr:nvCxnSpPr>
      <xdr:spPr>
        <a:xfrm flipV="1">
          <a:off x="14696439" y="16373838"/>
          <a:ext cx="0" cy="14923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665" name="【公民館】&#10;有形固定資産減価償却率最小値テキスト">
          <a:extLst>
            <a:ext uri="{FF2B5EF4-FFF2-40B4-BE49-F238E27FC236}">
              <a16:creationId xmlns:a16="http://schemas.microsoft.com/office/drawing/2014/main" id="{BD559891-D470-4FEB-AD1F-4CE4BE876619}"/>
            </a:ext>
          </a:extLst>
        </xdr:cNvPr>
        <xdr:cNvSpPr txBox="1"/>
      </xdr:nvSpPr>
      <xdr:spPr>
        <a:xfrm>
          <a:off x="14735175" y="178700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666" name="直線コネクタ 665">
          <a:extLst>
            <a:ext uri="{FF2B5EF4-FFF2-40B4-BE49-F238E27FC236}">
              <a16:creationId xmlns:a16="http://schemas.microsoft.com/office/drawing/2014/main" id="{E20A11D5-53FB-4D8C-89D7-91E41545431A}"/>
            </a:ext>
          </a:extLst>
        </xdr:cNvPr>
        <xdr:cNvCxnSpPr/>
      </xdr:nvCxnSpPr>
      <xdr:spPr>
        <a:xfrm>
          <a:off x="14611350" y="1786617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35940</xdr:rowOff>
    </xdr:from>
    <xdr:ext cx="340478" cy="259045"/>
    <xdr:sp macro="" textlink="">
      <xdr:nvSpPr>
        <xdr:cNvPr id="667" name="【公民館】&#10;有形固定資産減価償却率最大値テキスト">
          <a:extLst>
            <a:ext uri="{FF2B5EF4-FFF2-40B4-BE49-F238E27FC236}">
              <a16:creationId xmlns:a16="http://schemas.microsoft.com/office/drawing/2014/main" id="{1F3941D6-E2FA-401C-8789-C1B58F15601F}"/>
            </a:ext>
          </a:extLst>
        </xdr:cNvPr>
        <xdr:cNvSpPr txBox="1"/>
      </xdr:nvSpPr>
      <xdr:spPr>
        <a:xfrm>
          <a:off x="14735175" y="1615224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89263</xdr:rowOff>
    </xdr:from>
    <xdr:to>
      <xdr:col>86</xdr:col>
      <xdr:colOff>25400</xdr:colOff>
      <xdr:row>100</xdr:row>
      <xdr:rowOff>89263</xdr:rowOff>
    </xdr:to>
    <xdr:cxnSp macro="">
      <xdr:nvCxnSpPr>
        <xdr:cNvPr id="668" name="直線コネクタ 667">
          <a:extLst>
            <a:ext uri="{FF2B5EF4-FFF2-40B4-BE49-F238E27FC236}">
              <a16:creationId xmlns:a16="http://schemas.microsoft.com/office/drawing/2014/main" id="{41C92B6D-FA67-483E-9CA8-578F5E65716A}"/>
            </a:ext>
          </a:extLst>
        </xdr:cNvPr>
        <xdr:cNvCxnSpPr/>
      </xdr:nvCxnSpPr>
      <xdr:spPr>
        <a:xfrm>
          <a:off x="14611350" y="1637383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105</xdr:row>
      <xdr:rowOff>107059</xdr:rowOff>
    </xdr:from>
    <xdr:ext cx="405111" cy="259045"/>
    <xdr:sp macro="" textlink="">
      <xdr:nvSpPr>
        <xdr:cNvPr id="669" name="【公民館】&#10;有形固定資産減価償却率平均値テキスト">
          <a:extLst>
            <a:ext uri="{FF2B5EF4-FFF2-40B4-BE49-F238E27FC236}">
              <a16:creationId xmlns:a16="http://schemas.microsoft.com/office/drawing/2014/main" id="{1F49BA18-1ED1-4B00-BB9E-52EACAA56CE0}"/>
            </a:ext>
          </a:extLst>
        </xdr:cNvPr>
        <xdr:cNvSpPr txBox="1"/>
      </xdr:nvSpPr>
      <xdr:spPr>
        <a:xfrm>
          <a:off x="14735175" y="1724888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84182</xdr:rowOff>
    </xdr:from>
    <xdr:to>
      <xdr:col>85</xdr:col>
      <xdr:colOff>177800</xdr:colOff>
      <xdr:row>107</xdr:row>
      <xdr:rowOff>14332</xdr:rowOff>
    </xdr:to>
    <xdr:sp macro="" textlink="">
      <xdr:nvSpPr>
        <xdr:cNvPr id="670" name="フローチャート: 判断 669">
          <a:extLst>
            <a:ext uri="{FF2B5EF4-FFF2-40B4-BE49-F238E27FC236}">
              <a16:creationId xmlns:a16="http://schemas.microsoft.com/office/drawing/2014/main" id="{922FDE7D-92AD-4D31-9F23-0030ED5D3715}"/>
            </a:ext>
          </a:extLst>
        </xdr:cNvPr>
        <xdr:cNvSpPr/>
      </xdr:nvSpPr>
      <xdr:spPr>
        <a:xfrm>
          <a:off x="14649450" y="17403807"/>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111942</xdr:rowOff>
    </xdr:from>
    <xdr:to>
      <xdr:col>81</xdr:col>
      <xdr:colOff>101600</xdr:colOff>
      <xdr:row>106</xdr:row>
      <xdr:rowOff>42092</xdr:rowOff>
    </xdr:to>
    <xdr:sp macro="" textlink="">
      <xdr:nvSpPr>
        <xdr:cNvPr id="671" name="フローチャート: 判断 670">
          <a:extLst>
            <a:ext uri="{FF2B5EF4-FFF2-40B4-BE49-F238E27FC236}">
              <a16:creationId xmlns:a16="http://schemas.microsoft.com/office/drawing/2014/main" id="{B27CD1B9-5A32-4885-B1B5-4B1F104C655E}"/>
            </a:ext>
          </a:extLst>
        </xdr:cNvPr>
        <xdr:cNvSpPr/>
      </xdr:nvSpPr>
      <xdr:spPr>
        <a:xfrm>
          <a:off x="13887450" y="17256942"/>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90714</xdr:rowOff>
    </xdr:from>
    <xdr:to>
      <xdr:col>76</xdr:col>
      <xdr:colOff>165100</xdr:colOff>
      <xdr:row>106</xdr:row>
      <xdr:rowOff>20864</xdr:rowOff>
    </xdr:to>
    <xdr:sp macro="" textlink="">
      <xdr:nvSpPr>
        <xdr:cNvPr id="672" name="フローチャート: 判断 671">
          <a:extLst>
            <a:ext uri="{FF2B5EF4-FFF2-40B4-BE49-F238E27FC236}">
              <a16:creationId xmlns:a16="http://schemas.microsoft.com/office/drawing/2014/main" id="{7D0D06F4-F9C4-4970-A521-1AD502C03544}"/>
            </a:ext>
          </a:extLst>
        </xdr:cNvPr>
        <xdr:cNvSpPr/>
      </xdr:nvSpPr>
      <xdr:spPr>
        <a:xfrm>
          <a:off x="13096875" y="17232539"/>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67855</xdr:rowOff>
    </xdr:from>
    <xdr:to>
      <xdr:col>72</xdr:col>
      <xdr:colOff>38100</xdr:colOff>
      <xdr:row>105</xdr:row>
      <xdr:rowOff>169455</xdr:rowOff>
    </xdr:to>
    <xdr:sp macro="" textlink="">
      <xdr:nvSpPr>
        <xdr:cNvPr id="673" name="フローチャート: 判断 672">
          <a:extLst>
            <a:ext uri="{FF2B5EF4-FFF2-40B4-BE49-F238E27FC236}">
              <a16:creationId xmlns:a16="http://schemas.microsoft.com/office/drawing/2014/main" id="{A7478A42-8DDD-47A1-9746-5135C08DC4C1}"/>
            </a:ext>
          </a:extLst>
        </xdr:cNvPr>
        <xdr:cNvSpPr/>
      </xdr:nvSpPr>
      <xdr:spPr>
        <a:xfrm>
          <a:off x="12296775" y="1720968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92348</xdr:rowOff>
    </xdr:from>
    <xdr:to>
      <xdr:col>67</xdr:col>
      <xdr:colOff>101600</xdr:colOff>
      <xdr:row>106</xdr:row>
      <xdr:rowOff>22498</xdr:rowOff>
    </xdr:to>
    <xdr:sp macro="" textlink="">
      <xdr:nvSpPr>
        <xdr:cNvPr id="674" name="フローチャート: 判断 673">
          <a:extLst>
            <a:ext uri="{FF2B5EF4-FFF2-40B4-BE49-F238E27FC236}">
              <a16:creationId xmlns:a16="http://schemas.microsoft.com/office/drawing/2014/main" id="{D9FBA818-A7A0-457A-A8D9-69CA91F95AF4}"/>
            </a:ext>
          </a:extLst>
        </xdr:cNvPr>
        <xdr:cNvSpPr/>
      </xdr:nvSpPr>
      <xdr:spPr>
        <a:xfrm>
          <a:off x="11487150" y="17237348"/>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5" name="テキスト ボックス 674">
          <a:extLst>
            <a:ext uri="{FF2B5EF4-FFF2-40B4-BE49-F238E27FC236}">
              <a16:creationId xmlns:a16="http://schemas.microsoft.com/office/drawing/2014/main" id="{4FE987A3-B330-472F-83AE-30A738684197}"/>
            </a:ext>
          </a:extLst>
        </xdr:cNvPr>
        <xdr:cNvSpPr txBox="1"/>
      </xdr:nvSpPr>
      <xdr:spPr>
        <a:xfrm>
          <a:off x="1452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76" name="テキスト ボックス 675">
          <a:extLst>
            <a:ext uri="{FF2B5EF4-FFF2-40B4-BE49-F238E27FC236}">
              <a16:creationId xmlns:a16="http://schemas.microsoft.com/office/drawing/2014/main" id="{87E52249-9C9C-4939-B3FE-886A2C0CA220}"/>
            </a:ext>
          </a:extLst>
        </xdr:cNvPr>
        <xdr:cNvSpPr txBox="1"/>
      </xdr:nvSpPr>
      <xdr:spPr>
        <a:xfrm>
          <a:off x="13763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77" name="テキスト ボックス 676">
          <a:extLst>
            <a:ext uri="{FF2B5EF4-FFF2-40B4-BE49-F238E27FC236}">
              <a16:creationId xmlns:a16="http://schemas.microsoft.com/office/drawing/2014/main" id="{B0704C44-5BEE-4F1D-9B6A-225B4D851D00}"/>
            </a:ext>
          </a:extLst>
        </xdr:cNvPr>
        <xdr:cNvSpPr txBox="1"/>
      </xdr:nvSpPr>
      <xdr:spPr>
        <a:xfrm>
          <a:off x="12973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78" name="テキスト ボックス 677">
          <a:extLst>
            <a:ext uri="{FF2B5EF4-FFF2-40B4-BE49-F238E27FC236}">
              <a16:creationId xmlns:a16="http://schemas.microsoft.com/office/drawing/2014/main" id="{7B84A87F-A3BB-405A-BB4E-40D3F1953CEC}"/>
            </a:ext>
          </a:extLst>
        </xdr:cNvPr>
        <xdr:cNvSpPr txBox="1"/>
      </xdr:nvSpPr>
      <xdr:spPr>
        <a:xfrm>
          <a:off x="12172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79" name="テキスト ボックス 678">
          <a:extLst>
            <a:ext uri="{FF2B5EF4-FFF2-40B4-BE49-F238E27FC236}">
              <a16:creationId xmlns:a16="http://schemas.microsoft.com/office/drawing/2014/main" id="{AF0990E7-CEEA-4A3E-ACA7-63C698D76026}"/>
            </a:ext>
          </a:extLst>
        </xdr:cNvPr>
        <xdr:cNvSpPr txBox="1"/>
      </xdr:nvSpPr>
      <xdr:spPr>
        <a:xfrm>
          <a:off x="11363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151130</xdr:rowOff>
    </xdr:from>
    <xdr:to>
      <xdr:col>85</xdr:col>
      <xdr:colOff>177800</xdr:colOff>
      <xdr:row>107</xdr:row>
      <xdr:rowOff>81280</xdr:rowOff>
    </xdr:to>
    <xdr:sp macro="" textlink="">
      <xdr:nvSpPr>
        <xdr:cNvPr id="680" name="楕円 679">
          <a:extLst>
            <a:ext uri="{FF2B5EF4-FFF2-40B4-BE49-F238E27FC236}">
              <a16:creationId xmlns:a16="http://schemas.microsoft.com/office/drawing/2014/main" id="{869342B8-DB96-46A8-83A1-FBA8D44652FF}"/>
            </a:ext>
          </a:extLst>
        </xdr:cNvPr>
        <xdr:cNvSpPr/>
      </xdr:nvSpPr>
      <xdr:spPr>
        <a:xfrm>
          <a:off x="14649450" y="1746758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129557</xdr:rowOff>
    </xdr:from>
    <xdr:ext cx="405111" cy="259045"/>
    <xdr:sp macro="" textlink="">
      <xdr:nvSpPr>
        <xdr:cNvPr id="681" name="【公民館】&#10;有形固定資産減価償却率該当値テキスト">
          <a:extLst>
            <a:ext uri="{FF2B5EF4-FFF2-40B4-BE49-F238E27FC236}">
              <a16:creationId xmlns:a16="http://schemas.microsoft.com/office/drawing/2014/main" id="{2A2C1325-78DA-49F4-9964-B24F7B7D42A4}"/>
            </a:ext>
          </a:extLst>
        </xdr:cNvPr>
        <xdr:cNvSpPr txBox="1"/>
      </xdr:nvSpPr>
      <xdr:spPr>
        <a:xfrm>
          <a:off x="14735175" y="17442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165826</xdr:rowOff>
    </xdr:from>
    <xdr:to>
      <xdr:col>81</xdr:col>
      <xdr:colOff>101600</xdr:colOff>
      <xdr:row>107</xdr:row>
      <xdr:rowOff>95976</xdr:rowOff>
    </xdr:to>
    <xdr:sp macro="" textlink="">
      <xdr:nvSpPr>
        <xdr:cNvPr id="682" name="楕円 681">
          <a:extLst>
            <a:ext uri="{FF2B5EF4-FFF2-40B4-BE49-F238E27FC236}">
              <a16:creationId xmlns:a16="http://schemas.microsoft.com/office/drawing/2014/main" id="{CD0DDA3E-AFD0-44F8-81BC-47D911AD2520}"/>
            </a:ext>
          </a:extLst>
        </xdr:cNvPr>
        <xdr:cNvSpPr/>
      </xdr:nvSpPr>
      <xdr:spPr>
        <a:xfrm>
          <a:off x="13887450" y="17479101"/>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107</xdr:row>
      <xdr:rowOff>30480</xdr:rowOff>
    </xdr:from>
    <xdr:to>
      <xdr:col>85</xdr:col>
      <xdr:colOff>127000</xdr:colOff>
      <xdr:row>107</xdr:row>
      <xdr:rowOff>45176</xdr:rowOff>
    </xdr:to>
    <xdr:cxnSp macro="">
      <xdr:nvCxnSpPr>
        <xdr:cNvPr id="683" name="直線コネクタ 682">
          <a:extLst>
            <a:ext uri="{FF2B5EF4-FFF2-40B4-BE49-F238E27FC236}">
              <a16:creationId xmlns:a16="http://schemas.microsoft.com/office/drawing/2014/main" id="{5207F129-8126-496D-A64B-C28A437DE218}"/>
            </a:ext>
          </a:extLst>
        </xdr:cNvPr>
        <xdr:cNvCxnSpPr/>
      </xdr:nvCxnSpPr>
      <xdr:spPr>
        <a:xfrm flipV="1">
          <a:off x="13935075" y="17515205"/>
          <a:ext cx="762000" cy="210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144599</xdr:rowOff>
    </xdr:from>
    <xdr:to>
      <xdr:col>76</xdr:col>
      <xdr:colOff>165100</xdr:colOff>
      <xdr:row>107</xdr:row>
      <xdr:rowOff>74749</xdr:rowOff>
    </xdr:to>
    <xdr:sp macro="" textlink="">
      <xdr:nvSpPr>
        <xdr:cNvPr id="684" name="楕円 683">
          <a:extLst>
            <a:ext uri="{FF2B5EF4-FFF2-40B4-BE49-F238E27FC236}">
              <a16:creationId xmlns:a16="http://schemas.microsoft.com/office/drawing/2014/main" id="{683E1949-61AD-48A7-82E2-F109BDA5EA25}"/>
            </a:ext>
          </a:extLst>
        </xdr:cNvPr>
        <xdr:cNvSpPr/>
      </xdr:nvSpPr>
      <xdr:spPr>
        <a:xfrm>
          <a:off x="13096875" y="17457874"/>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107</xdr:row>
      <xdr:rowOff>23949</xdr:rowOff>
    </xdr:from>
    <xdr:to>
      <xdr:col>81</xdr:col>
      <xdr:colOff>50800</xdr:colOff>
      <xdr:row>107</xdr:row>
      <xdr:rowOff>45176</xdr:rowOff>
    </xdr:to>
    <xdr:cxnSp macro="">
      <xdr:nvCxnSpPr>
        <xdr:cNvPr id="685" name="直線コネクタ 684">
          <a:extLst>
            <a:ext uri="{FF2B5EF4-FFF2-40B4-BE49-F238E27FC236}">
              <a16:creationId xmlns:a16="http://schemas.microsoft.com/office/drawing/2014/main" id="{BDAF00FA-43FE-4B05-96FC-4EA6128014BB}"/>
            </a:ext>
          </a:extLst>
        </xdr:cNvPr>
        <xdr:cNvCxnSpPr/>
      </xdr:nvCxnSpPr>
      <xdr:spPr>
        <a:xfrm>
          <a:off x="13144500" y="17515024"/>
          <a:ext cx="790575"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126637</xdr:rowOff>
    </xdr:from>
    <xdr:to>
      <xdr:col>72</xdr:col>
      <xdr:colOff>38100</xdr:colOff>
      <xdr:row>107</xdr:row>
      <xdr:rowOff>56787</xdr:rowOff>
    </xdr:to>
    <xdr:sp macro="" textlink="">
      <xdr:nvSpPr>
        <xdr:cNvPr id="686" name="楕円 685">
          <a:extLst>
            <a:ext uri="{FF2B5EF4-FFF2-40B4-BE49-F238E27FC236}">
              <a16:creationId xmlns:a16="http://schemas.microsoft.com/office/drawing/2014/main" id="{103B23C0-43E3-4275-B567-23FCB5C12201}"/>
            </a:ext>
          </a:extLst>
        </xdr:cNvPr>
        <xdr:cNvSpPr/>
      </xdr:nvSpPr>
      <xdr:spPr>
        <a:xfrm>
          <a:off x="12296775" y="17439912"/>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107</xdr:row>
      <xdr:rowOff>5987</xdr:rowOff>
    </xdr:from>
    <xdr:to>
      <xdr:col>76</xdr:col>
      <xdr:colOff>114300</xdr:colOff>
      <xdr:row>107</xdr:row>
      <xdr:rowOff>23949</xdr:rowOff>
    </xdr:to>
    <xdr:cxnSp macro="">
      <xdr:nvCxnSpPr>
        <xdr:cNvPr id="687" name="直線コネクタ 686">
          <a:extLst>
            <a:ext uri="{FF2B5EF4-FFF2-40B4-BE49-F238E27FC236}">
              <a16:creationId xmlns:a16="http://schemas.microsoft.com/office/drawing/2014/main" id="{3567F192-807A-47C1-869B-52DBADFEB95D}"/>
            </a:ext>
          </a:extLst>
        </xdr:cNvPr>
        <xdr:cNvCxnSpPr/>
      </xdr:nvCxnSpPr>
      <xdr:spPr>
        <a:xfrm>
          <a:off x="12344400" y="17497062"/>
          <a:ext cx="800100" cy="17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85816</xdr:rowOff>
    </xdr:from>
    <xdr:to>
      <xdr:col>67</xdr:col>
      <xdr:colOff>101600</xdr:colOff>
      <xdr:row>107</xdr:row>
      <xdr:rowOff>15966</xdr:rowOff>
    </xdr:to>
    <xdr:sp macro="" textlink="">
      <xdr:nvSpPr>
        <xdr:cNvPr id="688" name="楕円 687">
          <a:extLst>
            <a:ext uri="{FF2B5EF4-FFF2-40B4-BE49-F238E27FC236}">
              <a16:creationId xmlns:a16="http://schemas.microsoft.com/office/drawing/2014/main" id="{8072E617-F514-43BE-8D74-3E90B14FDCB9}"/>
            </a:ext>
          </a:extLst>
        </xdr:cNvPr>
        <xdr:cNvSpPr/>
      </xdr:nvSpPr>
      <xdr:spPr>
        <a:xfrm>
          <a:off x="11487150" y="17399091"/>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136616</xdr:rowOff>
    </xdr:from>
    <xdr:to>
      <xdr:col>71</xdr:col>
      <xdr:colOff>177800</xdr:colOff>
      <xdr:row>107</xdr:row>
      <xdr:rowOff>5987</xdr:rowOff>
    </xdr:to>
    <xdr:cxnSp macro="">
      <xdr:nvCxnSpPr>
        <xdr:cNvPr id="689" name="直線コネクタ 688">
          <a:extLst>
            <a:ext uri="{FF2B5EF4-FFF2-40B4-BE49-F238E27FC236}">
              <a16:creationId xmlns:a16="http://schemas.microsoft.com/office/drawing/2014/main" id="{2BD315B1-1B30-4D6F-9C49-65DA80E9DCEE}"/>
            </a:ext>
          </a:extLst>
        </xdr:cNvPr>
        <xdr:cNvCxnSpPr/>
      </xdr:nvCxnSpPr>
      <xdr:spPr>
        <a:xfrm>
          <a:off x="11534775" y="17456241"/>
          <a:ext cx="809625" cy="40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58619</xdr:rowOff>
    </xdr:from>
    <xdr:ext cx="405111" cy="259045"/>
    <xdr:sp macro="" textlink="">
      <xdr:nvSpPr>
        <xdr:cNvPr id="690" name="n_1aveValue【公民館】&#10;有形固定資産減価償却率">
          <a:extLst>
            <a:ext uri="{FF2B5EF4-FFF2-40B4-BE49-F238E27FC236}">
              <a16:creationId xmlns:a16="http://schemas.microsoft.com/office/drawing/2014/main" id="{7829EFDE-4A11-42D5-9B88-902BE2ADED52}"/>
            </a:ext>
          </a:extLst>
        </xdr:cNvPr>
        <xdr:cNvSpPr txBox="1"/>
      </xdr:nvSpPr>
      <xdr:spPr>
        <a:xfrm>
          <a:off x="13745219" y="170321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37391</xdr:rowOff>
    </xdr:from>
    <xdr:ext cx="405111" cy="259045"/>
    <xdr:sp macro="" textlink="">
      <xdr:nvSpPr>
        <xdr:cNvPr id="691" name="n_2aveValue【公民館】&#10;有形固定資産減価償却率">
          <a:extLst>
            <a:ext uri="{FF2B5EF4-FFF2-40B4-BE49-F238E27FC236}">
              <a16:creationId xmlns:a16="http://schemas.microsoft.com/office/drawing/2014/main" id="{A9443D10-A074-485A-B1B2-E2EA9D0B0602}"/>
            </a:ext>
          </a:extLst>
        </xdr:cNvPr>
        <xdr:cNvSpPr txBox="1"/>
      </xdr:nvSpPr>
      <xdr:spPr>
        <a:xfrm>
          <a:off x="12964169" y="170109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14532</xdr:rowOff>
    </xdr:from>
    <xdr:ext cx="405111" cy="259045"/>
    <xdr:sp macro="" textlink="">
      <xdr:nvSpPr>
        <xdr:cNvPr id="692" name="n_3aveValue【公民館】&#10;有形固定資産減価償却率">
          <a:extLst>
            <a:ext uri="{FF2B5EF4-FFF2-40B4-BE49-F238E27FC236}">
              <a16:creationId xmlns:a16="http://schemas.microsoft.com/office/drawing/2014/main" id="{239C40E3-B0AB-4A7B-A3DB-356C11D7E960}"/>
            </a:ext>
          </a:extLst>
        </xdr:cNvPr>
        <xdr:cNvSpPr txBox="1"/>
      </xdr:nvSpPr>
      <xdr:spPr>
        <a:xfrm>
          <a:off x="12164069" y="16984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39025</xdr:rowOff>
    </xdr:from>
    <xdr:ext cx="405111" cy="259045"/>
    <xdr:sp macro="" textlink="">
      <xdr:nvSpPr>
        <xdr:cNvPr id="693" name="n_4aveValue【公民館】&#10;有形固定資産減価償却率">
          <a:extLst>
            <a:ext uri="{FF2B5EF4-FFF2-40B4-BE49-F238E27FC236}">
              <a16:creationId xmlns:a16="http://schemas.microsoft.com/office/drawing/2014/main" id="{BFAB95BA-DE12-424B-9DDD-62DD4C2C34DF}"/>
            </a:ext>
          </a:extLst>
        </xdr:cNvPr>
        <xdr:cNvSpPr txBox="1"/>
      </xdr:nvSpPr>
      <xdr:spPr>
        <a:xfrm>
          <a:off x="11354444" y="170125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87103</xdr:rowOff>
    </xdr:from>
    <xdr:ext cx="405111" cy="259045"/>
    <xdr:sp macro="" textlink="">
      <xdr:nvSpPr>
        <xdr:cNvPr id="694" name="n_1mainValue【公民館】&#10;有形固定資産減価償却率">
          <a:extLst>
            <a:ext uri="{FF2B5EF4-FFF2-40B4-BE49-F238E27FC236}">
              <a16:creationId xmlns:a16="http://schemas.microsoft.com/office/drawing/2014/main" id="{506E0439-EE84-4036-813B-F865B9B8E8B8}"/>
            </a:ext>
          </a:extLst>
        </xdr:cNvPr>
        <xdr:cNvSpPr txBox="1"/>
      </xdr:nvSpPr>
      <xdr:spPr>
        <a:xfrm>
          <a:off x="13745219" y="175718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65876</xdr:rowOff>
    </xdr:from>
    <xdr:ext cx="405111" cy="259045"/>
    <xdr:sp macro="" textlink="">
      <xdr:nvSpPr>
        <xdr:cNvPr id="695" name="n_2mainValue【公民館】&#10;有形固定資産減価償却率">
          <a:extLst>
            <a:ext uri="{FF2B5EF4-FFF2-40B4-BE49-F238E27FC236}">
              <a16:creationId xmlns:a16="http://schemas.microsoft.com/office/drawing/2014/main" id="{B9165CD6-0ACD-42C1-A90D-FF3965933C7F}"/>
            </a:ext>
          </a:extLst>
        </xdr:cNvPr>
        <xdr:cNvSpPr txBox="1"/>
      </xdr:nvSpPr>
      <xdr:spPr>
        <a:xfrm>
          <a:off x="12964169" y="175569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47914</xdr:rowOff>
    </xdr:from>
    <xdr:ext cx="405111" cy="259045"/>
    <xdr:sp macro="" textlink="">
      <xdr:nvSpPr>
        <xdr:cNvPr id="696" name="n_3mainValue【公民館】&#10;有形固定資産減価償却率">
          <a:extLst>
            <a:ext uri="{FF2B5EF4-FFF2-40B4-BE49-F238E27FC236}">
              <a16:creationId xmlns:a16="http://schemas.microsoft.com/office/drawing/2014/main" id="{18F5C9E4-F6CA-4F0D-8829-6E8393BC734C}"/>
            </a:ext>
          </a:extLst>
        </xdr:cNvPr>
        <xdr:cNvSpPr txBox="1"/>
      </xdr:nvSpPr>
      <xdr:spPr>
        <a:xfrm>
          <a:off x="12164069" y="175326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107</xdr:row>
      <xdr:rowOff>7093</xdr:rowOff>
    </xdr:from>
    <xdr:ext cx="405111" cy="259045"/>
    <xdr:sp macro="" textlink="">
      <xdr:nvSpPr>
        <xdr:cNvPr id="697" name="n_4mainValue【公民館】&#10;有形固定資産減価償却率">
          <a:extLst>
            <a:ext uri="{FF2B5EF4-FFF2-40B4-BE49-F238E27FC236}">
              <a16:creationId xmlns:a16="http://schemas.microsoft.com/office/drawing/2014/main" id="{76576EBC-7537-4A5C-9CFB-3E0B0EDD3185}"/>
            </a:ext>
          </a:extLst>
        </xdr:cNvPr>
        <xdr:cNvSpPr txBox="1"/>
      </xdr:nvSpPr>
      <xdr:spPr>
        <a:xfrm>
          <a:off x="11354444" y="174981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98" name="正方形/長方形 697">
          <a:extLst>
            <a:ext uri="{FF2B5EF4-FFF2-40B4-BE49-F238E27FC236}">
              <a16:creationId xmlns:a16="http://schemas.microsoft.com/office/drawing/2014/main" id="{5F855C29-FA80-4C4B-A76F-B84D02C2C19B}"/>
            </a:ext>
          </a:extLst>
        </xdr:cNvPr>
        <xdr:cNvSpPr/>
      </xdr:nvSpPr>
      <xdr:spPr>
        <a:xfrm>
          <a:off x="164592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99" name="正方形/長方形 698">
          <a:extLst>
            <a:ext uri="{FF2B5EF4-FFF2-40B4-BE49-F238E27FC236}">
              <a16:creationId xmlns:a16="http://schemas.microsoft.com/office/drawing/2014/main" id="{DC5EE5C5-3F0A-4D3C-B930-08583227A55D}"/>
            </a:ext>
          </a:extLst>
        </xdr:cNvPr>
        <xdr:cNvSpPr/>
      </xdr:nvSpPr>
      <xdr:spPr>
        <a:xfrm>
          <a:off x="165830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00" name="正方形/長方形 699">
          <a:extLst>
            <a:ext uri="{FF2B5EF4-FFF2-40B4-BE49-F238E27FC236}">
              <a16:creationId xmlns:a16="http://schemas.microsoft.com/office/drawing/2014/main" id="{5485D4DF-E708-4E20-ADDA-0FC6CC2B45B7}"/>
            </a:ext>
          </a:extLst>
        </xdr:cNvPr>
        <xdr:cNvSpPr/>
      </xdr:nvSpPr>
      <xdr:spPr>
        <a:xfrm>
          <a:off x="165830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01" name="正方形/長方形 700">
          <a:extLst>
            <a:ext uri="{FF2B5EF4-FFF2-40B4-BE49-F238E27FC236}">
              <a16:creationId xmlns:a16="http://schemas.microsoft.com/office/drawing/2014/main" id="{5596F65D-5F19-454D-9AE9-0A1D1A955012}"/>
            </a:ext>
          </a:extLst>
        </xdr:cNvPr>
        <xdr:cNvSpPr/>
      </xdr:nvSpPr>
      <xdr:spPr>
        <a:xfrm>
          <a:off x="174879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2" name="正方形/長方形 701">
          <a:extLst>
            <a:ext uri="{FF2B5EF4-FFF2-40B4-BE49-F238E27FC236}">
              <a16:creationId xmlns:a16="http://schemas.microsoft.com/office/drawing/2014/main" id="{4E5FBE98-86A0-48A1-B611-7AFC309E31E2}"/>
            </a:ext>
          </a:extLst>
        </xdr:cNvPr>
        <xdr:cNvSpPr/>
      </xdr:nvSpPr>
      <xdr:spPr>
        <a:xfrm>
          <a:off x="174879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3" name="正方形/長方形 702">
          <a:extLst>
            <a:ext uri="{FF2B5EF4-FFF2-40B4-BE49-F238E27FC236}">
              <a16:creationId xmlns:a16="http://schemas.microsoft.com/office/drawing/2014/main" id="{95FDEE98-FBD0-4EFE-86D8-80C74994C933}"/>
            </a:ext>
          </a:extLst>
        </xdr:cNvPr>
        <xdr:cNvSpPr/>
      </xdr:nvSpPr>
      <xdr:spPr>
        <a:xfrm>
          <a:off x="185166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4" name="正方形/長方形 703">
          <a:extLst>
            <a:ext uri="{FF2B5EF4-FFF2-40B4-BE49-F238E27FC236}">
              <a16:creationId xmlns:a16="http://schemas.microsoft.com/office/drawing/2014/main" id="{B2A42696-7928-422A-A173-222DC5710EF2}"/>
            </a:ext>
          </a:extLst>
        </xdr:cNvPr>
        <xdr:cNvSpPr/>
      </xdr:nvSpPr>
      <xdr:spPr>
        <a:xfrm>
          <a:off x="185166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5" name="正方形/長方形 704">
          <a:extLst>
            <a:ext uri="{FF2B5EF4-FFF2-40B4-BE49-F238E27FC236}">
              <a16:creationId xmlns:a16="http://schemas.microsoft.com/office/drawing/2014/main" id="{F8975AAF-F469-487D-A2E2-E7BDE4725460}"/>
            </a:ext>
          </a:extLst>
        </xdr:cNvPr>
        <xdr:cNvSpPr/>
      </xdr:nvSpPr>
      <xdr:spPr>
        <a:xfrm>
          <a:off x="164592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06" name="テキスト ボックス 705">
          <a:extLst>
            <a:ext uri="{FF2B5EF4-FFF2-40B4-BE49-F238E27FC236}">
              <a16:creationId xmlns:a16="http://schemas.microsoft.com/office/drawing/2014/main" id="{30674902-3AA0-48C4-B69C-545F7F9F6003}"/>
            </a:ext>
          </a:extLst>
        </xdr:cNvPr>
        <xdr:cNvSpPr txBox="1"/>
      </xdr:nvSpPr>
      <xdr:spPr>
        <a:xfrm>
          <a:off x="16440150"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07" name="直線コネクタ 706">
          <a:extLst>
            <a:ext uri="{FF2B5EF4-FFF2-40B4-BE49-F238E27FC236}">
              <a16:creationId xmlns:a16="http://schemas.microsoft.com/office/drawing/2014/main" id="{3726B722-8CE3-48C2-B915-108B21C7F3BE}"/>
            </a:ext>
          </a:extLst>
        </xdr:cNvPr>
        <xdr:cNvCxnSpPr/>
      </xdr:nvCxnSpPr>
      <xdr:spPr>
        <a:xfrm>
          <a:off x="164592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708" name="直線コネクタ 707">
          <a:extLst>
            <a:ext uri="{FF2B5EF4-FFF2-40B4-BE49-F238E27FC236}">
              <a16:creationId xmlns:a16="http://schemas.microsoft.com/office/drawing/2014/main" id="{D87C5F78-3172-4CB6-863F-7E13ED2A81A5}"/>
            </a:ext>
          </a:extLst>
        </xdr:cNvPr>
        <xdr:cNvCxnSpPr/>
      </xdr:nvCxnSpPr>
      <xdr:spPr>
        <a:xfrm>
          <a:off x="16459200" y="17811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709" name="テキスト ボックス 708">
          <a:extLst>
            <a:ext uri="{FF2B5EF4-FFF2-40B4-BE49-F238E27FC236}">
              <a16:creationId xmlns:a16="http://schemas.microsoft.com/office/drawing/2014/main" id="{1D360071-0F32-4964-9216-D5963EFCCFB5}"/>
            </a:ext>
          </a:extLst>
        </xdr:cNvPr>
        <xdr:cNvSpPr txBox="1"/>
      </xdr:nvSpPr>
      <xdr:spPr>
        <a:xfrm>
          <a:off x="16052346" y="17666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710" name="直線コネクタ 709">
          <a:extLst>
            <a:ext uri="{FF2B5EF4-FFF2-40B4-BE49-F238E27FC236}">
              <a16:creationId xmlns:a16="http://schemas.microsoft.com/office/drawing/2014/main" id="{FD121DE4-4A99-4BCC-870C-F27FEF551CAB}"/>
            </a:ext>
          </a:extLst>
        </xdr:cNvPr>
        <xdr:cNvCxnSpPr/>
      </xdr:nvCxnSpPr>
      <xdr:spPr>
        <a:xfrm>
          <a:off x="16459200" y="17430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711" name="テキスト ボックス 710">
          <a:extLst>
            <a:ext uri="{FF2B5EF4-FFF2-40B4-BE49-F238E27FC236}">
              <a16:creationId xmlns:a16="http://schemas.microsoft.com/office/drawing/2014/main" id="{87BF040A-C781-41B7-9F27-07E5D735C9F4}"/>
            </a:ext>
          </a:extLst>
        </xdr:cNvPr>
        <xdr:cNvSpPr txBox="1"/>
      </xdr:nvSpPr>
      <xdr:spPr>
        <a:xfrm>
          <a:off x="16052346" y="17285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712" name="直線コネクタ 711">
          <a:extLst>
            <a:ext uri="{FF2B5EF4-FFF2-40B4-BE49-F238E27FC236}">
              <a16:creationId xmlns:a16="http://schemas.microsoft.com/office/drawing/2014/main" id="{FD7330BB-0627-4F53-81B7-105E854FA8C5}"/>
            </a:ext>
          </a:extLst>
        </xdr:cNvPr>
        <xdr:cNvCxnSpPr/>
      </xdr:nvCxnSpPr>
      <xdr:spPr>
        <a:xfrm>
          <a:off x="16459200" y="17049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103</xdr:row>
      <xdr:rowOff>105427</xdr:rowOff>
    </xdr:from>
    <xdr:ext cx="531299" cy="259045"/>
    <xdr:sp macro="" textlink="">
      <xdr:nvSpPr>
        <xdr:cNvPr id="713" name="テキスト ボックス 712">
          <a:extLst>
            <a:ext uri="{FF2B5EF4-FFF2-40B4-BE49-F238E27FC236}">
              <a16:creationId xmlns:a16="http://schemas.microsoft.com/office/drawing/2014/main" id="{CCD33E54-EC85-4C3A-9C2C-32558CD3A493}"/>
            </a:ext>
          </a:extLst>
        </xdr:cNvPr>
        <xdr:cNvSpPr txBox="1"/>
      </xdr:nvSpPr>
      <xdr:spPr>
        <a:xfrm>
          <a:off x="15985051" y="1690435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714" name="直線コネクタ 713">
          <a:extLst>
            <a:ext uri="{FF2B5EF4-FFF2-40B4-BE49-F238E27FC236}">
              <a16:creationId xmlns:a16="http://schemas.microsoft.com/office/drawing/2014/main" id="{5160FAF8-5776-45DB-89F3-4E3ED8F1E0BF}"/>
            </a:ext>
          </a:extLst>
        </xdr:cNvPr>
        <xdr:cNvCxnSpPr/>
      </xdr:nvCxnSpPr>
      <xdr:spPr>
        <a:xfrm>
          <a:off x="16459200" y="16668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101</xdr:row>
      <xdr:rowOff>67327</xdr:rowOff>
    </xdr:from>
    <xdr:ext cx="531299" cy="259045"/>
    <xdr:sp macro="" textlink="">
      <xdr:nvSpPr>
        <xdr:cNvPr id="715" name="テキスト ボックス 714">
          <a:extLst>
            <a:ext uri="{FF2B5EF4-FFF2-40B4-BE49-F238E27FC236}">
              <a16:creationId xmlns:a16="http://schemas.microsoft.com/office/drawing/2014/main" id="{C385DB6D-0726-43F6-B0B3-9B2EE07F0234}"/>
            </a:ext>
          </a:extLst>
        </xdr:cNvPr>
        <xdr:cNvSpPr txBox="1"/>
      </xdr:nvSpPr>
      <xdr:spPr>
        <a:xfrm>
          <a:off x="15985051" y="1652335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716" name="直線コネクタ 715">
          <a:extLst>
            <a:ext uri="{FF2B5EF4-FFF2-40B4-BE49-F238E27FC236}">
              <a16:creationId xmlns:a16="http://schemas.microsoft.com/office/drawing/2014/main" id="{268494F9-2B8B-4FFE-A6EF-75224A4AAFFC}"/>
            </a:ext>
          </a:extLst>
        </xdr:cNvPr>
        <xdr:cNvCxnSpPr/>
      </xdr:nvCxnSpPr>
      <xdr:spPr>
        <a:xfrm>
          <a:off x="16459200" y="16287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99</xdr:row>
      <xdr:rowOff>29227</xdr:rowOff>
    </xdr:from>
    <xdr:ext cx="531299" cy="259045"/>
    <xdr:sp macro="" textlink="">
      <xdr:nvSpPr>
        <xdr:cNvPr id="717" name="テキスト ボックス 716">
          <a:extLst>
            <a:ext uri="{FF2B5EF4-FFF2-40B4-BE49-F238E27FC236}">
              <a16:creationId xmlns:a16="http://schemas.microsoft.com/office/drawing/2014/main" id="{BF68B020-ED85-4F6F-933C-9DD24DCC65D6}"/>
            </a:ext>
          </a:extLst>
        </xdr:cNvPr>
        <xdr:cNvSpPr txBox="1"/>
      </xdr:nvSpPr>
      <xdr:spPr>
        <a:xfrm>
          <a:off x="15985051" y="1614235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18" name="直線コネクタ 717">
          <a:extLst>
            <a:ext uri="{FF2B5EF4-FFF2-40B4-BE49-F238E27FC236}">
              <a16:creationId xmlns:a16="http://schemas.microsoft.com/office/drawing/2014/main" id="{E0223BB6-BAEE-47D5-A3A8-427685F33464}"/>
            </a:ext>
          </a:extLst>
        </xdr:cNvPr>
        <xdr:cNvCxnSpPr/>
      </xdr:nvCxnSpPr>
      <xdr:spPr>
        <a:xfrm>
          <a:off x="164592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96</xdr:row>
      <xdr:rowOff>162577</xdr:rowOff>
    </xdr:from>
    <xdr:ext cx="531299" cy="259045"/>
    <xdr:sp macro="" textlink="">
      <xdr:nvSpPr>
        <xdr:cNvPr id="719" name="テキスト ボックス 718">
          <a:extLst>
            <a:ext uri="{FF2B5EF4-FFF2-40B4-BE49-F238E27FC236}">
              <a16:creationId xmlns:a16="http://schemas.microsoft.com/office/drawing/2014/main" id="{C73491C0-DE36-4868-B0DD-D22E258EE05A}"/>
            </a:ext>
          </a:extLst>
        </xdr:cNvPr>
        <xdr:cNvSpPr txBox="1"/>
      </xdr:nvSpPr>
      <xdr:spPr>
        <a:xfrm>
          <a:off x="15985051" y="1576135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20" name="【公民館】&#10;一人当たり面積グラフ枠">
          <a:extLst>
            <a:ext uri="{FF2B5EF4-FFF2-40B4-BE49-F238E27FC236}">
              <a16:creationId xmlns:a16="http://schemas.microsoft.com/office/drawing/2014/main" id="{4F45E2A5-6EC7-4AC2-BB38-9A8BA7F36AE5}"/>
            </a:ext>
          </a:extLst>
        </xdr:cNvPr>
        <xdr:cNvSpPr/>
      </xdr:nvSpPr>
      <xdr:spPr>
        <a:xfrm>
          <a:off x="164592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105918</xdr:rowOff>
    </xdr:from>
    <xdr:to>
      <xdr:col>116</xdr:col>
      <xdr:colOff>62864</xdr:colOff>
      <xdr:row>108</xdr:row>
      <xdr:rowOff>150037</xdr:rowOff>
    </xdr:to>
    <xdr:cxnSp macro="">
      <xdr:nvCxnSpPr>
        <xdr:cNvPr id="721" name="直線コネクタ 720">
          <a:extLst>
            <a:ext uri="{FF2B5EF4-FFF2-40B4-BE49-F238E27FC236}">
              <a16:creationId xmlns:a16="http://schemas.microsoft.com/office/drawing/2014/main" id="{E7A61028-C7B3-4569-8EA8-0A056C6A25C1}"/>
            </a:ext>
          </a:extLst>
        </xdr:cNvPr>
        <xdr:cNvCxnSpPr/>
      </xdr:nvCxnSpPr>
      <xdr:spPr>
        <a:xfrm flipV="1">
          <a:off x="19954239" y="16390493"/>
          <a:ext cx="0" cy="14188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153864</xdr:rowOff>
    </xdr:from>
    <xdr:ext cx="469744" cy="259045"/>
    <xdr:sp macro="" textlink="">
      <xdr:nvSpPr>
        <xdr:cNvPr id="722" name="【公民館】&#10;一人当たり面積最小値テキスト">
          <a:extLst>
            <a:ext uri="{FF2B5EF4-FFF2-40B4-BE49-F238E27FC236}">
              <a16:creationId xmlns:a16="http://schemas.microsoft.com/office/drawing/2014/main" id="{31D5CEEC-BBD0-410E-9DDB-857F0BE5D59A}"/>
            </a:ext>
          </a:extLst>
        </xdr:cNvPr>
        <xdr:cNvSpPr txBox="1"/>
      </xdr:nvSpPr>
      <xdr:spPr>
        <a:xfrm>
          <a:off x="19992975" y="178132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150037</xdr:rowOff>
    </xdr:from>
    <xdr:to>
      <xdr:col>116</xdr:col>
      <xdr:colOff>152400</xdr:colOff>
      <xdr:row>108</xdr:row>
      <xdr:rowOff>150037</xdr:rowOff>
    </xdr:to>
    <xdr:cxnSp macro="">
      <xdr:nvCxnSpPr>
        <xdr:cNvPr id="723" name="直線コネクタ 722">
          <a:extLst>
            <a:ext uri="{FF2B5EF4-FFF2-40B4-BE49-F238E27FC236}">
              <a16:creationId xmlns:a16="http://schemas.microsoft.com/office/drawing/2014/main" id="{AA381E7B-9CC1-44F7-B3A6-04E6679F75DC}"/>
            </a:ext>
          </a:extLst>
        </xdr:cNvPr>
        <xdr:cNvCxnSpPr/>
      </xdr:nvCxnSpPr>
      <xdr:spPr>
        <a:xfrm>
          <a:off x="19878675" y="17809387"/>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52595</xdr:rowOff>
    </xdr:from>
    <xdr:ext cx="534377" cy="259045"/>
    <xdr:sp macro="" textlink="">
      <xdr:nvSpPr>
        <xdr:cNvPr id="724" name="【公民館】&#10;一人当たり面積最大値テキスト">
          <a:extLst>
            <a:ext uri="{FF2B5EF4-FFF2-40B4-BE49-F238E27FC236}">
              <a16:creationId xmlns:a16="http://schemas.microsoft.com/office/drawing/2014/main" id="{E4E4D8AD-D734-49E5-8F4C-0F059E1E213E}"/>
            </a:ext>
          </a:extLst>
        </xdr:cNvPr>
        <xdr:cNvSpPr txBox="1"/>
      </xdr:nvSpPr>
      <xdr:spPr>
        <a:xfrm>
          <a:off x="19992975" y="161657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105918</xdr:rowOff>
    </xdr:from>
    <xdr:to>
      <xdr:col>116</xdr:col>
      <xdr:colOff>152400</xdr:colOff>
      <xdr:row>100</xdr:row>
      <xdr:rowOff>105918</xdr:rowOff>
    </xdr:to>
    <xdr:cxnSp macro="">
      <xdr:nvCxnSpPr>
        <xdr:cNvPr id="725" name="直線コネクタ 724">
          <a:extLst>
            <a:ext uri="{FF2B5EF4-FFF2-40B4-BE49-F238E27FC236}">
              <a16:creationId xmlns:a16="http://schemas.microsoft.com/office/drawing/2014/main" id="{4C207569-DAEC-4F02-A2FE-38520F96DF41}"/>
            </a:ext>
          </a:extLst>
        </xdr:cNvPr>
        <xdr:cNvCxnSpPr/>
      </xdr:nvCxnSpPr>
      <xdr:spPr>
        <a:xfrm>
          <a:off x="19878675" y="1639049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2075</xdr:rowOff>
    </xdr:from>
    <xdr:ext cx="469744" cy="259045"/>
    <xdr:sp macro="" textlink="">
      <xdr:nvSpPr>
        <xdr:cNvPr id="726" name="【公民館】&#10;一人当たり面積平均値テキスト">
          <a:extLst>
            <a:ext uri="{FF2B5EF4-FFF2-40B4-BE49-F238E27FC236}">
              <a16:creationId xmlns:a16="http://schemas.microsoft.com/office/drawing/2014/main" id="{14F91EB0-2949-4AD4-A115-2E519BD88A09}"/>
            </a:ext>
          </a:extLst>
        </xdr:cNvPr>
        <xdr:cNvSpPr txBox="1"/>
      </xdr:nvSpPr>
      <xdr:spPr>
        <a:xfrm>
          <a:off x="19992975" y="1766142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23648</xdr:rowOff>
    </xdr:from>
    <xdr:to>
      <xdr:col>116</xdr:col>
      <xdr:colOff>114300</xdr:colOff>
      <xdr:row>108</xdr:row>
      <xdr:rowOff>125248</xdr:rowOff>
    </xdr:to>
    <xdr:sp macro="" textlink="">
      <xdr:nvSpPr>
        <xdr:cNvPr id="727" name="フローチャート: 判断 726">
          <a:extLst>
            <a:ext uri="{FF2B5EF4-FFF2-40B4-BE49-F238E27FC236}">
              <a16:creationId xmlns:a16="http://schemas.microsoft.com/office/drawing/2014/main" id="{5590E04A-FDB9-4C95-AAEC-51D016306108}"/>
            </a:ext>
          </a:extLst>
        </xdr:cNvPr>
        <xdr:cNvSpPr/>
      </xdr:nvSpPr>
      <xdr:spPr>
        <a:xfrm>
          <a:off x="19897725" y="17686173"/>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108</xdr:row>
      <xdr:rowOff>21132</xdr:rowOff>
    </xdr:from>
    <xdr:to>
      <xdr:col>112</xdr:col>
      <xdr:colOff>38100</xdr:colOff>
      <xdr:row>108</xdr:row>
      <xdr:rowOff>122732</xdr:rowOff>
    </xdr:to>
    <xdr:sp macro="" textlink="">
      <xdr:nvSpPr>
        <xdr:cNvPr id="728" name="フローチャート: 判断 727">
          <a:extLst>
            <a:ext uri="{FF2B5EF4-FFF2-40B4-BE49-F238E27FC236}">
              <a16:creationId xmlns:a16="http://schemas.microsoft.com/office/drawing/2014/main" id="{A18E9566-9565-420B-B825-32473AAC6F90}"/>
            </a:ext>
          </a:extLst>
        </xdr:cNvPr>
        <xdr:cNvSpPr/>
      </xdr:nvSpPr>
      <xdr:spPr>
        <a:xfrm>
          <a:off x="19154775" y="17680482"/>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108</xdr:row>
      <xdr:rowOff>24791</xdr:rowOff>
    </xdr:from>
    <xdr:to>
      <xdr:col>107</xdr:col>
      <xdr:colOff>101600</xdr:colOff>
      <xdr:row>108</xdr:row>
      <xdr:rowOff>126391</xdr:rowOff>
    </xdr:to>
    <xdr:sp macro="" textlink="">
      <xdr:nvSpPr>
        <xdr:cNvPr id="729" name="フローチャート: 判断 728">
          <a:extLst>
            <a:ext uri="{FF2B5EF4-FFF2-40B4-BE49-F238E27FC236}">
              <a16:creationId xmlns:a16="http://schemas.microsoft.com/office/drawing/2014/main" id="{4C8E9EFC-8DF2-4E4C-985D-CD25F7E8CE70}"/>
            </a:ext>
          </a:extLst>
        </xdr:cNvPr>
        <xdr:cNvSpPr/>
      </xdr:nvSpPr>
      <xdr:spPr>
        <a:xfrm>
          <a:off x="18345150" y="17687316"/>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108</xdr:row>
      <xdr:rowOff>30048</xdr:rowOff>
    </xdr:from>
    <xdr:to>
      <xdr:col>102</xdr:col>
      <xdr:colOff>165100</xdr:colOff>
      <xdr:row>108</xdr:row>
      <xdr:rowOff>131648</xdr:rowOff>
    </xdr:to>
    <xdr:sp macro="" textlink="">
      <xdr:nvSpPr>
        <xdr:cNvPr id="730" name="フローチャート: 判断 729">
          <a:extLst>
            <a:ext uri="{FF2B5EF4-FFF2-40B4-BE49-F238E27FC236}">
              <a16:creationId xmlns:a16="http://schemas.microsoft.com/office/drawing/2014/main" id="{95DC124F-9D6C-47AB-82EB-F101761FC627}"/>
            </a:ext>
          </a:extLst>
        </xdr:cNvPr>
        <xdr:cNvSpPr/>
      </xdr:nvSpPr>
      <xdr:spPr>
        <a:xfrm>
          <a:off x="17554575" y="17686223"/>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108</xdr:row>
      <xdr:rowOff>27381</xdr:rowOff>
    </xdr:from>
    <xdr:to>
      <xdr:col>98</xdr:col>
      <xdr:colOff>38100</xdr:colOff>
      <xdr:row>108</xdr:row>
      <xdr:rowOff>128981</xdr:rowOff>
    </xdr:to>
    <xdr:sp macro="" textlink="">
      <xdr:nvSpPr>
        <xdr:cNvPr id="731" name="フローチャート: 判断 730">
          <a:extLst>
            <a:ext uri="{FF2B5EF4-FFF2-40B4-BE49-F238E27FC236}">
              <a16:creationId xmlns:a16="http://schemas.microsoft.com/office/drawing/2014/main" id="{455D1F1F-7903-46F6-B366-110AD2BF451C}"/>
            </a:ext>
          </a:extLst>
        </xdr:cNvPr>
        <xdr:cNvSpPr/>
      </xdr:nvSpPr>
      <xdr:spPr>
        <a:xfrm>
          <a:off x="16754475" y="17689906"/>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32" name="テキスト ボックス 731">
          <a:extLst>
            <a:ext uri="{FF2B5EF4-FFF2-40B4-BE49-F238E27FC236}">
              <a16:creationId xmlns:a16="http://schemas.microsoft.com/office/drawing/2014/main" id="{1112C246-719B-4C33-9C38-018A3834B848}"/>
            </a:ext>
          </a:extLst>
        </xdr:cNvPr>
        <xdr:cNvSpPr txBox="1"/>
      </xdr:nvSpPr>
      <xdr:spPr>
        <a:xfrm>
          <a:off x="197834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33" name="テキスト ボックス 732">
          <a:extLst>
            <a:ext uri="{FF2B5EF4-FFF2-40B4-BE49-F238E27FC236}">
              <a16:creationId xmlns:a16="http://schemas.microsoft.com/office/drawing/2014/main" id="{B7EDB4F0-5F1C-4491-BB12-2F62340CA574}"/>
            </a:ext>
          </a:extLst>
        </xdr:cNvPr>
        <xdr:cNvSpPr txBox="1"/>
      </xdr:nvSpPr>
      <xdr:spPr>
        <a:xfrm>
          <a:off x="19030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34" name="テキスト ボックス 733">
          <a:extLst>
            <a:ext uri="{FF2B5EF4-FFF2-40B4-BE49-F238E27FC236}">
              <a16:creationId xmlns:a16="http://schemas.microsoft.com/office/drawing/2014/main" id="{DE5A4EC4-8276-4AB4-9AFE-621FD577B36A}"/>
            </a:ext>
          </a:extLst>
        </xdr:cNvPr>
        <xdr:cNvSpPr txBox="1"/>
      </xdr:nvSpPr>
      <xdr:spPr>
        <a:xfrm>
          <a:off x="18221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35" name="テキスト ボックス 734">
          <a:extLst>
            <a:ext uri="{FF2B5EF4-FFF2-40B4-BE49-F238E27FC236}">
              <a16:creationId xmlns:a16="http://schemas.microsoft.com/office/drawing/2014/main" id="{FEEF0526-79B3-433C-B3C1-9597DCCA7AD6}"/>
            </a:ext>
          </a:extLst>
        </xdr:cNvPr>
        <xdr:cNvSpPr txBox="1"/>
      </xdr:nvSpPr>
      <xdr:spPr>
        <a:xfrm>
          <a:off x="174307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36" name="テキスト ボックス 735">
          <a:extLst>
            <a:ext uri="{FF2B5EF4-FFF2-40B4-BE49-F238E27FC236}">
              <a16:creationId xmlns:a16="http://schemas.microsoft.com/office/drawing/2014/main" id="{8C345B42-C407-41BA-AE89-1CDDAAE802A4}"/>
            </a:ext>
          </a:extLst>
        </xdr:cNvPr>
        <xdr:cNvSpPr txBox="1"/>
      </xdr:nvSpPr>
      <xdr:spPr>
        <a:xfrm>
          <a:off x="166306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155778</xdr:rowOff>
    </xdr:from>
    <xdr:to>
      <xdr:col>116</xdr:col>
      <xdr:colOff>114300</xdr:colOff>
      <xdr:row>108</xdr:row>
      <xdr:rowOff>85928</xdr:rowOff>
    </xdr:to>
    <xdr:sp macro="" textlink="">
      <xdr:nvSpPr>
        <xdr:cNvPr id="737" name="楕円 736">
          <a:extLst>
            <a:ext uri="{FF2B5EF4-FFF2-40B4-BE49-F238E27FC236}">
              <a16:creationId xmlns:a16="http://schemas.microsoft.com/office/drawing/2014/main" id="{8E015C94-2A67-4D85-B0C2-9DAE59B6EFF9}"/>
            </a:ext>
          </a:extLst>
        </xdr:cNvPr>
        <xdr:cNvSpPr/>
      </xdr:nvSpPr>
      <xdr:spPr>
        <a:xfrm>
          <a:off x="19897725" y="17646853"/>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115155</xdr:rowOff>
    </xdr:from>
    <xdr:ext cx="469744" cy="259045"/>
    <xdr:sp macro="" textlink="">
      <xdr:nvSpPr>
        <xdr:cNvPr id="738" name="【公民館】&#10;一人当たり面積該当値テキスト">
          <a:extLst>
            <a:ext uri="{FF2B5EF4-FFF2-40B4-BE49-F238E27FC236}">
              <a16:creationId xmlns:a16="http://schemas.microsoft.com/office/drawing/2014/main" id="{9823E67C-396A-41F8-B918-BF6754AF2943}"/>
            </a:ext>
          </a:extLst>
        </xdr:cNvPr>
        <xdr:cNvSpPr txBox="1"/>
      </xdr:nvSpPr>
      <xdr:spPr>
        <a:xfrm>
          <a:off x="19992975" y="174316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156921</xdr:rowOff>
    </xdr:from>
    <xdr:to>
      <xdr:col>112</xdr:col>
      <xdr:colOff>38100</xdr:colOff>
      <xdr:row>108</xdr:row>
      <xdr:rowOff>87071</xdr:rowOff>
    </xdr:to>
    <xdr:sp macro="" textlink="">
      <xdr:nvSpPr>
        <xdr:cNvPr id="739" name="楕円 738">
          <a:extLst>
            <a:ext uri="{FF2B5EF4-FFF2-40B4-BE49-F238E27FC236}">
              <a16:creationId xmlns:a16="http://schemas.microsoft.com/office/drawing/2014/main" id="{E2C5143E-92D4-4F18-808F-CFF1D51917EF}"/>
            </a:ext>
          </a:extLst>
        </xdr:cNvPr>
        <xdr:cNvSpPr/>
      </xdr:nvSpPr>
      <xdr:spPr>
        <a:xfrm>
          <a:off x="19154775" y="17647996"/>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35128</xdr:rowOff>
    </xdr:from>
    <xdr:to>
      <xdr:col>116</xdr:col>
      <xdr:colOff>63500</xdr:colOff>
      <xdr:row>108</xdr:row>
      <xdr:rowOff>36271</xdr:rowOff>
    </xdr:to>
    <xdr:cxnSp macro="">
      <xdr:nvCxnSpPr>
        <xdr:cNvPr id="740" name="直線コネクタ 739">
          <a:extLst>
            <a:ext uri="{FF2B5EF4-FFF2-40B4-BE49-F238E27FC236}">
              <a16:creationId xmlns:a16="http://schemas.microsoft.com/office/drawing/2014/main" id="{E938388E-D9E4-4E60-BB12-7F4ECA985A6E}"/>
            </a:ext>
          </a:extLst>
        </xdr:cNvPr>
        <xdr:cNvCxnSpPr/>
      </xdr:nvCxnSpPr>
      <xdr:spPr>
        <a:xfrm flipV="1">
          <a:off x="19202400" y="17694478"/>
          <a:ext cx="752475" cy="1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159969</xdr:rowOff>
    </xdr:from>
    <xdr:to>
      <xdr:col>107</xdr:col>
      <xdr:colOff>101600</xdr:colOff>
      <xdr:row>108</xdr:row>
      <xdr:rowOff>90119</xdr:rowOff>
    </xdr:to>
    <xdr:sp macro="" textlink="">
      <xdr:nvSpPr>
        <xdr:cNvPr id="741" name="楕円 740">
          <a:extLst>
            <a:ext uri="{FF2B5EF4-FFF2-40B4-BE49-F238E27FC236}">
              <a16:creationId xmlns:a16="http://schemas.microsoft.com/office/drawing/2014/main" id="{CC476EE1-321A-4028-BF2E-C21B060BD1F5}"/>
            </a:ext>
          </a:extLst>
        </xdr:cNvPr>
        <xdr:cNvSpPr/>
      </xdr:nvSpPr>
      <xdr:spPr>
        <a:xfrm>
          <a:off x="18345150" y="17651044"/>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36271</xdr:rowOff>
    </xdr:from>
    <xdr:to>
      <xdr:col>111</xdr:col>
      <xdr:colOff>177800</xdr:colOff>
      <xdr:row>108</xdr:row>
      <xdr:rowOff>39319</xdr:rowOff>
    </xdr:to>
    <xdr:cxnSp macro="">
      <xdr:nvCxnSpPr>
        <xdr:cNvPr id="742" name="直線コネクタ 741">
          <a:extLst>
            <a:ext uri="{FF2B5EF4-FFF2-40B4-BE49-F238E27FC236}">
              <a16:creationId xmlns:a16="http://schemas.microsoft.com/office/drawing/2014/main" id="{4A946308-444D-4EA1-B55E-3BAEDA883D1E}"/>
            </a:ext>
          </a:extLst>
        </xdr:cNvPr>
        <xdr:cNvCxnSpPr/>
      </xdr:nvCxnSpPr>
      <xdr:spPr>
        <a:xfrm flipV="1">
          <a:off x="18392775" y="17695621"/>
          <a:ext cx="809625" cy="3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162331</xdr:rowOff>
    </xdr:from>
    <xdr:to>
      <xdr:col>102</xdr:col>
      <xdr:colOff>165100</xdr:colOff>
      <xdr:row>108</xdr:row>
      <xdr:rowOff>92481</xdr:rowOff>
    </xdr:to>
    <xdr:sp macro="" textlink="">
      <xdr:nvSpPr>
        <xdr:cNvPr id="743" name="楕円 742">
          <a:extLst>
            <a:ext uri="{FF2B5EF4-FFF2-40B4-BE49-F238E27FC236}">
              <a16:creationId xmlns:a16="http://schemas.microsoft.com/office/drawing/2014/main" id="{EE6D617D-AEC2-4CFC-B68C-328BB66BB0E4}"/>
            </a:ext>
          </a:extLst>
        </xdr:cNvPr>
        <xdr:cNvSpPr/>
      </xdr:nvSpPr>
      <xdr:spPr>
        <a:xfrm>
          <a:off x="17554575" y="17647056"/>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39319</xdr:rowOff>
    </xdr:from>
    <xdr:to>
      <xdr:col>107</xdr:col>
      <xdr:colOff>50800</xdr:colOff>
      <xdr:row>108</xdr:row>
      <xdr:rowOff>41681</xdr:rowOff>
    </xdr:to>
    <xdr:cxnSp macro="">
      <xdr:nvCxnSpPr>
        <xdr:cNvPr id="744" name="直線コネクタ 743">
          <a:extLst>
            <a:ext uri="{FF2B5EF4-FFF2-40B4-BE49-F238E27FC236}">
              <a16:creationId xmlns:a16="http://schemas.microsoft.com/office/drawing/2014/main" id="{E618AAE7-045D-47D2-B893-DD0C0C800CDA}"/>
            </a:ext>
          </a:extLst>
        </xdr:cNvPr>
        <xdr:cNvCxnSpPr/>
      </xdr:nvCxnSpPr>
      <xdr:spPr>
        <a:xfrm flipV="1">
          <a:off x="17602200" y="17698669"/>
          <a:ext cx="790575" cy="55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165379</xdr:rowOff>
    </xdr:from>
    <xdr:to>
      <xdr:col>98</xdr:col>
      <xdr:colOff>38100</xdr:colOff>
      <xdr:row>108</xdr:row>
      <xdr:rowOff>95529</xdr:rowOff>
    </xdr:to>
    <xdr:sp macro="" textlink="">
      <xdr:nvSpPr>
        <xdr:cNvPr id="745" name="楕円 744">
          <a:extLst>
            <a:ext uri="{FF2B5EF4-FFF2-40B4-BE49-F238E27FC236}">
              <a16:creationId xmlns:a16="http://schemas.microsoft.com/office/drawing/2014/main" id="{8DC1A5C9-9299-4C9A-998E-9C327E4335BF}"/>
            </a:ext>
          </a:extLst>
        </xdr:cNvPr>
        <xdr:cNvSpPr/>
      </xdr:nvSpPr>
      <xdr:spPr>
        <a:xfrm>
          <a:off x="16754475" y="17650104"/>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41681</xdr:rowOff>
    </xdr:from>
    <xdr:to>
      <xdr:col>102</xdr:col>
      <xdr:colOff>114300</xdr:colOff>
      <xdr:row>108</xdr:row>
      <xdr:rowOff>44729</xdr:rowOff>
    </xdr:to>
    <xdr:cxnSp macro="">
      <xdr:nvCxnSpPr>
        <xdr:cNvPr id="746" name="直線コネクタ 745">
          <a:extLst>
            <a:ext uri="{FF2B5EF4-FFF2-40B4-BE49-F238E27FC236}">
              <a16:creationId xmlns:a16="http://schemas.microsoft.com/office/drawing/2014/main" id="{4F9DBF27-B517-4AAB-8B8E-18E614BAE95F}"/>
            </a:ext>
          </a:extLst>
        </xdr:cNvPr>
        <xdr:cNvCxnSpPr/>
      </xdr:nvCxnSpPr>
      <xdr:spPr>
        <a:xfrm flipV="1">
          <a:off x="16802100" y="17704206"/>
          <a:ext cx="800100" cy="3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108</xdr:row>
      <xdr:rowOff>113859</xdr:rowOff>
    </xdr:from>
    <xdr:ext cx="469744" cy="259045"/>
    <xdr:sp macro="" textlink="">
      <xdr:nvSpPr>
        <xdr:cNvPr id="747" name="n_1aveValue【公民館】&#10;一人当たり面積">
          <a:extLst>
            <a:ext uri="{FF2B5EF4-FFF2-40B4-BE49-F238E27FC236}">
              <a16:creationId xmlns:a16="http://schemas.microsoft.com/office/drawing/2014/main" id="{6A35E14B-0C93-4613-AACE-A5320F399FFE}"/>
            </a:ext>
          </a:extLst>
        </xdr:cNvPr>
        <xdr:cNvSpPr txBox="1"/>
      </xdr:nvSpPr>
      <xdr:spPr>
        <a:xfrm>
          <a:off x="18983402" y="177732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117518</xdr:rowOff>
    </xdr:from>
    <xdr:ext cx="469744" cy="259045"/>
    <xdr:sp macro="" textlink="">
      <xdr:nvSpPr>
        <xdr:cNvPr id="748" name="n_2aveValue【公民館】&#10;一人当たり面積">
          <a:extLst>
            <a:ext uri="{FF2B5EF4-FFF2-40B4-BE49-F238E27FC236}">
              <a16:creationId xmlns:a16="http://schemas.microsoft.com/office/drawing/2014/main" id="{65E96F68-B325-4BF0-BF2A-E13626285CDD}"/>
            </a:ext>
          </a:extLst>
        </xdr:cNvPr>
        <xdr:cNvSpPr txBox="1"/>
      </xdr:nvSpPr>
      <xdr:spPr>
        <a:xfrm>
          <a:off x="18183302" y="177800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122775</xdr:rowOff>
    </xdr:from>
    <xdr:ext cx="469744" cy="259045"/>
    <xdr:sp macro="" textlink="">
      <xdr:nvSpPr>
        <xdr:cNvPr id="749" name="n_3aveValue【公民館】&#10;一人当たり面積">
          <a:extLst>
            <a:ext uri="{FF2B5EF4-FFF2-40B4-BE49-F238E27FC236}">
              <a16:creationId xmlns:a16="http://schemas.microsoft.com/office/drawing/2014/main" id="{C1773405-762D-47EA-BB05-85782B73D2AA}"/>
            </a:ext>
          </a:extLst>
        </xdr:cNvPr>
        <xdr:cNvSpPr txBox="1"/>
      </xdr:nvSpPr>
      <xdr:spPr>
        <a:xfrm>
          <a:off x="17383202" y="177853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120108</xdr:rowOff>
    </xdr:from>
    <xdr:ext cx="469744" cy="259045"/>
    <xdr:sp macro="" textlink="">
      <xdr:nvSpPr>
        <xdr:cNvPr id="750" name="n_4aveValue【公民館】&#10;一人当たり面積">
          <a:extLst>
            <a:ext uri="{FF2B5EF4-FFF2-40B4-BE49-F238E27FC236}">
              <a16:creationId xmlns:a16="http://schemas.microsoft.com/office/drawing/2014/main" id="{49EFB15F-3DFF-4CA0-B739-B2B3E1F65A55}"/>
            </a:ext>
          </a:extLst>
        </xdr:cNvPr>
        <xdr:cNvSpPr txBox="1"/>
      </xdr:nvSpPr>
      <xdr:spPr>
        <a:xfrm>
          <a:off x="16592627" y="177826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103598</xdr:rowOff>
    </xdr:from>
    <xdr:ext cx="469744" cy="259045"/>
    <xdr:sp macro="" textlink="">
      <xdr:nvSpPr>
        <xdr:cNvPr id="751" name="n_1mainValue【公民館】&#10;一人当たり面積">
          <a:extLst>
            <a:ext uri="{FF2B5EF4-FFF2-40B4-BE49-F238E27FC236}">
              <a16:creationId xmlns:a16="http://schemas.microsoft.com/office/drawing/2014/main" id="{4CD772BF-D352-4A0A-8093-A3EECEBF1617}"/>
            </a:ext>
          </a:extLst>
        </xdr:cNvPr>
        <xdr:cNvSpPr txBox="1"/>
      </xdr:nvSpPr>
      <xdr:spPr>
        <a:xfrm>
          <a:off x="18983402" y="174232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106646</xdr:rowOff>
    </xdr:from>
    <xdr:ext cx="469744" cy="259045"/>
    <xdr:sp macro="" textlink="">
      <xdr:nvSpPr>
        <xdr:cNvPr id="752" name="n_2mainValue【公民館】&#10;一人当たり面積">
          <a:extLst>
            <a:ext uri="{FF2B5EF4-FFF2-40B4-BE49-F238E27FC236}">
              <a16:creationId xmlns:a16="http://schemas.microsoft.com/office/drawing/2014/main" id="{3ECE916B-CA33-4446-891C-81B1E6649C80}"/>
            </a:ext>
          </a:extLst>
        </xdr:cNvPr>
        <xdr:cNvSpPr txBox="1"/>
      </xdr:nvSpPr>
      <xdr:spPr>
        <a:xfrm>
          <a:off x="18183302" y="174199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109008</xdr:rowOff>
    </xdr:from>
    <xdr:ext cx="469744" cy="259045"/>
    <xdr:sp macro="" textlink="">
      <xdr:nvSpPr>
        <xdr:cNvPr id="753" name="n_3mainValue【公民館】&#10;一人当たり面積">
          <a:extLst>
            <a:ext uri="{FF2B5EF4-FFF2-40B4-BE49-F238E27FC236}">
              <a16:creationId xmlns:a16="http://schemas.microsoft.com/office/drawing/2014/main" id="{689885CF-7BE8-42FD-8B98-9BE7628F4B03}"/>
            </a:ext>
          </a:extLst>
        </xdr:cNvPr>
        <xdr:cNvSpPr txBox="1"/>
      </xdr:nvSpPr>
      <xdr:spPr>
        <a:xfrm>
          <a:off x="17383202" y="174222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112056</xdr:rowOff>
    </xdr:from>
    <xdr:ext cx="469744" cy="259045"/>
    <xdr:sp macro="" textlink="">
      <xdr:nvSpPr>
        <xdr:cNvPr id="754" name="n_4mainValue【公民館】&#10;一人当たり面積">
          <a:extLst>
            <a:ext uri="{FF2B5EF4-FFF2-40B4-BE49-F238E27FC236}">
              <a16:creationId xmlns:a16="http://schemas.microsoft.com/office/drawing/2014/main" id="{5C25FA29-2D6E-41EF-9C3B-AB5E3B3A6A1F}"/>
            </a:ext>
          </a:extLst>
        </xdr:cNvPr>
        <xdr:cNvSpPr txBox="1"/>
      </xdr:nvSpPr>
      <xdr:spPr>
        <a:xfrm>
          <a:off x="16592627" y="174285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55" name="正方形/長方形 754">
          <a:extLst>
            <a:ext uri="{FF2B5EF4-FFF2-40B4-BE49-F238E27FC236}">
              <a16:creationId xmlns:a16="http://schemas.microsoft.com/office/drawing/2014/main" id="{4DDF3E1E-E738-456F-9757-6776AC9F38E5}"/>
            </a:ext>
          </a:extLst>
        </xdr:cNvPr>
        <xdr:cNvSpPr/>
      </xdr:nvSpPr>
      <xdr:spPr>
        <a:xfrm>
          <a:off x="685800" y="1857375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6" name="正方形/長方形 755">
          <a:extLst>
            <a:ext uri="{FF2B5EF4-FFF2-40B4-BE49-F238E27FC236}">
              <a16:creationId xmlns:a16="http://schemas.microsoft.com/office/drawing/2014/main" id="{8376634E-AE40-4CED-8A56-2DC7D651D417}"/>
            </a:ext>
          </a:extLst>
        </xdr:cNvPr>
        <xdr:cNvSpPr/>
      </xdr:nvSpPr>
      <xdr:spPr>
        <a:xfrm>
          <a:off x="685800" y="18640425"/>
          <a:ext cx="34671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7" name="テキスト ボックス 756">
          <a:extLst>
            <a:ext uri="{FF2B5EF4-FFF2-40B4-BE49-F238E27FC236}">
              <a16:creationId xmlns:a16="http://schemas.microsoft.com/office/drawing/2014/main" id="{4885B4D4-7C17-42D1-9A15-0A424645779B}"/>
            </a:ext>
          </a:extLst>
        </xdr:cNvPr>
        <xdr:cNvSpPr txBox="1"/>
      </xdr:nvSpPr>
      <xdr:spPr>
        <a:xfrm>
          <a:off x="762000" y="18888075"/>
          <a:ext cx="19878675"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令和５年度</a:t>
          </a:r>
          <a:r>
            <a:rPr kumimoji="1" lang="ja-JP" altLang="en-US" sz="1100" b="0" i="0" baseline="0">
              <a:solidFill>
                <a:schemeClr val="dk1"/>
              </a:solidFill>
              <a:effectLst/>
              <a:latin typeface="+mn-lt"/>
              <a:ea typeface="+mn-ea"/>
              <a:cs typeface="+mn-cs"/>
            </a:rPr>
            <a:t>以降、</a:t>
          </a:r>
          <a:r>
            <a:rPr kumimoji="1" lang="en-US" altLang="ja-JP" sz="1100" b="0" i="0" baseline="0">
              <a:solidFill>
                <a:schemeClr val="dk1"/>
              </a:solidFill>
              <a:effectLst/>
              <a:latin typeface="+mn-lt"/>
              <a:ea typeface="+mn-ea"/>
              <a:cs typeface="+mn-cs"/>
            </a:rPr>
            <a:t>【</a:t>
          </a:r>
          <a:r>
            <a:rPr kumimoji="1" lang="ja-JP" altLang="ja-JP" sz="1100" b="0" i="0" baseline="0">
              <a:solidFill>
                <a:schemeClr val="dk1"/>
              </a:solidFill>
              <a:effectLst/>
              <a:latin typeface="+mn-lt"/>
              <a:ea typeface="+mn-ea"/>
              <a:cs typeface="+mn-cs"/>
            </a:rPr>
            <a:t>認定こども園・幼稚園・保育所</a:t>
          </a:r>
          <a:r>
            <a:rPr kumimoji="1" lang="en-US" altLang="ja-JP" sz="1100" b="0" i="0" baseline="0">
              <a:solidFill>
                <a:schemeClr val="dk1"/>
              </a:solidFill>
              <a:effectLst/>
              <a:latin typeface="+mn-lt"/>
              <a:ea typeface="+mn-ea"/>
              <a:cs typeface="+mn-cs"/>
            </a:rPr>
            <a:t>】</a:t>
          </a:r>
          <a:r>
            <a:rPr kumimoji="1" lang="ja-JP" altLang="ja-JP" sz="1100" b="0" i="0" baseline="0">
              <a:solidFill>
                <a:schemeClr val="dk1"/>
              </a:solidFill>
              <a:effectLst/>
              <a:latin typeface="+mn-lt"/>
              <a:ea typeface="+mn-ea"/>
              <a:cs typeface="+mn-cs"/>
            </a:rPr>
            <a:t>の有形固定資産減価償却率は</a:t>
          </a:r>
          <a:r>
            <a:rPr kumimoji="1" lang="ja-JP" altLang="en-US" sz="1100" b="0" i="0" baseline="0">
              <a:solidFill>
                <a:schemeClr val="dk1"/>
              </a:solidFill>
              <a:effectLst/>
              <a:latin typeface="+mn-lt"/>
              <a:ea typeface="+mn-ea"/>
              <a:cs typeface="+mn-cs"/>
            </a:rPr>
            <a:t>保育所施設の建替により大幅に減少となり、令和６年度は園庭整備工事を実施したことでさらに減少し、</a:t>
          </a:r>
          <a:r>
            <a:rPr kumimoji="1" lang="en-US" altLang="ja-JP" sz="1100" b="0" i="0" baseline="0">
              <a:solidFill>
                <a:schemeClr val="dk1"/>
              </a:solidFill>
              <a:effectLst/>
              <a:latin typeface="+mn-lt"/>
              <a:ea typeface="+mn-ea"/>
              <a:cs typeface="+mn-cs"/>
            </a:rPr>
            <a:t>5.1</a:t>
          </a:r>
          <a:r>
            <a:rPr kumimoji="1" lang="ja-JP" altLang="en-US" sz="1100" b="0" i="0" baseline="0">
              <a:solidFill>
                <a:schemeClr val="dk1"/>
              </a:solidFill>
              <a:effectLst/>
              <a:latin typeface="+mn-lt"/>
              <a:ea typeface="+mn-ea"/>
              <a:cs typeface="+mn-cs"/>
            </a:rPr>
            <a:t>ポイントとなっている。</a:t>
          </a:r>
          <a:r>
            <a:rPr kumimoji="1" lang="ja-JP" altLang="ja-JP" sz="1100" b="0" i="0" baseline="0">
              <a:solidFill>
                <a:schemeClr val="dk1"/>
              </a:solidFill>
              <a:effectLst/>
              <a:latin typeface="+mn-lt"/>
              <a:ea typeface="+mn-ea"/>
              <a:cs typeface="+mn-cs"/>
            </a:rPr>
            <a:t>有形固定資産減価償却率の類似団体と比較すると、</a:t>
          </a:r>
          <a:r>
            <a:rPr kumimoji="1" lang="en-US" altLang="ja-JP" sz="1100" b="0" i="0" baseline="0">
              <a:solidFill>
                <a:schemeClr val="dk1"/>
              </a:solidFill>
              <a:effectLst/>
              <a:latin typeface="+mn-lt"/>
              <a:ea typeface="+mn-ea"/>
              <a:cs typeface="+mn-cs"/>
            </a:rPr>
            <a:t>【</a:t>
          </a:r>
          <a:r>
            <a:rPr kumimoji="1" lang="ja-JP" altLang="ja-JP" sz="1100" b="0" i="0" baseline="0">
              <a:solidFill>
                <a:schemeClr val="dk1"/>
              </a:solidFill>
              <a:effectLst/>
              <a:latin typeface="+mn-lt"/>
              <a:ea typeface="+mn-ea"/>
              <a:cs typeface="+mn-cs"/>
            </a:rPr>
            <a:t>道路</a:t>
          </a:r>
          <a:r>
            <a:rPr kumimoji="1" lang="en-US" altLang="ja-JP" sz="1100" b="0" i="0" baseline="0">
              <a:solidFill>
                <a:schemeClr val="dk1"/>
              </a:solidFill>
              <a:effectLst/>
              <a:latin typeface="+mn-lt"/>
              <a:ea typeface="+mn-ea"/>
              <a:cs typeface="+mn-cs"/>
            </a:rPr>
            <a:t>】</a:t>
          </a:r>
          <a:r>
            <a:rPr kumimoji="1" lang="ja-JP" altLang="ja-JP" sz="1100" b="0" i="0" baseline="0">
              <a:solidFill>
                <a:schemeClr val="dk1"/>
              </a:solidFill>
              <a:effectLst/>
              <a:latin typeface="+mn-lt"/>
              <a:ea typeface="+mn-ea"/>
              <a:cs typeface="+mn-cs"/>
            </a:rPr>
            <a:t>では</a:t>
          </a:r>
          <a:r>
            <a:rPr kumimoji="1" lang="en-US" altLang="ja-JP" sz="1100" b="0" i="0" baseline="0">
              <a:solidFill>
                <a:schemeClr val="dk1"/>
              </a:solidFill>
              <a:effectLst/>
              <a:latin typeface="+mn-lt"/>
              <a:ea typeface="+mn-ea"/>
              <a:cs typeface="+mn-cs"/>
            </a:rPr>
            <a:t>14.2</a:t>
          </a:r>
          <a:r>
            <a:rPr kumimoji="1" lang="ja-JP" altLang="ja-JP" sz="1100" b="0" i="0" baseline="0">
              <a:solidFill>
                <a:schemeClr val="dk1"/>
              </a:solidFill>
              <a:effectLst/>
              <a:latin typeface="+mn-lt"/>
              <a:ea typeface="+mn-ea"/>
              <a:cs typeface="+mn-cs"/>
            </a:rPr>
            <a:t>ポイント、</a:t>
          </a:r>
          <a:r>
            <a:rPr kumimoji="1" lang="en-US" altLang="ja-JP" sz="1100" b="0" i="0" baseline="0">
              <a:solidFill>
                <a:schemeClr val="dk1"/>
              </a:solidFill>
              <a:effectLst/>
              <a:latin typeface="+mn-lt"/>
              <a:ea typeface="+mn-ea"/>
              <a:cs typeface="+mn-cs"/>
            </a:rPr>
            <a:t>【</a:t>
          </a:r>
          <a:r>
            <a:rPr kumimoji="1" lang="ja-JP" altLang="ja-JP" sz="1100" b="0" i="0" baseline="0">
              <a:solidFill>
                <a:schemeClr val="dk1"/>
              </a:solidFill>
              <a:effectLst/>
              <a:latin typeface="+mn-lt"/>
              <a:ea typeface="+mn-ea"/>
              <a:cs typeface="+mn-cs"/>
            </a:rPr>
            <a:t>橋りょう・トンネル</a:t>
          </a:r>
          <a:r>
            <a:rPr kumimoji="1" lang="en-US" altLang="ja-JP" sz="1100" b="0" i="0" baseline="0">
              <a:solidFill>
                <a:schemeClr val="dk1"/>
              </a:solidFill>
              <a:effectLst/>
              <a:latin typeface="+mn-lt"/>
              <a:ea typeface="+mn-ea"/>
              <a:cs typeface="+mn-cs"/>
            </a:rPr>
            <a:t>】</a:t>
          </a:r>
          <a:r>
            <a:rPr kumimoji="1" lang="ja-JP" altLang="ja-JP" sz="1100" b="0" i="0" baseline="0">
              <a:solidFill>
                <a:schemeClr val="dk1"/>
              </a:solidFill>
              <a:effectLst/>
              <a:latin typeface="+mn-lt"/>
              <a:ea typeface="+mn-ea"/>
              <a:cs typeface="+mn-cs"/>
            </a:rPr>
            <a:t>では</a:t>
          </a:r>
          <a:r>
            <a:rPr kumimoji="1" lang="en-US" altLang="ja-JP" sz="1100" b="0" i="0" baseline="0">
              <a:solidFill>
                <a:schemeClr val="dk1"/>
              </a:solidFill>
              <a:effectLst/>
              <a:latin typeface="+mn-lt"/>
              <a:ea typeface="+mn-ea"/>
              <a:cs typeface="+mn-cs"/>
            </a:rPr>
            <a:t>13.8</a:t>
          </a:r>
          <a:r>
            <a:rPr kumimoji="1" lang="ja-JP" altLang="ja-JP" sz="1100" b="0" i="0" baseline="0">
              <a:solidFill>
                <a:schemeClr val="dk1"/>
              </a:solidFill>
              <a:effectLst/>
              <a:latin typeface="+mn-lt"/>
              <a:ea typeface="+mn-ea"/>
              <a:cs typeface="+mn-cs"/>
            </a:rPr>
            <a:t>ポイント、</a:t>
          </a:r>
          <a:r>
            <a:rPr kumimoji="1" lang="en-US" altLang="ja-JP" sz="1100" b="0" i="0" baseline="0">
              <a:solidFill>
                <a:schemeClr val="dk1"/>
              </a:solidFill>
              <a:effectLst/>
              <a:latin typeface="+mn-lt"/>
              <a:ea typeface="+mn-ea"/>
              <a:cs typeface="+mn-cs"/>
            </a:rPr>
            <a:t>【</a:t>
          </a:r>
          <a:r>
            <a:rPr kumimoji="1" lang="ja-JP" altLang="ja-JP" sz="1100" b="0" i="0" baseline="0">
              <a:solidFill>
                <a:schemeClr val="dk1"/>
              </a:solidFill>
              <a:effectLst/>
              <a:latin typeface="+mn-lt"/>
              <a:ea typeface="+mn-ea"/>
              <a:cs typeface="+mn-cs"/>
            </a:rPr>
            <a:t>学校施設</a:t>
          </a:r>
          <a:r>
            <a:rPr kumimoji="1" lang="en-US" altLang="ja-JP" sz="1100" b="0" i="0" baseline="0">
              <a:solidFill>
                <a:schemeClr val="dk1"/>
              </a:solidFill>
              <a:effectLst/>
              <a:latin typeface="+mn-lt"/>
              <a:ea typeface="+mn-ea"/>
              <a:cs typeface="+mn-cs"/>
            </a:rPr>
            <a:t>】</a:t>
          </a:r>
          <a:r>
            <a:rPr kumimoji="1" lang="ja-JP" altLang="ja-JP" sz="1100" b="0" i="0" baseline="0">
              <a:solidFill>
                <a:schemeClr val="dk1"/>
              </a:solidFill>
              <a:effectLst/>
              <a:latin typeface="+mn-lt"/>
              <a:ea typeface="+mn-ea"/>
              <a:cs typeface="+mn-cs"/>
            </a:rPr>
            <a:t>では</a:t>
          </a:r>
          <a:r>
            <a:rPr kumimoji="1" lang="en-US" altLang="ja-JP" sz="1100" b="0" i="0" baseline="0">
              <a:solidFill>
                <a:schemeClr val="dk1"/>
              </a:solidFill>
              <a:effectLst/>
              <a:latin typeface="+mn-lt"/>
              <a:ea typeface="+mn-ea"/>
              <a:cs typeface="+mn-cs"/>
            </a:rPr>
            <a:t>27.0</a:t>
          </a:r>
          <a:r>
            <a:rPr kumimoji="1" lang="ja-JP" altLang="ja-JP" sz="1100" b="0" i="0" baseline="0">
              <a:solidFill>
                <a:schemeClr val="dk1"/>
              </a:solidFill>
              <a:effectLst/>
              <a:latin typeface="+mn-lt"/>
              <a:ea typeface="+mn-ea"/>
              <a:cs typeface="+mn-cs"/>
            </a:rPr>
            <a:t>ポイント、</a:t>
          </a:r>
          <a:r>
            <a:rPr kumimoji="1" lang="en-US" altLang="ja-JP" sz="1100" b="0" i="0" baseline="0">
              <a:solidFill>
                <a:schemeClr val="dk1"/>
              </a:solidFill>
              <a:effectLst/>
              <a:latin typeface="+mn-lt"/>
              <a:ea typeface="+mn-ea"/>
              <a:cs typeface="+mn-cs"/>
            </a:rPr>
            <a:t>【</a:t>
          </a:r>
          <a:r>
            <a:rPr kumimoji="1" lang="ja-JP" altLang="ja-JP" sz="1100" b="0" i="0" baseline="0">
              <a:solidFill>
                <a:schemeClr val="dk1"/>
              </a:solidFill>
              <a:effectLst/>
              <a:latin typeface="+mn-lt"/>
              <a:ea typeface="+mn-ea"/>
              <a:cs typeface="+mn-cs"/>
            </a:rPr>
            <a:t>公民館</a:t>
          </a:r>
          <a:r>
            <a:rPr kumimoji="1" lang="en-US" altLang="ja-JP" sz="1100" b="0" i="0" baseline="0">
              <a:solidFill>
                <a:schemeClr val="dk1"/>
              </a:solidFill>
              <a:effectLst/>
              <a:latin typeface="+mn-lt"/>
              <a:ea typeface="+mn-ea"/>
              <a:cs typeface="+mn-cs"/>
            </a:rPr>
            <a:t>】</a:t>
          </a:r>
          <a:r>
            <a:rPr kumimoji="1" lang="ja-JP" altLang="ja-JP" sz="1100" b="0" i="0" baseline="0">
              <a:solidFill>
                <a:schemeClr val="dk1"/>
              </a:solidFill>
              <a:effectLst/>
              <a:latin typeface="+mn-lt"/>
              <a:ea typeface="+mn-ea"/>
              <a:cs typeface="+mn-cs"/>
            </a:rPr>
            <a:t>では</a:t>
          </a:r>
          <a:r>
            <a:rPr kumimoji="1" lang="en-US" altLang="ja-JP" sz="1100" b="0" i="0" baseline="0">
              <a:solidFill>
                <a:schemeClr val="dk1"/>
              </a:solidFill>
              <a:effectLst/>
              <a:latin typeface="+mn-lt"/>
              <a:ea typeface="+mn-ea"/>
              <a:cs typeface="+mn-cs"/>
            </a:rPr>
            <a:t>4.1</a:t>
          </a:r>
          <a:r>
            <a:rPr kumimoji="1" lang="ja-JP" altLang="ja-JP" sz="1100" b="0" i="0" baseline="0">
              <a:solidFill>
                <a:schemeClr val="dk1"/>
              </a:solidFill>
              <a:effectLst/>
              <a:latin typeface="+mn-lt"/>
              <a:ea typeface="+mn-ea"/>
              <a:cs typeface="+mn-cs"/>
            </a:rPr>
            <a:t>ポイント</a:t>
          </a:r>
          <a:r>
            <a:rPr kumimoji="1" lang="ja-JP" altLang="en-US" sz="1100" b="0" i="0" baseline="0">
              <a:solidFill>
                <a:schemeClr val="dk1"/>
              </a:solidFill>
              <a:effectLst/>
              <a:latin typeface="+mn-lt"/>
              <a:ea typeface="+mn-ea"/>
              <a:cs typeface="+mn-cs"/>
            </a:rPr>
            <a:t>上回っており、</a:t>
          </a:r>
          <a:r>
            <a:rPr kumimoji="1" lang="ja-JP" altLang="ja-JP" sz="1100" b="0" i="0" baseline="0">
              <a:solidFill>
                <a:schemeClr val="dk1"/>
              </a:solidFill>
              <a:effectLst/>
              <a:latin typeface="+mn-lt"/>
              <a:ea typeface="+mn-ea"/>
              <a:cs typeface="+mn-cs"/>
            </a:rPr>
            <a:t>類似団体内平均値を</a:t>
          </a:r>
          <a:r>
            <a:rPr kumimoji="1" lang="en-US" altLang="ja-JP" sz="1100" b="0" i="0" baseline="0">
              <a:solidFill>
                <a:schemeClr val="dk1"/>
              </a:solidFill>
              <a:effectLst/>
              <a:latin typeface="+mn-lt"/>
              <a:ea typeface="+mn-ea"/>
              <a:cs typeface="+mn-cs"/>
            </a:rPr>
            <a:t>10</a:t>
          </a:r>
          <a:r>
            <a:rPr kumimoji="1" lang="ja-JP" altLang="ja-JP" sz="1100" b="0" i="0" baseline="0">
              <a:solidFill>
                <a:schemeClr val="dk1"/>
              </a:solidFill>
              <a:effectLst/>
              <a:latin typeface="+mn-lt"/>
              <a:ea typeface="+mn-ea"/>
              <a:cs typeface="+mn-cs"/>
            </a:rPr>
            <a:t>ポイント以上上回って</a:t>
          </a:r>
          <a:r>
            <a:rPr kumimoji="1" lang="ja-JP" altLang="en-US" sz="1100" b="0" i="0" baseline="0">
              <a:solidFill>
                <a:schemeClr val="dk1"/>
              </a:solidFill>
              <a:effectLst/>
              <a:latin typeface="+mn-lt"/>
              <a:ea typeface="+mn-ea"/>
              <a:cs typeface="+mn-cs"/>
            </a:rPr>
            <a:t>いる項目も多く、</a:t>
          </a:r>
          <a:r>
            <a:rPr kumimoji="1" lang="ja-JP" altLang="ja-JP" sz="1100" b="0" i="0" baseline="0">
              <a:solidFill>
                <a:schemeClr val="dk1"/>
              </a:solidFill>
              <a:effectLst/>
              <a:latin typeface="+mn-lt"/>
              <a:ea typeface="+mn-ea"/>
              <a:cs typeface="+mn-cs"/>
            </a:rPr>
            <a:t>いずれも減価償却率が</a:t>
          </a:r>
          <a:r>
            <a:rPr kumimoji="1" lang="en-US" altLang="ja-JP" sz="1100" b="0" i="0" baseline="0">
              <a:solidFill>
                <a:schemeClr val="dk1"/>
              </a:solidFill>
              <a:effectLst/>
              <a:latin typeface="+mn-lt"/>
              <a:ea typeface="+mn-ea"/>
              <a:cs typeface="+mn-cs"/>
            </a:rPr>
            <a:t>75</a:t>
          </a:r>
          <a:r>
            <a:rPr kumimoji="1" lang="ja-JP" altLang="ja-JP" sz="1100" b="0" i="0" baseline="0">
              <a:solidFill>
                <a:schemeClr val="dk1"/>
              </a:solidFill>
              <a:effectLst/>
              <a:latin typeface="+mn-lt"/>
              <a:ea typeface="+mn-ea"/>
              <a:cs typeface="+mn-cs"/>
            </a:rPr>
            <a:t>％以上に達している。耐久年数を経過し、老朽化の進む施設について公共施設等総合管理計画に基づき長寿命化に向けた改修や施設の更新を実施していく。また、自主財源確保に乏しく、著しい人口増加が見込めないことから、財政負担が大きくなりすぎることのないよう今後も計画的な財政運営が求められる。</a:t>
          </a:r>
          <a:endParaRPr lang="ja-JP" altLang="ja-JP" sz="1400">
            <a:effectLst/>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D2D24568-F783-4B1C-A34E-65325CDA9358}"/>
            </a:ext>
          </a:extLst>
        </xdr:cNvPr>
        <xdr:cNvSpPr/>
      </xdr:nvSpPr>
      <xdr:spPr>
        <a:xfrm>
          <a:off x="581025" y="123825"/>
          <a:ext cx="114204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3D611ED7-B3EF-4408-BB81-BBACA8622B1C}"/>
            </a:ext>
          </a:extLst>
        </xdr:cNvPr>
        <xdr:cNvSpPr/>
      </xdr:nvSpPr>
      <xdr:spPr>
        <a:xfrm>
          <a:off x="17145000" y="190500"/>
          <a:ext cx="3581400"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4DD01286-0B19-494B-BFF8-63F8910AA566}"/>
            </a:ext>
          </a:extLst>
        </xdr:cNvPr>
        <xdr:cNvSpPr/>
      </xdr:nvSpPr>
      <xdr:spPr>
        <a:xfrm>
          <a:off x="17164050" y="219075"/>
          <a:ext cx="35337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1DC25D4F-8A92-4D79-AA4F-4F95C42F52E5}"/>
            </a:ext>
          </a:extLst>
        </xdr:cNvPr>
        <xdr:cNvSpPr/>
      </xdr:nvSpPr>
      <xdr:spPr>
        <a:xfrm>
          <a:off x="17192625" y="238125"/>
          <a:ext cx="3476625" cy="4191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宮城県七ケ宿町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3BF61F2-3067-4A9C-9EDC-A169FACA377D}"/>
            </a:ext>
          </a:extLst>
        </xdr:cNvPr>
        <xdr:cNvSpPr/>
      </xdr:nvSpPr>
      <xdr:spPr>
        <a:xfrm>
          <a:off x="14639925" y="190500"/>
          <a:ext cx="2390775"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B93DFB6-83E5-4F31-BC05-F07CA6C054F9}"/>
            </a:ext>
          </a:extLst>
        </xdr:cNvPr>
        <xdr:cNvSpPr/>
      </xdr:nvSpPr>
      <xdr:spPr>
        <a:xfrm>
          <a:off x="14658975" y="219075"/>
          <a:ext cx="23526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24DD8353-B721-43D3-AA52-AAC7061378B8}"/>
            </a:ext>
          </a:extLst>
        </xdr:cNvPr>
        <xdr:cNvSpPr/>
      </xdr:nvSpPr>
      <xdr:spPr>
        <a:xfrm>
          <a:off x="14687550" y="238125"/>
          <a:ext cx="2295525" cy="4286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701FF2AC-9CD5-4555-AAC8-7F413720A21F}"/>
            </a:ext>
          </a:extLst>
        </xdr:cNvPr>
        <xdr:cNvSpPr/>
      </xdr:nvSpPr>
      <xdr:spPr>
        <a:xfrm>
          <a:off x="685800" y="847725"/>
          <a:ext cx="9086850" cy="168592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82A46E63-487D-45B8-8E2C-BF882EA278DA}"/>
            </a:ext>
          </a:extLst>
        </xdr:cNvPr>
        <xdr:cNvSpPr/>
      </xdr:nvSpPr>
      <xdr:spPr>
        <a:xfrm>
          <a:off x="809625" y="885825"/>
          <a:ext cx="1247775"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994249D9-15F1-427F-8C53-D60FA8B7E903}"/>
            </a:ext>
          </a:extLst>
        </xdr:cNvPr>
        <xdr:cNvSpPr/>
      </xdr:nvSpPr>
      <xdr:spPr>
        <a:xfrm>
          <a:off x="2009775" y="885825"/>
          <a:ext cx="120015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1,213
1,178
263.09
2,719,561
2,623,384
91,975
1,658,477
2,194,904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ADDF6823-4E2D-41BB-9BB4-E3315E181F77}"/>
            </a:ext>
          </a:extLst>
        </xdr:cNvPr>
        <xdr:cNvSpPr/>
      </xdr:nvSpPr>
      <xdr:spPr>
        <a:xfrm>
          <a:off x="3209925" y="885825"/>
          <a:ext cx="137160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11C5B9B9-6B2B-4898-AFCB-FF464FB7EC20}"/>
            </a:ext>
          </a:extLst>
        </xdr:cNvPr>
        <xdr:cNvSpPr/>
      </xdr:nvSpPr>
      <xdr:spPr>
        <a:xfrm>
          <a:off x="4581525" y="904875"/>
          <a:ext cx="18288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6FEEF41A-387B-4333-B109-CC40A4C55A6A}"/>
            </a:ext>
          </a:extLst>
        </xdr:cNvPr>
        <xdr:cNvSpPr/>
      </xdr:nvSpPr>
      <xdr:spPr>
        <a:xfrm>
          <a:off x="6410325" y="904875"/>
          <a:ext cx="1133475"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4141AF57-8DFE-424B-8FD2-77E2BBCABAB1}"/>
            </a:ext>
          </a:extLst>
        </xdr:cNvPr>
        <xdr:cNvSpPr/>
      </xdr:nvSpPr>
      <xdr:spPr>
        <a:xfrm>
          <a:off x="7610475" y="914400"/>
          <a:ext cx="5715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15AC46B4-D762-48FE-A7D2-CE38953F0152}"/>
            </a:ext>
          </a:extLst>
        </xdr:cNvPr>
        <xdr:cNvSpPr/>
      </xdr:nvSpPr>
      <xdr:spPr>
        <a:xfrm>
          <a:off x="4581525" y="1628775"/>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AFBFEE37-7EF9-4A73-A617-F35FDE3260BF}"/>
            </a:ext>
          </a:extLst>
        </xdr:cNvPr>
        <xdr:cNvSpPr/>
      </xdr:nvSpPr>
      <xdr:spPr>
        <a:xfrm>
          <a:off x="6467475" y="1628775"/>
          <a:ext cx="30861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B6120F8E-D686-4C92-912D-623FD0DEC882}"/>
            </a:ext>
          </a:extLst>
        </xdr:cNvPr>
        <xdr:cNvSpPr/>
      </xdr:nvSpPr>
      <xdr:spPr>
        <a:xfrm>
          <a:off x="9972675" y="847725"/>
          <a:ext cx="1371600" cy="120967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300751ED-CB3D-420C-8DE4-874E7CEF48C6}"/>
            </a:ext>
          </a:extLst>
        </xdr:cNvPr>
        <xdr:cNvSpPr/>
      </xdr:nvSpPr>
      <xdr:spPr>
        <a:xfrm>
          <a:off x="10210800" y="914400"/>
          <a:ext cx="12001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3052C165-9107-4F39-93A9-73266925761A}"/>
            </a:ext>
          </a:extLst>
        </xdr:cNvPr>
        <xdr:cNvSpPr/>
      </xdr:nvSpPr>
      <xdr:spPr>
        <a:xfrm>
          <a:off x="10210800" y="116205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246A0A20-4000-4E41-8E98-46E1C0892FB9}"/>
            </a:ext>
          </a:extLst>
        </xdr:cNvPr>
        <xdr:cNvSpPr/>
      </xdr:nvSpPr>
      <xdr:spPr>
        <a:xfrm>
          <a:off x="10210800" y="1476375"/>
          <a:ext cx="1304925" cy="6000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AA25CFDB-C4FC-462A-ACBC-4C73A70A0EAA}"/>
            </a:ext>
          </a:extLst>
        </xdr:cNvPr>
        <xdr:cNvCxnSpPr/>
      </xdr:nvCxnSpPr>
      <xdr:spPr>
        <a:xfrm flipH="1">
          <a:off x="10048875" y="99060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47C7E5F1-30C8-49A5-8DAA-A0BFACCAFA53}"/>
            </a:ext>
          </a:extLst>
        </xdr:cNvPr>
        <xdr:cNvSpPr/>
      </xdr:nvSpPr>
      <xdr:spPr>
        <a:xfrm>
          <a:off x="10102850" y="9525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7D15A023-D19A-4404-8A38-4EF51C8DC668}"/>
            </a:ext>
          </a:extLst>
        </xdr:cNvPr>
        <xdr:cNvSpPr/>
      </xdr:nvSpPr>
      <xdr:spPr>
        <a:xfrm>
          <a:off x="10102850" y="120015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9D17B1F-DBDA-4D59-AE4E-CBDEA617FDA7}"/>
            </a:ext>
          </a:extLst>
        </xdr:cNvPr>
        <xdr:cNvCxnSpPr/>
      </xdr:nvCxnSpPr>
      <xdr:spPr>
        <a:xfrm>
          <a:off x="10131425" y="14573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E1141BBD-1B2A-4962-9AAE-4330C00B9020}"/>
            </a:ext>
          </a:extLst>
        </xdr:cNvPr>
        <xdr:cNvCxnSpPr/>
      </xdr:nvCxnSpPr>
      <xdr:spPr>
        <a:xfrm>
          <a:off x="10067925" y="14573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A09A0447-2A5C-4FF8-9EA9-4F161C9141E6}"/>
            </a:ext>
          </a:extLst>
        </xdr:cNvPr>
        <xdr:cNvCxnSpPr/>
      </xdr:nvCxnSpPr>
      <xdr:spPr>
        <a:xfrm flipV="1">
          <a:off x="10131425" y="16732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1E02ED8D-D063-4ACD-AC9F-51C415C9805E}"/>
            </a:ext>
          </a:extLst>
        </xdr:cNvPr>
        <xdr:cNvCxnSpPr/>
      </xdr:nvCxnSpPr>
      <xdr:spPr>
        <a:xfrm>
          <a:off x="10067925" y="18097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57F0508E-8B8C-49A8-9A2E-F28BEBE0A12E}"/>
            </a:ext>
          </a:extLst>
        </xdr:cNvPr>
        <xdr:cNvSpPr txBox="1"/>
      </xdr:nvSpPr>
      <xdr:spPr>
        <a:xfrm>
          <a:off x="638175" y="26479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C0BC3A3C-7EA9-4AD6-9658-5E3B372C8792}"/>
            </a:ext>
          </a:extLst>
        </xdr:cNvPr>
        <xdr:cNvSpPr txBox="1"/>
      </xdr:nvSpPr>
      <xdr:spPr>
        <a:xfrm>
          <a:off x="638175" y="29527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4F0256F1-83C9-4519-9D4B-8B1668D781D5}"/>
            </a:ext>
          </a:extLst>
        </xdr:cNvPr>
        <xdr:cNvSpPr txBox="1"/>
      </xdr:nvSpPr>
      <xdr:spPr>
        <a:xfrm>
          <a:off x="638175" y="32480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75DF4D59-E7A0-4697-B21F-D9F290C18A48}"/>
            </a:ext>
          </a:extLst>
        </xdr:cNvPr>
        <xdr:cNvSpPr txBox="1"/>
      </xdr:nvSpPr>
      <xdr:spPr>
        <a:xfrm>
          <a:off x="638175" y="35528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29E5D0BD-BEB5-4A4A-B30E-BA826984C707}"/>
            </a:ext>
          </a:extLst>
        </xdr:cNvPr>
        <xdr:cNvSpPr/>
      </xdr:nvSpPr>
      <xdr:spPr>
        <a:xfrm>
          <a:off x="6858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2661115-B70C-44EA-8BA3-7B4B4DD98F2B}"/>
            </a:ext>
          </a:extLst>
        </xdr:cNvPr>
        <xdr:cNvSpPr/>
      </xdr:nvSpPr>
      <xdr:spPr>
        <a:xfrm>
          <a:off x="80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55F28270-8B9C-4FE3-A0C8-AC3DDA4F2A1F}"/>
            </a:ext>
          </a:extLst>
        </xdr:cNvPr>
        <xdr:cNvSpPr/>
      </xdr:nvSpPr>
      <xdr:spPr>
        <a:xfrm>
          <a:off x="80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20551133-F0ED-4FC5-8020-A11576383D39}"/>
            </a:ext>
          </a:extLst>
        </xdr:cNvPr>
        <xdr:cNvSpPr/>
      </xdr:nvSpPr>
      <xdr:spPr>
        <a:xfrm>
          <a:off x="17145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E8157FE7-50E2-43DE-B9D7-6614D91A0A91}"/>
            </a:ext>
          </a:extLst>
        </xdr:cNvPr>
        <xdr:cNvSpPr/>
      </xdr:nvSpPr>
      <xdr:spPr>
        <a:xfrm>
          <a:off x="17145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C8C886-C9BC-4913-AD4F-65F76208EDB4}"/>
            </a:ext>
          </a:extLst>
        </xdr:cNvPr>
        <xdr:cNvSpPr/>
      </xdr:nvSpPr>
      <xdr:spPr>
        <a:xfrm>
          <a:off x="27432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49EEC82E-10E2-40A1-8460-FC02DDC8D324}"/>
            </a:ext>
          </a:extLst>
        </xdr:cNvPr>
        <xdr:cNvSpPr/>
      </xdr:nvSpPr>
      <xdr:spPr>
        <a:xfrm>
          <a:off x="27432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14586E46-8970-495F-B57F-DA9EBEE614B0}"/>
            </a:ext>
          </a:extLst>
        </xdr:cNvPr>
        <xdr:cNvSpPr/>
      </xdr:nvSpPr>
      <xdr:spPr>
        <a:xfrm>
          <a:off x="685800" y="5048250"/>
          <a:ext cx="426720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a:extLst>
            <a:ext uri="{FF2B5EF4-FFF2-40B4-BE49-F238E27FC236}">
              <a16:creationId xmlns:a16="http://schemas.microsoft.com/office/drawing/2014/main" id="{69E47827-1393-4636-B573-501A68D3475C}"/>
            </a:ext>
          </a:extLst>
        </xdr:cNvPr>
        <xdr:cNvSpPr/>
      </xdr:nvSpPr>
      <xdr:spPr>
        <a:xfrm>
          <a:off x="59531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a:extLst>
            <a:ext uri="{FF2B5EF4-FFF2-40B4-BE49-F238E27FC236}">
              <a16:creationId xmlns:a16="http://schemas.microsoft.com/office/drawing/2014/main" id="{4ECFD283-6E0D-4193-98E8-28039FF87901}"/>
            </a:ext>
          </a:extLst>
        </xdr:cNvPr>
        <xdr:cNvSpPr/>
      </xdr:nvSpPr>
      <xdr:spPr>
        <a:xfrm>
          <a:off x="60674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a:extLst>
            <a:ext uri="{FF2B5EF4-FFF2-40B4-BE49-F238E27FC236}">
              <a16:creationId xmlns:a16="http://schemas.microsoft.com/office/drawing/2014/main" id="{9354414E-D96D-4A97-82BB-EE484B454F7B}"/>
            </a:ext>
          </a:extLst>
        </xdr:cNvPr>
        <xdr:cNvSpPr/>
      </xdr:nvSpPr>
      <xdr:spPr>
        <a:xfrm>
          <a:off x="60674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a:extLst>
            <a:ext uri="{FF2B5EF4-FFF2-40B4-BE49-F238E27FC236}">
              <a16:creationId xmlns:a16="http://schemas.microsoft.com/office/drawing/2014/main" id="{8E5C4FE0-E542-4C96-BCC7-6B05B64D89AB}"/>
            </a:ext>
          </a:extLst>
        </xdr:cNvPr>
        <xdr:cNvSpPr/>
      </xdr:nvSpPr>
      <xdr:spPr>
        <a:xfrm>
          <a:off x="69818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a:extLst>
            <a:ext uri="{FF2B5EF4-FFF2-40B4-BE49-F238E27FC236}">
              <a16:creationId xmlns:a16="http://schemas.microsoft.com/office/drawing/2014/main" id="{49CBF336-FB6A-41BA-8775-05801BB93477}"/>
            </a:ext>
          </a:extLst>
        </xdr:cNvPr>
        <xdr:cNvSpPr/>
      </xdr:nvSpPr>
      <xdr:spPr>
        <a:xfrm>
          <a:off x="69818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a:extLst>
            <a:ext uri="{FF2B5EF4-FFF2-40B4-BE49-F238E27FC236}">
              <a16:creationId xmlns:a16="http://schemas.microsoft.com/office/drawing/2014/main" id="{120E82A5-5369-439E-8207-32689450B7DF}"/>
            </a:ext>
          </a:extLst>
        </xdr:cNvPr>
        <xdr:cNvSpPr/>
      </xdr:nvSpPr>
      <xdr:spPr>
        <a:xfrm>
          <a:off x="80105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a:extLst>
            <a:ext uri="{FF2B5EF4-FFF2-40B4-BE49-F238E27FC236}">
              <a16:creationId xmlns:a16="http://schemas.microsoft.com/office/drawing/2014/main" id="{B708FF0B-3735-40DE-9DB9-DCF991A0B10C}"/>
            </a:ext>
          </a:extLst>
        </xdr:cNvPr>
        <xdr:cNvSpPr/>
      </xdr:nvSpPr>
      <xdr:spPr>
        <a:xfrm>
          <a:off x="80105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a:extLst>
            <a:ext uri="{FF2B5EF4-FFF2-40B4-BE49-F238E27FC236}">
              <a16:creationId xmlns:a16="http://schemas.microsoft.com/office/drawing/2014/main" id="{5BA9B1AE-FD11-477F-B88A-B2D07E97870B}"/>
            </a:ext>
          </a:extLst>
        </xdr:cNvPr>
        <xdr:cNvSpPr/>
      </xdr:nvSpPr>
      <xdr:spPr>
        <a:xfrm>
          <a:off x="5953125" y="5048250"/>
          <a:ext cx="424815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9" name="正方形/長方形 48">
          <a:extLst>
            <a:ext uri="{FF2B5EF4-FFF2-40B4-BE49-F238E27FC236}">
              <a16:creationId xmlns:a16="http://schemas.microsoft.com/office/drawing/2014/main" id="{080AA6E7-EEB5-4614-AFA5-746F855E0DA9}"/>
            </a:ext>
          </a:extLst>
        </xdr:cNvPr>
        <xdr:cNvSpPr/>
      </xdr:nvSpPr>
      <xdr:spPr>
        <a:xfrm>
          <a:off x="6858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50" name="正方形/長方形 49">
          <a:extLst>
            <a:ext uri="{FF2B5EF4-FFF2-40B4-BE49-F238E27FC236}">
              <a16:creationId xmlns:a16="http://schemas.microsoft.com/office/drawing/2014/main" id="{13EDD328-02B6-40B2-9FFD-48C3A18C936A}"/>
            </a:ext>
          </a:extLst>
        </xdr:cNvPr>
        <xdr:cNvSpPr/>
      </xdr:nvSpPr>
      <xdr:spPr>
        <a:xfrm>
          <a:off x="80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1" name="正方形/長方形 50">
          <a:extLst>
            <a:ext uri="{FF2B5EF4-FFF2-40B4-BE49-F238E27FC236}">
              <a16:creationId xmlns:a16="http://schemas.microsoft.com/office/drawing/2014/main" id="{D0B3813D-25AD-47D8-9804-9BB19BC4A620}"/>
            </a:ext>
          </a:extLst>
        </xdr:cNvPr>
        <xdr:cNvSpPr/>
      </xdr:nvSpPr>
      <xdr:spPr>
        <a:xfrm>
          <a:off x="80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2" name="正方形/長方形 51">
          <a:extLst>
            <a:ext uri="{FF2B5EF4-FFF2-40B4-BE49-F238E27FC236}">
              <a16:creationId xmlns:a16="http://schemas.microsoft.com/office/drawing/2014/main" id="{6F7BF93C-DF3C-493F-BDB9-C4E42AE50124}"/>
            </a:ext>
          </a:extLst>
        </xdr:cNvPr>
        <xdr:cNvSpPr/>
      </xdr:nvSpPr>
      <xdr:spPr>
        <a:xfrm>
          <a:off x="17145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3" name="正方形/長方形 52">
          <a:extLst>
            <a:ext uri="{FF2B5EF4-FFF2-40B4-BE49-F238E27FC236}">
              <a16:creationId xmlns:a16="http://schemas.microsoft.com/office/drawing/2014/main" id="{EDFD9A0C-6008-4DAA-89AE-B876E97FA82B}"/>
            </a:ext>
          </a:extLst>
        </xdr:cNvPr>
        <xdr:cNvSpPr/>
      </xdr:nvSpPr>
      <xdr:spPr>
        <a:xfrm>
          <a:off x="17145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4" name="正方形/長方形 53">
          <a:extLst>
            <a:ext uri="{FF2B5EF4-FFF2-40B4-BE49-F238E27FC236}">
              <a16:creationId xmlns:a16="http://schemas.microsoft.com/office/drawing/2014/main" id="{AF7E73FF-291F-4440-BD3C-B465680624C1}"/>
            </a:ext>
          </a:extLst>
        </xdr:cNvPr>
        <xdr:cNvSpPr/>
      </xdr:nvSpPr>
      <xdr:spPr>
        <a:xfrm>
          <a:off x="27432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5" name="正方形/長方形 54">
          <a:extLst>
            <a:ext uri="{FF2B5EF4-FFF2-40B4-BE49-F238E27FC236}">
              <a16:creationId xmlns:a16="http://schemas.microsoft.com/office/drawing/2014/main" id="{FA506157-9DC3-44BE-9883-EBE88207AAAE}"/>
            </a:ext>
          </a:extLst>
        </xdr:cNvPr>
        <xdr:cNvSpPr/>
      </xdr:nvSpPr>
      <xdr:spPr>
        <a:xfrm>
          <a:off x="27432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6" name="正方形/長方形 55">
          <a:extLst>
            <a:ext uri="{FF2B5EF4-FFF2-40B4-BE49-F238E27FC236}">
              <a16:creationId xmlns:a16="http://schemas.microsoft.com/office/drawing/2014/main" id="{852DA2D9-0D84-4765-9996-A5C839F9673B}"/>
            </a:ext>
          </a:extLst>
        </xdr:cNvPr>
        <xdr:cNvSpPr/>
      </xdr:nvSpPr>
      <xdr:spPr>
        <a:xfrm>
          <a:off x="6858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57" name="テキスト ボックス 56">
          <a:extLst>
            <a:ext uri="{FF2B5EF4-FFF2-40B4-BE49-F238E27FC236}">
              <a16:creationId xmlns:a16="http://schemas.microsoft.com/office/drawing/2014/main" id="{E85CA35F-AED7-406F-BEA1-2634130893A3}"/>
            </a:ext>
          </a:extLst>
        </xdr:cNvPr>
        <xdr:cNvSpPr txBox="1"/>
      </xdr:nvSpPr>
      <xdr:spPr>
        <a:xfrm>
          <a:off x="666750"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58" name="直線コネクタ 57">
          <a:extLst>
            <a:ext uri="{FF2B5EF4-FFF2-40B4-BE49-F238E27FC236}">
              <a16:creationId xmlns:a16="http://schemas.microsoft.com/office/drawing/2014/main" id="{CFA31321-E2F1-4784-8E85-90B06C8D1A75}"/>
            </a:ext>
          </a:extLst>
        </xdr:cNvPr>
        <xdr:cNvCxnSpPr/>
      </xdr:nvCxnSpPr>
      <xdr:spPr>
        <a:xfrm>
          <a:off x="6858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59" name="テキスト ボックス 58">
          <a:extLst>
            <a:ext uri="{FF2B5EF4-FFF2-40B4-BE49-F238E27FC236}">
              <a16:creationId xmlns:a16="http://schemas.microsoft.com/office/drawing/2014/main" id="{74AEF12F-581F-4677-AA1D-919501622269}"/>
            </a:ext>
          </a:extLst>
        </xdr:cNvPr>
        <xdr:cNvSpPr txBox="1"/>
      </xdr:nvSpPr>
      <xdr:spPr>
        <a:xfrm>
          <a:off x="2789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60" name="直線コネクタ 59">
          <a:extLst>
            <a:ext uri="{FF2B5EF4-FFF2-40B4-BE49-F238E27FC236}">
              <a16:creationId xmlns:a16="http://schemas.microsoft.com/office/drawing/2014/main" id="{E4F91009-72F8-4890-B469-7E0648A18B2B}"/>
            </a:ext>
          </a:extLst>
        </xdr:cNvPr>
        <xdr:cNvCxnSpPr/>
      </xdr:nvCxnSpPr>
      <xdr:spPr>
        <a:xfrm>
          <a:off x="685800" y="104489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61" name="テキスト ボックス 60">
          <a:extLst>
            <a:ext uri="{FF2B5EF4-FFF2-40B4-BE49-F238E27FC236}">
              <a16:creationId xmlns:a16="http://schemas.microsoft.com/office/drawing/2014/main" id="{0FEE07B7-8949-46F4-AD8A-62A748B9B2B8}"/>
            </a:ext>
          </a:extLst>
        </xdr:cNvPr>
        <xdr:cNvSpPr txBox="1"/>
      </xdr:nvSpPr>
      <xdr:spPr>
        <a:xfrm>
          <a:off x="278946" y="103130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62" name="直線コネクタ 61">
          <a:extLst>
            <a:ext uri="{FF2B5EF4-FFF2-40B4-BE49-F238E27FC236}">
              <a16:creationId xmlns:a16="http://schemas.microsoft.com/office/drawing/2014/main" id="{EB541449-A5A7-4813-9DC1-E6258565D403}"/>
            </a:ext>
          </a:extLst>
        </xdr:cNvPr>
        <xdr:cNvCxnSpPr/>
      </xdr:nvCxnSpPr>
      <xdr:spPr>
        <a:xfrm>
          <a:off x="685800" y="100869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63" name="テキスト ボックス 62">
          <a:extLst>
            <a:ext uri="{FF2B5EF4-FFF2-40B4-BE49-F238E27FC236}">
              <a16:creationId xmlns:a16="http://schemas.microsoft.com/office/drawing/2014/main" id="{013AF400-B2A7-4550-8992-C40F281B1855}"/>
            </a:ext>
          </a:extLst>
        </xdr:cNvPr>
        <xdr:cNvSpPr txBox="1"/>
      </xdr:nvSpPr>
      <xdr:spPr>
        <a:xfrm>
          <a:off x="339891" y="99511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64" name="直線コネクタ 63">
          <a:extLst>
            <a:ext uri="{FF2B5EF4-FFF2-40B4-BE49-F238E27FC236}">
              <a16:creationId xmlns:a16="http://schemas.microsoft.com/office/drawing/2014/main" id="{24D415E6-DF63-4608-BC5B-34A070A995D8}"/>
            </a:ext>
          </a:extLst>
        </xdr:cNvPr>
        <xdr:cNvCxnSpPr/>
      </xdr:nvCxnSpPr>
      <xdr:spPr>
        <a:xfrm>
          <a:off x="685800" y="972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65" name="テキスト ボックス 64">
          <a:extLst>
            <a:ext uri="{FF2B5EF4-FFF2-40B4-BE49-F238E27FC236}">
              <a16:creationId xmlns:a16="http://schemas.microsoft.com/office/drawing/2014/main" id="{E02557E4-C5BC-4D6D-AE5D-185A0E705845}"/>
            </a:ext>
          </a:extLst>
        </xdr:cNvPr>
        <xdr:cNvSpPr txBox="1"/>
      </xdr:nvSpPr>
      <xdr:spPr>
        <a:xfrm>
          <a:off x="339891" y="95891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66" name="直線コネクタ 65">
          <a:extLst>
            <a:ext uri="{FF2B5EF4-FFF2-40B4-BE49-F238E27FC236}">
              <a16:creationId xmlns:a16="http://schemas.microsoft.com/office/drawing/2014/main" id="{57C81CC1-B3BC-4A69-B2AC-6A7B3D5E7C91}"/>
            </a:ext>
          </a:extLst>
        </xdr:cNvPr>
        <xdr:cNvCxnSpPr/>
      </xdr:nvCxnSpPr>
      <xdr:spPr>
        <a:xfrm>
          <a:off x="685800" y="9372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67" name="テキスト ボックス 66">
          <a:extLst>
            <a:ext uri="{FF2B5EF4-FFF2-40B4-BE49-F238E27FC236}">
              <a16:creationId xmlns:a16="http://schemas.microsoft.com/office/drawing/2014/main" id="{F5AD3A84-E046-46FD-9E68-D4C97EAD64E3}"/>
            </a:ext>
          </a:extLst>
        </xdr:cNvPr>
        <xdr:cNvSpPr txBox="1"/>
      </xdr:nvSpPr>
      <xdr:spPr>
        <a:xfrm>
          <a:off x="339891" y="9236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68" name="直線コネクタ 67">
          <a:extLst>
            <a:ext uri="{FF2B5EF4-FFF2-40B4-BE49-F238E27FC236}">
              <a16:creationId xmlns:a16="http://schemas.microsoft.com/office/drawing/2014/main" id="{A6203B00-3592-4FEF-B158-CA28B330862E}"/>
            </a:ext>
          </a:extLst>
        </xdr:cNvPr>
        <xdr:cNvCxnSpPr/>
      </xdr:nvCxnSpPr>
      <xdr:spPr>
        <a:xfrm>
          <a:off x="685800" y="9010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69" name="テキスト ボックス 68">
          <a:extLst>
            <a:ext uri="{FF2B5EF4-FFF2-40B4-BE49-F238E27FC236}">
              <a16:creationId xmlns:a16="http://schemas.microsoft.com/office/drawing/2014/main" id="{EA2C66CA-1CCB-4328-B2B4-9E218FCD3389}"/>
            </a:ext>
          </a:extLst>
        </xdr:cNvPr>
        <xdr:cNvSpPr txBox="1"/>
      </xdr:nvSpPr>
      <xdr:spPr>
        <a:xfrm>
          <a:off x="339891" y="887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70" name="直線コネクタ 69">
          <a:extLst>
            <a:ext uri="{FF2B5EF4-FFF2-40B4-BE49-F238E27FC236}">
              <a16:creationId xmlns:a16="http://schemas.microsoft.com/office/drawing/2014/main" id="{630C915F-D54C-4703-B65D-9756DC13BD32}"/>
            </a:ext>
          </a:extLst>
        </xdr:cNvPr>
        <xdr:cNvCxnSpPr/>
      </xdr:nvCxnSpPr>
      <xdr:spPr>
        <a:xfrm>
          <a:off x="6858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71" name="テキスト ボックス 70">
          <a:extLst>
            <a:ext uri="{FF2B5EF4-FFF2-40B4-BE49-F238E27FC236}">
              <a16:creationId xmlns:a16="http://schemas.microsoft.com/office/drawing/2014/main" id="{2145930B-B6CF-463D-9637-3A7E603725C2}"/>
            </a:ext>
          </a:extLst>
        </xdr:cNvPr>
        <xdr:cNvSpPr txBox="1"/>
      </xdr:nvSpPr>
      <xdr:spPr>
        <a:xfrm>
          <a:off x="388136" y="85128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72" name="【体育館・プール】&#10;有形固定資産減価償却率グラフ枠">
          <a:extLst>
            <a:ext uri="{FF2B5EF4-FFF2-40B4-BE49-F238E27FC236}">
              <a16:creationId xmlns:a16="http://schemas.microsoft.com/office/drawing/2014/main" id="{344B424F-CE3E-4FC8-B745-1E8EAF453756}"/>
            </a:ext>
          </a:extLst>
        </xdr:cNvPr>
        <xdr:cNvSpPr/>
      </xdr:nvSpPr>
      <xdr:spPr>
        <a:xfrm>
          <a:off x="6858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133350</xdr:rowOff>
    </xdr:from>
    <xdr:to>
      <xdr:col>24</xdr:col>
      <xdr:colOff>62865</xdr:colOff>
      <xdr:row>64</xdr:row>
      <xdr:rowOff>76200</xdr:rowOff>
    </xdr:to>
    <xdr:cxnSp macro="">
      <xdr:nvCxnSpPr>
        <xdr:cNvPr id="73" name="直線コネクタ 72">
          <a:extLst>
            <a:ext uri="{FF2B5EF4-FFF2-40B4-BE49-F238E27FC236}">
              <a16:creationId xmlns:a16="http://schemas.microsoft.com/office/drawing/2014/main" id="{595F3B0D-C523-40BB-A3AB-81A3B2DB2C1C}"/>
            </a:ext>
          </a:extLst>
        </xdr:cNvPr>
        <xdr:cNvCxnSpPr/>
      </xdr:nvCxnSpPr>
      <xdr:spPr>
        <a:xfrm flipV="1">
          <a:off x="4180840" y="9048750"/>
          <a:ext cx="0" cy="14001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74" name="【体育館・プール】&#10;有形固定資産減価償却率最小値テキスト">
          <a:extLst>
            <a:ext uri="{FF2B5EF4-FFF2-40B4-BE49-F238E27FC236}">
              <a16:creationId xmlns:a16="http://schemas.microsoft.com/office/drawing/2014/main" id="{55A41EF7-8A1C-4250-B1FF-0AE7D0B9E1C8}"/>
            </a:ext>
          </a:extLst>
        </xdr:cNvPr>
        <xdr:cNvSpPr txBox="1"/>
      </xdr:nvSpPr>
      <xdr:spPr>
        <a:xfrm>
          <a:off x="4219575" y="10455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75" name="直線コネクタ 74">
          <a:extLst>
            <a:ext uri="{FF2B5EF4-FFF2-40B4-BE49-F238E27FC236}">
              <a16:creationId xmlns:a16="http://schemas.microsoft.com/office/drawing/2014/main" id="{A88713A0-E482-41B5-ACE0-9F0A517299A6}"/>
            </a:ext>
          </a:extLst>
        </xdr:cNvPr>
        <xdr:cNvCxnSpPr/>
      </xdr:nvCxnSpPr>
      <xdr:spPr>
        <a:xfrm>
          <a:off x="4105275" y="1044892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80027</xdr:rowOff>
    </xdr:from>
    <xdr:ext cx="405111" cy="259045"/>
    <xdr:sp macro="" textlink="">
      <xdr:nvSpPr>
        <xdr:cNvPr id="76" name="【体育館・プール】&#10;有形固定資産減価償却率最大値テキスト">
          <a:extLst>
            <a:ext uri="{FF2B5EF4-FFF2-40B4-BE49-F238E27FC236}">
              <a16:creationId xmlns:a16="http://schemas.microsoft.com/office/drawing/2014/main" id="{C1E77272-8888-4716-A720-732E008DE096}"/>
            </a:ext>
          </a:extLst>
        </xdr:cNvPr>
        <xdr:cNvSpPr txBox="1"/>
      </xdr:nvSpPr>
      <xdr:spPr>
        <a:xfrm>
          <a:off x="4219575" y="8836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133350</xdr:rowOff>
    </xdr:from>
    <xdr:to>
      <xdr:col>24</xdr:col>
      <xdr:colOff>152400</xdr:colOff>
      <xdr:row>55</xdr:row>
      <xdr:rowOff>133350</xdr:rowOff>
    </xdr:to>
    <xdr:cxnSp macro="">
      <xdr:nvCxnSpPr>
        <xdr:cNvPr id="77" name="直線コネクタ 76">
          <a:extLst>
            <a:ext uri="{FF2B5EF4-FFF2-40B4-BE49-F238E27FC236}">
              <a16:creationId xmlns:a16="http://schemas.microsoft.com/office/drawing/2014/main" id="{E21E73DA-5CF0-4EB4-9C6E-A5740BF30976}"/>
            </a:ext>
          </a:extLst>
        </xdr:cNvPr>
        <xdr:cNvCxnSpPr/>
      </xdr:nvCxnSpPr>
      <xdr:spPr>
        <a:xfrm>
          <a:off x="4105275" y="90487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27322</xdr:rowOff>
    </xdr:from>
    <xdr:ext cx="405111" cy="259045"/>
    <xdr:sp macro="" textlink="">
      <xdr:nvSpPr>
        <xdr:cNvPr id="78" name="【体育館・プール】&#10;有形固定資産減価償却率平均値テキスト">
          <a:extLst>
            <a:ext uri="{FF2B5EF4-FFF2-40B4-BE49-F238E27FC236}">
              <a16:creationId xmlns:a16="http://schemas.microsoft.com/office/drawing/2014/main" id="{5899453C-EA79-4A1D-9983-D5E86D85941D}"/>
            </a:ext>
          </a:extLst>
        </xdr:cNvPr>
        <xdr:cNvSpPr txBox="1"/>
      </xdr:nvSpPr>
      <xdr:spPr>
        <a:xfrm>
          <a:off x="4219575" y="97555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4445</xdr:rowOff>
    </xdr:from>
    <xdr:to>
      <xdr:col>24</xdr:col>
      <xdr:colOff>114300</xdr:colOff>
      <xdr:row>61</xdr:row>
      <xdr:rowOff>106045</xdr:rowOff>
    </xdr:to>
    <xdr:sp macro="" textlink="">
      <xdr:nvSpPr>
        <xdr:cNvPr id="79" name="フローチャート: 判断 78">
          <a:extLst>
            <a:ext uri="{FF2B5EF4-FFF2-40B4-BE49-F238E27FC236}">
              <a16:creationId xmlns:a16="http://schemas.microsoft.com/office/drawing/2014/main" id="{CBFCF79B-088F-4EDA-B943-BEB268F3D114}"/>
            </a:ext>
          </a:extLst>
        </xdr:cNvPr>
        <xdr:cNvSpPr/>
      </xdr:nvSpPr>
      <xdr:spPr>
        <a:xfrm>
          <a:off x="4124325" y="989457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153035</xdr:rowOff>
    </xdr:from>
    <xdr:to>
      <xdr:col>20</xdr:col>
      <xdr:colOff>38100</xdr:colOff>
      <xdr:row>61</xdr:row>
      <xdr:rowOff>83185</xdr:rowOff>
    </xdr:to>
    <xdr:sp macro="" textlink="">
      <xdr:nvSpPr>
        <xdr:cNvPr id="80" name="フローチャート: 判断 79">
          <a:extLst>
            <a:ext uri="{FF2B5EF4-FFF2-40B4-BE49-F238E27FC236}">
              <a16:creationId xmlns:a16="http://schemas.microsoft.com/office/drawing/2014/main" id="{F6819CCA-3C3A-4889-8673-F78D40ED6FF3}"/>
            </a:ext>
          </a:extLst>
        </xdr:cNvPr>
        <xdr:cNvSpPr/>
      </xdr:nvSpPr>
      <xdr:spPr>
        <a:xfrm>
          <a:off x="3381375" y="987806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139700</xdr:rowOff>
    </xdr:from>
    <xdr:to>
      <xdr:col>15</xdr:col>
      <xdr:colOff>101600</xdr:colOff>
      <xdr:row>61</xdr:row>
      <xdr:rowOff>69850</xdr:rowOff>
    </xdr:to>
    <xdr:sp macro="" textlink="">
      <xdr:nvSpPr>
        <xdr:cNvPr id="81" name="フローチャート: 判断 80">
          <a:extLst>
            <a:ext uri="{FF2B5EF4-FFF2-40B4-BE49-F238E27FC236}">
              <a16:creationId xmlns:a16="http://schemas.microsoft.com/office/drawing/2014/main" id="{18B1E802-1AB0-42AB-955B-572EC0A39A93}"/>
            </a:ext>
          </a:extLst>
        </xdr:cNvPr>
        <xdr:cNvSpPr/>
      </xdr:nvSpPr>
      <xdr:spPr>
        <a:xfrm>
          <a:off x="2571750" y="9867900"/>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132080</xdr:rowOff>
    </xdr:from>
    <xdr:to>
      <xdr:col>10</xdr:col>
      <xdr:colOff>165100</xdr:colOff>
      <xdr:row>61</xdr:row>
      <xdr:rowOff>62230</xdr:rowOff>
    </xdr:to>
    <xdr:sp macro="" textlink="">
      <xdr:nvSpPr>
        <xdr:cNvPr id="82" name="フローチャート: 判断 81">
          <a:extLst>
            <a:ext uri="{FF2B5EF4-FFF2-40B4-BE49-F238E27FC236}">
              <a16:creationId xmlns:a16="http://schemas.microsoft.com/office/drawing/2014/main" id="{B1B9CACC-5B2C-4768-9E79-013F6934586B}"/>
            </a:ext>
          </a:extLst>
        </xdr:cNvPr>
        <xdr:cNvSpPr/>
      </xdr:nvSpPr>
      <xdr:spPr>
        <a:xfrm>
          <a:off x="1781175" y="985710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133985</xdr:rowOff>
    </xdr:from>
    <xdr:to>
      <xdr:col>6</xdr:col>
      <xdr:colOff>38100</xdr:colOff>
      <xdr:row>61</xdr:row>
      <xdr:rowOff>64135</xdr:rowOff>
    </xdr:to>
    <xdr:sp macro="" textlink="">
      <xdr:nvSpPr>
        <xdr:cNvPr id="83" name="フローチャート: 判断 82">
          <a:extLst>
            <a:ext uri="{FF2B5EF4-FFF2-40B4-BE49-F238E27FC236}">
              <a16:creationId xmlns:a16="http://schemas.microsoft.com/office/drawing/2014/main" id="{CC2D6731-407E-4943-AFCC-C69DDCDF9461}"/>
            </a:ext>
          </a:extLst>
        </xdr:cNvPr>
        <xdr:cNvSpPr/>
      </xdr:nvSpPr>
      <xdr:spPr>
        <a:xfrm>
          <a:off x="981075" y="985901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84" name="テキスト ボックス 83">
          <a:extLst>
            <a:ext uri="{FF2B5EF4-FFF2-40B4-BE49-F238E27FC236}">
              <a16:creationId xmlns:a16="http://schemas.microsoft.com/office/drawing/2014/main" id="{DF897B63-2300-40A4-958D-A8AD26728B06}"/>
            </a:ext>
          </a:extLst>
        </xdr:cNvPr>
        <xdr:cNvSpPr txBox="1"/>
      </xdr:nvSpPr>
      <xdr:spPr>
        <a:xfrm>
          <a:off x="40100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85" name="テキスト ボックス 84">
          <a:extLst>
            <a:ext uri="{FF2B5EF4-FFF2-40B4-BE49-F238E27FC236}">
              <a16:creationId xmlns:a16="http://schemas.microsoft.com/office/drawing/2014/main" id="{78DA6264-6B52-4B98-AAC3-3DA3C77B887F}"/>
            </a:ext>
          </a:extLst>
        </xdr:cNvPr>
        <xdr:cNvSpPr txBox="1"/>
      </xdr:nvSpPr>
      <xdr:spPr>
        <a:xfrm>
          <a:off x="32575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86" name="テキスト ボックス 85">
          <a:extLst>
            <a:ext uri="{FF2B5EF4-FFF2-40B4-BE49-F238E27FC236}">
              <a16:creationId xmlns:a16="http://schemas.microsoft.com/office/drawing/2014/main" id="{4BD66995-C050-4D52-8879-FB8776F26DB4}"/>
            </a:ext>
          </a:extLst>
        </xdr:cNvPr>
        <xdr:cNvSpPr txBox="1"/>
      </xdr:nvSpPr>
      <xdr:spPr>
        <a:xfrm>
          <a:off x="24479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87" name="テキスト ボックス 86">
          <a:extLst>
            <a:ext uri="{FF2B5EF4-FFF2-40B4-BE49-F238E27FC236}">
              <a16:creationId xmlns:a16="http://schemas.microsoft.com/office/drawing/2014/main" id="{844408C8-E226-455A-AC58-8645CF07E9FC}"/>
            </a:ext>
          </a:extLst>
        </xdr:cNvPr>
        <xdr:cNvSpPr txBox="1"/>
      </xdr:nvSpPr>
      <xdr:spPr>
        <a:xfrm>
          <a:off x="1657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88" name="テキスト ボックス 87">
          <a:extLst>
            <a:ext uri="{FF2B5EF4-FFF2-40B4-BE49-F238E27FC236}">
              <a16:creationId xmlns:a16="http://schemas.microsoft.com/office/drawing/2014/main" id="{18AB409B-D11A-47B8-94E8-94D10A93FD9C}"/>
            </a:ext>
          </a:extLst>
        </xdr:cNvPr>
        <xdr:cNvSpPr txBox="1"/>
      </xdr:nvSpPr>
      <xdr:spPr>
        <a:xfrm>
          <a:off x="857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64</xdr:row>
      <xdr:rowOff>25400</xdr:rowOff>
    </xdr:from>
    <xdr:to>
      <xdr:col>24</xdr:col>
      <xdr:colOff>114300</xdr:colOff>
      <xdr:row>64</xdr:row>
      <xdr:rowOff>127000</xdr:rowOff>
    </xdr:to>
    <xdr:sp macro="" textlink="">
      <xdr:nvSpPr>
        <xdr:cNvPr id="89" name="楕円 88">
          <a:extLst>
            <a:ext uri="{FF2B5EF4-FFF2-40B4-BE49-F238E27FC236}">
              <a16:creationId xmlns:a16="http://schemas.microsoft.com/office/drawing/2014/main" id="{B9D9FF65-AA95-4369-927B-C6D4A395F52D}"/>
            </a:ext>
          </a:extLst>
        </xdr:cNvPr>
        <xdr:cNvSpPr/>
      </xdr:nvSpPr>
      <xdr:spPr>
        <a:xfrm>
          <a:off x="4124325" y="1040130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63</xdr:row>
      <xdr:rowOff>111777</xdr:rowOff>
    </xdr:from>
    <xdr:ext cx="469744" cy="259045"/>
    <xdr:sp macro="" textlink="">
      <xdr:nvSpPr>
        <xdr:cNvPr id="90" name="【体育館・プール】&#10;有形固定資産減価償却率該当値テキスト">
          <a:extLst>
            <a:ext uri="{FF2B5EF4-FFF2-40B4-BE49-F238E27FC236}">
              <a16:creationId xmlns:a16="http://schemas.microsoft.com/office/drawing/2014/main" id="{715B91ED-4FF7-4F42-AB4C-CFDE4FBD900D}"/>
            </a:ext>
          </a:extLst>
        </xdr:cNvPr>
        <xdr:cNvSpPr txBox="1"/>
      </xdr:nvSpPr>
      <xdr:spPr>
        <a:xfrm>
          <a:off x="4219575" y="10322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64</xdr:row>
      <xdr:rowOff>25400</xdr:rowOff>
    </xdr:from>
    <xdr:to>
      <xdr:col>20</xdr:col>
      <xdr:colOff>38100</xdr:colOff>
      <xdr:row>64</xdr:row>
      <xdr:rowOff>127000</xdr:rowOff>
    </xdr:to>
    <xdr:sp macro="" textlink="">
      <xdr:nvSpPr>
        <xdr:cNvPr id="91" name="楕円 90">
          <a:extLst>
            <a:ext uri="{FF2B5EF4-FFF2-40B4-BE49-F238E27FC236}">
              <a16:creationId xmlns:a16="http://schemas.microsoft.com/office/drawing/2014/main" id="{C1804597-C8A5-4253-9291-CE879496EBF6}"/>
            </a:ext>
          </a:extLst>
        </xdr:cNvPr>
        <xdr:cNvSpPr/>
      </xdr:nvSpPr>
      <xdr:spPr>
        <a:xfrm>
          <a:off x="3381375" y="104013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64</xdr:row>
      <xdr:rowOff>76200</xdr:rowOff>
    </xdr:from>
    <xdr:to>
      <xdr:col>24</xdr:col>
      <xdr:colOff>63500</xdr:colOff>
      <xdr:row>64</xdr:row>
      <xdr:rowOff>76200</xdr:rowOff>
    </xdr:to>
    <xdr:cxnSp macro="">
      <xdr:nvCxnSpPr>
        <xdr:cNvPr id="92" name="直線コネクタ 91">
          <a:extLst>
            <a:ext uri="{FF2B5EF4-FFF2-40B4-BE49-F238E27FC236}">
              <a16:creationId xmlns:a16="http://schemas.microsoft.com/office/drawing/2014/main" id="{00A09549-8091-4707-87D1-9EC050F689F9}"/>
            </a:ext>
          </a:extLst>
        </xdr:cNvPr>
        <xdr:cNvCxnSpPr/>
      </xdr:nvCxnSpPr>
      <xdr:spPr>
        <a:xfrm>
          <a:off x="3429000" y="10448925"/>
          <a:ext cx="7524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64</xdr:row>
      <xdr:rowOff>25400</xdr:rowOff>
    </xdr:from>
    <xdr:to>
      <xdr:col>15</xdr:col>
      <xdr:colOff>101600</xdr:colOff>
      <xdr:row>64</xdr:row>
      <xdr:rowOff>127000</xdr:rowOff>
    </xdr:to>
    <xdr:sp macro="" textlink="">
      <xdr:nvSpPr>
        <xdr:cNvPr id="93" name="楕円 92">
          <a:extLst>
            <a:ext uri="{FF2B5EF4-FFF2-40B4-BE49-F238E27FC236}">
              <a16:creationId xmlns:a16="http://schemas.microsoft.com/office/drawing/2014/main" id="{0EE2A34C-2C22-4D11-9728-B6B9E3EB2EA9}"/>
            </a:ext>
          </a:extLst>
        </xdr:cNvPr>
        <xdr:cNvSpPr/>
      </xdr:nvSpPr>
      <xdr:spPr>
        <a:xfrm>
          <a:off x="2571750" y="1040130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64</xdr:row>
      <xdr:rowOff>76200</xdr:rowOff>
    </xdr:from>
    <xdr:to>
      <xdr:col>19</xdr:col>
      <xdr:colOff>177800</xdr:colOff>
      <xdr:row>64</xdr:row>
      <xdr:rowOff>76200</xdr:rowOff>
    </xdr:to>
    <xdr:cxnSp macro="">
      <xdr:nvCxnSpPr>
        <xdr:cNvPr id="94" name="直線コネクタ 93">
          <a:extLst>
            <a:ext uri="{FF2B5EF4-FFF2-40B4-BE49-F238E27FC236}">
              <a16:creationId xmlns:a16="http://schemas.microsoft.com/office/drawing/2014/main" id="{81D20BBD-A33C-4BF3-954C-222E92F616BF}"/>
            </a:ext>
          </a:extLst>
        </xdr:cNvPr>
        <xdr:cNvCxnSpPr/>
      </xdr:nvCxnSpPr>
      <xdr:spPr>
        <a:xfrm>
          <a:off x="2619375" y="10448925"/>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64</xdr:row>
      <xdr:rowOff>25400</xdr:rowOff>
    </xdr:from>
    <xdr:to>
      <xdr:col>10</xdr:col>
      <xdr:colOff>165100</xdr:colOff>
      <xdr:row>64</xdr:row>
      <xdr:rowOff>127000</xdr:rowOff>
    </xdr:to>
    <xdr:sp macro="" textlink="">
      <xdr:nvSpPr>
        <xdr:cNvPr id="95" name="楕円 94">
          <a:extLst>
            <a:ext uri="{FF2B5EF4-FFF2-40B4-BE49-F238E27FC236}">
              <a16:creationId xmlns:a16="http://schemas.microsoft.com/office/drawing/2014/main" id="{F6170497-3AB5-43A2-8143-FF0FD2162524}"/>
            </a:ext>
          </a:extLst>
        </xdr:cNvPr>
        <xdr:cNvSpPr/>
      </xdr:nvSpPr>
      <xdr:spPr>
        <a:xfrm>
          <a:off x="1781175" y="1040130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64</xdr:row>
      <xdr:rowOff>76200</xdr:rowOff>
    </xdr:from>
    <xdr:to>
      <xdr:col>15</xdr:col>
      <xdr:colOff>50800</xdr:colOff>
      <xdr:row>64</xdr:row>
      <xdr:rowOff>76200</xdr:rowOff>
    </xdr:to>
    <xdr:cxnSp macro="">
      <xdr:nvCxnSpPr>
        <xdr:cNvPr id="96" name="直線コネクタ 95">
          <a:extLst>
            <a:ext uri="{FF2B5EF4-FFF2-40B4-BE49-F238E27FC236}">
              <a16:creationId xmlns:a16="http://schemas.microsoft.com/office/drawing/2014/main" id="{B49242E7-1150-4E7E-A9A2-887878C8C15A}"/>
            </a:ext>
          </a:extLst>
        </xdr:cNvPr>
        <xdr:cNvCxnSpPr/>
      </xdr:nvCxnSpPr>
      <xdr:spPr>
        <a:xfrm>
          <a:off x="1828800" y="10448925"/>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64</xdr:row>
      <xdr:rowOff>25400</xdr:rowOff>
    </xdr:from>
    <xdr:to>
      <xdr:col>6</xdr:col>
      <xdr:colOff>38100</xdr:colOff>
      <xdr:row>64</xdr:row>
      <xdr:rowOff>127000</xdr:rowOff>
    </xdr:to>
    <xdr:sp macro="" textlink="">
      <xdr:nvSpPr>
        <xdr:cNvPr id="97" name="楕円 96">
          <a:extLst>
            <a:ext uri="{FF2B5EF4-FFF2-40B4-BE49-F238E27FC236}">
              <a16:creationId xmlns:a16="http://schemas.microsoft.com/office/drawing/2014/main" id="{B2F0A23E-2800-4F69-9680-DD3D2D0964D1}"/>
            </a:ext>
          </a:extLst>
        </xdr:cNvPr>
        <xdr:cNvSpPr/>
      </xdr:nvSpPr>
      <xdr:spPr>
        <a:xfrm>
          <a:off x="981075" y="104013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64</xdr:row>
      <xdr:rowOff>76200</xdr:rowOff>
    </xdr:from>
    <xdr:to>
      <xdr:col>10</xdr:col>
      <xdr:colOff>114300</xdr:colOff>
      <xdr:row>64</xdr:row>
      <xdr:rowOff>76200</xdr:rowOff>
    </xdr:to>
    <xdr:cxnSp macro="">
      <xdr:nvCxnSpPr>
        <xdr:cNvPr id="98" name="直線コネクタ 97">
          <a:extLst>
            <a:ext uri="{FF2B5EF4-FFF2-40B4-BE49-F238E27FC236}">
              <a16:creationId xmlns:a16="http://schemas.microsoft.com/office/drawing/2014/main" id="{CA3DB4D3-C150-4AEF-B50F-1BBEFC4D92D0}"/>
            </a:ext>
          </a:extLst>
        </xdr:cNvPr>
        <xdr:cNvCxnSpPr/>
      </xdr:nvCxnSpPr>
      <xdr:spPr>
        <a:xfrm>
          <a:off x="1028700" y="10448925"/>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99712</xdr:rowOff>
    </xdr:from>
    <xdr:ext cx="405111" cy="259045"/>
    <xdr:sp macro="" textlink="">
      <xdr:nvSpPr>
        <xdr:cNvPr id="99" name="n_1aveValue【体育館・プール】&#10;有形固定資産減価償却率">
          <a:extLst>
            <a:ext uri="{FF2B5EF4-FFF2-40B4-BE49-F238E27FC236}">
              <a16:creationId xmlns:a16="http://schemas.microsoft.com/office/drawing/2014/main" id="{CC3BD04F-0829-49DC-9F02-F2086CFDF8AD}"/>
            </a:ext>
          </a:extLst>
        </xdr:cNvPr>
        <xdr:cNvSpPr txBox="1"/>
      </xdr:nvSpPr>
      <xdr:spPr>
        <a:xfrm>
          <a:off x="3239144" y="9665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86377</xdr:rowOff>
    </xdr:from>
    <xdr:ext cx="405111" cy="259045"/>
    <xdr:sp macro="" textlink="">
      <xdr:nvSpPr>
        <xdr:cNvPr id="100" name="n_2aveValue【体育館・プール】&#10;有形固定資産減価償却率">
          <a:extLst>
            <a:ext uri="{FF2B5EF4-FFF2-40B4-BE49-F238E27FC236}">
              <a16:creationId xmlns:a16="http://schemas.microsoft.com/office/drawing/2014/main" id="{59EAF2E5-A08E-47C5-B42B-02E4CA42243C}"/>
            </a:ext>
          </a:extLst>
        </xdr:cNvPr>
        <xdr:cNvSpPr txBox="1"/>
      </xdr:nvSpPr>
      <xdr:spPr>
        <a:xfrm>
          <a:off x="2439044" y="9646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78757</xdr:rowOff>
    </xdr:from>
    <xdr:ext cx="405111" cy="259045"/>
    <xdr:sp macro="" textlink="">
      <xdr:nvSpPr>
        <xdr:cNvPr id="101" name="n_3aveValue【体育館・プール】&#10;有形固定資産減価償却率">
          <a:extLst>
            <a:ext uri="{FF2B5EF4-FFF2-40B4-BE49-F238E27FC236}">
              <a16:creationId xmlns:a16="http://schemas.microsoft.com/office/drawing/2014/main" id="{C3E21163-8FF9-40A1-863C-DDFC64C1910B}"/>
            </a:ext>
          </a:extLst>
        </xdr:cNvPr>
        <xdr:cNvSpPr txBox="1"/>
      </xdr:nvSpPr>
      <xdr:spPr>
        <a:xfrm>
          <a:off x="1648469" y="9641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80662</xdr:rowOff>
    </xdr:from>
    <xdr:ext cx="405111" cy="259045"/>
    <xdr:sp macro="" textlink="">
      <xdr:nvSpPr>
        <xdr:cNvPr id="102" name="n_4aveValue【体育館・プール】&#10;有形固定資産減価償却率">
          <a:extLst>
            <a:ext uri="{FF2B5EF4-FFF2-40B4-BE49-F238E27FC236}">
              <a16:creationId xmlns:a16="http://schemas.microsoft.com/office/drawing/2014/main" id="{FDA70F1E-978E-4C71-8DA7-994BD8E95B33}"/>
            </a:ext>
          </a:extLst>
        </xdr:cNvPr>
        <xdr:cNvSpPr txBox="1"/>
      </xdr:nvSpPr>
      <xdr:spPr>
        <a:xfrm>
          <a:off x="848369" y="9646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120727</xdr:colOff>
      <xdr:row>64</xdr:row>
      <xdr:rowOff>118127</xdr:rowOff>
    </xdr:from>
    <xdr:ext cx="469744" cy="259045"/>
    <xdr:sp macro="" textlink="">
      <xdr:nvSpPr>
        <xdr:cNvPr id="103" name="n_1mainValue【体育館・プール】&#10;有形固定資産減価償却率">
          <a:extLst>
            <a:ext uri="{FF2B5EF4-FFF2-40B4-BE49-F238E27FC236}">
              <a16:creationId xmlns:a16="http://schemas.microsoft.com/office/drawing/2014/main" id="{0551D2F9-7C8C-453B-A0AE-F4F3D3DE9FB7}"/>
            </a:ext>
          </a:extLst>
        </xdr:cNvPr>
        <xdr:cNvSpPr txBox="1"/>
      </xdr:nvSpPr>
      <xdr:spPr>
        <a:xfrm>
          <a:off x="3210002" y="10494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6427</xdr:colOff>
      <xdr:row>64</xdr:row>
      <xdr:rowOff>118127</xdr:rowOff>
    </xdr:from>
    <xdr:ext cx="469744" cy="259045"/>
    <xdr:sp macro="" textlink="">
      <xdr:nvSpPr>
        <xdr:cNvPr id="104" name="n_2mainValue【体育館・プール】&#10;有形固定資産減価償却率">
          <a:extLst>
            <a:ext uri="{FF2B5EF4-FFF2-40B4-BE49-F238E27FC236}">
              <a16:creationId xmlns:a16="http://schemas.microsoft.com/office/drawing/2014/main" id="{96549BE3-1DE6-48CD-90CE-490CF8F2A04C}"/>
            </a:ext>
          </a:extLst>
        </xdr:cNvPr>
        <xdr:cNvSpPr txBox="1"/>
      </xdr:nvSpPr>
      <xdr:spPr>
        <a:xfrm>
          <a:off x="2409902" y="10494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69927</xdr:colOff>
      <xdr:row>64</xdr:row>
      <xdr:rowOff>118127</xdr:rowOff>
    </xdr:from>
    <xdr:ext cx="469744" cy="259045"/>
    <xdr:sp macro="" textlink="">
      <xdr:nvSpPr>
        <xdr:cNvPr id="105" name="n_3mainValue【体育館・プール】&#10;有形固定資産減価償却率">
          <a:extLst>
            <a:ext uri="{FF2B5EF4-FFF2-40B4-BE49-F238E27FC236}">
              <a16:creationId xmlns:a16="http://schemas.microsoft.com/office/drawing/2014/main" id="{ABBBCFDA-21F4-4846-B4A8-6AC056C44D12}"/>
            </a:ext>
          </a:extLst>
        </xdr:cNvPr>
        <xdr:cNvSpPr txBox="1"/>
      </xdr:nvSpPr>
      <xdr:spPr>
        <a:xfrm>
          <a:off x="1609802" y="10494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133427</xdr:colOff>
      <xdr:row>64</xdr:row>
      <xdr:rowOff>118127</xdr:rowOff>
    </xdr:from>
    <xdr:ext cx="469744" cy="259045"/>
    <xdr:sp macro="" textlink="">
      <xdr:nvSpPr>
        <xdr:cNvPr id="106" name="n_4mainValue【体育館・プール】&#10;有形固定資産減価償却率">
          <a:extLst>
            <a:ext uri="{FF2B5EF4-FFF2-40B4-BE49-F238E27FC236}">
              <a16:creationId xmlns:a16="http://schemas.microsoft.com/office/drawing/2014/main" id="{7EBED5C6-3B09-4DB8-8C04-F4EBF61FCCB3}"/>
            </a:ext>
          </a:extLst>
        </xdr:cNvPr>
        <xdr:cNvSpPr txBox="1"/>
      </xdr:nvSpPr>
      <xdr:spPr>
        <a:xfrm>
          <a:off x="819227" y="10494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07" name="正方形/長方形 106">
          <a:extLst>
            <a:ext uri="{FF2B5EF4-FFF2-40B4-BE49-F238E27FC236}">
              <a16:creationId xmlns:a16="http://schemas.microsoft.com/office/drawing/2014/main" id="{BC14130F-D267-43C8-8FE5-AB8AC61B85E2}"/>
            </a:ext>
          </a:extLst>
        </xdr:cNvPr>
        <xdr:cNvSpPr/>
      </xdr:nvSpPr>
      <xdr:spPr>
        <a:xfrm>
          <a:off x="59531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08" name="正方形/長方形 107">
          <a:extLst>
            <a:ext uri="{FF2B5EF4-FFF2-40B4-BE49-F238E27FC236}">
              <a16:creationId xmlns:a16="http://schemas.microsoft.com/office/drawing/2014/main" id="{E2E0F52A-BE74-41D4-98BB-BFCAB4023F84}"/>
            </a:ext>
          </a:extLst>
        </xdr:cNvPr>
        <xdr:cNvSpPr/>
      </xdr:nvSpPr>
      <xdr:spPr>
        <a:xfrm>
          <a:off x="60674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09" name="正方形/長方形 108">
          <a:extLst>
            <a:ext uri="{FF2B5EF4-FFF2-40B4-BE49-F238E27FC236}">
              <a16:creationId xmlns:a16="http://schemas.microsoft.com/office/drawing/2014/main" id="{CA3ED66A-F71D-4393-85EB-521D39C885DD}"/>
            </a:ext>
          </a:extLst>
        </xdr:cNvPr>
        <xdr:cNvSpPr/>
      </xdr:nvSpPr>
      <xdr:spPr>
        <a:xfrm>
          <a:off x="60674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10" name="正方形/長方形 109">
          <a:extLst>
            <a:ext uri="{FF2B5EF4-FFF2-40B4-BE49-F238E27FC236}">
              <a16:creationId xmlns:a16="http://schemas.microsoft.com/office/drawing/2014/main" id="{19425F7E-5B21-41E3-8B72-8C2A650691C5}"/>
            </a:ext>
          </a:extLst>
        </xdr:cNvPr>
        <xdr:cNvSpPr/>
      </xdr:nvSpPr>
      <xdr:spPr>
        <a:xfrm>
          <a:off x="69818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11" name="正方形/長方形 110">
          <a:extLst>
            <a:ext uri="{FF2B5EF4-FFF2-40B4-BE49-F238E27FC236}">
              <a16:creationId xmlns:a16="http://schemas.microsoft.com/office/drawing/2014/main" id="{C2D61B64-8461-4D8F-A29D-FD5548277FE6}"/>
            </a:ext>
          </a:extLst>
        </xdr:cNvPr>
        <xdr:cNvSpPr/>
      </xdr:nvSpPr>
      <xdr:spPr>
        <a:xfrm>
          <a:off x="69818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12" name="正方形/長方形 111">
          <a:extLst>
            <a:ext uri="{FF2B5EF4-FFF2-40B4-BE49-F238E27FC236}">
              <a16:creationId xmlns:a16="http://schemas.microsoft.com/office/drawing/2014/main" id="{BFC6D38E-DA07-4584-A855-02293C518EC8}"/>
            </a:ext>
          </a:extLst>
        </xdr:cNvPr>
        <xdr:cNvSpPr/>
      </xdr:nvSpPr>
      <xdr:spPr>
        <a:xfrm>
          <a:off x="80105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13" name="正方形/長方形 112">
          <a:extLst>
            <a:ext uri="{FF2B5EF4-FFF2-40B4-BE49-F238E27FC236}">
              <a16:creationId xmlns:a16="http://schemas.microsoft.com/office/drawing/2014/main" id="{6000704F-7A31-46FB-96B3-A5BE93B46898}"/>
            </a:ext>
          </a:extLst>
        </xdr:cNvPr>
        <xdr:cNvSpPr/>
      </xdr:nvSpPr>
      <xdr:spPr>
        <a:xfrm>
          <a:off x="80105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14" name="正方形/長方形 113">
          <a:extLst>
            <a:ext uri="{FF2B5EF4-FFF2-40B4-BE49-F238E27FC236}">
              <a16:creationId xmlns:a16="http://schemas.microsoft.com/office/drawing/2014/main" id="{E2E4D02D-FA55-4F6E-80E4-18198BF6BA13}"/>
            </a:ext>
          </a:extLst>
        </xdr:cNvPr>
        <xdr:cNvSpPr/>
      </xdr:nvSpPr>
      <xdr:spPr>
        <a:xfrm>
          <a:off x="59531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15" name="テキスト ボックス 114">
          <a:extLst>
            <a:ext uri="{FF2B5EF4-FFF2-40B4-BE49-F238E27FC236}">
              <a16:creationId xmlns:a16="http://schemas.microsoft.com/office/drawing/2014/main" id="{3EC8858E-40E5-4182-8BE6-B638E6757E03}"/>
            </a:ext>
          </a:extLst>
        </xdr:cNvPr>
        <xdr:cNvSpPr txBox="1"/>
      </xdr:nvSpPr>
      <xdr:spPr>
        <a:xfrm>
          <a:off x="5915025"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16" name="直線コネクタ 115">
          <a:extLst>
            <a:ext uri="{FF2B5EF4-FFF2-40B4-BE49-F238E27FC236}">
              <a16:creationId xmlns:a16="http://schemas.microsoft.com/office/drawing/2014/main" id="{F82F26C5-08F7-40A5-8E58-DE4CBA8C8148}"/>
            </a:ext>
          </a:extLst>
        </xdr:cNvPr>
        <xdr:cNvCxnSpPr/>
      </xdr:nvCxnSpPr>
      <xdr:spPr>
        <a:xfrm>
          <a:off x="5953125" y="108108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117" name="直線コネクタ 116">
          <a:extLst>
            <a:ext uri="{FF2B5EF4-FFF2-40B4-BE49-F238E27FC236}">
              <a16:creationId xmlns:a16="http://schemas.microsoft.com/office/drawing/2014/main" id="{25AE1A5C-F40F-45F0-A252-EFD6D2FC5475}"/>
            </a:ext>
          </a:extLst>
        </xdr:cNvPr>
        <xdr:cNvCxnSpPr/>
      </xdr:nvCxnSpPr>
      <xdr:spPr>
        <a:xfrm>
          <a:off x="5953125" y="103727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29227</xdr:rowOff>
    </xdr:from>
    <xdr:ext cx="467179" cy="259045"/>
    <xdr:sp macro="" textlink="">
      <xdr:nvSpPr>
        <xdr:cNvPr id="118" name="テキスト ボックス 117">
          <a:extLst>
            <a:ext uri="{FF2B5EF4-FFF2-40B4-BE49-F238E27FC236}">
              <a16:creationId xmlns:a16="http://schemas.microsoft.com/office/drawing/2014/main" id="{D57041E8-2F66-458E-BBC1-167D7670CE18}"/>
            </a:ext>
          </a:extLst>
        </xdr:cNvPr>
        <xdr:cNvSpPr txBox="1"/>
      </xdr:nvSpPr>
      <xdr:spPr>
        <a:xfrm>
          <a:off x="5527221" y="102368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119" name="直線コネクタ 118">
          <a:extLst>
            <a:ext uri="{FF2B5EF4-FFF2-40B4-BE49-F238E27FC236}">
              <a16:creationId xmlns:a16="http://schemas.microsoft.com/office/drawing/2014/main" id="{E8F02DE6-B472-4A8F-A090-C2492AB317B5}"/>
            </a:ext>
          </a:extLst>
        </xdr:cNvPr>
        <xdr:cNvCxnSpPr/>
      </xdr:nvCxnSpPr>
      <xdr:spPr>
        <a:xfrm>
          <a:off x="5953125" y="9944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86377</xdr:rowOff>
    </xdr:from>
    <xdr:ext cx="467179" cy="259045"/>
    <xdr:sp macro="" textlink="">
      <xdr:nvSpPr>
        <xdr:cNvPr id="120" name="テキスト ボックス 119">
          <a:extLst>
            <a:ext uri="{FF2B5EF4-FFF2-40B4-BE49-F238E27FC236}">
              <a16:creationId xmlns:a16="http://schemas.microsoft.com/office/drawing/2014/main" id="{9A09F27D-F6EC-4F28-80B7-84234896C82D}"/>
            </a:ext>
          </a:extLst>
        </xdr:cNvPr>
        <xdr:cNvSpPr txBox="1"/>
      </xdr:nvSpPr>
      <xdr:spPr>
        <a:xfrm>
          <a:off x="5527221" y="980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121" name="直線コネクタ 120">
          <a:extLst>
            <a:ext uri="{FF2B5EF4-FFF2-40B4-BE49-F238E27FC236}">
              <a16:creationId xmlns:a16="http://schemas.microsoft.com/office/drawing/2014/main" id="{0D4B3949-A3C4-48D9-B766-DE0E8FF20879}"/>
            </a:ext>
          </a:extLst>
        </xdr:cNvPr>
        <xdr:cNvCxnSpPr/>
      </xdr:nvCxnSpPr>
      <xdr:spPr>
        <a:xfrm>
          <a:off x="5953125" y="95154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143527</xdr:rowOff>
    </xdr:from>
    <xdr:ext cx="467179" cy="259045"/>
    <xdr:sp macro="" textlink="">
      <xdr:nvSpPr>
        <xdr:cNvPr id="122" name="テキスト ボックス 121">
          <a:extLst>
            <a:ext uri="{FF2B5EF4-FFF2-40B4-BE49-F238E27FC236}">
              <a16:creationId xmlns:a16="http://schemas.microsoft.com/office/drawing/2014/main" id="{783A2610-74B5-40A6-AFAF-B1CFA37F10BF}"/>
            </a:ext>
          </a:extLst>
        </xdr:cNvPr>
        <xdr:cNvSpPr txBox="1"/>
      </xdr:nvSpPr>
      <xdr:spPr>
        <a:xfrm>
          <a:off x="5527221" y="9379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123" name="直線コネクタ 122">
          <a:extLst>
            <a:ext uri="{FF2B5EF4-FFF2-40B4-BE49-F238E27FC236}">
              <a16:creationId xmlns:a16="http://schemas.microsoft.com/office/drawing/2014/main" id="{0B527F78-3237-453A-86A5-68DB3FFCD03A}"/>
            </a:ext>
          </a:extLst>
        </xdr:cNvPr>
        <xdr:cNvCxnSpPr/>
      </xdr:nvCxnSpPr>
      <xdr:spPr>
        <a:xfrm>
          <a:off x="5953125" y="90773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29227</xdr:rowOff>
    </xdr:from>
    <xdr:ext cx="467179" cy="259045"/>
    <xdr:sp macro="" textlink="">
      <xdr:nvSpPr>
        <xdr:cNvPr id="124" name="テキスト ボックス 123">
          <a:extLst>
            <a:ext uri="{FF2B5EF4-FFF2-40B4-BE49-F238E27FC236}">
              <a16:creationId xmlns:a16="http://schemas.microsoft.com/office/drawing/2014/main" id="{1A3807DE-A467-4AAC-9464-76B161BF9104}"/>
            </a:ext>
          </a:extLst>
        </xdr:cNvPr>
        <xdr:cNvSpPr txBox="1"/>
      </xdr:nvSpPr>
      <xdr:spPr>
        <a:xfrm>
          <a:off x="5527221" y="89414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25" name="直線コネクタ 124">
          <a:extLst>
            <a:ext uri="{FF2B5EF4-FFF2-40B4-BE49-F238E27FC236}">
              <a16:creationId xmlns:a16="http://schemas.microsoft.com/office/drawing/2014/main" id="{60C6578B-A118-48E1-8E5A-BE6547D55596}"/>
            </a:ext>
          </a:extLst>
        </xdr:cNvPr>
        <xdr:cNvCxnSpPr/>
      </xdr:nvCxnSpPr>
      <xdr:spPr>
        <a:xfrm>
          <a:off x="5953125" y="86487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126" name="テキスト ボックス 125">
          <a:extLst>
            <a:ext uri="{FF2B5EF4-FFF2-40B4-BE49-F238E27FC236}">
              <a16:creationId xmlns:a16="http://schemas.microsoft.com/office/drawing/2014/main" id="{6C4D6168-FC95-459F-9054-98D76E57E789}"/>
            </a:ext>
          </a:extLst>
        </xdr:cNvPr>
        <xdr:cNvSpPr txBox="1"/>
      </xdr:nvSpPr>
      <xdr:spPr>
        <a:xfrm>
          <a:off x="5527221" y="851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27" name="【体育館・プール】&#10;一人当たり面積グラフ枠">
          <a:extLst>
            <a:ext uri="{FF2B5EF4-FFF2-40B4-BE49-F238E27FC236}">
              <a16:creationId xmlns:a16="http://schemas.microsoft.com/office/drawing/2014/main" id="{E50BAFE1-CF52-400F-9FD1-65A96FACCC81}"/>
            </a:ext>
          </a:extLst>
        </xdr:cNvPr>
        <xdr:cNvSpPr/>
      </xdr:nvSpPr>
      <xdr:spPr>
        <a:xfrm>
          <a:off x="59531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60579</xdr:rowOff>
    </xdr:from>
    <xdr:to>
      <xdr:col>54</xdr:col>
      <xdr:colOff>189865</xdr:colOff>
      <xdr:row>63</xdr:row>
      <xdr:rowOff>148819</xdr:rowOff>
    </xdr:to>
    <xdr:cxnSp macro="">
      <xdr:nvCxnSpPr>
        <xdr:cNvPr id="128" name="直線コネクタ 127">
          <a:extLst>
            <a:ext uri="{FF2B5EF4-FFF2-40B4-BE49-F238E27FC236}">
              <a16:creationId xmlns:a16="http://schemas.microsoft.com/office/drawing/2014/main" id="{C8498F64-80DA-40B9-A35F-EC406DCBDEEC}"/>
            </a:ext>
          </a:extLst>
        </xdr:cNvPr>
        <xdr:cNvCxnSpPr/>
      </xdr:nvCxnSpPr>
      <xdr:spPr>
        <a:xfrm flipV="1">
          <a:off x="9429115" y="9141079"/>
          <a:ext cx="0" cy="12153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152646</xdr:rowOff>
    </xdr:from>
    <xdr:ext cx="469744" cy="259045"/>
    <xdr:sp macro="" textlink="">
      <xdr:nvSpPr>
        <xdr:cNvPr id="129" name="【体育館・プール】&#10;一人当たり面積最小値テキスト">
          <a:extLst>
            <a:ext uri="{FF2B5EF4-FFF2-40B4-BE49-F238E27FC236}">
              <a16:creationId xmlns:a16="http://schemas.microsoft.com/office/drawing/2014/main" id="{D84E7AAB-7906-4337-8DCB-4C6E345A3D34}"/>
            </a:ext>
          </a:extLst>
        </xdr:cNvPr>
        <xdr:cNvSpPr txBox="1"/>
      </xdr:nvSpPr>
      <xdr:spPr>
        <a:xfrm>
          <a:off x="9467850" y="103634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148819</xdr:rowOff>
    </xdr:from>
    <xdr:to>
      <xdr:col>55</xdr:col>
      <xdr:colOff>88900</xdr:colOff>
      <xdr:row>63</xdr:row>
      <xdr:rowOff>148819</xdr:rowOff>
    </xdr:to>
    <xdr:cxnSp macro="">
      <xdr:nvCxnSpPr>
        <xdr:cNvPr id="130" name="直線コネクタ 129">
          <a:extLst>
            <a:ext uri="{FF2B5EF4-FFF2-40B4-BE49-F238E27FC236}">
              <a16:creationId xmlns:a16="http://schemas.microsoft.com/office/drawing/2014/main" id="{FF6A3E63-E764-4643-BA95-F22C1F167A54}"/>
            </a:ext>
          </a:extLst>
        </xdr:cNvPr>
        <xdr:cNvCxnSpPr/>
      </xdr:nvCxnSpPr>
      <xdr:spPr>
        <a:xfrm>
          <a:off x="9363075" y="10356444"/>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7256</xdr:rowOff>
    </xdr:from>
    <xdr:ext cx="469744" cy="259045"/>
    <xdr:sp macro="" textlink="">
      <xdr:nvSpPr>
        <xdr:cNvPr id="131" name="【体育館・プール】&#10;一人当たり面積最大値テキスト">
          <a:extLst>
            <a:ext uri="{FF2B5EF4-FFF2-40B4-BE49-F238E27FC236}">
              <a16:creationId xmlns:a16="http://schemas.microsoft.com/office/drawing/2014/main" id="{E88D2418-1EA2-403C-B7DD-F52862670815}"/>
            </a:ext>
          </a:extLst>
        </xdr:cNvPr>
        <xdr:cNvSpPr txBox="1"/>
      </xdr:nvSpPr>
      <xdr:spPr>
        <a:xfrm>
          <a:off x="9467850" y="8925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60579</xdr:rowOff>
    </xdr:from>
    <xdr:to>
      <xdr:col>55</xdr:col>
      <xdr:colOff>88900</xdr:colOff>
      <xdr:row>56</xdr:row>
      <xdr:rowOff>60579</xdr:rowOff>
    </xdr:to>
    <xdr:cxnSp macro="">
      <xdr:nvCxnSpPr>
        <xdr:cNvPr id="132" name="直線コネクタ 131">
          <a:extLst>
            <a:ext uri="{FF2B5EF4-FFF2-40B4-BE49-F238E27FC236}">
              <a16:creationId xmlns:a16="http://schemas.microsoft.com/office/drawing/2014/main" id="{728B4328-FEAF-4817-BDAD-B7FC4441236E}"/>
            </a:ext>
          </a:extLst>
        </xdr:cNvPr>
        <xdr:cNvCxnSpPr/>
      </xdr:nvCxnSpPr>
      <xdr:spPr>
        <a:xfrm>
          <a:off x="9363075" y="9141079"/>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57573</xdr:rowOff>
    </xdr:from>
    <xdr:ext cx="469744" cy="259045"/>
    <xdr:sp macro="" textlink="">
      <xdr:nvSpPr>
        <xdr:cNvPr id="133" name="【体育館・プール】&#10;一人当たり面積平均値テキスト">
          <a:extLst>
            <a:ext uri="{FF2B5EF4-FFF2-40B4-BE49-F238E27FC236}">
              <a16:creationId xmlns:a16="http://schemas.microsoft.com/office/drawing/2014/main" id="{970E423A-1950-40D3-B9C1-CAC1F5E942DD}"/>
            </a:ext>
          </a:extLst>
        </xdr:cNvPr>
        <xdr:cNvSpPr txBox="1"/>
      </xdr:nvSpPr>
      <xdr:spPr>
        <a:xfrm>
          <a:off x="9467850" y="994452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34696</xdr:rowOff>
    </xdr:from>
    <xdr:to>
      <xdr:col>55</xdr:col>
      <xdr:colOff>50800</xdr:colOff>
      <xdr:row>62</xdr:row>
      <xdr:rowOff>136296</xdr:rowOff>
    </xdr:to>
    <xdr:sp macro="" textlink="">
      <xdr:nvSpPr>
        <xdr:cNvPr id="134" name="フローチャート: 判断 133">
          <a:extLst>
            <a:ext uri="{FF2B5EF4-FFF2-40B4-BE49-F238E27FC236}">
              <a16:creationId xmlns:a16="http://schemas.microsoft.com/office/drawing/2014/main" id="{02291E51-A01D-4ED2-92FD-9C8D311AFB25}"/>
            </a:ext>
          </a:extLst>
        </xdr:cNvPr>
        <xdr:cNvSpPr/>
      </xdr:nvSpPr>
      <xdr:spPr>
        <a:xfrm>
          <a:off x="9401175" y="10080396"/>
          <a:ext cx="762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34696</xdr:rowOff>
    </xdr:from>
    <xdr:to>
      <xdr:col>50</xdr:col>
      <xdr:colOff>165100</xdr:colOff>
      <xdr:row>62</xdr:row>
      <xdr:rowOff>136296</xdr:rowOff>
    </xdr:to>
    <xdr:sp macro="" textlink="">
      <xdr:nvSpPr>
        <xdr:cNvPr id="135" name="フローチャート: 判断 134">
          <a:extLst>
            <a:ext uri="{FF2B5EF4-FFF2-40B4-BE49-F238E27FC236}">
              <a16:creationId xmlns:a16="http://schemas.microsoft.com/office/drawing/2014/main" id="{79D80BB5-96FE-4645-8A15-C8BD78D83349}"/>
            </a:ext>
          </a:extLst>
        </xdr:cNvPr>
        <xdr:cNvSpPr/>
      </xdr:nvSpPr>
      <xdr:spPr>
        <a:xfrm>
          <a:off x="8639175" y="10080396"/>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50470</xdr:rowOff>
    </xdr:from>
    <xdr:to>
      <xdr:col>46</xdr:col>
      <xdr:colOff>38100</xdr:colOff>
      <xdr:row>62</xdr:row>
      <xdr:rowOff>152070</xdr:rowOff>
    </xdr:to>
    <xdr:sp macro="" textlink="">
      <xdr:nvSpPr>
        <xdr:cNvPr id="136" name="フローチャート: 判断 135">
          <a:extLst>
            <a:ext uri="{FF2B5EF4-FFF2-40B4-BE49-F238E27FC236}">
              <a16:creationId xmlns:a16="http://schemas.microsoft.com/office/drawing/2014/main" id="{96F1C565-5E55-439A-B6AA-18677DBED781}"/>
            </a:ext>
          </a:extLst>
        </xdr:cNvPr>
        <xdr:cNvSpPr/>
      </xdr:nvSpPr>
      <xdr:spPr>
        <a:xfrm>
          <a:off x="7839075" y="1009617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60985</xdr:rowOff>
    </xdr:from>
    <xdr:to>
      <xdr:col>41</xdr:col>
      <xdr:colOff>101600</xdr:colOff>
      <xdr:row>62</xdr:row>
      <xdr:rowOff>162585</xdr:rowOff>
    </xdr:to>
    <xdr:sp macro="" textlink="">
      <xdr:nvSpPr>
        <xdr:cNvPr id="137" name="フローチャート: 判断 136">
          <a:extLst>
            <a:ext uri="{FF2B5EF4-FFF2-40B4-BE49-F238E27FC236}">
              <a16:creationId xmlns:a16="http://schemas.microsoft.com/office/drawing/2014/main" id="{2C290242-DCE7-4FE1-BF1B-0BBFFBE09932}"/>
            </a:ext>
          </a:extLst>
        </xdr:cNvPr>
        <xdr:cNvSpPr/>
      </xdr:nvSpPr>
      <xdr:spPr>
        <a:xfrm>
          <a:off x="7029450" y="1011303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62129</xdr:rowOff>
    </xdr:from>
    <xdr:to>
      <xdr:col>36</xdr:col>
      <xdr:colOff>165100</xdr:colOff>
      <xdr:row>62</xdr:row>
      <xdr:rowOff>163729</xdr:rowOff>
    </xdr:to>
    <xdr:sp macro="" textlink="">
      <xdr:nvSpPr>
        <xdr:cNvPr id="138" name="フローチャート: 判断 137">
          <a:extLst>
            <a:ext uri="{FF2B5EF4-FFF2-40B4-BE49-F238E27FC236}">
              <a16:creationId xmlns:a16="http://schemas.microsoft.com/office/drawing/2014/main" id="{8B30D30A-ABB8-4EE5-9914-588744BC2FDA}"/>
            </a:ext>
          </a:extLst>
        </xdr:cNvPr>
        <xdr:cNvSpPr/>
      </xdr:nvSpPr>
      <xdr:spPr>
        <a:xfrm>
          <a:off x="6238875" y="10114179"/>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139" name="テキスト ボックス 138">
          <a:extLst>
            <a:ext uri="{FF2B5EF4-FFF2-40B4-BE49-F238E27FC236}">
              <a16:creationId xmlns:a16="http://schemas.microsoft.com/office/drawing/2014/main" id="{D04D75B3-6392-41DD-B1FA-205CB612343B}"/>
            </a:ext>
          </a:extLst>
        </xdr:cNvPr>
        <xdr:cNvSpPr txBox="1"/>
      </xdr:nvSpPr>
      <xdr:spPr>
        <a:xfrm>
          <a:off x="925830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40" name="テキスト ボックス 139">
          <a:extLst>
            <a:ext uri="{FF2B5EF4-FFF2-40B4-BE49-F238E27FC236}">
              <a16:creationId xmlns:a16="http://schemas.microsoft.com/office/drawing/2014/main" id="{57320BF4-65E4-4B90-A86D-901CED52F218}"/>
            </a:ext>
          </a:extLst>
        </xdr:cNvPr>
        <xdr:cNvSpPr txBox="1"/>
      </xdr:nvSpPr>
      <xdr:spPr>
        <a:xfrm>
          <a:off x="8515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41" name="テキスト ボックス 140">
          <a:extLst>
            <a:ext uri="{FF2B5EF4-FFF2-40B4-BE49-F238E27FC236}">
              <a16:creationId xmlns:a16="http://schemas.microsoft.com/office/drawing/2014/main" id="{EAE006E8-8F67-456B-9B32-0990505EA039}"/>
            </a:ext>
          </a:extLst>
        </xdr:cNvPr>
        <xdr:cNvSpPr txBox="1"/>
      </xdr:nvSpPr>
      <xdr:spPr>
        <a:xfrm>
          <a:off x="7715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42" name="テキスト ボックス 141">
          <a:extLst>
            <a:ext uri="{FF2B5EF4-FFF2-40B4-BE49-F238E27FC236}">
              <a16:creationId xmlns:a16="http://schemas.microsoft.com/office/drawing/2014/main" id="{117BFC16-A08C-4185-A32A-D2B50A56F4DE}"/>
            </a:ext>
          </a:extLst>
        </xdr:cNvPr>
        <xdr:cNvSpPr txBox="1"/>
      </xdr:nvSpPr>
      <xdr:spPr>
        <a:xfrm>
          <a:off x="690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43" name="テキスト ボックス 142">
          <a:extLst>
            <a:ext uri="{FF2B5EF4-FFF2-40B4-BE49-F238E27FC236}">
              <a16:creationId xmlns:a16="http://schemas.microsoft.com/office/drawing/2014/main" id="{81A67D1A-B943-4476-919D-3D3D0B611006}"/>
            </a:ext>
          </a:extLst>
        </xdr:cNvPr>
        <xdr:cNvSpPr txBox="1"/>
      </xdr:nvSpPr>
      <xdr:spPr>
        <a:xfrm>
          <a:off x="6115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124308</xdr:rowOff>
    </xdr:from>
    <xdr:to>
      <xdr:col>55</xdr:col>
      <xdr:colOff>50800</xdr:colOff>
      <xdr:row>63</xdr:row>
      <xdr:rowOff>54458</xdr:rowOff>
    </xdr:to>
    <xdr:sp macro="" textlink="">
      <xdr:nvSpPr>
        <xdr:cNvPr id="144" name="楕円 143">
          <a:extLst>
            <a:ext uri="{FF2B5EF4-FFF2-40B4-BE49-F238E27FC236}">
              <a16:creationId xmlns:a16="http://schemas.microsoft.com/office/drawing/2014/main" id="{8464A05D-AE6B-40B7-ADCA-9BB2FACA4AD7}"/>
            </a:ext>
          </a:extLst>
        </xdr:cNvPr>
        <xdr:cNvSpPr/>
      </xdr:nvSpPr>
      <xdr:spPr>
        <a:xfrm>
          <a:off x="9401175" y="10170008"/>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102735</xdr:rowOff>
    </xdr:from>
    <xdr:ext cx="469744" cy="259045"/>
    <xdr:sp macro="" textlink="">
      <xdr:nvSpPr>
        <xdr:cNvPr id="145" name="【体育館・プール】&#10;一人当たり面積該当値テキスト">
          <a:extLst>
            <a:ext uri="{FF2B5EF4-FFF2-40B4-BE49-F238E27FC236}">
              <a16:creationId xmlns:a16="http://schemas.microsoft.com/office/drawing/2014/main" id="{83E5EA4E-BD39-44B3-802E-85C94653D8A5}"/>
            </a:ext>
          </a:extLst>
        </xdr:cNvPr>
        <xdr:cNvSpPr txBox="1"/>
      </xdr:nvSpPr>
      <xdr:spPr>
        <a:xfrm>
          <a:off x="9467850" y="101547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125908</xdr:rowOff>
    </xdr:from>
    <xdr:to>
      <xdr:col>50</xdr:col>
      <xdr:colOff>165100</xdr:colOff>
      <xdr:row>63</xdr:row>
      <xdr:rowOff>56058</xdr:rowOff>
    </xdr:to>
    <xdr:sp macro="" textlink="">
      <xdr:nvSpPr>
        <xdr:cNvPr id="146" name="楕円 145">
          <a:extLst>
            <a:ext uri="{FF2B5EF4-FFF2-40B4-BE49-F238E27FC236}">
              <a16:creationId xmlns:a16="http://schemas.microsoft.com/office/drawing/2014/main" id="{45ACC4E1-3940-46BB-932A-7AB9A5423111}"/>
            </a:ext>
          </a:extLst>
        </xdr:cNvPr>
        <xdr:cNvSpPr/>
      </xdr:nvSpPr>
      <xdr:spPr>
        <a:xfrm>
          <a:off x="8639175" y="10171608"/>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3658</xdr:rowOff>
    </xdr:from>
    <xdr:to>
      <xdr:col>55</xdr:col>
      <xdr:colOff>0</xdr:colOff>
      <xdr:row>63</xdr:row>
      <xdr:rowOff>5258</xdr:rowOff>
    </xdr:to>
    <xdr:cxnSp macro="">
      <xdr:nvCxnSpPr>
        <xdr:cNvPr id="147" name="直線コネクタ 146">
          <a:extLst>
            <a:ext uri="{FF2B5EF4-FFF2-40B4-BE49-F238E27FC236}">
              <a16:creationId xmlns:a16="http://schemas.microsoft.com/office/drawing/2014/main" id="{EA4AD074-47A7-4465-8344-D023DB536B29}"/>
            </a:ext>
          </a:extLst>
        </xdr:cNvPr>
        <xdr:cNvCxnSpPr/>
      </xdr:nvCxnSpPr>
      <xdr:spPr>
        <a:xfrm flipV="1">
          <a:off x="8686800" y="10217633"/>
          <a:ext cx="742950" cy="1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38812</xdr:rowOff>
    </xdr:from>
    <xdr:to>
      <xdr:col>46</xdr:col>
      <xdr:colOff>38100</xdr:colOff>
      <xdr:row>62</xdr:row>
      <xdr:rowOff>140412</xdr:rowOff>
    </xdr:to>
    <xdr:sp macro="" textlink="">
      <xdr:nvSpPr>
        <xdr:cNvPr id="148" name="楕円 147">
          <a:extLst>
            <a:ext uri="{FF2B5EF4-FFF2-40B4-BE49-F238E27FC236}">
              <a16:creationId xmlns:a16="http://schemas.microsoft.com/office/drawing/2014/main" id="{649EF8FF-8E25-4A22-AB59-09AF1FCF8B55}"/>
            </a:ext>
          </a:extLst>
        </xdr:cNvPr>
        <xdr:cNvSpPr/>
      </xdr:nvSpPr>
      <xdr:spPr>
        <a:xfrm>
          <a:off x="7839075" y="10087687"/>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89612</xdr:rowOff>
    </xdr:from>
    <xdr:to>
      <xdr:col>50</xdr:col>
      <xdr:colOff>114300</xdr:colOff>
      <xdr:row>63</xdr:row>
      <xdr:rowOff>5258</xdr:rowOff>
    </xdr:to>
    <xdr:cxnSp macro="">
      <xdr:nvCxnSpPr>
        <xdr:cNvPr id="149" name="直線コネクタ 148">
          <a:extLst>
            <a:ext uri="{FF2B5EF4-FFF2-40B4-BE49-F238E27FC236}">
              <a16:creationId xmlns:a16="http://schemas.microsoft.com/office/drawing/2014/main" id="{352540E8-09AB-4B18-82C8-6284206CEDD3}"/>
            </a:ext>
          </a:extLst>
        </xdr:cNvPr>
        <xdr:cNvCxnSpPr/>
      </xdr:nvCxnSpPr>
      <xdr:spPr>
        <a:xfrm>
          <a:off x="7886700" y="10135312"/>
          <a:ext cx="800100" cy="839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44069</xdr:rowOff>
    </xdr:from>
    <xdr:to>
      <xdr:col>41</xdr:col>
      <xdr:colOff>101600</xdr:colOff>
      <xdr:row>62</xdr:row>
      <xdr:rowOff>145669</xdr:rowOff>
    </xdr:to>
    <xdr:sp macro="" textlink="">
      <xdr:nvSpPr>
        <xdr:cNvPr id="150" name="楕円 149">
          <a:extLst>
            <a:ext uri="{FF2B5EF4-FFF2-40B4-BE49-F238E27FC236}">
              <a16:creationId xmlns:a16="http://schemas.microsoft.com/office/drawing/2014/main" id="{DE1E282D-616D-4198-BF83-8C1AA1FE1411}"/>
            </a:ext>
          </a:extLst>
        </xdr:cNvPr>
        <xdr:cNvSpPr/>
      </xdr:nvSpPr>
      <xdr:spPr>
        <a:xfrm>
          <a:off x="7029450" y="10096119"/>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89612</xdr:rowOff>
    </xdr:from>
    <xdr:to>
      <xdr:col>45</xdr:col>
      <xdr:colOff>177800</xdr:colOff>
      <xdr:row>62</xdr:row>
      <xdr:rowOff>94869</xdr:rowOff>
    </xdr:to>
    <xdr:cxnSp macro="">
      <xdr:nvCxnSpPr>
        <xdr:cNvPr id="151" name="直線コネクタ 150">
          <a:extLst>
            <a:ext uri="{FF2B5EF4-FFF2-40B4-BE49-F238E27FC236}">
              <a16:creationId xmlns:a16="http://schemas.microsoft.com/office/drawing/2014/main" id="{11E45339-CB49-47A7-8939-31803FDC85B7}"/>
            </a:ext>
          </a:extLst>
        </xdr:cNvPr>
        <xdr:cNvCxnSpPr/>
      </xdr:nvCxnSpPr>
      <xdr:spPr>
        <a:xfrm flipV="1">
          <a:off x="7077075" y="10135312"/>
          <a:ext cx="809625" cy="8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50927</xdr:rowOff>
    </xdr:from>
    <xdr:to>
      <xdr:col>36</xdr:col>
      <xdr:colOff>165100</xdr:colOff>
      <xdr:row>62</xdr:row>
      <xdr:rowOff>152527</xdr:rowOff>
    </xdr:to>
    <xdr:sp macro="" textlink="">
      <xdr:nvSpPr>
        <xdr:cNvPr id="152" name="楕円 151">
          <a:extLst>
            <a:ext uri="{FF2B5EF4-FFF2-40B4-BE49-F238E27FC236}">
              <a16:creationId xmlns:a16="http://schemas.microsoft.com/office/drawing/2014/main" id="{954CD904-CCC0-46C1-B558-0C42ACC9BF23}"/>
            </a:ext>
          </a:extLst>
        </xdr:cNvPr>
        <xdr:cNvSpPr/>
      </xdr:nvSpPr>
      <xdr:spPr>
        <a:xfrm>
          <a:off x="6238875" y="10096627"/>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94869</xdr:rowOff>
    </xdr:from>
    <xdr:to>
      <xdr:col>41</xdr:col>
      <xdr:colOff>50800</xdr:colOff>
      <xdr:row>62</xdr:row>
      <xdr:rowOff>101727</xdr:rowOff>
    </xdr:to>
    <xdr:cxnSp macro="">
      <xdr:nvCxnSpPr>
        <xdr:cNvPr id="153" name="直線コネクタ 152">
          <a:extLst>
            <a:ext uri="{FF2B5EF4-FFF2-40B4-BE49-F238E27FC236}">
              <a16:creationId xmlns:a16="http://schemas.microsoft.com/office/drawing/2014/main" id="{8221C16D-3DF5-48BA-9F9F-0D1D44030454}"/>
            </a:ext>
          </a:extLst>
        </xdr:cNvPr>
        <xdr:cNvCxnSpPr/>
      </xdr:nvCxnSpPr>
      <xdr:spPr>
        <a:xfrm flipV="1">
          <a:off x="6286500" y="10143744"/>
          <a:ext cx="790575" cy="100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152823</xdr:rowOff>
    </xdr:from>
    <xdr:ext cx="469744" cy="259045"/>
    <xdr:sp macro="" textlink="">
      <xdr:nvSpPr>
        <xdr:cNvPr id="154" name="n_1aveValue【体育館・プール】&#10;一人当たり面積">
          <a:extLst>
            <a:ext uri="{FF2B5EF4-FFF2-40B4-BE49-F238E27FC236}">
              <a16:creationId xmlns:a16="http://schemas.microsoft.com/office/drawing/2014/main" id="{C1DBFB21-1610-4EE5-AF9F-47B62AD1D8CE}"/>
            </a:ext>
          </a:extLst>
        </xdr:cNvPr>
        <xdr:cNvSpPr txBox="1"/>
      </xdr:nvSpPr>
      <xdr:spPr>
        <a:xfrm>
          <a:off x="8458277" y="98778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143197</xdr:rowOff>
    </xdr:from>
    <xdr:ext cx="469744" cy="259045"/>
    <xdr:sp macro="" textlink="">
      <xdr:nvSpPr>
        <xdr:cNvPr id="155" name="n_2aveValue【体育館・プール】&#10;一人当たり面積">
          <a:extLst>
            <a:ext uri="{FF2B5EF4-FFF2-40B4-BE49-F238E27FC236}">
              <a16:creationId xmlns:a16="http://schemas.microsoft.com/office/drawing/2014/main" id="{7BB64EE9-CEF0-4087-B083-FAAF6656D4F5}"/>
            </a:ext>
          </a:extLst>
        </xdr:cNvPr>
        <xdr:cNvSpPr txBox="1"/>
      </xdr:nvSpPr>
      <xdr:spPr>
        <a:xfrm>
          <a:off x="7677227" y="10188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153712</xdr:rowOff>
    </xdr:from>
    <xdr:ext cx="469744" cy="259045"/>
    <xdr:sp macro="" textlink="">
      <xdr:nvSpPr>
        <xdr:cNvPr id="156" name="n_3aveValue【体育館・プール】&#10;一人当たり面積">
          <a:extLst>
            <a:ext uri="{FF2B5EF4-FFF2-40B4-BE49-F238E27FC236}">
              <a16:creationId xmlns:a16="http://schemas.microsoft.com/office/drawing/2014/main" id="{8EC9C0F1-25E6-4856-A7CD-E88ADB66F4CB}"/>
            </a:ext>
          </a:extLst>
        </xdr:cNvPr>
        <xdr:cNvSpPr txBox="1"/>
      </xdr:nvSpPr>
      <xdr:spPr>
        <a:xfrm>
          <a:off x="6867602" y="10202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154856</xdr:rowOff>
    </xdr:from>
    <xdr:ext cx="469744" cy="259045"/>
    <xdr:sp macro="" textlink="">
      <xdr:nvSpPr>
        <xdr:cNvPr id="157" name="n_4aveValue【体育館・プール】&#10;一人当たり面積">
          <a:extLst>
            <a:ext uri="{FF2B5EF4-FFF2-40B4-BE49-F238E27FC236}">
              <a16:creationId xmlns:a16="http://schemas.microsoft.com/office/drawing/2014/main" id="{93CA401D-3C84-41CA-903D-57D3807FAF74}"/>
            </a:ext>
          </a:extLst>
        </xdr:cNvPr>
        <xdr:cNvSpPr txBox="1"/>
      </xdr:nvSpPr>
      <xdr:spPr>
        <a:xfrm>
          <a:off x="6067502" y="102037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47185</xdr:rowOff>
    </xdr:from>
    <xdr:ext cx="469744" cy="259045"/>
    <xdr:sp macro="" textlink="">
      <xdr:nvSpPr>
        <xdr:cNvPr id="158" name="n_1mainValue【体育館・プール】&#10;一人当たり面積">
          <a:extLst>
            <a:ext uri="{FF2B5EF4-FFF2-40B4-BE49-F238E27FC236}">
              <a16:creationId xmlns:a16="http://schemas.microsoft.com/office/drawing/2014/main" id="{385073D6-4423-476B-B82A-2B5CC649DFBA}"/>
            </a:ext>
          </a:extLst>
        </xdr:cNvPr>
        <xdr:cNvSpPr txBox="1"/>
      </xdr:nvSpPr>
      <xdr:spPr>
        <a:xfrm>
          <a:off x="8458277" y="102611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156939</xdr:rowOff>
    </xdr:from>
    <xdr:ext cx="469744" cy="259045"/>
    <xdr:sp macro="" textlink="">
      <xdr:nvSpPr>
        <xdr:cNvPr id="159" name="n_2mainValue【体育館・プール】&#10;一人当たり面積">
          <a:extLst>
            <a:ext uri="{FF2B5EF4-FFF2-40B4-BE49-F238E27FC236}">
              <a16:creationId xmlns:a16="http://schemas.microsoft.com/office/drawing/2014/main" id="{F5A61B07-F198-439C-BD84-7486F3538A86}"/>
            </a:ext>
          </a:extLst>
        </xdr:cNvPr>
        <xdr:cNvSpPr txBox="1"/>
      </xdr:nvSpPr>
      <xdr:spPr>
        <a:xfrm>
          <a:off x="7677227" y="98851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162196</xdr:rowOff>
    </xdr:from>
    <xdr:ext cx="469744" cy="259045"/>
    <xdr:sp macro="" textlink="">
      <xdr:nvSpPr>
        <xdr:cNvPr id="160" name="n_3mainValue【体育館・プール】&#10;一人当たり面積">
          <a:extLst>
            <a:ext uri="{FF2B5EF4-FFF2-40B4-BE49-F238E27FC236}">
              <a16:creationId xmlns:a16="http://schemas.microsoft.com/office/drawing/2014/main" id="{FF3BAF24-D49D-4030-89CC-177B49559B45}"/>
            </a:ext>
          </a:extLst>
        </xdr:cNvPr>
        <xdr:cNvSpPr txBox="1"/>
      </xdr:nvSpPr>
      <xdr:spPr>
        <a:xfrm>
          <a:off x="6867602" y="98840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169054</xdr:rowOff>
    </xdr:from>
    <xdr:ext cx="469744" cy="259045"/>
    <xdr:sp macro="" textlink="">
      <xdr:nvSpPr>
        <xdr:cNvPr id="161" name="n_4mainValue【体育館・プール】&#10;一人当たり面積">
          <a:extLst>
            <a:ext uri="{FF2B5EF4-FFF2-40B4-BE49-F238E27FC236}">
              <a16:creationId xmlns:a16="http://schemas.microsoft.com/office/drawing/2014/main" id="{DB30F629-7D66-4F11-A3FE-3F88FB90E1A6}"/>
            </a:ext>
          </a:extLst>
        </xdr:cNvPr>
        <xdr:cNvSpPr txBox="1"/>
      </xdr:nvSpPr>
      <xdr:spPr>
        <a:xfrm>
          <a:off x="6067502" y="98845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162" name="正方形/長方形 161">
          <a:extLst>
            <a:ext uri="{FF2B5EF4-FFF2-40B4-BE49-F238E27FC236}">
              <a16:creationId xmlns:a16="http://schemas.microsoft.com/office/drawing/2014/main" id="{AE0F3DA8-2CD2-49B6-8B89-2C599C13AA57}"/>
            </a:ext>
          </a:extLst>
        </xdr:cNvPr>
        <xdr:cNvSpPr/>
      </xdr:nvSpPr>
      <xdr:spPr>
        <a:xfrm>
          <a:off x="6858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63" name="正方形/長方形 162">
          <a:extLst>
            <a:ext uri="{FF2B5EF4-FFF2-40B4-BE49-F238E27FC236}">
              <a16:creationId xmlns:a16="http://schemas.microsoft.com/office/drawing/2014/main" id="{5B6EC2C3-10A9-46B1-B196-58882CC495B8}"/>
            </a:ext>
          </a:extLst>
        </xdr:cNvPr>
        <xdr:cNvSpPr/>
      </xdr:nvSpPr>
      <xdr:spPr>
        <a:xfrm>
          <a:off x="80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64" name="正方形/長方形 163">
          <a:extLst>
            <a:ext uri="{FF2B5EF4-FFF2-40B4-BE49-F238E27FC236}">
              <a16:creationId xmlns:a16="http://schemas.microsoft.com/office/drawing/2014/main" id="{AFF646AA-9B2B-44F3-99D5-FD01B615E512}"/>
            </a:ext>
          </a:extLst>
        </xdr:cNvPr>
        <xdr:cNvSpPr/>
      </xdr:nvSpPr>
      <xdr:spPr>
        <a:xfrm>
          <a:off x="80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65" name="正方形/長方形 164">
          <a:extLst>
            <a:ext uri="{FF2B5EF4-FFF2-40B4-BE49-F238E27FC236}">
              <a16:creationId xmlns:a16="http://schemas.microsoft.com/office/drawing/2014/main" id="{C56053D7-2897-4172-B892-812702B78551}"/>
            </a:ext>
          </a:extLst>
        </xdr:cNvPr>
        <xdr:cNvSpPr/>
      </xdr:nvSpPr>
      <xdr:spPr>
        <a:xfrm>
          <a:off x="17145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66" name="正方形/長方形 165">
          <a:extLst>
            <a:ext uri="{FF2B5EF4-FFF2-40B4-BE49-F238E27FC236}">
              <a16:creationId xmlns:a16="http://schemas.microsoft.com/office/drawing/2014/main" id="{49235CB4-689E-4015-85ED-624C02AA1A7A}"/>
            </a:ext>
          </a:extLst>
        </xdr:cNvPr>
        <xdr:cNvSpPr/>
      </xdr:nvSpPr>
      <xdr:spPr>
        <a:xfrm>
          <a:off x="17145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67" name="正方形/長方形 166">
          <a:extLst>
            <a:ext uri="{FF2B5EF4-FFF2-40B4-BE49-F238E27FC236}">
              <a16:creationId xmlns:a16="http://schemas.microsoft.com/office/drawing/2014/main" id="{BC7D5D5B-A2BF-450F-B680-F988631C431E}"/>
            </a:ext>
          </a:extLst>
        </xdr:cNvPr>
        <xdr:cNvSpPr/>
      </xdr:nvSpPr>
      <xdr:spPr>
        <a:xfrm>
          <a:off x="27432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68" name="正方形/長方形 167">
          <a:extLst>
            <a:ext uri="{FF2B5EF4-FFF2-40B4-BE49-F238E27FC236}">
              <a16:creationId xmlns:a16="http://schemas.microsoft.com/office/drawing/2014/main" id="{D0EED1C3-2825-4D3E-BF97-50E5C07602B9}"/>
            </a:ext>
          </a:extLst>
        </xdr:cNvPr>
        <xdr:cNvSpPr/>
      </xdr:nvSpPr>
      <xdr:spPr>
        <a:xfrm>
          <a:off x="27432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69" name="正方形/長方形 168">
          <a:extLst>
            <a:ext uri="{FF2B5EF4-FFF2-40B4-BE49-F238E27FC236}">
              <a16:creationId xmlns:a16="http://schemas.microsoft.com/office/drawing/2014/main" id="{2F075B32-7C5A-488E-BA4F-6560B8320412}"/>
            </a:ext>
          </a:extLst>
        </xdr:cNvPr>
        <xdr:cNvSpPr/>
      </xdr:nvSpPr>
      <xdr:spPr>
        <a:xfrm>
          <a:off x="6858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170" name="テキスト ボックス 169">
          <a:extLst>
            <a:ext uri="{FF2B5EF4-FFF2-40B4-BE49-F238E27FC236}">
              <a16:creationId xmlns:a16="http://schemas.microsoft.com/office/drawing/2014/main" id="{EAACCCD5-E6D6-41A1-AC5F-939D72117D7C}"/>
            </a:ext>
          </a:extLst>
        </xdr:cNvPr>
        <xdr:cNvSpPr txBox="1"/>
      </xdr:nvSpPr>
      <xdr:spPr>
        <a:xfrm>
          <a:off x="666750"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171" name="直線コネクタ 170">
          <a:extLst>
            <a:ext uri="{FF2B5EF4-FFF2-40B4-BE49-F238E27FC236}">
              <a16:creationId xmlns:a16="http://schemas.microsoft.com/office/drawing/2014/main" id="{CE90F8BD-8949-473C-B242-FDADFF2C4292}"/>
            </a:ext>
          </a:extLst>
        </xdr:cNvPr>
        <xdr:cNvCxnSpPr/>
      </xdr:nvCxnSpPr>
      <xdr:spPr>
        <a:xfrm>
          <a:off x="6858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172" name="テキスト ボックス 171">
          <a:extLst>
            <a:ext uri="{FF2B5EF4-FFF2-40B4-BE49-F238E27FC236}">
              <a16:creationId xmlns:a16="http://schemas.microsoft.com/office/drawing/2014/main" id="{B1BCADB8-F6FA-4231-92BF-84F9D0F0F118}"/>
            </a:ext>
          </a:extLst>
        </xdr:cNvPr>
        <xdr:cNvSpPr txBox="1"/>
      </xdr:nvSpPr>
      <xdr:spPr>
        <a:xfrm>
          <a:off x="2789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173" name="直線コネクタ 172">
          <a:extLst>
            <a:ext uri="{FF2B5EF4-FFF2-40B4-BE49-F238E27FC236}">
              <a16:creationId xmlns:a16="http://schemas.microsoft.com/office/drawing/2014/main" id="{0A8EB0E0-14B6-4D3E-AD5F-A0707684298C}"/>
            </a:ext>
          </a:extLst>
        </xdr:cNvPr>
        <xdr:cNvCxnSpPr/>
      </xdr:nvCxnSpPr>
      <xdr:spPr>
        <a:xfrm>
          <a:off x="685800" y="140942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174" name="テキスト ボックス 173">
          <a:extLst>
            <a:ext uri="{FF2B5EF4-FFF2-40B4-BE49-F238E27FC236}">
              <a16:creationId xmlns:a16="http://schemas.microsoft.com/office/drawing/2014/main" id="{D21BE6D8-337F-405E-B71F-9DEE488A8619}"/>
            </a:ext>
          </a:extLst>
        </xdr:cNvPr>
        <xdr:cNvSpPr txBox="1"/>
      </xdr:nvSpPr>
      <xdr:spPr>
        <a:xfrm>
          <a:off x="278946" y="139647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175" name="直線コネクタ 174">
          <a:extLst>
            <a:ext uri="{FF2B5EF4-FFF2-40B4-BE49-F238E27FC236}">
              <a16:creationId xmlns:a16="http://schemas.microsoft.com/office/drawing/2014/main" id="{7B4FF6FA-590B-4330-9D20-4C9F19DCEFDF}"/>
            </a:ext>
          </a:extLst>
        </xdr:cNvPr>
        <xdr:cNvCxnSpPr/>
      </xdr:nvCxnSpPr>
      <xdr:spPr>
        <a:xfrm>
          <a:off x="685800" y="1378358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176" name="テキスト ボックス 175">
          <a:extLst>
            <a:ext uri="{FF2B5EF4-FFF2-40B4-BE49-F238E27FC236}">
              <a16:creationId xmlns:a16="http://schemas.microsoft.com/office/drawing/2014/main" id="{8FC95D68-CBCB-4D78-955C-C7B82EBD77F5}"/>
            </a:ext>
          </a:extLst>
        </xdr:cNvPr>
        <xdr:cNvSpPr txBox="1"/>
      </xdr:nvSpPr>
      <xdr:spPr>
        <a:xfrm>
          <a:off x="339891" y="136572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177" name="直線コネクタ 176">
          <a:extLst>
            <a:ext uri="{FF2B5EF4-FFF2-40B4-BE49-F238E27FC236}">
              <a16:creationId xmlns:a16="http://schemas.microsoft.com/office/drawing/2014/main" id="{9D3C5618-0FB9-4D60-925E-356BFECD8AF4}"/>
            </a:ext>
          </a:extLst>
        </xdr:cNvPr>
        <xdr:cNvCxnSpPr/>
      </xdr:nvCxnSpPr>
      <xdr:spPr>
        <a:xfrm>
          <a:off x="685800" y="1347606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178" name="テキスト ボックス 177">
          <a:extLst>
            <a:ext uri="{FF2B5EF4-FFF2-40B4-BE49-F238E27FC236}">
              <a16:creationId xmlns:a16="http://schemas.microsoft.com/office/drawing/2014/main" id="{C3ACE4A7-9185-487D-97FA-27C02E69487B}"/>
            </a:ext>
          </a:extLst>
        </xdr:cNvPr>
        <xdr:cNvSpPr txBox="1"/>
      </xdr:nvSpPr>
      <xdr:spPr>
        <a:xfrm>
          <a:off x="339891" y="1334653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179" name="直線コネクタ 178">
          <a:extLst>
            <a:ext uri="{FF2B5EF4-FFF2-40B4-BE49-F238E27FC236}">
              <a16:creationId xmlns:a16="http://schemas.microsoft.com/office/drawing/2014/main" id="{8E37DA6F-D1A9-4BAF-B78F-C3A1661A9032}"/>
            </a:ext>
          </a:extLst>
        </xdr:cNvPr>
        <xdr:cNvCxnSpPr/>
      </xdr:nvCxnSpPr>
      <xdr:spPr>
        <a:xfrm>
          <a:off x="685800" y="1317488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180" name="テキスト ボックス 179">
          <a:extLst>
            <a:ext uri="{FF2B5EF4-FFF2-40B4-BE49-F238E27FC236}">
              <a16:creationId xmlns:a16="http://schemas.microsoft.com/office/drawing/2014/main" id="{3FC67123-E75F-46FE-BE7E-C4E7D5A74C41}"/>
            </a:ext>
          </a:extLst>
        </xdr:cNvPr>
        <xdr:cNvSpPr txBox="1"/>
      </xdr:nvSpPr>
      <xdr:spPr>
        <a:xfrm>
          <a:off x="339891" y="130390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181" name="直線コネクタ 180">
          <a:extLst>
            <a:ext uri="{FF2B5EF4-FFF2-40B4-BE49-F238E27FC236}">
              <a16:creationId xmlns:a16="http://schemas.microsoft.com/office/drawing/2014/main" id="{1CDD5DCC-B108-43A0-A30F-3E93A8970B34}"/>
            </a:ext>
          </a:extLst>
        </xdr:cNvPr>
        <xdr:cNvCxnSpPr/>
      </xdr:nvCxnSpPr>
      <xdr:spPr>
        <a:xfrm>
          <a:off x="685800" y="1286736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182" name="テキスト ボックス 181">
          <a:extLst>
            <a:ext uri="{FF2B5EF4-FFF2-40B4-BE49-F238E27FC236}">
              <a16:creationId xmlns:a16="http://schemas.microsoft.com/office/drawing/2014/main" id="{E6FFD3CF-E9B0-4E8B-AA90-4AB0F716BA14}"/>
            </a:ext>
          </a:extLst>
        </xdr:cNvPr>
        <xdr:cNvSpPr txBox="1"/>
      </xdr:nvSpPr>
      <xdr:spPr>
        <a:xfrm>
          <a:off x="339891" y="127283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183" name="直線コネクタ 182">
          <a:extLst>
            <a:ext uri="{FF2B5EF4-FFF2-40B4-BE49-F238E27FC236}">
              <a16:creationId xmlns:a16="http://schemas.microsoft.com/office/drawing/2014/main" id="{20A04A20-7E7B-4F50-8268-DE206DF81DA2}"/>
            </a:ext>
          </a:extLst>
        </xdr:cNvPr>
        <xdr:cNvCxnSpPr/>
      </xdr:nvCxnSpPr>
      <xdr:spPr>
        <a:xfrm>
          <a:off x="685800" y="125566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184" name="テキスト ボックス 183">
          <a:extLst>
            <a:ext uri="{FF2B5EF4-FFF2-40B4-BE49-F238E27FC236}">
              <a16:creationId xmlns:a16="http://schemas.microsoft.com/office/drawing/2014/main" id="{A3100456-D7DA-4D02-B0D3-F5F92FB17FF8}"/>
            </a:ext>
          </a:extLst>
        </xdr:cNvPr>
        <xdr:cNvSpPr txBox="1"/>
      </xdr:nvSpPr>
      <xdr:spPr>
        <a:xfrm>
          <a:off x="388136" y="1242079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185" name="直線コネクタ 184">
          <a:extLst>
            <a:ext uri="{FF2B5EF4-FFF2-40B4-BE49-F238E27FC236}">
              <a16:creationId xmlns:a16="http://schemas.microsoft.com/office/drawing/2014/main" id="{C01F0388-2E57-48C7-AA2E-5F27C0D34456}"/>
            </a:ext>
          </a:extLst>
        </xdr:cNvPr>
        <xdr:cNvCxnSpPr/>
      </xdr:nvCxnSpPr>
      <xdr:spPr>
        <a:xfrm>
          <a:off x="6858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186" name="【福祉施設】&#10;有形固定資産減価償却率グラフ枠">
          <a:extLst>
            <a:ext uri="{FF2B5EF4-FFF2-40B4-BE49-F238E27FC236}">
              <a16:creationId xmlns:a16="http://schemas.microsoft.com/office/drawing/2014/main" id="{9DBB1677-8DE4-475E-BACC-4FEDE80C6BAC}"/>
            </a:ext>
          </a:extLst>
        </xdr:cNvPr>
        <xdr:cNvSpPr/>
      </xdr:nvSpPr>
      <xdr:spPr>
        <a:xfrm>
          <a:off x="6858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96882</xdr:rowOff>
    </xdr:from>
    <xdr:to>
      <xdr:col>24</xdr:col>
      <xdr:colOff>62865</xdr:colOff>
      <xdr:row>86</xdr:row>
      <xdr:rowOff>168729</xdr:rowOff>
    </xdr:to>
    <xdr:cxnSp macro="">
      <xdr:nvCxnSpPr>
        <xdr:cNvPr id="187" name="直線コネクタ 186">
          <a:extLst>
            <a:ext uri="{FF2B5EF4-FFF2-40B4-BE49-F238E27FC236}">
              <a16:creationId xmlns:a16="http://schemas.microsoft.com/office/drawing/2014/main" id="{33478FE7-6F22-4E09-92FF-8DD28C4B2A71}"/>
            </a:ext>
          </a:extLst>
        </xdr:cNvPr>
        <xdr:cNvCxnSpPr/>
      </xdr:nvCxnSpPr>
      <xdr:spPr>
        <a:xfrm flipV="1">
          <a:off x="4180840" y="12574632"/>
          <a:ext cx="0" cy="15196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188" name="【福祉施設】&#10;有形固定資産減価償却率最小値テキスト">
          <a:extLst>
            <a:ext uri="{FF2B5EF4-FFF2-40B4-BE49-F238E27FC236}">
              <a16:creationId xmlns:a16="http://schemas.microsoft.com/office/drawing/2014/main" id="{3821F1B8-123E-4447-A5F9-A3C9298AD2AD}"/>
            </a:ext>
          </a:extLst>
        </xdr:cNvPr>
        <xdr:cNvSpPr txBox="1"/>
      </xdr:nvSpPr>
      <xdr:spPr>
        <a:xfrm>
          <a:off x="4219575" y="14098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189" name="直線コネクタ 188">
          <a:extLst>
            <a:ext uri="{FF2B5EF4-FFF2-40B4-BE49-F238E27FC236}">
              <a16:creationId xmlns:a16="http://schemas.microsoft.com/office/drawing/2014/main" id="{25BB4EE5-1DC5-4B9F-8183-297568909657}"/>
            </a:ext>
          </a:extLst>
        </xdr:cNvPr>
        <xdr:cNvCxnSpPr/>
      </xdr:nvCxnSpPr>
      <xdr:spPr>
        <a:xfrm>
          <a:off x="4105275" y="1409427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43559</xdr:rowOff>
    </xdr:from>
    <xdr:ext cx="340478" cy="259045"/>
    <xdr:sp macro="" textlink="">
      <xdr:nvSpPr>
        <xdr:cNvPr id="190" name="【福祉施設】&#10;有形固定資産減価償却率最大値テキスト">
          <a:extLst>
            <a:ext uri="{FF2B5EF4-FFF2-40B4-BE49-F238E27FC236}">
              <a16:creationId xmlns:a16="http://schemas.microsoft.com/office/drawing/2014/main" id="{8E58FEC1-548D-4546-B659-BC22697C0A1A}"/>
            </a:ext>
          </a:extLst>
        </xdr:cNvPr>
        <xdr:cNvSpPr txBox="1"/>
      </xdr:nvSpPr>
      <xdr:spPr>
        <a:xfrm>
          <a:off x="4219575" y="1236255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96882</xdr:rowOff>
    </xdr:from>
    <xdr:to>
      <xdr:col>24</xdr:col>
      <xdr:colOff>152400</xdr:colOff>
      <xdr:row>77</xdr:row>
      <xdr:rowOff>96882</xdr:rowOff>
    </xdr:to>
    <xdr:cxnSp macro="">
      <xdr:nvCxnSpPr>
        <xdr:cNvPr id="191" name="直線コネクタ 190">
          <a:extLst>
            <a:ext uri="{FF2B5EF4-FFF2-40B4-BE49-F238E27FC236}">
              <a16:creationId xmlns:a16="http://schemas.microsoft.com/office/drawing/2014/main" id="{79BBA551-DFEE-4B6D-911B-A86DFA82650B}"/>
            </a:ext>
          </a:extLst>
        </xdr:cNvPr>
        <xdr:cNvCxnSpPr/>
      </xdr:nvCxnSpPr>
      <xdr:spPr>
        <a:xfrm>
          <a:off x="4105275" y="12574632"/>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15076</xdr:rowOff>
    </xdr:from>
    <xdr:ext cx="405111" cy="259045"/>
    <xdr:sp macro="" textlink="">
      <xdr:nvSpPr>
        <xdr:cNvPr id="192" name="【福祉施設】&#10;有形固定資産減価償却率平均値テキスト">
          <a:extLst>
            <a:ext uri="{FF2B5EF4-FFF2-40B4-BE49-F238E27FC236}">
              <a16:creationId xmlns:a16="http://schemas.microsoft.com/office/drawing/2014/main" id="{B4C0ABE6-FD4C-4D39-BBB4-A9AD3A98D7CE}"/>
            </a:ext>
          </a:extLst>
        </xdr:cNvPr>
        <xdr:cNvSpPr txBox="1"/>
      </xdr:nvSpPr>
      <xdr:spPr>
        <a:xfrm>
          <a:off x="4219575" y="1329927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163649</xdr:rowOff>
    </xdr:from>
    <xdr:to>
      <xdr:col>24</xdr:col>
      <xdr:colOff>114300</xdr:colOff>
      <xdr:row>83</xdr:row>
      <xdr:rowOff>93799</xdr:rowOff>
    </xdr:to>
    <xdr:sp macro="" textlink="">
      <xdr:nvSpPr>
        <xdr:cNvPr id="193" name="フローチャート: 判断 192">
          <a:extLst>
            <a:ext uri="{FF2B5EF4-FFF2-40B4-BE49-F238E27FC236}">
              <a16:creationId xmlns:a16="http://schemas.microsoft.com/office/drawing/2014/main" id="{70BB499C-95C2-4968-8B12-1937413A8959}"/>
            </a:ext>
          </a:extLst>
        </xdr:cNvPr>
        <xdr:cNvSpPr/>
      </xdr:nvSpPr>
      <xdr:spPr>
        <a:xfrm>
          <a:off x="4124325" y="13447849"/>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11793</xdr:rowOff>
    </xdr:from>
    <xdr:to>
      <xdr:col>20</xdr:col>
      <xdr:colOff>38100</xdr:colOff>
      <xdr:row>83</xdr:row>
      <xdr:rowOff>113393</xdr:rowOff>
    </xdr:to>
    <xdr:sp macro="" textlink="">
      <xdr:nvSpPr>
        <xdr:cNvPr id="194" name="フローチャート: 判断 193">
          <a:extLst>
            <a:ext uri="{FF2B5EF4-FFF2-40B4-BE49-F238E27FC236}">
              <a16:creationId xmlns:a16="http://schemas.microsoft.com/office/drawing/2014/main" id="{B9D99B91-6D98-40AC-9607-00006E6AE33F}"/>
            </a:ext>
          </a:extLst>
        </xdr:cNvPr>
        <xdr:cNvSpPr/>
      </xdr:nvSpPr>
      <xdr:spPr>
        <a:xfrm>
          <a:off x="3381375" y="13457918"/>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117929</xdr:rowOff>
    </xdr:from>
    <xdr:to>
      <xdr:col>15</xdr:col>
      <xdr:colOff>101600</xdr:colOff>
      <xdr:row>83</xdr:row>
      <xdr:rowOff>48079</xdr:rowOff>
    </xdr:to>
    <xdr:sp macro="" textlink="">
      <xdr:nvSpPr>
        <xdr:cNvPr id="195" name="フローチャート: 判断 194">
          <a:extLst>
            <a:ext uri="{FF2B5EF4-FFF2-40B4-BE49-F238E27FC236}">
              <a16:creationId xmlns:a16="http://schemas.microsoft.com/office/drawing/2014/main" id="{37F64404-B9CB-4F8A-9425-1C21A80028E8}"/>
            </a:ext>
          </a:extLst>
        </xdr:cNvPr>
        <xdr:cNvSpPr/>
      </xdr:nvSpPr>
      <xdr:spPr>
        <a:xfrm>
          <a:off x="2571750" y="13408479"/>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75474</xdr:rowOff>
    </xdr:from>
    <xdr:to>
      <xdr:col>10</xdr:col>
      <xdr:colOff>165100</xdr:colOff>
      <xdr:row>83</xdr:row>
      <xdr:rowOff>5624</xdr:rowOff>
    </xdr:to>
    <xdr:sp macro="" textlink="">
      <xdr:nvSpPr>
        <xdr:cNvPr id="196" name="フローチャート: 判断 195">
          <a:extLst>
            <a:ext uri="{FF2B5EF4-FFF2-40B4-BE49-F238E27FC236}">
              <a16:creationId xmlns:a16="http://schemas.microsoft.com/office/drawing/2014/main" id="{CAEA3724-27A4-4C60-B95E-BBAB972182B3}"/>
            </a:ext>
          </a:extLst>
        </xdr:cNvPr>
        <xdr:cNvSpPr/>
      </xdr:nvSpPr>
      <xdr:spPr>
        <a:xfrm>
          <a:off x="1781175" y="13362849"/>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34652</xdr:rowOff>
    </xdr:from>
    <xdr:to>
      <xdr:col>6</xdr:col>
      <xdr:colOff>38100</xdr:colOff>
      <xdr:row>82</xdr:row>
      <xdr:rowOff>136252</xdr:rowOff>
    </xdr:to>
    <xdr:sp macro="" textlink="">
      <xdr:nvSpPr>
        <xdr:cNvPr id="197" name="フローチャート: 判断 196">
          <a:extLst>
            <a:ext uri="{FF2B5EF4-FFF2-40B4-BE49-F238E27FC236}">
              <a16:creationId xmlns:a16="http://schemas.microsoft.com/office/drawing/2014/main" id="{3FA0F084-52D0-417D-97B5-047259E4DD3C}"/>
            </a:ext>
          </a:extLst>
        </xdr:cNvPr>
        <xdr:cNvSpPr/>
      </xdr:nvSpPr>
      <xdr:spPr>
        <a:xfrm>
          <a:off x="981075" y="13318852"/>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198" name="テキスト ボックス 197">
          <a:extLst>
            <a:ext uri="{FF2B5EF4-FFF2-40B4-BE49-F238E27FC236}">
              <a16:creationId xmlns:a16="http://schemas.microsoft.com/office/drawing/2014/main" id="{80A5225C-F5B1-498E-B5CF-C37863D53568}"/>
            </a:ext>
          </a:extLst>
        </xdr:cNvPr>
        <xdr:cNvSpPr txBox="1"/>
      </xdr:nvSpPr>
      <xdr:spPr>
        <a:xfrm>
          <a:off x="40100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199" name="テキスト ボックス 198">
          <a:extLst>
            <a:ext uri="{FF2B5EF4-FFF2-40B4-BE49-F238E27FC236}">
              <a16:creationId xmlns:a16="http://schemas.microsoft.com/office/drawing/2014/main" id="{36D7CE08-807A-43C4-B3D1-8D823B0A8184}"/>
            </a:ext>
          </a:extLst>
        </xdr:cNvPr>
        <xdr:cNvSpPr txBox="1"/>
      </xdr:nvSpPr>
      <xdr:spPr>
        <a:xfrm>
          <a:off x="32575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00" name="テキスト ボックス 199">
          <a:extLst>
            <a:ext uri="{FF2B5EF4-FFF2-40B4-BE49-F238E27FC236}">
              <a16:creationId xmlns:a16="http://schemas.microsoft.com/office/drawing/2014/main" id="{CF9CE9F0-B39D-436A-9F87-E38038C3E2E9}"/>
            </a:ext>
          </a:extLst>
        </xdr:cNvPr>
        <xdr:cNvSpPr txBox="1"/>
      </xdr:nvSpPr>
      <xdr:spPr>
        <a:xfrm>
          <a:off x="24479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01" name="テキスト ボックス 200">
          <a:extLst>
            <a:ext uri="{FF2B5EF4-FFF2-40B4-BE49-F238E27FC236}">
              <a16:creationId xmlns:a16="http://schemas.microsoft.com/office/drawing/2014/main" id="{D38CB286-634D-4F50-9E35-041319AB2888}"/>
            </a:ext>
          </a:extLst>
        </xdr:cNvPr>
        <xdr:cNvSpPr txBox="1"/>
      </xdr:nvSpPr>
      <xdr:spPr>
        <a:xfrm>
          <a:off x="1657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02" name="テキスト ボックス 201">
          <a:extLst>
            <a:ext uri="{FF2B5EF4-FFF2-40B4-BE49-F238E27FC236}">
              <a16:creationId xmlns:a16="http://schemas.microsoft.com/office/drawing/2014/main" id="{1D836260-B957-4B71-BF4D-8E6BC0578BAC}"/>
            </a:ext>
          </a:extLst>
        </xdr:cNvPr>
        <xdr:cNvSpPr txBox="1"/>
      </xdr:nvSpPr>
      <xdr:spPr>
        <a:xfrm>
          <a:off x="857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33020</xdr:rowOff>
    </xdr:from>
    <xdr:to>
      <xdr:col>24</xdr:col>
      <xdr:colOff>114300</xdr:colOff>
      <xdr:row>83</xdr:row>
      <xdr:rowOff>134620</xdr:rowOff>
    </xdr:to>
    <xdr:sp macro="" textlink="">
      <xdr:nvSpPr>
        <xdr:cNvPr id="203" name="楕円 202">
          <a:extLst>
            <a:ext uri="{FF2B5EF4-FFF2-40B4-BE49-F238E27FC236}">
              <a16:creationId xmlns:a16="http://schemas.microsoft.com/office/drawing/2014/main" id="{FC100367-03D1-456A-AE2B-6ED74CFA2827}"/>
            </a:ext>
          </a:extLst>
        </xdr:cNvPr>
        <xdr:cNvSpPr/>
      </xdr:nvSpPr>
      <xdr:spPr>
        <a:xfrm>
          <a:off x="4124325" y="1347914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11447</xdr:rowOff>
    </xdr:from>
    <xdr:ext cx="405111" cy="259045"/>
    <xdr:sp macro="" textlink="">
      <xdr:nvSpPr>
        <xdr:cNvPr id="204" name="【福祉施設】&#10;有形固定資産減価償却率該当値テキスト">
          <a:extLst>
            <a:ext uri="{FF2B5EF4-FFF2-40B4-BE49-F238E27FC236}">
              <a16:creationId xmlns:a16="http://schemas.microsoft.com/office/drawing/2014/main" id="{3C4B348A-4A65-4AA2-868F-BBC2E6433505}"/>
            </a:ext>
          </a:extLst>
        </xdr:cNvPr>
        <xdr:cNvSpPr txBox="1"/>
      </xdr:nvSpPr>
      <xdr:spPr>
        <a:xfrm>
          <a:off x="4219575" y="13457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160382</xdr:rowOff>
    </xdr:from>
    <xdr:to>
      <xdr:col>20</xdr:col>
      <xdr:colOff>38100</xdr:colOff>
      <xdr:row>83</xdr:row>
      <xdr:rowOff>90532</xdr:rowOff>
    </xdr:to>
    <xdr:sp macro="" textlink="">
      <xdr:nvSpPr>
        <xdr:cNvPr id="205" name="楕円 204">
          <a:extLst>
            <a:ext uri="{FF2B5EF4-FFF2-40B4-BE49-F238E27FC236}">
              <a16:creationId xmlns:a16="http://schemas.microsoft.com/office/drawing/2014/main" id="{3720E077-EF3E-4F37-B493-E96AFAFCDB86}"/>
            </a:ext>
          </a:extLst>
        </xdr:cNvPr>
        <xdr:cNvSpPr/>
      </xdr:nvSpPr>
      <xdr:spPr>
        <a:xfrm>
          <a:off x="3381375" y="13450932"/>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39732</xdr:rowOff>
    </xdr:from>
    <xdr:to>
      <xdr:col>24</xdr:col>
      <xdr:colOff>63500</xdr:colOff>
      <xdr:row>83</xdr:row>
      <xdr:rowOff>83820</xdr:rowOff>
    </xdr:to>
    <xdr:cxnSp macro="">
      <xdr:nvCxnSpPr>
        <xdr:cNvPr id="206" name="直線コネクタ 205">
          <a:extLst>
            <a:ext uri="{FF2B5EF4-FFF2-40B4-BE49-F238E27FC236}">
              <a16:creationId xmlns:a16="http://schemas.microsoft.com/office/drawing/2014/main" id="{9124B1FF-6006-495D-9A45-F4CDBF910E34}"/>
            </a:ext>
          </a:extLst>
        </xdr:cNvPr>
        <xdr:cNvCxnSpPr/>
      </xdr:nvCxnSpPr>
      <xdr:spPr>
        <a:xfrm>
          <a:off x="3429000" y="13489032"/>
          <a:ext cx="752475" cy="472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117929</xdr:rowOff>
    </xdr:from>
    <xdr:to>
      <xdr:col>15</xdr:col>
      <xdr:colOff>101600</xdr:colOff>
      <xdr:row>83</xdr:row>
      <xdr:rowOff>48079</xdr:rowOff>
    </xdr:to>
    <xdr:sp macro="" textlink="">
      <xdr:nvSpPr>
        <xdr:cNvPr id="207" name="楕円 206">
          <a:extLst>
            <a:ext uri="{FF2B5EF4-FFF2-40B4-BE49-F238E27FC236}">
              <a16:creationId xmlns:a16="http://schemas.microsoft.com/office/drawing/2014/main" id="{D65B0CE0-3241-4C6F-9CC2-D277A3614BEB}"/>
            </a:ext>
          </a:extLst>
        </xdr:cNvPr>
        <xdr:cNvSpPr/>
      </xdr:nvSpPr>
      <xdr:spPr>
        <a:xfrm>
          <a:off x="2571750" y="13408479"/>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168729</xdr:rowOff>
    </xdr:from>
    <xdr:to>
      <xdr:col>19</xdr:col>
      <xdr:colOff>177800</xdr:colOff>
      <xdr:row>83</xdr:row>
      <xdr:rowOff>39732</xdr:rowOff>
    </xdr:to>
    <xdr:cxnSp macro="">
      <xdr:nvCxnSpPr>
        <xdr:cNvPr id="208" name="直線コネクタ 207">
          <a:extLst>
            <a:ext uri="{FF2B5EF4-FFF2-40B4-BE49-F238E27FC236}">
              <a16:creationId xmlns:a16="http://schemas.microsoft.com/office/drawing/2014/main" id="{3D958563-093D-4125-BF7F-80E406F3C2A0}"/>
            </a:ext>
          </a:extLst>
        </xdr:cNvPr>
        <xdr:cNvCxnSpPr/>
      </xdr:nvCxnSpPr>
      <xdr:spPr>
        <a:xfrm>
          <a:off x="2619375" y="13446579"/>
          <a:ext cx="809625" cy="424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73842</xdr:rowOff>
    </xdr:from>
    <xdr:to>
      <xdr:col>10</xdr:col>
      <xdr:colOff>165100</xdr:colOff>
      <xdr:row>83</xdr:row>
      <xdr:rowOff>3992</xdr:rowOff>
    </xdr:to>
    <xdr:sp macro="" textlink="">
      <xdr:nvSpPr>
        <xdr:cNvPr id="209" name="楕円 208">
          <a:extLst>
            <a:ext uri="{FF2B5EF4-FFF2-40B4-BE49-F238E27FC236}">
              <a16:creationId xmlns:a16="http://schemas.microsoft.com/office/drawing/2014/main" id="{08782F32-C2B7-4D83-87AA-E597BD7C265A}"/>
            </a:ext>
          </a:extLst>
        </xdr:cNvPr>
        <xdr:cNvSpPr/>
      </xdr:nvSpPr>
      <xdr:spPr>
        <a:xfrm>
          <a:off x="1781175" y="13361217"/>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124642</xdr:rowOff>
    </xdr:from>
    <xdr:to>
      <xdr:col>15</xdr:col>
      <xdr:colOff>50800</xdr:colOff>
      <xdr:row>82</xdr:row>
      <xdr:rowOff>168729</xdr:rowOff>
    </xdr:to>
    <xdr:cxnSp macro="">
      <xdr:nvCxnSpPr>
        <xdr:cNvPr id="210" name="直線コネクタ 209">
          <a:extLst>
            <a:ext uri="{FF2B5EF4-FFF2-40B4-BE49-F238E27FC236}">
              <a16:creationId xmlns:a16="http://schemas.microsoft.com/office/drawing/2014/main" id="{9C0DE8D8-0114-40D4-B4E0-62ED3E16CE2C}"/>
            </a:ext>
          </a:extLst>
        </xdr:cNvPr>
        <xdr:cNvCxnSpPr/>
      </xdr:nvCxnSpPr>
      <xdr:spPr>
        <a:xfrm>
          <a:off x="1828800" y="13408842"/>
          <a:ext cx="790575" cy="377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29755</xdr:rowOff>
    </xdr:from>
    <xdr:to>
      <xdr:col>6</xdr:col>
      <xdr:colOff>38100</xdr:colOff>
      <xdr:row>82</xdr:row>
      <xdr:rowOff>131355</xdr:rowOff>
    </xdr:to>
    <xdr:sp macro="" textlink="">
      <xdr:nvSpPr>
        <xdr:cNvPr id="211" name="楕円 210">
          <a:extLst>
            <a:ext uri="{FF2B5EF4-FFF2-40B4-BE49-F238E27FC236}">
              <a16:creationId xmlns:a16="http://schemas.microsoft.com/office/drawing/2014/main" id="{648A6658-C063-4077-BA08-C81BA7405E65}"/>
            </a:ext>
          </a:extLst>
        </xdr:cNvPr>
        <xdr:cNvSpPr/>
      </xdr:nvSpPr>
      <xdr:spPr>
        <a:xfrm>
          <a:off x="981075" y="1331395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80555</xdr:rowOff>
    </xdr:from>
    <xdr:to>
      <xdr:col>10</xdr:col>
      <xdr:colOff>114300</xdr:colOff>
      <xdr:row>82</xdr:row>
      <xdr:rowOff>124642</xdr:rowOff>
    </xdr:to>
    <xdr:cxnSp macro="">
      <xdr:nvCxnSpPr>
        <xdr:cNvPr id="212" name="直線コネクタ 211">
          <a:extLst>
            <a:ext uri="{FF2B5EF4-FFF2-40B4-BE49-F238E27FC236}">
              <a16:creationId xmlns:a16="http://schemas.microsoft.com/office/drawing/2014/main" id="{60C9AAC3-F56D-445F-8E35-7202D6568D2B}"/>
            </a:ext>
          </a:extLst>
        </xdr:cNvPr>
        <xdr:cNvCxnSpPr/>
      </xdr:nvCxnSpPr>
      <xdr:spPr>
        <a:xfrm>
          <a:off x="1028700" y="13371105"/>
          <a:ext cx="800100" cy="377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104520</xdr:rowOff>
    </xdr:from>
    <xdr:ext cx="405111" cy="259045"/>
    <xdr:sp macro="" textlink="">
      <xdr:nvSpPr>
        <xdr:cNvPr id="213" name="n_1aveValue【福祉施設】&#10;有形固定資産減価償却率">
          <a:extLst>
            <a:ext uri="{FF2B5EF4-FFF2-40B4-BE49-F238E27FC236}">
              <a16:creationId xmlns:a16="http://schemas.microsoft.com/office/drawing/2014/main" id="{B7C67DC2-5D64-46A4-BD2B-6F49A84191C9}"/>
            </a:ext>
          </a:extLst>
        </xdr:cNvPr>
        <xdr:cNvSpPr txBox="1"/>
      </xdr:nvSpPr>
      <xdr:spPr>
        <a:xfrm>
          <a:off x="3239144" y="135569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39206</xdr:rowOff>
    </xdr:from>
    <xdr:ext cx="405111" cy="259045"/>
    <xdr:sp macro="" textlink="">
      <xdr:nvSpPr>
        <xdr:cNvPr id="214" name="n_2aveValue【福祉施設】&#10;有形固定資産減価償却率">
          <a:extLst>
            <a:ext uri="{FF2B5EF4-FFF2-40B4-BE49-F238E27FC236}">
              <a16:creationId xmlns:a16="http://schemas.microsoft.com/office/drawing/2014/main" id="{A9906D7A-F4A0-4CBE-B763-108FE7B6CE16}"/>
            </a:ext>
          </a:extLst>
        </xdr:cNvPr>
        <xdr:cNvSpPr txBox="1"/>
      </xdr:nvSpPr>
      <xdr:spPr>
        <a:xfrm>
          <a:off x="2439044" y="134885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168201</xdr:rowOff>
    </xdr:from>
    <xdr:ext cx="405111" cy="259045"/>
    <xdr:sp macro="" textlink="">
      <xdr:nvSpPr>
        <xdr:cNvPr id="215" name="n_3aveValue【福祉施設】&#10;有形固定資産減価償却率">
          <a:extLst>
            <a:ext uri="{FF2B5EF4-FFF2-40B4-BE49-F238E27FC236}">
              <a16:creationId xmlns:a16="http://schemas.microsoft.com/office/drawing/2014/main" id="{E186ABA8-2B23-455D-AAFA-C7B1B4D85D19}"/>
            </a:ext>
          </a:extLst>
        </xdr:cNvPr>
        <xdr:cNvSpPr txBox="1"/>
      </xdr:nvSpPr>
      <xdr:spPr>
        <a:xfrm>
          <a:off x="1648469" y="134524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127379</xdr:rowOff>
    </xdr:from>
    <xdr:ext cx="405111" cy="259045"/>
    <xdr:sp macro="" textlink="">
      <xdr:nvSpPr>
        <xdr:cNvPr id="216" name="n_4aveValue【福祉施設】&#10;有形固定資産減価償却率">
          <a:extLst>
            <a:ext uri="{FF2B5EF4-FFF2-40B4-BE49-F238E27FC236}">
              <a16:creationId xmlns:a16="http://schemas.microsoft.com/office/drawing/2014/main" id="{E3BC4DC7-81E5-4F03-9E18-E7286D846B5E}"/>
            </a:ext>
          </a:extLst>
        </xdr:cNvPr>
        <xdr:cNvSpPr txBox="1"/>
      </xdr:nvSpPr>
      <xdr:spPr>
        <a:xfrm>
          <a:off x="848369" y="134115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81</xdr:row>
      <xdr:rowOff>107059</xdr:rowOff>
    </xdr:from>
    <xdr:ext cx="405111" cy="259045"/>
    <xdr:sp macro="" textlink="">
      <xdr:nvSpPr>
        <xdr:cNvPr id="217" name="n_1mainValue【福祉施設】&#10;有形固定資産減価償却率">
          <a:extLst>
            <a:ext uri="{FF2B5EF4-FFF2-40B4-BE49-F238E27FC236}">
              <a16:creationId xmlns:a16="http://schemas.microsoft.com/office/drawing/2014/main" id="{F2DCBCD4-FC99-4E49-89DD-91430635BAE6}"/>
            </a:ext>
          </a:extLst>
        </xdr:cNvPr>
        <xdr:cNvSpPr txBox="1"/>
      </xdr:nvSpPr>
      <xdr:spPr>
        <a:xfrm>
          <a:off x="3239144" y="132293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64606</xdr:rowOff>
    </xdr:from>
    <xdr:ext cx="405111" cy="259045"/>
    <xdr:sp macro="" textlink="">
      <xdr:nvSpPr>
        <xdr:cNvPr id="218" name="n_2mainValue【福祉施設】&#10;有形固定資産減価償却率">
          <a:extLst>
            <a:ext uri="{FF2B5EF4-FFF2-40B4-BE49-F238E27FC236}">
              <a16:creationId xmlns:a16="http://schemas.microsoft.com/office/drawing/2014/main" id="{26F7678C-FA42-48D9-B1B8-1587EA703563}"/>
            </a:ext>
          </a:extLst>
        </xdr:cNvPr>
        <xdr:cNvSpPr txBox="1"/>
      </xdr:nvSpPr>
      <xdr:spPr>
        <a:xfrm>
          <a:off x="2439044" y="131932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20519</xdr:rowOff>
    </xdr:from>
    <xdr:ext cx="405111" cy="259045"/>
    <xdr:sp macro="" textlink="">
      <xdr:nvSpPr>
        <xdr:cNvPr id="219" name="n_3mainValue【福祉施設】&#10;有形固定資産減価償却率">
          <a:extLst>
            <a:ext uri="{FF2B5EF4-FFF2-40B4-BE49-F238E27FC236}">
              <a16:creationId xmlns:a16="http://schemas.microsoft.com/office/drawing/2014/main" id="{7924CCEB-06DD-45BD-AF67-F92A8CB69430}"/>
            </a:ext>
          </a:extLst>
        </xdr:cNvPr>
        <xdr:cNvSpPr txBox="1"/>
      </xdr:nvSpPr>
      <xdr:spPr>
        <a:xfrm>
          <a:off x="1648469" y="131459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147882</xdr:rowOff>
    </xdr:from>
    <xdr:ext cx="405111" cy="259045"/>
    <xdr:sp macro="" textlink="">
      <xdr:nvSpPr>
        <xdr:cNvPr id="220" name="n_4mainValue【福祉施設】&#10;有形固定資産減価償却率">
          <a:extLst>
            <a:ext uri="{FF2B5EF4-FFF2-40B4-BE49-F238E27FC236}">
              <a16:creationId xmlns:a16="http://schemas.microsoft.com/office/drawing/2014/main" id="{534AC3CB-2D7C-40E5-A520-C12C932151CA}"/>
            </a:ext>
          </a:extLst>
        </xdr:cNvPr>
        <xdr:cNvSpPr txBox="1"/>
      </xdr:nvSpPr>
      <xdr:spPr>
        <a:xfrm>
          <a:off x="848369" y="13108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21" name="正方形/長方形 220">
          <a:extLst>
            <a:ext uri="{FF2B5EF4-FFF2-40B4-BE49-F238E27FC236}">
              <a16:creationId xmlns:a16="http://schemas.microsoft.com/office/drawing/2014/main" id="{752EEB74-50B8-4CCD-8669-6BF104C1DC69}"/>
            </a:ext>
          </a:extLst>
        </xdr:cNvPr>
        <xdr:cNvSpPr/>
      </xdr:nvSpPr>
      <xdr:spPr>
        <a:xfrm>
          <a:off x="59531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22" name="正方形/長方形 221">
          <a:extLst>
            <a:ext uri="{FF2B5EF4-FFF2-40B4-BE49-F238E27FC236}">
              <a16:creationId xmlns:a16="http://schemas.microsoft.com/office/drawing/2014/main" id="{2D710C95-3E21-438F-A012-CA1126ED96BD}"/>
            </a:ext>
          </a:extLst>
        </xdr:cNvPr>
        <xdr:cNvSpPr/>
      </xdr:nvSpPr>
      <xdr:spPr>
        <a:xfrm>
          <a:off x="60674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23" name="正方形/長方形 222">
          <a:extLst>
            <a:ext uri="{FF2B5EF4-FFF2-40B4-BE49-F238E27FC236}">
              <a16:creationId xmlns:a16="http://schemas.microsoft.com/office/drawing/2014/main" id="{9D01441D-E221-409B-A8AC-CB5FEAB5C1A5}"/>
            </a:ext>
          </a:extLst>
        </xdr:cNvPr>
        <xdr:cNvSpPr/>
      </xdr:nvSpPr>
      <xdr:spPr>
        <a:xfrm>
          <a:off x="60674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24" name="正方形/長方形 223">
          <a:extLst>
            <a:ext uri="{FF2B5EF4-FFF2-40B4-BE49-F238E27FC236}">
              <a16:creationId xmlns:a16="http://schemas.microsoft.com/office/drawing/2014/main" id="{090FBA17-3D1A-488F-8F8A-74965A09FEDB}"/>
            </a:ext>
          </a:extLst>
        </xdr:cNvPr>
        <xdr:cNvSpPr/>
      </xdr:nvSpPr>
      <xdr:spPr>
        <a:xfrm>
          <a:off x="69818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25" name="正方形/長方形 224">
          <a:extLst>
            <a:ext uri="{FF2B5EF4-FFF2-40B4-BE49-F238E27FC236}">
              <a16:creationId xmlns:a16="http://schemas.microsoft.com/office/drawing/2014/main" id="{A1394277-4219-4B37-A56C-E6F558A7A0B1}"/>
            </a:ext>
          </a:extLst>
        </xdr:cNvPr>
        <xdr:cNvSpPr/>
      </xdr:nvSpPr>
      <xdr:spPr>
        <a:xfrm>
          <a:off x="69818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26" name="正方形/長方形 225">
          <a:extLst>
            <a:ext uri="{FF2B5EF4-FFF2-40B4-BE49-F238E27FC236}">
              <a16:creationId xmlns:a16="http://schemas.microsoft.com/office/drawing/2014/main" id="{B8C7BBD2-A56E-41DA-929D-A5D6BFC7277D}"/>
            </a:ext>
          </a:extLst>
        </xdr:cNvPr>
        <xdr:cNvSpPr/>
      </xdr:nvSpPr>
      <xdr:spPr>
        <a:xfrm>
          <a:off x="80105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27" name="正方形/長方形 226">
          <a:extLst>
            <a:ext uri="{FF2B5EF4-FFF2-40B4-BE49-F238E27FC236}">
              <a16:creationId xmlns:a16="http://schemas.microsoft.com/office/drawing/2014/main" id="{D6E09B65-81B5-4935-90A4-E5756F548D95}"/>
            </a:ext>
          </a:extLst>
        </xdr:cNvPr>
        <xdr:cNvSpPr/>
      </xdr:nvSpPr>
      <xdr:spPr>
        <a:xfrm>
          <a:off x="80105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28" name="正方形/長方形 227">
          <a:extLst>
            <a:ext uri="{FF2B5EF4-FFF2-40B4-BE49-F238E27FC236}">
              <a16:creationId xmlns:a16="http://schemas.microsoft.com/office/drawing/2014/main" id="{0191A5A2-5635-4B46-ABA9-B97CCC2D0214}"/>
            </a:ext>
          </a:extLst>
        </xdr:cNvPr>
        <xdr:cNvSpPr/>
      </xdr:nvSpPr>
      <xdr:spPr>
        <a:xfrm>
          <a:off x="59531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229" name="テキスト ボックス 228">
          <a:extLst>
            <a:ext uri="{FF2B5EF4-FFF2-40B4-BE49-F238E27FC236}">
              <a16:creationId xmlns:a16="http://schemas.microsoft.com/office/drawing/2014/main" id="{F881875B-693C-4E1C-807B-15FD8AEB8514}"/>
            </a:ext>
          </a:extLst>
        </xdr:cNvPr>
        <xdr:cNvSpPr txBox="1"/>
      </xdr:nvSpPr>
      <xdr:spPr>
        <a:xfrm>
          <a:off x="5915025"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30" name="直線コネクタ 229">
          <a:extLst>
            <a:ext uri="{FF2B5EF4-FFF2-40B4-BE49-F238E27FC236}">
              <a16:creationId xmlns:a16="http://schemas.microsoft.com/office/drawing/2014/main" id="{1E05729D-9E19-4498-B32B-D5E5B043F79A}"/>
            </a:ext>
          </a:extLst>
        </xdr:cNvPr>
        <xdr:cNvCxnSpPr/>
      </xdr:nvCxnSpPr>
      <xdr:spPr>
        <a:xfrm>
          <a:off x="5953125" y="144113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231" name="直線コネクタ 230">
          <a:extLst>
            <a:ext uri="{FF2B5EF4-FFF2-40B4-BE49-F238E27FC236}">
              <a16:creationId xmlns:a16="http://schemas.microsoft.com/office/drawing/2014/main" id="{1F46F551-B377-4251-B605-214C17B8FF91}"/>
            </a:ext>
          </a:extLst>
        </xdr:cNvPr>
        <xdr:cNvCxnSpPr/>
      </xdr:nvCxnSpPr>
      <xdr:spPr>
        <a:xfrm>
          <a:off x="5953125" y="1409427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232" name="テキスト ボックス 231">
          <a:extLst>
            <a:ext uri="{FF2B5EF4-FFF2-40B4-BE49-F238E27FC236}">
              <a16:creationId xmlns:a16="http://schemas.microsoft.com/office/drawing/2014/main" id="{C7BF4F1B-AB8F-4AAD-9902-8061EF060982}"/>
            </a:ext>
          </a:extLst>
        </xdr:cNvPr>
        <xdr:cNvSpPr txBox="1"/>
      </xdr:nvSpPr>
      <xdr:spPr>
        <a:xfrm>
          <a:off x="5527221" y="139647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233" name="直線コネクタ 232">
          <a:extLst>
            <a:ext uri="{FF2B5EF4-FFF2-40B4-BE49-F238E27FC236}">
              <a16:creationId xmlns:a16="http://schemas.microsoft.com/office/drawing/2014/main" id="{8D6F97D9-78E2-4E53-AC20-8D5E127542F3}"/>
            </a:ext>
          </a:extLst>
        </xdr:cNvPr>
        <xdr:cNvCxnSpPr/>
      </xdr:nvCxnSpPr>
      <xdr:spPr>
        <a:xfrm>
          <a:off x="5953125" y="13783582"/>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234" name="テキスト ボックス 233">
          <a:extLst>
            <a:ext uri="{FF2B5EF4-FFF2-40B4-BE49-F238E27FC236}">
              <a16:creationId xmlns:a16="http://schemas.microsoft.com/office/drawing/2014/main" id="{B7EB0B0E-28F7-494A-B2C6-7F59F42FC85E}"/>
            </a:ext>
          </a:extLst>
        </xdr:cNvPr>
        <xdr:cNvSpPr txBox="1"/>
      </xdr:nvSpPr>
      <xdr:spPr>
        <a:xfrm>
          <a:off x="5527221" y="136572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235" name="直線コネクタ 234">
          <a:extLst>
            <a:ext uri="{FF2B5EF4-FFF2-40B4-BE49-F238E27FC236}">
              <a16:creationId xmlns:a16="http://schemas.microsoft.com/office/drawing/2014/main" id="{43DE3383-BE75-44AD-B3DE-6477C23EB6EF}"/>
            </a:ext>
          </a:extLst>
        </xdr:cNvPr>
        <xdr:cNvCxnSpPr/>
      </xdr:nvCxnSpPr>
      <xdr:spPr>
        <a:xfrm>
          <a:off x="5953125" y="13476061"/>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236" name="テキスト ボックス 235">
          <a:extLst>
            <a:ext uri="{FF2B5EF4-FFF2-40B4-BE49-F238E27FC236}">
              <a16:creationId xmlns:a16="http://schemas.microsoft.com/office/drawing/2014/main" id="{6AC3F201-A869-4D16-BA41-7CFD72CD544B}"/>
            </a:ext>
          </a:extLst>
        </xdr:cNvPr>
        <xdr:cNvSpPr txBox="1"/>
      </xdr:nvSpPr>
      <xdr:spPr>
        <a:xfrm>
          <a:off x="5527221" y="1334653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237" name="直線コネクタ 236">
          <a:extLst>
            <a:ext uri="{FF2B5EF4-FFF2-40B4-BE49-F238E27FC236}">
              <a16:creationId xmlns:a16="http://schemas.microsoft.com/office/drawing/2014/main" id="{FE8AC00F-B6DE-4A11-BB75-25EC36F5FC53}"/>
            </a:ext>
          </a:extLst>
        </xdr:cNvPr>
        <xdr:cNvCxnSpPr/>
      </xdr:nvCxnSpPr>
      <xdr:spPr>
        <a:xfrm>
          <a:off x="5953125" y="1317488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238" name="テキスト ボックス 237">
          <a:extLst>
            <a:ext uri="{FF2B5EF4-FFF2-40B4-BE49-F238E27FC236}">
              <a16:creationId xmlns:a16="http://schemas.microsoft.com/office/drawing/2014/main" id="{A0EF2FB7-7ED3-40D2-AF70-9733A5FDC399}"/>
            </a:ext>
          </a:extLst>
        </xdr:cNvPr>
        <xdr:cNvSpPr txBox="1"/>
      </xdr:nvSpPr>
      <xdr:spPr>
        <a:xfrm>
          <a:off x="5527221" y="1303901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239" name="直線コネクタ 238">
          <a:extLst>
            <a:ext uri="{FF2B5EF4-FFF2-40B4-BE49-F238E27FC236}">
              <a16:creationId xmlns:a16="http://schemas.microsoft.com/office/drawing/2014/main" id="{7BE73AFF-5F15-434D-8E9B-0BF78FDBDAEC}"/>
            </a:ext>
          </a:extLst>
        </xdr:cNvPr>
        <xdr:cNvCxnSpPr/>
      </xdr:nvCxnSpPr>
      <xdr:spPr>
        <a:xfrm>
          <a:off x="5953125" y="12867368"/>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240" name="テキスト ボックス 239">
          <a:extLst>
            <a:ext uri="{FF2B5EF4-FFF2-40B4-BE49-F238E27FC236}">
              <a16:creationId xmlns:a16="http://schemas.microsoft.com/office/drawing/2014/main" id="{866F2E6E-9008-41D6-BEDB-7FBD2D5B0A6F}"/>
            </a:ext>
          </a:extLst>
        </xdr:cNvPr>
        <xdr:cNvSpPr txBox="1"/>
      </xdr:nvSpPr>
      <xdr:spPr>
        <a:xfrm>
          <a:off x="5527221" y="127283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241" name="直線コネクタ 240">
          <a:extLst>
            <a:ext uri="{FF2B5EF4-FFF2-40B4-BE49-F238E27FC236}">
              <a16:creationId xmlns:a16="http://schemas.microsoft.com/office/drawing/2014/main" id="{4E6E653E-E456-4C87-8596-3145F556E41E}"/>
            </a:ext>
          </a:extLst>
        </xdr:cNvPr>
        <xdr:cNvCxnSpPr/>
      </xdr:nvCxnSpPr>
      <xdr:spPr>
        <a:xfrm>
          <a:off x="5953125" y="12556671"/>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242" name="テキスト ボックス 241">
          <a:extLst>
            <a:ext uri="{FF2B5EF4-FFF2-40B4-BE49-F238E27FC236}">
              <a16:creationId xmlns:a16="http://schemas.microsoft.com/office/drawing/2014/main" id="{6D64D72A-C5B9-48FB-8BA6-52DA36F1D28D}"/>
            </a:ext>
          </a:extLst>
        </xdr:cNvPr>
        <xdr:cNvSpPr txBox="1"/>
      </xdr:nvSpPr>
      <xdr:spPr>
        <a:xfrm>
          <a:off x="5527221" y="1242079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243" name="直線コネクタ 242">
          <a:extLst>
            <a:ext uri="{FF2B5EF4-FFF2-40B4-BE49-F238E27FC236}">
              <a16:creationId xmlns:a16="http://schemas.microsoft.com/office/drawing/2014/main" id="{DA7DF21A-63E4-48D2-B1C1-71EE5C7DDB31}"/>
            </a:ext>
          </a:extLst>
        </xdr:cNvPr>
        <xdr:cNvCxnSpPr/>
      </xdr:nvCxnSpPr>
      <xdr:spPr>
        <a:xfrm>
          <a:off x="5953125" y="12249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244" name="テキスト ボックス 243">
          <a:extLst>
            <a:ext uri="{FF2B5EF4-FFF2-40B4-BE49-F238E27FC236}">
              <a16:creationId xmlns:a16="http://schemas.microsoft.com/office/drawing/2014/main" id="{7FE39BEC-4E9E-4871-870D-F1C10A94478F}"/>
            </a:ext>
          </a:extLst>
        </xdr:cNvPr>
        <xdr:cNvSpPr txBox="1"/>
      </xdr:nvSpPr>
      <xdr:spPr>
        <a:xfrm>
          <a:off x="5527221" y="1211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245" name="【福祉施設】&#10;一人当たり面積グラフ枠">
          <a:extLst>
            <a:ext uri="{FF2B5EF4-FFF2-40B4-BE49-F238E27FC236}">
              <a16:creationId xmlns:a16="http://schemas.microsoft.com/office/drawing/2014/main" id="{9D140A72-B006-462A-A16D-65051A199B2D}"/>
            </a:ext>
          </a:extLst>
        </xdr:cNvPr>
        <xdr:cNvSpPr/>
      </xdr:nvSpPr>
      <xdr:spPr>
        <a:xfrm>
          <a:off x="59531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117784</xdr:rowOff>
    </xdr:from>
    <xdr:to>
      <xdr:col>54</xdr:col>
      <xdr:colOff>189865</xdr:colOff>
      <xdr:row>86</xdr:row>
      <xdr:rowOff>157952</xdr:rowOff>
    </xdr:to>
    <xdr:cxnSp macro="">
      <xdr:nvCxnSpPr>
        <xdr:cNvPr id="246" name="直線コネクタ 245">
          <a:extLst>
            <a:ext uri="{FF2B5EF4-FFF2-40B4-BE49-F238E27FC236}">
              <a16:creationId xmlns:a16="http://schemas.microsoft.com/office/drawing/2014/main" id="{CD5029DB-0696-4A71-9B06-5010E972BF53}"/>
            </a:ext>
          </a:extLst>
        </xdr:cNvPr>
        <xdr:cNvCxnSpPr/>
      </xdr:nvCxnSpPr>
      <xdr:spPr>
        <a:xfrm flipV="1">
          <a:off x="9429115" y="12760634"/>
          <a:ext cx="0" cy="13355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161779</xdr:rowOff>
    </xdr:from>
    <xdr:ext cx="469744" cy="259045"/>
    <xdr:sp macro="" textlink="">
      <xdr:nvSpPr>
        <xdr:cNvPr id="247" name="【福祉施設】&#10;一人当たり面積最小値テキスト">
          <a:extLst>
            <a:ext uri="{FF2B5EF4-FFF2-40B4-BE49-F238E27FC236}">
              <a16:creationId xmlns:a16="http://schemas.microsoft.com/office/drawing/2014/main" id="{AF8930F2-6537-4358-964B-BCEDF34539E7}"/>
            </a:ext>
          </a:extLst>
        </xdr:cNvPr>
        <xdr:cNvSpPr txBox="1"/>
      </xdr:nvSpPr>
      <xdr:spPr>
        <a:xfrm>
          <a:off x="9467850" y="141000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157952</xdr:rowOff>
    </xdr:from>
    <xdr:to>
      <xdr:col>55</xdr:col>
      <xdr:colOff>88900</xdr:colOff>
      <xdr:row>86</xdr:row>
      <xdr:rowOff>157952</xdr:rowOff>
    </xdr:to>
    <xdr:cxnSp macro="">
      <xdr:nvCxnSpPr>
        <xdr:cNvPr id="248" name="直線コネクタ 247">
          <a:extLst>
            <a:ext uri="{FF2B5EF4-FFF2-40B4-BE49-F238E27FC236}">
              <a16:creationId xmlns:a16="http://schemas.microsoft.com/office/drawing/2014/main" id="{FAA9AF8A-6219-4BBE-AB9E-A2D489F2AE40}"/>
            </a:ext>
          </a:extLst>
        </xdr:cNvPr>
        <xdr:cNvCxnSpPr/>
      </xdr:nvCxnSpPr>
      <xdr:spPr>
        <a:xfrm>
          <a:off x="9363075" y="14096202"/>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64461</xdr:rowOff>
    </xdr:from>
    <xdr:ext cx="469744" cy="259045"/>
    <xdr:sp macro="" textlink="">
      <xdr:nvSpPr>
        <xdr:cNvPr id="249" name="【福祉施設】&#10;一人当たり面積最大値テキスト">
          <a:extLst>
            <a:ext uri="{FF2B5EF4-FFF2-40B4-BE49-F238E27FC236}">
              <a16:creationId xmlns:a16="http://schemas.microsoft.com/office/drawing/2014/main" id="{89B5E846-03EE-46A4-924F-4B4DD76B8E39}"/>
            </a:ext>
          </a:extLst>
        </xdr:cNvPr>
        <xdr:cNvSpPr txBox="1"/>
      </xdr:nvSpPr>
      <xdr:spPr>
        <a:xfrm>
          <a:off x="9467850" y="125453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117784</xdr:rowOff>
    </xdr:from>
    <xdr:to>
      <xdr:col>55</xdr:col>
      <xdr:colOff>88900</xdr:colOff>
      <xdr:row>78</xdr:row>
      <xdr:rowOff>117784</xdr:rowOff>
    </xdr:to>
    <xdr:cxnSp macro="">
      <xdr:nvCxnSpPr>
        <xdr:cNvPr id="250" name="直線コネクタ 249">
          <a:extLst>
            <a:ext uri="{FF2B5EF4-FFF2-40B4-BE49-F238E27FC236}">
              <a16:creationId xmlns:a16="http://schemas.microsoft.com/office/drawing/2014/main" id="{D7EDDDE8-914C-4248-8517-9DA4E6CF1E93}"/>
            </a:ext>
          </a:extLst>
        </xdr:cNvPr>
        <xdr:cNvCxnSpPr/>
      </xdr:nvCxnSpPr>
      <xdr:spPr>
        <a:xfrm>
          <a:off x="9363075" y="12760634"/>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165589</xdr:rowOff>
    </xdr:from>
    <xdr:ext cx="469744" cy="259045"/>
    <xdr:sp macro="" textlink="">
      <xdr:nvSpPr>
        <xdr:cNvPr id="251" name="【福祉施設】&#10;一人当たり面積平均値テキスト">
          <a:extLst>
            <a:ext uri="{FF2B5EF4-FFF2-40B4-BE49-F238E27FC236}">
              <a16:creationId xmlns:a16="http://schemas.microsoft.com/office/drawing/2014/main" id="{73E3B946-1461-4ECD-BD4E-942A77B69019}"/>
            </a:ext>
          </a:extLst>
        </xdr:cNvPr>
        <xdr:cNvSpPr txBox="1"/>
      </xdr:nvSpPr>
      <xdr:spPr>
        <a:xfrm>
          <a:off x="9467850" y="1377363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0.838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15712</xdr:rowOff>
    </xdr:from>
    <xdr:to>
      <xdr:col>55</xdr:col>
      <xdr:colOff>50800</xdr:colOff>
      <xdr:row>85</xdr:row>
      <xdr:rowOff>117312</xdr:rowOff>
    </xdr:to>
    <xdr:sp macro="" textlink="">
      <xdr:nvSpPr>
        <xdr:cNvPr id="252" name="フローチャート: 判断 251">
          <a:extLst>
            <a:ext uri="{FF2B5EF4-FFF2-40B4-BE49-F238E27FC236}">
              <a16:creationId xmlns:a16="http://schemas.microsoft.com/office/drawing/2014/main" id="{46F93277-8FED-4D9D-A0FB-0136069360A0}"/>
            </a:ext>
          </a:extLst>
        </xdr:cNvPr>
        <xdr:cNvSpPr/>
      </xdr:nvSpPr>
      <xdr:spPr>
        <a:xfrm>
          <a:off x="9401175" y="13785687"/>
          <a:ext cx="762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26488</xdr:rowOff>
    </xdr:from>
    <xdr:to>
      <xdr:col>50</xdr:col>
      <xdr:colOff>165100</xdr:colOff>
      <xdr:row>85</xdr:row>
      <xdr:rowOff>128088</xdr:rowOff>
    </xdr:to>
    <xdr:sp macro="" textlink="">
      <xdr:nvSpPr>
        <xdr:cNvPr id="253" name="フローチャート: 判断 252">
          <a:extLst>
            <a:ext uri="{FF2B5EF4-FFF2-40B4-BE49-F238E27FC236}">
              <a16:creationId xmlns:a16="http://schemas.microsoft.com/office/drawing/2014/main" id="{72BDFB3A-D217-468E-BBC2-8B8D5044E2AE}"/>
            </a:ext>
          </a:extLst>
        </xdr:cNvPr>
        <xdr:cNvSpPr/>
      </xdr:nvSpPr>
      <xdr:spPr>
        <a:xfrm>
          <a:off x="8639175" y="13802813"/>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25183</xdr:rowOff>
    </xdr:from>
    <xdr:to>
      <xdr:col>46</xdr:col>
      <xdr:colOff>38100</xdr:colOff>
      <xdr:row>85</xdr:row>
      <xdr:rowOff>126783</xdr:rowOff>
    </xdr:to>
    <xdr:sp macro="" textlink="">
      <xdr:nvSpPr>
        <xdr:cNvPr id="254" name="フローチャート: 判断 253">
          <a:extLst>
            <a:ext uri="{FF2B5EF4-FFF2-40B4-BE49-F238E27FC236}">
              <a16:creationId xmlns:a16="http://schemas.microsoft.com/office/drawing/2014/main" id="{AA83677F-B0D0-47EE-821F-B8A3ED1646B4}"/>
            </a:ext>
          </a:extLst>
        </xdr:cNvPr>
        <xdr:cNvSpPr/>
      </xdr:nvSpPr>
      <xdr:spPr>
        <a:xfrm>
          <a:off x="7839075" y="13801508"/>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32367</xdr:rowOff>
    </xdr:from>
    <xdr:to>
      <xdr:col>41</xdr:col>
      <xdr:colOff>101600</xdr:colOff>
      <xdr:row>85</xdr:row>
      <xdr:rowOff>133967</xdr:rowOff>
    </xdr:to>
    <xdr:sp macro="" textlink="">
      <xdr:nvSpPr>
        <xdr:cNvPr id="255" name="フローチャート: 判断 254">
          <a:extLst>
            <a:ext uri="{FF2B5EF4-FFF2-40B4-BE49-F238E27FC236}">
              <a16:creationId xmlns:a16="http://schemas.microsoft.com/office/drawing/2014/main" id="{2C225314-A11E-484C-B2C2-20B9BEA1D8B2}"/>
            </a:ext>
          </a:extLst>
        </xdr:cNvPr>
        <xdr:cNvSpPr/>
      </xdr:nvSpPr>
      <xdr:spPr>
        <a:xfrm>
          <a:off x="7029450" y="13802342"/>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34979</xdr:rowOff>
    </xdr:from>
    <xdr:to>
      <xdr:col>36</xdr:col>
      <xdr:colOff>165100</xdr:colOff>
      <xdr:row>85</xdr:row>
      <xdr:rowOff>136579</xdr:rowOff>
    </xdr:to>
    <xdr:sp macro="" textlink="">
      <xdr:nvSpPr>
        <xdr:cNvPr id="256" name="フローチャート: 判断 255">
          <a:extLst>
            <a:ext uri="{FF2B5EF4-FFF2-40B4-BE49-F238E27FC236}">
              <a16:creationId xmlns:a16="http://schemas.microsoft.com/office/drawing/2014/main" id="{643B4DFA-0786-41A6-917A-D1BCBA828359}"/>
            </a:ext>
          </a:extLst>
        </xdr:cNvPr>
        <xdr:cNvSpPr/>
      </xdr:nvSpPr>
      <xdr:spPr>
        <a:xfrm>
          <a:off x="6238875" y="13808129"/>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257" name="テキスト ボックス 256">
          <a:extLst>
            <a:ext uri="{FF2B5EF4-FFF2-40B4-BE49-F238E27FC236}">
              <a16:creationId xmlns:a16="http://schemas.microsoft.com/office/drawing/2014/main" id="{DDD8EA26-DBDA-4745-AD3E-D108BC3C159F}"/>
            </a:ext>
          </a:extLst>
        </xdr:cNvPr>
        <xdr:cNvSpPr txBox="1"/>
      </xdr:nvSpPr>
      <xdr:spPr>
        <a:xfrm>
          <a:off x="925830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258" name="テキスト ボックス 257">
          <a:extLst>
            <a:ext uri="{FF2B5EF4-FFF2-40B4-BE49-F238E27FC236}">
              <a16:creationId xmlns:a16="http://schemas.microsoft.com/office/drawing/2014/main" id="{B2973DDF-84E3-449C-B9A1-6D8A82D6040D}"/>
            </a:ext>
          </a:extLst>
        </xdr:cNvPr>
        <xdr:cNvSpPr txBox="1"/>
      </xdr:nvSpPr>
      <xdr:spPr>
        <a:xfrm>
          <a:off x="8515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259" name="テキスト ボックス 258">
          <a:extLst>
            <a:ext uri="{FF2B5EF4-FFF2-40B4-BE49-F238E27FC236}">
              <a16:creationId xmlns:a16="http://schemas.microsoft.com/office/drawing/2014/main" id="{114D1F82-EFAF-484A-95ED-6ADDE5E98578}"/>
            </a:ext>
          </a:extLst>
        </xdr:cNvPr>
        <xdr:cNvSpPr txBox="1"/>
      </xdr:nvSpPr>
      <xdr:spPr>
        <a:xfrm>
          <a:off x="7715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260" name="テキスト ボックス 259">
          <a:extLst>
            <a:ext uri="{FF2B5EF4-FFF2-40B4-BE49-F238E27FC236}">
              <a16:creationId xmlns:a16="http://schemas.microsoft.com/office/drawing/2014/main" id="{B06E033F-E115-473D-92E8-B9A7A3CA12B5}"/>
            </a:ext>
          </a:extLst>
        </xdr:cNvPr>
        <xdr:cNvSpPr txBox="1"/>
      </xdr:nvSpPr>
      <xdr:spPr>
        <a:xfrm>
          <a:off x="690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261" name="テキスト ボックス 260">
          <a:extLst>
            <a:ext uri="{FF2B5EF4-FFF2-40B4-BE49-F238E27FC236}">
              <a16:creationId xmlns:a16="http://schemas.microsoft.com/office/drawing/2014/main" id="{C803711B-5413-47B9-B766-753E4394F7D0}"/>
            </a:ext>
          </a:extLst>
        </xdr:cNvPr>
        <xdr:cNvSpPr txBox="1"/>
      </xdr:nvSpPr>
      <xdr:spPr>
        <a:xfrm>
          <a:off x="6115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61432</xdr:rowOff>
    </xdr:from>
    <xdr:to>
      <xdr:col>55</xdr:col>
      <xdr:colOff>50800</xdr:colOff>
      <xdr:row>84</xdr:row>
      <xdr:rowOff>163032</xdr:rowOff>
    </xdr:to>
    <xdr:sp macro="" textlink="">
      <xdr:nvSpPr>
        <xdr:cNvPr id="262" name="楕円 261">
          <a:extLst>
            <a:ext uri="{FF2B5EF4-FFF2-40B4-BE49-F238E27FC236}">
              <a16:creationId xmlns:a16="http://schemas.microsoft.com/office/drawing/2014/main" id="{C7ED7894-7417-4762-AC52-6A30D2948743}"/>
            </a:ext>
          </a:extLst>
        </xdr:cNvPr>
        <xdr:cNvSpPr/>
      </xdr:nvSpPr>
      <xdr:spPr>
        <a:xfrm>
          <a:off x="9401175" y="13675832"/>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83</xdr:row>
      <xdr:rowOff>84309</xdr:rowOff>
    </xdr:from>
    <xdr:ext cx="469744" cy="259045"/>
    <xdr:sp macro="" textlink="">
      <xdr:nvSpPr>
        <xdr:cNvPr id="263" name="【福祉施設】&#10;一人当たり面積該当値テキスト">
          <a:extLst>
            <a:ext uri="{FF2B5EF4-FFF2-40B4-BE49-F238E27FC236}">
              <a16:creationId xmlns:a16="http://schemas.microsoft.com/office/drawing/2014/main" id="{D0188538-BBB2-46C0-8932-23F2084A3A17}"/>
            </a:ext>
          </a:extLst>
        </xdr:cNvPr>
        <xdr:cNvSpPr txBox="1"/>
      </xdr:nvSpPr>
      <xdr:spPr>
        <a:xfrm>
          <a:off x="9467850" y="135367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65351</xdr:rowOff>
    </xdr:from>
    <xdr:to>
      <xdr:col>50</xdr:col>
      <xdr:colOff>165100</xdr:colOff>
      <xdr:row>84</xdr:row>
      <xdr:rowOff>166951</xdr:rowOff>
    </xdr:to>
    <xdr:sp macro="" textlink="">
      <xdr:nvSpPr>
        <xdr:cNvPr id="264" name="楕円 263">
          <a:extLst>
            <a:ext uri="{FF2B5EF4-FFF2-40B4-BE49-F238E27FC236}">
              <a16:creationId xmlns:a16="http://schemas.microsoft.com/office/drawing/2014/main" id="{8D38F163-68C9-4A83-B139-17DAFBDEEF92}"/>
            </a:ext>
          </a:extLst>
        </xdr:cNvPr>
        <xdr:cNvSpPr/>
      </xdr:nvSpPr>
      <xdr:spPr>
        <a:xfrm>
          <a:off x="8639175" y="13679751"/>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112232</xdr:rowOff>
    </xdr:from>
    <xdr:to>
      <xdr:col>55</xdr:col>
      <xdr:colOff>0</xdr:colOff>
      <xdr:row>84</xdr:row>
      <xdr:rowOff>116151</xdr:rowOff>
    </xdr:to>
    <xdr:cxnSp macro="">
      <xdr:nvCxnSpPr>
        <xdr:cNvPr id="265" name="直線コネクタ 264">
          <a:extLst>
            <a:ext uri="{FF2B5EF4-FFF2-40B4-BE49-F238E27FC236}">
              <a16:creationId xmlns:a16="http://schemas.microsoft.com/office/drawing/2014/main" id="{37EC4DD1-78E2-48C0-BEAD-971BB8127337}"/>
            </a:ext>
          </a:extLst>
        </xdr:cNvPr>
        <xdr:cNvCxnSpPr/>
      </xdr:nvCxnSpPr>
      <xdr:spPr>
        <a:xfrm flipV="1">
          <a:off x="8686800" y="13723457"/>
          <a:ext cx="742950" cy="3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75802</xdr:rowOff>
    </xdr:from>
    <xdr:to>
      <xdr:col>46</xdr:col>
      <xdr:colOff>38100</xdr:colOff>
      <xdr:row>85</xdr:row>
      <xdr:rowOff>5952</xdr:rowOff>
    </xdr:to>
    <xdr:sp macro="" textlink="">
      <xdr:nvSpPr>
        <xdr:cNvPr id="266" name="楕円 265">
          <a:extLst>
            <a:ext uri="{FF2B5EF4-FFF2-40B4-BE49-F238E27FC236}">
              <a16:creationId xmlns:a16="http://schemas.microsoft.com/office/drawing/2014/main" id="{0E887117-7639-4BDB-B172-614FF511A807}"/>
            </a:ext>
          </a:extLst>
        </xdr:cNvPr>
        <xdr:cNvSpPr/>
      </xdr:nvSpPr>
      <xdr:spPr>
        <a:xfrm>
          <a:off x="7839075" y="13687027"/>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116151</xdr:rowOff>
    </xdr:from>
    <xdr:to>
      <xdr:col>50</xdr:col>
      <xdr:colOff>114300</xdr:colOff>
      <xdr:row>84</xdr:row>
      <xdr:rowOff>126602</xdr:rowOff>
    </xdr:to>
    <xdr:cxnSp macro="">
      <xdr:nvCxnSpPr>
        <xdr:cNvPr id="267" name="直線コネクタ 266">
          <a:extLst>
            <a:ext uri="{FF2B5EF4-FFF2-40B4-BE49-F238E27FC236}">
              <a16:creationId xmlns:a16="http://schemas.microsoft.com/office/drawing/2014/main" id="{7220A7D6-3384-4EA6-8C56-050EBE700ED0}"/>
            </a:ext>
          </a:extLst>
        </xdr:cNvPr>
        <xdr:cNvCxnSpPr/>
      </xdr:nvCxnSpPr>
      <xdr:spPr>
        <a:xfrm flipV="1">
          <a:off x="7886700" y="13727376"/>
          <a:ext cx="800100" cy="72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83965</xdr:rowOff>
    </xdr:from>
    <xdr:to>
      <xdr:col>41</xdr:col>
      <xdr:colOff>101600</xdr:colOff>
      <xdr:row>85</xdr:row>
      <xdr:rowOff>14115</xdr:rowOff>
    </xdr:to>
    <xdr:sp macro="" textlink="">
      <xdr:nvSpPr>
        <xdr:cNvPr id="268" name="楕円 267">
          <a:extLst>
            <a:ext uri="{FF2B5EF4-FFF2-40B4-BE49-F238E27FC236}">
              <a16:creationId xmlns:a16="http://schemas.microsoft.com/office/drawing/2014/main" id="{5E7E3FC4-11CE-4578-A330-3A5CF8CFD226}"/>
            </a:ext>
          </a:extLst>
        </xdr:cNvPr>
        <xdr:cNvSpPr/>
      </xdr:nvSpPr>
      <xdr:spPr>
        <a:xfrm>
          <a:off x="7029450" y="13698365"/>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126602</xdr:rowOff>
    </xdr:from>
    <xdr:to>
      <xdr:col>45</xdr:col>
      <xdr:colOff>177800</xdr:colOff>
      <xdr:row>84</xdr:row>
      <xdr:rowOff>134765</xdr:rowOff>
    </xdr:to>
    <xdr:cxnSp macro="">
      <xdr:nvCxnSpPr>
        <xdr:cNvPr id="269" name="直線コネクタ 268">
          <a:extLst>
            <a:ext uri="{FF2B5EF4-FFF2-40B4-BE49-F238E27FC236}">
              <a16:creationId xmlns:a16="http://schemas.microsoft.com/office/drawing/2014/main" id="{5465BBB9-2301-4D68-B95D-FFBB190D2F7A}"/>
            </a:ext>
          </a:extLst>
        </xdr:cNvPr>
        <xdr:cNvCxnSpPr/>
      </xdr:nvCxnSpPr>
      <xdr:spPr>
        <a:xfrm flipV="1">
          <a:off x="7077075" y="13734652"/>
          <a:ext cx="809625" cy="113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94089</xdr:rowOff>
    </xdr:from>
    <xdr:to>
      <xdr:col>36</xdr:col>
      <xdr:colOff>165100</xdr:colOff>
      <xdr:row>85</xdr:row>
      <xdr:rowOff>24239</xdr:rowOff>
    </xdr:to>
    <xdr:sp macro="" textlink="">
      <xdr:nvSpPr>
        <xdr:cNvPr id="270" name="楕円 269">
          <a:extLst>
            <a:ext uri="{FF2B5EF4-FFF2-40B4-BE49-F238E27FC236}">
              <a16:creationId xmlns:a16="http://schemas.microsoft.com/office/drawing/2014/main" id="{6E5631DF-74B5-453B-8D95-DEBB70A43462}"/>
            </a:ext>
          </a:extLst>
        </xdr:cNvPr>
        <xdr:cNvSpPr/>
      </xdr:nvSpPr>
      <xdr:spPr>
        <a:xfrm>
          <a:off x="6238875" y="13705314"/>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134765</xdr:rowOff>
    </xdr:from>
    <xdr:to>
      <xdr:col>41</xdr:col>
      <xdr:colOff>50800</xdr:colOff>
      <xdr:row>84</xdr:row>
      <xdr:rowOff>144889</xdr:rowOff>
    </xdr:to>
    <xdr:cxnSp macro="">
      <xdr:nvCxnSpPr>
        <xdr:cNvPr id="271" name="直線コネクタ 270">
          <a:extLst>
            <a:ext uri="{FF2B5EF4-FFF2-40B4-BE49-F238E27FC236}">
              <a16:creationId xmlns:a16="http://schemas.microsoft.com/office/drawing/2014/main" id="{AE4B00F5-67E7-49CE-8601-8252637B9476}"/>
            </a:ext>
          </a:extLst>
        </xdr:cNvPr>
        <xdr:cNvCxnSpPr/>
      </xdr:nvCxnSpPr>
      <xdr:spPr>
        <a:xfrm flipV="1">
          <a:off x="6286500" y="13745990"/>
          <a:ext cx="790575" cy="69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85</xdr:row>
      <xdr:rowOff>119215</xdr:rowOff>
    </xdr:from>
    <xdr:ext cx="469744" cy="259045"/>
    <xdr:sp macro="" textlink="">
      <xdr:nvSpPr>
        <xdr:cNvPr id="272" name="n_1aveValue【福祉施設】&#10;一人当たり面積">
          <a:extLst>
            <a:ext uri="{FF2B5EF4-FFF2-40B4-BE49-F238E27FC236}">
              <a16:creationId xmlns:a16="http://schemas.microsoft.com/office/drawing/2014/main" id="{57BBC5E9-5E7E-4620-836E-CE473BABC2DE}"/>
            </a:ext>
          </a:extLst>
        </xdr:cNvPr>
        <xdr:cNvSpPr txBox="1"/>
      </xdr:nvSpPr>
      <xdr:spPr>
        <a:xfrm>
          <a:off x="8458277" y="138955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117910</xdr:rowOff>
    </xdr:from>
    <xdr:ext cx="469744" cy="259045"/>
    <xdr:sp macro="" textlink="">
      <xdr:nvSpPr>
        <xdr:cNvPr id="273" name="n_2aveValue【福祉施設】&#10;一人当たり面積">
          <a:extLst>
            <a:ext uri="{FF2B5EF4-FFF2-40B4-BE49-F238E27FC236}">
              <a16:creationId xmlns:a16="http://schemas.microsoft.com/office/drawing/2014/main" id="{1F5E4917-4CAA-49AC-A2A0-68FD1D6E16F6}"/>
            </a:ext>
          </a:extLst>
        </xdr:cNvPr>
        <xdr:cNvSpPr txBox="1"/>
      </xdr:nvSpPr>
      <xdr:spPr>
        <a:xfrm>
          <a:off x="7677227" y="138942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125094</xdr:rowOff>
    </xdr:from>
    <xdr:ext cx="469744" cy="259045"/>
    <xdr:sp macro="" textlink="">
      <xdr:nvSpPr>
        <xdr:cNvPr id="274" name="n_3aveValue【福祉施設】&#10;一人当たり面積">
          <a:extLst>
            <a:ext uri="{FF2B5EF4-FFF2-40B4-BE49-F238E27FC236}">
              <a16:creationId xmlns:a16="http://schemas.microsoft.com/office/drawing/2014/main" id="{2C0D481A-AB84-4799-8573-D8FEC2B9EF89}"/>
            </a:ext>
          </a:extLst>
        </xdr:cNvPr>
        <xdr:cNvSpPr txBox="1"/>
      </xdr:nvSpPr>
      <xdr:spPr>
        <a:xfrm>
          <a:off x="6867602" y="138950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127706</xdr:rowOff>
    </xdr:from>
    <xdr:ext cx="469744" cy="259045"/>
    <xdr:sp macro="" textlink="">
      <xdr:nvSpPr>
        <xdr:cNvPr id="275" name="n_4aveValue【福祉施設】&#10;一人当たり面積">
          <a:extLst>
            <a:ext uri="{FF2B5EF4-FFF2-40B4-BE49-F238E27FC236}">
              <a16:creationId xmlns:a16="http://schemas.microsoft.com/office/drawing/2014/main" id="{FEBDB1C3-74C8-4223-AEC7-CADC91696C7F}"/>
            </a:ext>
          </a:extLst>
        </xdr:cNvPr>
        <xdr:cNvSpPr txBox="1"/>
      </xdr:nvSpPr>
      <xdr:spPr>
        <a:xfrm>
          <a:off x="6067502" y="138976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83</xdr:row>
      <xdr:rowOff>12028</xdr:rowOff>
    </xdr:from>
    <xdr:ext cx="469744" cy="259045"/>
    <xdr:sp macro="" textlink="">
      <xdr:nvSpPr>
        <xdr:cNvPr id="276" name="n_1mainValue【福祉施設】&#10;一人当たり面積">
          <a:extLst>
            <a:ext uri="{FF2B5EF4-FFF2-40B4-BE49-F238E27FC236}">
              <a16:creationId xmlns:a16="http://schemas.microsoft.com/office/drawing/2014/main" id="{AD1A54D3-F649-491F-8F46-401F69400FBB}"/>
            </a:ext>
          </a:extLst>
        </xdr:cNvPr>
        <xdr:cNvSpPr txBox="1"/>
      </xdr:nvSpPr>
      <xdr:spPr>
        <a:xfrm>
          <a:off x="8458277" y="134581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22479</xdr:rowOff>
    </xdr:from>
    <xdr:ext cx="469744" cy="259045"/>
    <xdr:sp macro="" textlink="">
      <xdr:nvSpPr>
        <xdr:cNvPr id="277" name="n_2mainValue【福祉施設】&#10;一人当たり面積">
          <a:extLst>
            <a:ext uri="{FF2B5EF4-FFF2-40B4-BE49-F238E27FC236}">
              <a16:creationId xmlns:a16="http://schemas.microsoft.com/office/drawing/2014/main" id="{C3217B84-E053-44E8-8E42-FB3E92C6821A}"/>
            </a:ext>
          </a:extLst>
        </xdr:cNvPr>
        <xdr:cNvSpPr txBox="1"/>
      </xdr:nvSpPr>
      <xdr:spPr>
        <a:xfrm>
          <a:off x="7677227" y="134749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30642</xdr:rowOff>
    </xdr:from>
    <xdr:ext cx="469744" cy="259045"/>
    <xdr:sp macro="" textlink="">
      <xdr:nvSpPr>
        <xdr:cNvPr id="278" name="n_3mainValue【福祉施設】&#10;一人当たり面積">
          <a:extLst>
            <a:ext uri="{FF2B5EF4-FFF2-40B4-BE49-F238E27FC236}">
              <a16:creationId xmlns:a16="http://schemas.microsoft.com/office/drawing/2014/main" id="{A90C8979-45CB-4A9D-A399-9737EEE7DE13}"/>
            </a:ext>
          </a:extLst>
        </xdr:cNvPr>
        <xdr:cNvSpPr txBox="1"/>
      </xdr:nvSpPr>
      <xdr:spPr>
        <a:xfrm>
          <a:off x="6867602" y="13476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40766</xdr:rowOff>
    </xdr:from>
    <xdr:ext cx="469744" cy="259045"/>
    <xdr:sp macro="" textlink="">
      <xdr:nvSpPr>
        <xdr:cNvPr id="279" name="n_4mainValue【福祉施設】&#10;一人当たり面積">
          <a:extLst>
            <a:ext uri="{FF2B5EF4-FFF2-40B4-BE49-F238E27FC236}">
              <a16:creationId xmlns:a16="http://schemas.microsoft.com/office/drawing/2014/main" id="{DCBA168E-C384-48A1-ADBA-98E3C731F4E0}"/>
            </a:ext>
          </a:extLst>
        </xdr:cNvPr>
        <xdr:cNvSpPr txBox="1"/>
      </xdr:nvSpPr>
      <xdr:spPr>
        <a:xfrm>
          <a:off x="6067502" y="13490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280" name="正方形/長方形 279">
          <a:extLst>
            <a:ext uri="{FF2B5EF4-FFF2-40B4-BE49-F238E27FC236}">
              <a16:creationId xmlns:a16="http://schemas.microsoft.com/office/drawing/2014/main" id="{085E6DDE-3BD5-42EA-9138-FDFA7E125C4B}"/>
            </a:ext>
          </a:extLst>
        </xdr:cNvPr>
        <xdr:cNvSpPr/>
      </xdr:nvSpPr>
      <xdr:spPr>
        <a:xfrm>
          <a:off x="6858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81" name="正方形/長方形 280">
          <a:extLst>
            <a:ext uri="{FF2B5EF4-FFF2-40B4-BE49-F238E27FC236}">
              <a16:creationId xmlns:a16="http://schemas.microsoft.com/office/drawing/2014/main" id="{E9D97BE8-A529-4E5C-AE7F-822BD2E3F338}"/>
            </a:ext>
          </a:extLst>
        </xdr:cNvPr>
        <xdr:cNvSpPr/>
      </xdr:nvSpPr>
      <xdr:spPr>
        <a:xfrm>
          <a:off x="80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82" name="正方形/長方形 281">
          <a:extLst>
            <a:ext uri="{FF2B5EF4-FFF2-40B4-BE49-F238E27FC236}">
              <a16:creationId xmlns:a16="http://schemas.microsoft.com/office/drawing/2014/main" id="{7C55A2F6-249B-47AA-916D-56324B1611B8}"/>
            </a:ext>
          </a:extLst>
        </xdr:cNvPr>
        <xdr:cNvSpPr/>
      </xdr:nvSpPr>
      <xdr:spPr>
        <a:xfrm>
          <a:off x="80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3" name="正方形/長方形 282">
          <a:extLst>
            <a:ext uri="{FF2B5EF4-FFF2-40B4-BE49-F238E27FC236}">
              <a16:creationId xmlns:a16="http://schemas.microsoft.com/office/drawing/2014/main" id="{F162BB6B-DAEE-4812-AA60-75A6D76E80BD}"/>
            </a:ext>
          </a:extLst>
        </xdr:cNvPr>
        <xdr:cNvSpPr/>
      </xdr:nvSpPr>
      <xdr:spPr>
        <a:xfrm>
          <a:off x="17145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4" name="正方形/長方形 283">
          <a:extLst>
            <a:ext uri="{FF2B5EF4-FFF2-40B4-BE49-F238E27FC236}">
              <a16:creationId xmlns:a16="http://schemas.microsoft.com/office/drawing/2014/main" id="{521C16BD-E2AD-4C4E-9978-F34F067BD131}"/>
            </a:ext>
          </a:extLst>
        </xdr:cNvPr>
        <xdr:cNvSpPr/>
      </xdr:nvSpPr>
      <xdr:spPr>
        <a:xfrm>
          <a:off x="17145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5" name="正方形/長方形 284">
          <a:extLst>
            <a:ext uri="{FF2B5EF4-FFF2-40B4-BE49-F238E27FC236}">
              <a16:creationId xmlns:a16="http://schemas.microsoft.com/office/drawing/2014/main" id="{8836F476-03F5-41D9-975C-C98C0E0E6E42}"/>
            </a:ext>
          </a:extLst>
        </xdr:cNvPr>
        <xdr:cNvSpPr/>
      </xdr:nvSpPr>
      <xdr:spPr>
        <a:xfrm>
          <a:off x="27432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6" name="正方形/長方形 285">
          <a:extLst>
            <a:ext uri="{FF2B5EF4-FFF2-40B4-BE49-F238E27FC236}">
              <a16:creationId xmlns:a16="http://schemas.microsoft.com/office/drawing/2014/main" id="{0195EC19-2E8C-4C2D-9CDD-7226BA8B4A8E}"/>
            </a:ext>
          </a:extLst>
        </xdr:cNvPr>
        <xdr:cNvSpPr/>
      </xdr:nvSpPr>
      <xdr:spPr>
        <a:xfrm>
          <a:off x="27432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7" name="正方形/長方形 286">
          <a:extLst>
            <a:ext uri="{FF2B5EF4-FFF2-40B4-BE49-F238E27FC236}">
              <a16:creationId xmlns:a16="http://schemas.microsoft.com/office/drawing/2014/main" id="{579EC1D5-2B41-47EA-A082-3C0C21D033C5}"/>
            </a:ext>
          </a:extLst>
        </xdr:cNvPr>
        <xdr:cNvSpPr/>
      </xdr:nvSpPr>
      <xdr:spPr>
        <a:xfrm>
          <a:off x="685800" y="1590675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288" name="正方形/長方形 287">
          <a:extLst>
            <a:ext uri="{FF2B5EF4-FFF2-40B4-BE49-F238E27FC236}">
              <a16:creationId xmlns:a16="http://schemas.microsoft.com/office/drawing/2014/main" id="{75285305-BFB3-494F-A3C6-5CA842B420EA}"/>
            </a:ext>
          </a:extLst>
        </xdr:cNvPr>
        <xdr:cNvSpPr/>
      </xdr:nvSpPr>
      <xdr:spPr>
        <a:xfrm>
          <a:off x="59531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89" name="正方形/長方形 288">
          <a:extLst>
            <a:ext uri="{FF2B5EF4-FFF2-40B4-BE49-F238E27FC236}">
              <a16:creationId xmlns:a16="http://schemas.microsoft.com/office/drawing/2014/main" id="{15B38D52-4C9A-4D11-BFAB-16B90D0EF354}"/>
            </a:ext>
          </a:extLst>
        </xdr:cNvPr>
        <xdr:cNvSpPr/>
      </xdr:nvSpPr>
      <xdr:spPr>
        <a:xfrm>
          <a:off x="60674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90" name="正方形/長方形 289">
          <a:extLst>
            <a:ext uri="{FF2B5EF4-FFF2-40B4-BE49-F238E27FC236}">
              <a16:creationId xmlns:a16="http://schemas.microsoft.com/office/drawing/2014/main" id="{66833948-AA5E-4FC2-9201-144AC8D65A81}"/>
            </a:ext>
          </a:extLst>
        </xdr:cNvPr>
        <xdr:cNvSpPr/>
      </xdr:nvSpPr>
      <xdr:spPr>
        <a:xfrm>
          <a:off x="60674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91" name="正方形/長方形 290">
          <a:extLst>
            <a:ext uri="{FF2B5EF4-FFF2-40B4-BE49-F238E27FC236}">
              <a16:creationId xmlns:a16="http://schemas.microsoft.com/office/drawing/2014/main" id="{A7EB2ACC-0DCE-49C3-A177-4B10AD3E1BE4}"/>
            </a:ext>
          </a:extLst>
        </xdr:cNvPr>
        <xdr:cNvSpPr/>
      </xdr:nvSpPr>
      <xdr:spPr>
        <a:xfrm>
          <a:off x="69818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92" name="正方形/長方形 291">
          <a:extLst>
            <a:ext uri="{FF2B5EF4-FFF2-40B4-BE49-F238E27FC236}">
              <a16:creationId xmlns:a16="http://schemas.microsoft.com/office/drawing/2014/main" id="{6C96633F-1C75-4A49-BAFB-A9B9F7DF120C}"/>
            </a:ext>
          </a:extLst>
        </xdr:cNvPr>
        <xdr:cNvSpPr/>
      </xdr:nvSpPr>
      <xdr:spPr>
        <a:xfrm>
          <a:off x="69818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93" name="正方形/長方形 292">
          <a:extLst>
            <a:ext uri="{FF2B5EF4-FFF2-40B4-BE49-F238E27FC236}">
              <a16:creationId xmlns:a16="http://schemas.microsoft.com/office/drawing/2014/main" id="{21BA9303-A52C-4969-B34E-5A9A3F562366}"/>
            </a:ext>
          </a:extLst>
        </xdr:cNvPr>
        <xdr:cNvSpPr/>
      </xdr:nvSpPr>
      <xdr:spPr>
        <a:xfrm>
          <a:off x="80105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94" name="正方形/長方形 293">
          <a:extLst>
            <a:ext uri="{FF2B5EF4-FFF2-40B4-BE49-F238E27FC236}">
              <a16:creationId xmlns:a16="http://schemas.microsoft.com/office/drawing/2014/main" id="{893EEC94-83A5-4E58-AE17-8B3074796D9C}"/>
            </a:ext>
          </a:extLst>
        </xdr:cNvPr>
        <xdr:cNvSpPr/>
      </xdr:nvSpPr>
      <xdr:spPr>
        <a:xfrm>
          <a:off x="80105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95" name="正方形/長方形 294">
          <a:extLst>
            <a:ext uri="{FF2B5EF4-FFF2-40B4-BE49-F238E27FC236}">
              <a16:creationId xmlns:a16="http://schemas.microsoft.com/office/drawing/2014/main" id="{F7B904A1-EE33-4696-A567-9C8FB38F389A}"/>
            </a:ext>
          </a:extLst>
        </xdr:cNvPr>
        <xdr:cNvSpPr/>
      </xdr:nvSpPr>
      <xdr:spPr>
        <a:xfrm>
          <a:off x="5953125" y="1590675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296" name="正方形/長方形 295">
          <a:extLst>
            <a:ext uri="{FF2B5EF4-FFF2-40B4-BE49-F238E27FC236}">
              <a16:creationId xmlns:a16="http://schemas.microsoft.com/office/drawing/2014/main" id="{D4A67467-51EF-46E1-9022-723531E5F059}"/>
            </a:ext>
          </a:extLst>
        </xdr:cNvPr>
        <xdr:cNvSpPr/>
      </xdr:nvSpPr>
      <xdr:spPr>
        <a:xfrm>
          <a:off x="112109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297" name="正方形/長方形 296">
          <a:extLst>
            <a:ext uri="{FF2B5EF4-FFF2-40B4-BE49-F238E27FC236}">
              <a16:creationId xmlns:a16="http://schemas.microsoft.com/office/drawing/2014/main" id="{BB6AED14-CF0B-4DD7-8EB1-2655FD3D5346}"/>
            </a:ext>
          </a:extLst>
        </xdr:cNvPr>
        <xdr:cNvSpPr/>
      </xdr:nvSpPr>
      <xdr:spPr>
        <a:xfrm>
          <a:off x="113157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298" name="正方形/長方形 297">
          <a:extLst>
            <a:ext uri="{FF2B5EF4-FFF2-40B4-BE49-F238E27FC236}">
              <a16:creationId xmlns:a16="http://schemas.microsoft.com/office/drawing/2014/main" id="{713D31B0-5F00-4CC2-AC54-6310A127048B}"/>
            </a:ext>
          </a:extLst>
        </xdr:cNvPr>
        <xdr:cNvSpPr/>
      </xdr:nvSpPr>
      <xdr:spPr>
        <a:xfrm>
          <a:off x="113157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299" name="正方形/長方形 298">
          <a:extLst>
            <a:ext uri="{FF2B5EF4-FFF2-40B4-BE49-F238E27FC236}">
              <a16:creationId xmlns:a16="http://schemas.microsoft.com/office/drawing/2014/main" id="{A99EF3CA-DF1E-43E2-9F1D-7DD6590B5AE6}"/>
            </a:ext>
          </a:extLst>
        </xdr:cNvPr>
        <xdr:cNvSpPr/>
      </xdr:nvSpPr>
      <xdr:spPr>
        <a:xfrm>
          <a:off x="1223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00" name="正方形/長方形 299">
          <a:extLst>
            <a:ext uri="{FF2B5EF4-FFF2-40B4-BE49-F238E27FC236}">
              <a16:creationId xmlns:a16="http://schemas.microsoft.com/office/drawing/2014/main" id="{2937DE35-9574-4004-B638-2A68B9CB5CB1}"/>
            </a:ext>
          </a:extLst>
        </xdr:cNvPr>
        <xdr:cNvSpPr/>
      </xdr:nvSpPr>
      <xdr:spPr>
        <a:xfrm>
          <a:off x="1223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01" name="正方形/長方形 300">
          <a:extLst>
            <a:ext uri="{FF2B5EF4-FFF2-40B4-BE49-F238E27FC236}">
              <a16:creationId xmlns:a16="http://schemas.microsoft.com/office/drawing/2014/main" id="{797D72E4-A75D-49F6-B89F-39A854E7FB6D}"/>
            </a:ext>
          </a:extLst>
        </xdr:cNvPr>
        <xdr:cNvSpPr/>
      </xdr:nvSpPr>
      <xdr:spPr>
        <a:xfrm>
          <a:off x="132683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02" name="正方形/長方形 301">
          <a:extLst>
            <a:ext uri="{FF2B5EF4-FFF2-40B4-BE49-F238E27FC236}">
              <a16:creationId xmlns:a16="http://schemas.microsoft.com/office/drawing/2014/main" id="{66FE4921-7B63-4D86-80A2-2F7F7B215BF5}"/>
            </a:ext>
          </a:extLst>
        </xdr:cNvPr>
        <xdr:cNvSpPr/>
      </xdr:nvSpPr>
      <xdr:spPr>
        <a:xfrm>
          <a:off x="132683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03" name="正方形/長方形 302">
          <a:extLst>
            <a:ext uri="{FF2B5EF4-FFF2-40B4-BE49-F238E27FC236}">
              <a16:creationId xmlns:a16="http://schemas.microsoft.com/office/drawing/2014/main" id="{356B2B49-F42B-45EC-9B08-2D300ACFB03E}"/>
            </a:ext>
          </a:extLst>
        </xdr:cNvPr>
        <xdr:cNvSpPr/>
      </xdr:nvSpPr>
      <xdr:spPr>
        <a:xfrm>
          <a:off x="112109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04" name="テキスト ボックス 303">
          <a:extLst>
            <a:ext uri="{FF2B5EF4-FFF2-40B4-BE49-F238E27FC236}">
              <a16:creationId xmlns:a16="http://schemas.microsoft.com/office/drawing/2014/main" id="{67A18BCC-8F18-4DB6-9CC2-2BC04A3B1E90}"/>
            </a:ext>
          </a:extLst>
        </xdr:cNvPr>
        <xdr:cNvSpPr txBox="1"/>
      </xdr:nvSpPr>
      <xdr:spPr>
        <a:xfrm>
          <a:off x="11172825"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05" name="直線コネクタ 304">
          <a:extLst>
            <a:ext uri="{FF2B5EF4-FFF2-40B4-BE49-F238E27FC236}">
              <a16:creationId xmlns:a16="http://schemas.microsoft.com/office/drawing/2014/main" id="{C2F5450E-51B0-4072-8032-2796FD2E7600}"/>
            </a:ext>
          </a:extLst>
        </xdr:cNvPr>
        <xdr:cNvCxnSpPr/>
      </xdr:nvCxnSpPr>
      <xdr:spPr>
        <a:xfrm>
          <a:off x="11210925" y="72104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06" name="テキスト ボックス 305">
          <a:extLst>
            <a:ext uri="{FF2B5EF4-FFF2-40B4-BE49-F238E27FC236}">
              <a16:creationId xmlns:a16="http://schemas.microsoft.com/office/drawing/2014/main" id="{F78E9D97-B93A-4A8D-834C-BECA74A5EDFC}"/>
            </a:ext>
          </a:extLst>
        </xdr:cNvPr>
        <xdr:cNvSpPr txBox="1"/>
      </xdr:nvSpPr>
      <xdr:spPr>
        <a:xfrm>
          <a:off x="107945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307" name="直線コネクタ 306">
          <a:extLst>
            <a:ext uri="{FF2B5EF4-FFF2-40B4-BE49-F238E27FC236}">
              <a16:creationId xmlns:a16="http://schemas.microsoft.com/office/drawing/2014/main" id="{B43F70EE-C8CB-4341-B44E-B188694D5BD6}"/>
            </a:ext>
          </a:extLst>
        </xdr:cNvPr>
        <xdr:cNvCxnSpPr/>
      </xdr:nvCxnSpPr>
      <xdr:spPr>
        <a:xfrm>
          <a:off x="11210925" y="6902903"/>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308" name="テキスト ボックス 307">
          <a:extLst>
            <a:ext uri="{FF2B5EF4-FFF2-40B4-BE49-F238E27FC236}">
              <a16:creationId xmlns:a16="http://schemas.microsoft.com/office/drawing/2014/main" id="{F4FE6C50-7CF0-493B-8EB1-4847485405A8}"/>
            </a:ext>
          </a:extLst>
        </xdr:cNvPr>
        <xdr:cNvSpPr txBox="1"/>
      </xdr:nvSpPr>
      <xdr:spPr>
        <a:xfrm>
          <a:off x="10794546" y="677338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309" name="直線コネクタ 308">
          <a:extLst>
            <a:ext uri="{FF2B5EF4-FFF2-40B4-BE49-F238E27FC236}">
              <a16:creationId xmlns:a16="http://schemas.microsoft.com/office/drawing/2014/main" id="{EF7D0D87-CA41-43FD-8D12-C4F5EC96B37F}"/>
            </a:ext>
          </a:extLst>
        </xdr:cNvPr>
        <xdr:cNvCxnSpPr/>
      </xdr:nvCxnSpPr>
      <xdr:spPr>
        <a:xfrm>
          <a:off x="11210925" y="6592207"/>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310" name="テキスト ボックス 309">
          <a:extLst>
            <a:ext uri="{FF2B5EF4-FFF2-40B4-BE49-F238E27FC236}">
              <a16:creationId xmlns:a16="http://schemas.microsoft.com/office/drawing/2014/main" id="{92A1084C-4B6A-43E7-A91A-64541FD28E9D}"/>
            </a:ext>
          </a:extLst>
        </xdr:cNvPr>
        <xdr:cNvSpPr txBox="1"/>
      </xdr:nvSpPr>
      <xdr:spPr>
        <a:xfrm>
          <a:off x="10845966" y="64658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311" name="直線コネクタ 310">
          <a:extLst>
            <a:ext uri="{FF2B5EF4-FFF2-40B4-BE49-F238E27FC236}">
              <a16:creationId xmlns:a16="http://schemas.microsoft.com/office/drawing/2014/main" id="{B066CA19-07C2-462A-B289-60FCAAE93F51}"/>
            </a:ext>
          </a:extLst>
        </xdr:cNvPr>
        <xdr:cNvCxnSpPr/>
      </xdr:nvCxnSpPr>
      <xdr:spPr>
        <a:xfrm>
          <a:off x="11210925" y="628468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312" name="テキスト ボックス 311">
          <a:extLst>
            <a:ext uri="{FF2B5EF4-FFF2-40B4-BE49-F238E27FC236}">
              <a16:creationId xmlns:a16="http://schemas.microsoft.com/office/drawing/2014/main" id="{3645C48A-2894-4B8E-9014-48DDEA1B4299}"/>
            </a:ext>
          </a:extLst>
        </xdr:cNvPr>
        <xdr:cNvSpPr txBox="1"/>
      </xdr:nvSpPr>
      <xdr:spPr>
        <a:xfrm>
          <a:off x="10845966" y="61551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313" name="直線コネクタ 312">
          <a:extLst>
            <a:ext uri="{FF2B5EF4-FFF2-40B4-BE49-F238E27FC236}">
              <a16:creationId xmlns:a16="http://schemas.microsoft.com/office/drawing/2014/main" id="{AC885583-5418-43B2-BC92-6E88AD7D4414}"/>
            </a:ext>
          </a:extLst>
        </xdr:cNvPr>
        <xdr:cNvCxnSpPr/>
      </xdr:nvCxnSpPr>
      <xdr:spPr>
        <a:xfrm>
          <a:off x="11210925" y="5983514"/>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314" name="テキスト ボックス 313">
          <a:extLst>
            <a:ext uri="{FF2B5EF4-FFF2-40B4-BE49-F238E27FC236}">
              <a16:creationId xmlns:a16="http://schemas.microsoft.com/office/drawing/2014/main" id="{84C8633A-92E8-4390-B26F-C8D810466DC2}"/>
            </a:ext>
          </a:extLst>
        </xdr:cNvPr>
        <xdr:cNvSpPr txBox="1"/>
      </xdr:nvSpPr>
      <xdr:spPr>
        <a:xfrm>
          <a:off x="10845966" y="58381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315" name="直線コネクタ 314">
          <a:extLst>
            <a:ext uri="{FF2B5EF4-FFF2-40B4-BE49-F238E27FC236}">
              <a16:creationId xmlns:a16="http://schemas.microsoft.com/office/drawing/2014/main" id="{C5CC5576-8D89-457A-A06D-66D35B1C0FBE}"/>
            </a:ext>
          </a:extLst>
        </xdr:cNvPr>
        <xdr:cNvCxnSpPr/>
      </xdr:nvCxnSpPr>
      <xdr:spPr>
        <a:xfrm>
          <a:off x="11210925" y="5675993"/>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316" name="テキスト ボックス 315">
          <a:extLst>
            <a:ext uri="{FF2B5EF4-FFF2-40B4-BE49-F238E27FC236}">
              <a16:creationId xmlns:a16="http://schemas.microsoft.com/office/drawing/2014/main" id="{A3E95AAF-F3AE-4540-8661-7B07A5B6AFD8}"/>
            </a:ext>
          </a:extLst>
        </xdr:cNvPr>
        <xdr:cNvSpPr txBox="1"/>
      </xdr:nvSpPr>
      <xdr:spPr>
        <a:xfrm>
          <a:off x="10845966" y="55274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317" name="直線コネクタ 316">
          <a:extLst>
            <a:ext uri="{FF2B5EF4-FFF2-40B4-BE49-F238E27FC236}">
              <a16:creationId xmlns:a16="http://schemas.microsoft.com/office/drawing/2014/main" id="{343879B9-3281-4834-AEB9-8025CA8A5907}"/>
            </a:ext>
          </a:extLst>
        </xdr:cNvPr>
        <xdr:cNvCxnSpPr/>
      </xdr:nvCxnSpPr>
      <xdr:spPr>
        <a:xfrm>
          <a:off x="11210925" y="535577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318" name="テキスト ボックス 317">
          <a:extLst>
            <a:ext uri="{FF2B5EF4-FFF2-40B4-BE49-F238E27FC236}">
              <a16:creationId xmlns:a16="http://schemas.microsoft.com/office/drawing/2014/main" id="{E240DA96-BC93-4885-89CC-C2496DB640C9}"/>
            </a:ext>
          </a:extLst>
        </xdr:cNvPr>
        <xdr:cNvSpPr txBox="1"/>
      </xdr:nvSpPr>
      <xdr:spPr>
        <a:xfrm>
          <a:off x="10903736" y="521989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19" name="直線コネクタ 318">
          <a:extLst>
            <a:ext uri="{FF2B5EF4-FFF2-40B4-BE49-F238E27FC236}">
              <a16:creationId xmlns:a16="http://schemas.microsoft.com/office/drawing/2014/main" id="{9AB57E93-8857-43AC-B9EF-2BFF030962CE}"/>
            </a:ext>
          </a:extLst>
        </xdr:cNvPr>
        <xdr:cNvCxnSpPr/>
      </xdr:nvCxnSpPr>
      <xdr:spPr>
        <a:xfrm>
          <a:off x="11210925" y="50482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320" name="【一般廃棄物処理施設】&#10;有形固定資産減価償却率グラフ枠">
          <a:extLst>
            <a:ext uri="{FF2B5EF4-FFF2-40B4-BE49-F238E27FC236}">
              <a16:creationId xmlns:a16="http://schemas.microsoft.com/office/drawing/2014/main" id="{A0EB57A7-76F2-47DC-B05C-81E620CF7C77}"/>
            </a:ext>
          </a:extLst>
        </xdr:cNvPr>
        <xdr:cNvSpPr/>
      </xdr:nvSpPr>
      <xdr:spPr>
        <a:xfrm>
          <a:off x="112109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125186</xdr:rowOff>
    </xdr:from>
    <xdr:to>
      <xdr:col>85</xdr:col>
      <xdr:colOff>126364</xdr:colOff>
      <xdr:row>42</xdr:row>
      <xdr:rowOff>92528</xdr:rowOff>
    </xdr:to>
    <xdr:cxnSp macro="">
      <xdr:nvCxnSpPr>
        <xdr:cNvPr id="321" name="直線コネクタ 320">
          <a:extLst>
            <a:ext uri="{FF2B5EF4-FFF2-40B4-BE49-F238E27FC236}">
              <a16:creationId xmlns:a16="http://schemas.microsoft.com/office/drawing/2014/main" id="{A3A3C21A-B4AC-4162-BEF6-49A8D9091495}"/>
            </a:ext>
          </a:extLst>
        </xdr:cNvPr>
        <xdr:cNvCxnSpPr/>
      </xdr:nvCxnSpPr>
      <xdr:spPr>
        <a:xfrm flipV="1">
          <a:off x="14696439" y="5475061"/>
          <a:ext cx="0" cy="14278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322" name="【一般廃棄物処理施設】&#10;有形固定資産減価償却率最小値テキスト">
          <a:extLst>
            <a:ext uri="{FF2B5EF4-FFF2-40B4-BE49-F238E27FC236}">
              <a16:creationId xmlns:a16="http://schemas.microsoft.com/office/drawing/2014/main" id="{152EBF84-C22D-4DB0-AD69-81D14F3D5F9B}"/>
            </a:ext>
          </a:extLst>
        </xdr:cNvPr>
        <xdr:cNvSpPr txBox="1"/>
      </xdr:nvSpPr>
      <xdr:spPr>
        <a:xfrm>
          <a:off x="14735175" y="69067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323" name="直線コネクタ 322">
          <a:extLst>
            <a:ext uri="{FF2B5EF4-FFF2-40B4-BE49-F238E27FC236}">
              <a16:creationId xmlns:a16="http://schemas.microsoft.com/office/drawing/2014/main" id="{787C4F00-056C-42F8-9473-16A8E1DDA49F}"/>
            </a:ext>
          </a:extLst>
        </xdr:cNvPr>
        <xdr:cNvCxnSpPr/>
      </xdr:nvCxnSpPr>
      <xdr:spPr>
        <a:xfrm>
          <a:off x="14611350" y="690290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71863</xdr:rowOff>
    </xdr:from>
    <xdr:ext cx="340478" cy="259045"/>
    <xdr:sp macro="" textlink="">
      <xdr:nvSpPr>
        <xdr:cNvPr id="324" name="【一般廃棄物処理施設】&#10;有形固定資産減価償却率最大値テキスト">
          <a:extLst>
            <a:ext uri="{FF2B5EF4-FFF2-40B4-BE49-F238E27FC236}">
              <a16:creationId xmlns:a16="http://schemas.microsoft.com/office/drawing/2014/main" id="{BF31CCC6-8C6E-4F5D-BDF8-30A684B8850B}"/>
            </a:ext>
          </a:extLst>
        </xdr:cNvPr>
        <xdr:cNvSpPr txBox="1"/>
      </xdr:nvSpPr>
      <xdr:spPr>
        <a:xfrm>
          <a:off x="14735175" y="525981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125186</xdr:rowOff>
    </xdr:from>
    <xdr:to>
      <xdr:col>86</xdr:col>
      <xdr:colOff>25400</xdr:colOff>
      <xdr:row>33</xdr:row>
      <xdr:rowOff>125186</xdr:rowOff>
    </xdr:to>
    <xdr:cxnSp macro="">
      <xdr:nvCxnSpPr>
        <xdr:cNvPr id="325" name="直線コネクタ 324">
          <a:extLst>
            <a:ext uri="{FF2B5EF4-FFF2-40B4-BE49-F238E27FC236}">
              <a16:creationId xmlns:a16="http://schemas.microsoft.com/office/drawing/2014/main" id="{C6497C84-DDFE-40EA-8998-5DED26CD73EF}"/>
            </a:ext>
          </a:extLst>
        </xdr:cNvPr>
        <xdr:cNvCxnSpPr/>
      </xdr:nvCxnSpPr>
      <xdr:spPr>
        <a:xfrm>
          <a:off x="14611350" y="547506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126654</xdr:rowOff>
    </xdr:from>
    <xdr:ext cx="405111" cy="259045"/>
    <xdr:sp macro="" textlink="">
      <xdr:nvSpPr>
        <xdr:cNvPr id="326" name="【一般廃棄物処理施設】&#10;有形固定資産減価償却率平均値テキスト">
          <a:extLst>
            <a:ext uri="{FF2B5EF4-FFF2-40B4-BE49-F238E27FC236}">
              <a16:creationId xmlns:a16="http://schemas.microsoft.com/office/drawing/2014/main" id="{ACD7354E-6BAE-4CA2-8071-A6F636207697}"/>
            </a:ext>
          </a:extLst>
        </xdr:cNvPr>
        <xdr:cNvSpPr txBox="1"/>
      </xdr:nvSpPr>
      <xdr:spPr>
        <a:xfrm>
          <a:off x="14735175" y="612422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103777</xdr:rowOff>
    </xdr:from>
    <xdr:to>
      <xdr:col>85</xdr:col>
      <xdr:colOff>177800</xdr:colOff>
      <xdr:row>39</xdr:row>
      <xdr:rowOff>33927</xdr:rowOff>
    </xdr:to>
    <xdr:sp macro="" textlink="">
      <xdr:nvSpPr>
        <xdr:cNvPr id="327" name="フローチャート: 判断 326">
          <a:extLst>
            <a:ext uri="{FF2B5EF4-FFF2-40B4-BE49-F238E27FC236}">
              <a16:creationId xmlns:a16="http://schemas.microsoft.com/office/drawing/2014/main" id="{0F8C77C2-C150-4745-81E4-C71D8D29913C}"/>
            </a:ext>
          </a:extLst>
        </xdr:cNvPr>
        <xdr:cNvSpPr/>
      </xdr:nvSpPr>
      <xdr:spPr>
        <a:xfrm>
          <a:off x="14649450" y="6269627"/>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80917</xdr:rowOff>
    </xdr:from>
    <xdr:to>
      <xdr:col>81</xdr:col>
      <xdr:colOff>101600</xdr:colOff>
      <xdr:row>39</xdr:row>
      <xdr:rowOff>11067</xdr:rowOff>
    </xdr:to>
    <xdr:sp macro="" textlink="">
      <xdr:nvSpPr>
        <xdr:cNvPr id="328" name="フローチャート: 判断 327">
          <a:extLst>
            <a:ext uri="{FF2B5EF4-FFF2-40B4-BE49-F238E27FC236}">
              <a16:creationId xmlns:a16="http://schemas.microsoft.com/office/drawing/2014/main" id="{86CCD838-622B-493B-A13D-6585F732ECFA}"/>
            </a:ext>
          </a:extLst>
        </xdr:cNvPr>
        <xdr:cNvSpPr/>
      </xdr:nvSpPr>
      <xdr:spPr>
        <a:xfrm>
          <a:off x="13887450" y="6246767"/>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80917</xdr:rowOff>
    </xdr:from>
    <xdr:to>
      <xdr:col>76</xdr:col>
      <xdr:colOff>165100</xdr:colOff>
      <xdr:row>39</xdr:row>
      <xdr:rowOff>11067</xdr:rowOff>
    </xdr:to>
    <xdr:sp macro="" textlink="">
      <xdr:nvSpPr>
        <xdr:cNvPr id="329" name="フローチャート: 判断 328">
          <a:extLst>
            <a:ext uri="{FF2B5EF4-FFF2-40B4-BE49-F238E27FC236}">
              <a16:creationId xmlns:a16="http://schemas.microsoft.com/office/drawing/2014/main" id="{4FADB69A-9A4E-42C2-ABF9-749B4688C805}"/>
            </a:ext>
          </a:extLst>
        </xdr:cNvPr>
        <xdr:cNvSpPr/>
      </xdr:nvSpPr>
      <xdr:spPr>
        <a:xfrm>
          <a:off x="13096875" y="6246767"/>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18869</xdr:rowOff>
    </xdr:from>
    <xdr:to>
      <xdr:col>72</xdr:col>
      <xdr:colOff>38100</xdr:colOff>
      <xdr:row>38</xdr:row>
      <xdr:rowOff>120469</xdr:rowOff>
    </xdr:to>
    <xdr:sp macro="" textlink="">
      <xdr:nvSpPr>
        <xdr:cNvPr id="330" name="フローチャート: 判断 329">
          <a:extLst>
            <a:ext uri="{FF2B5EF4-FFF2-40B4-BE49-F238E27FC236}">
              <a16:creationId xmlns:a16="http://schemas.microsoft.com/office/drawing/2014/main" id="{250F48EB-D366-49C7-80EA-8E4580F54494}"/>
            </a:ext>
          </a:extLst>
        </xdr:cNvPr>
        <xdr:cNvSpPr/>
      </xdr:nvSpPr>
      <xdr:spPr>
        <a:xfrm>
          <a:off x="12296775" y="6181544"/>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35197</xdr:rowOff>
    </xdr:from>
    <xdr:to>
      <xdr:col>67</xdr:col>
      <xdr:colOff>101600</xdr:colOff>
      <xdr:row>38</xdr:row>
      <xdr:rowOff>136797</xdr:rowOff>
    </xdr:to>
    <xdr:sp macro="" textlink="">
      <xdr:nvSpPr>
        <xdr:cNvPr id="331" name="フローチャート: 判断 330">
          <a:extLst>
            <a:ext uri="{FF2B5EF4-FFF2-40B4-BE49-F238E27FC236}">
              <a16:creationId xmlns:a16="http://schemas.microsoft.com/office/drawing/2014/main" id="{55B8D29D-EB9E-4CF5-B648-0E1BC5487039}"/>
            </a:ext>
          </a:extLst>
        </xdr:cNvPr>
        <xdr:cNvSpPr/>
      </xdr:nvSpPr>
      <xdr:spPr>
        <a:xfrm>
          <a:off x="11487150" y="6197872"/>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332" name="テキスト ボックス 331">
          <a:extLst>
            <a:ext uri="{FF2B5EF4-FFF2-40B4-BE49-F238E27FC236}">
              <a16:creationId xmlns:a16="http://schemas.microsoft.com/office/drawing/2014/main" id="{A59931F3-BC7D-4907-9BEC-A380CCA01602}"/>
            </a:ext>
          </a:extLst>
        </xdr:cNvPr>
        <xdr:cNvSpPr txBox="1"/>
      </xdr:nvSpPr>
      <xdr:spPr>
        <a:xfrm>
          <a:off x="1452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333" name="テキスト ボックス 332">
          <a:extLst>
            <a:ext uri="{FF2B5EF4-FFF2-40B4-BE49-F238E27FC236}">
              <a16:creationId xmlns:a16="http://schemas.microsoft.com/office/drawing/2014/main" id="{FEB2B2E2-BF36-4279-B927-A2E750BEAB8F}"/>
            </a:ext>
          </a:extLst>
        </xdr:cNvPr>
        <xdr:cNvSpPr txBox="1"/>
      </xdr:nvSpPr>
      <xdr:spPr>
        <a:xfrm>
          <a:off x="13763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334" name="テキスト ボックス 333">
          <a:extLst>
            <a:ext uri="{FF2B5EF4-FFF2-40B4-BE49-F238E27FC236}">
              <a16:creationId xmlns:a16="http://schemas.microsoft.com/office/drawing/2014/main" id="{78F180AE-3553-498E-AFB5-C469BA5F9103}"/>
            </a:ext>
          </a:extLst>
        </xdr:cNvPr>
        <xdr:cNvSpPr txBox="1"/>
      </xdr:nvSpPr>
      <xdr:spPr>
        <a:xfrm>
          <a:off x="12973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335" name="テキスト ボックス 334">
          <a:extLst>
            <a:ext uri="{FF2B5EF4-FFF2-40B4-BE49-F238E27FC236}">
              <a16:creationId xmlns:a16="http://schemas.microsoft.com/office/drawing/2014/main" id="{147D2E67-4666-4279-9B85-18047CAA2008}"/>
            </a:ext>
          </a:extLst>
        </xdr:cNvPr>
        <xdr:cNvSpPr txBox="1"/>
      </xdr:nvSpPr>
      <xdr:spPr>
        <a:xfrm>
          <a:off x="12172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336" name="テキスト ボックス 335">
          <a:extLst>
            <a:ext uri="{FF2B5EF4-FFF2-40B4-BE49-F238E27FC236}">
              <a16:creationId xmlns:a16="http://schemas.microsoft.com/office/drawing/2014/main" id="{2DC93C89-71DD-41E1-ACBB-EFC49A6CEC91}"/>
            </a:ext>
          </a:extLst>
        </xdr:cNvPr>
        <xdr:cNvSpPr txBox="1"/>
      </xdr:nvSpPr>
      <xdr:spPr>
        <a:xfrm>
          <a:off x="11363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123372</xdr:rowOff>
    </xdr:from>
    <xdr:to>
      <xdr:col>85</xdr:col>
      <xdr:colOff>177800</xdr:colOff>
      <xdr:row>39</xdr:row>
      <xdr:rowOff>53522</xdr:rowOff>
    </xdr:to>
    <xdr:sp macro="" textlink="">
      <xdr:nvSpPr>
        <xdr:cNvPr id="337" name="楕円 336">
          <a:extLst>
            <a:ext uri="{FF2B5EF4-FFF2-40B4-BE49-F238E27FC236}">
              <a16:creationId xmlns:a16="http://schemas.microsoft.com/office/drawing/2014/main" id="{D1F19933-239C-4B4D-A399-E442432A8696}"/>
            </a:ext>
          </a:extLst>
        </xdr:cNvPr>
        <xdr:cNvSpPr/>
      </xdr:nvSpPr>
      <xdr:spPr>
        <a:xfrm>
          <a:off x="14649450" y="6289222"/>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101799</xdr:rowOff>
    </xdr:from>
    <xdr:ext cx="405111" cy="259045"/>
    <xdr:sp macro="" textlink="">
      <xdr:nvSpPr>
        <xdr:cNvPr id="338" name="【一般廃棄物処理施設】&#10;有形固定資産減価償却率該当値テキスト">
          <a:extLst>
            <a:ext uri="{FF2B5EF4-FFF2-40B4-BE49-F238E27FC236}">
              <a16:creationId xmlns:a16="http://schemas.microsoft.com/office/drawing/2014/main" id="{A976B14F-85E6-42E3-819C-6A0F687D62FB}"/>
            </a:ext>
          </a:extLst>
        </xdr:cNvPr>
        <xdr:cNvSpPr txBox="1"/>
      </xdr:nvSpPr>
      <xdr:spPr>
        <a:xfrm>
          <a:off x="14735175" y="62676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160927</xdr:rowOff>
    </xdr:from>
    <xdr:to>
      <xdr:col>81</xdr:col>
      <xdr:colOff>101600</xdr:colOff>
      <xdr:row>38</xdr:row>
      <xdr:rowOff>91077</xdr:rowOff>
    </xdr:to>
    <xdr:sp macro="" textlink="">
      <xdr:nvSpPr>
        <xdr:cNvPr id="339" name="楕円 338">
          <a:extLst>
            <a:ext uri="{FF2B5EF4-FFF2-40B4-BE49-F238E27FC236}">
              <a16:creationId xmlns:a16="http://schemas.microsoft.com/office/drawing/2014/main" id="{28737729-B968-4675-9677-C625E9D55E11}"/>
            </a:ext>
          </a:extLst>
        </xdr:cNvPr>
        <xdr:cNvSpPr/>
      </xdr:nvSpPr>
      <xdr:spPr>
        <a:xfrm>
          <a:off x="13887450" y="6164852"/>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40277</xdr:rowOff>
    </xdr:from>
    <xdr:to>
      <xdr:col>85</xdr:col>
      <xdr:colOff>127000</xdr:colOff>
      <xdr:row>39</xdr:row>
      <xdr:rowOff>2722</xdr:rowOff>
    </xdr:to>
    <xdr:cxnSp macro="">
      <xdr:nvCxnSpPr>
        <xdr:cNvPr id="340" name="直線コネクタ 339">
          <a:extLst>
            <a:ext uri="{FF2B5EF4-FFF2-40B4-BE49-F238E27FC236}">
              <a16:creationId xmlns:a16="http://schemas.microsoft.com/office/drawing/2014/main" id="{9B7F754A-2F3B-4311-881F-BEA1AB08EF69}"/>
            </a:ext>
          </a:extLst>
        </xdr:cNvPr>
        <xdr:cNvCxnSpPr/>
      </xdr:nvCxnSpPr>
      <xdr:spPr>
        <a:xfrm>
          <a:off x="13935075" y="6202952"/>
          <a:ext cx="762000" cy="1243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156028</xdr:rowOff>
    </xdr:from>
    <xdr:to>
      <xdr:col>76</xdr:col>
      <xdr:colOff>165100</xdr:colOff>
      <xdr:row>38</xdr:row>
      <xdr:rowOff>86178</xdr:rowOff>
    </xdr:to>
    <xdr:sp macro="" textlink="">
      <xdr:nvSpPr>
        <xdr:cNvPr id="341" name="楕円 340">
          <a:extLst>
            <a:ext uri="{FF2B5EF4-FFF2-40B4-BE49-F238E27FC236}">
              <a16:creationId xmlns:a16="http://schemas.microsoft.com/office/drawing/2014/main" id="{97BDC058-2406-4D2B-A237-6967BB3AB6CE}"/>
            </a:ext>
          </a:extLst>
        </xdr:cNvPr>
        <xdr:cNvSpPr/>
      </xdr:nvSpPr>
      <xdr:spPr>
        <a:xfrm>
          <a:off x="13096875" y="6159953"/>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35378</xdr:rowOff>
    </xdr:from>
    <xdr:to>
      <xdr:col>81</xdr:col>
      <xdr:colOff>50800</xdr:colOff>
      <xdr:row>38</xdr:row>
      <xdr:rowOff>40277</xdr:rowOff>
    </xdr:to>
    <xdr:cxnSp macro="">
      <xdr:nvCxnSpPr>
        <xdr:cNvPr id="342" name="直線コネクタ 341">
          <a:extLst>
            <a:ext uri="{FF2B5EF4-FFF2-40B4-BE49-F238E27FC236}">
              <a16:creationId xmlns:a16="http://schemas.microsoft.com/office/drawing/2014/main" id="{C0B00F9C-C518-4F2E-B25A-E7871B3671A9}"/>
            </a:ext>
          </a:extLst>
        </xdr:cNvPr>
        <xdr:cNvCxnSpPr/>
      </xdr:nvCxnSpPr>
      <xdr:spPr>
        <a:xfrm>
          <a:off x="13144500" y="6198053"/>
          <a:ext cx="790575"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84183</xdr:rowOff>
    </xdr:from>
    <xdr:to>
      <xdr:col>72</xdr:col>
      <xdr:colOff>38100</xdr:colOff>
      <xdr:row>38</xdr:row>
      <xdr:rowOff>14332</xdr:rowOff>
    </xdr:to>
    <xdr:sp macro="" textlink="">
      <xdr:nvSpPr>
        <xdr:cNvPr id="343" name="楕円 342">
          <a:extLst>
            <a:ext uri="{FF2B5EF4-FFF2-40B4-BE49-F238E27FC236}">
              <a16:creationId xmlns:a16="http://schemas.microsoft.com/office/drawing/2014/main" id="{7D1FFA30-EFBC-4E21-A59E-C97438C95CE6}"/>
            </a:ext>
          </a:extLst>
        </xdr:cNvPr>
        <xdr:cNvSpPr/>
      </xdr:nvSpPr>
      <xdr:spPr>
        <a:xfrm>
          <a:off x="12296775" y="6088108"/>
          <a:ext cx="85725" cy="85724"/>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134983</xdr:rowOff>
    </xdr:from>
    <xdr:to>
      <xdr:col>76</xdr:col>
      <xdr:colOff>114300</xdr:colOff>
      <xdr:row>38</xdr:row>
      <xdr:rowOff>35378</xdr:rowOff>
    </xdr:to>
    <xdr:cxnSp macro="">
      <xdr:nvCxnSpPr>
        <xdr:cNvPr id="344" name="直線コネクタ 343">
          <a:extLst>
            <a:ext uri="{FF2B5EF4-FFF2-40B4-BE49-F238E27FC236}">
              <a16:creationId xmlns:a16="http://schemas.microsoft.com/office/drawing/2014/main" id="{0F529036-FB8A-4ABA-AA48-4AA188FA94A9}"/>
            </a:ext>
          </a:extLst>
        </xdr:cNvPr>
        <xdr:cNvCxnSpPr/>
      </xdr:nvCxnSpPr>
      <xdr:spPr>
        <a:xfrm>
          <a:off x="12344400" y="6135733"/>
          <a:ext cx="800100" cy="62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13970</xdr:rowOff>
    </xdr:from>
    <xdr:to>
      <xdr:col>67</xdr:col>
      <xdr:colOff>101600</xdr:colOff>
      <xdr:row>37</xdr:row>
      <xdr:rowOff>115570</xdr:rowOff>
    </xdr:to>
    <xdr:sp macro="" textlink="">
      <xdr:nvSpPr>
        <xdr:cNvPr id="345" name="楕円 344">
          <a:extLst>
            <a:ext uri="{FF2B5EF4-FFF2-40B4-BE49-F238E27FC236}">
              <a16:creationId xmlns:a16="http://schemas.microsoft.com/office/drawing/2014/main" id="{ED197B98-0BF8-400F-9AFD-AD5690AB845D}"/>
            </a:ext>
          </a:extLst>
        </xdr:cNvPr>
        <xdr:cNvSpPr/>
      </xdr:nvSpPr>
      <xdr:spPr>
        <a:xfrm>
          <a:off x="11487150" y="601154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64770</xdr:rowOff>
    </xdr:from>
    <xdr:to>
      <xdr:col>71</xdr:col>
      <xdr:colOff>177800</xdr:colOff>
      <xdr:row>37</xdr:row>
      <xdr:rowOff>134983</xdr:rowOff>
    </xdr:to>
    <xdr:cxnSp macro="">
      <xdr:nvCxnSpPr>
        <xdr:cNvPr id="346" name="直線コネクタ 345">
          <a:extLst>
            <a:ext uri="{FF2B5EF4-FFF2-40B4-BE49-F238E27FC236}">
              <a16:creationId xmlns:a16="http://schemas.microsoft.com/office/drawing/2014/main" id="{DC398163-D0D0-4858-8AAC-734432439F10}"/>
            </a:ext>
          </a:extLst>
        </xdr:cNvPr>
        <xdr:cNvCxnSpPr/>
      </xdr:nvCxnSpPr>
      <xdr:spPr>
        <a:xfrm>
          <a:off x="11534775" y="6068695"/>
          <a:ext cx="809625" cy="670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39</xdr:row>
      <xdr:rowOff>2194</xdr:rowOff>
    </xdr:from>
    <xdr:ext cx="405111" cy="259045"/>
    <xdr:sp macro="" textlink="">
      <xdr:nvSpPr>
        <xdr:cNvPr id="347" name="n_1aveValue【一般廃棄物処理施設】&#10;有形固定資産減価償却率">
          <a:extLst>
            <a:ext uri="{FF2B5EF4-FFF2-40B4-BE49-F238E27FC236}">
              <a16:creationId xmlns:a16="http://schemas.microsoft.com/office/drawing/2014/main" id="{4147F10E-841C-491A-AD4C-DF1220D87E33}"/>
            </a:ext>
          </a:extLst>
        </xdr:cNvPr>
        <xdr:cNvSpPr txBox="1"/>
      </xdr:nvSpPr>
      <xdr:spPr>
        <a:xfrm>
          <a:off x="13745219" y="63267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2194</xdr:rowOff>
    </xdr:from>
    <xdr:ext cx="405111" cy="259045"/>
    <xdr:sp macro="" textlink="">
      <xdr:nvSpPr>
        <xdr:cNvPr id="348" name="n_2aveValue【一般廃棄物処理施設】&#10;有形固定資産減価償却率">
          <a:extLst>
            <a:ext uri="{FF2B5EF4-FFF2-40B4-BE49-F238E27FC236}">
              <a16:creationId xmlns:a16="http://schemas.microsoft.com/office/drawing/2014/main" id="{440EA0B7-4831-47D7-AEE8-CEA63A2CC65B}"/>
            </a:ext>
          </a:extLst>
        </xdr:cNvPr>
        <xdr:cNvSpPr txBox="1"/>
      </xdr:nvSpPr>
      <xdr:spPr>
        <a:xfrm>
          <a:off x="12964169" y="63267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111596</xdr:rowOff>
    </xdr:from>
    <xdr:ext cx="405111" cy="259045"/>
    <xdr:sp macro="" textlink="">
      <xdr:nvSpPr>
        <xdr:cNvPr id="349" name="n_3aveValue【一般廃棄物処理施設】&#10;有形固定資産減価償却率">
          <a:extLst>
            <a:ext uri="{FF2B5EF4-FFF2-40B4-BE49-F238E27FC236}">
              <a16:creationId xmlns:a16="http://schemas.microsoft.com/office/drawing/2014/main" id="{258C0AA0-B605-46A4-BCEE-073869F87A71}"/>
            </a:ext>
          </a:extLst>
        </xdr:cNvPr>
        <xdr:cNvSpPr txBox="1"/>
      </xdr:nvSpPr>
      <xdr:spPr>
        <a:xfrm>
          <a:off x="12164069" y="62742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127924</xdr:rowOff>
    </xdr:from>
    <xdr:ext cx="405111" cy="259045"/>
    <xdr:sp macro="" textlink="">
      <xdr:nvSpPr>
        <xdr:cNvPr id="350" name="n_4aveValue【一般廃棄物処理施設】&#10;有形固定資産減価償却率">
          <a:extLst>
            <a:ext uri="{FF2B5EF4-FFF2-40B4-BE49-F238E27FC236}">
              <a16:creationId xmlns:a16="http://schemas.microsoft.com/office/drawing/2014/main" id="{AC8A3779-83FA-4A14-BBC8-910770C48CC2}"/>
            </a:ext>
          </a:extLst>
        </xdr:cNvPr>
        <xdr:cNvSpPr txBox="1"/>
      </xdr:nvSpPr>
      <xdr:spPr>
        <a:xfrm>
          <a:off x="11354444" y="62874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36</xdr:row>
      <xdr:rowOff>107604</xdr:rowOff>
    </xdr:from>
    <xdr:ext cx="405111" cy="259045"/>
    <xdr:sp macro="" textlink="">
      <xdr:nvSpPr>
        <xdr:cNvPr id="351" name="n_1mainValue【一般廃棄物処理施設】&#10;有形固定資産減価償却率">
          <a:extLst>
            <a:ext uri="{FF2B5EF4-FFF2-40B4-BE49-F238E27FC236}">
              <a16:creationId xmlns:a16="http://schemas.microsoft.com/office/drawing/2014/main" id="{7B38B873-C45B-4A23-A9DF-A5560E88E66E}"/>
            </a:ext>
          </a:extLst>
        </xdr:cNvPr>
        <xdr:cNvSpPr txBox="1"/>
      </xdr:nvSpPr>
      <xdr:spPr>
        <a:xfrm>
          <a:off x="13745219" y="59432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102705</xdr:rowOff>
    </xdr:from>
    <xdr:ext cx="405111" cy="259045"/>
    <xdr:sp macro="" textlink="">
      <xdr:nvSpPr>
        <xdr:cNvPr id="352" name="n_2mainValue【一般廃棄物処理施設】&#10;有形固定資産減価償却率">
          <a:extLst>
            <a:ext uri="{FF2B5EF4-FFF2-40B4-BE49-F238E27FC236}">
              <a16:creationId xmlns:a16="http://schemas.microsoft.com/office/drawing/2014/main" id="{5600BDFA-41F7-4A79-AB47-A34BAF6B82D2}"/>
            </a:ext>
          </a:extLst>
        </xdr:cNvPr>
        <xdr:cNvSpPr txBox="1"/>
      </xdr:nvSpPr>
      <xdr:spPr>
        <a:xfrm>
          <a:off x="12964169" y="59447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30860</xdr:rowOff>
    </xdr:from>
    <xdr:ext cx="405111" cy="259045"/>
    <xdr:sp macro="" textlink="">
      <xdr:nvSpPr>
        <xdr:cNvPr id="353" name="n_3mainValue【一般廃棄物処理施設】&#10;有形固定資産減価償却率">
          <a:extLst>
            <a:ext uri="{FF2B5EF4-FFF2-40B4-BE49-F238E27FC236}">
              <a16:creationId xmlns:a16="http://schemas.microsoft.com/office/drawing/2014/main" id="{69C41CBA-CCC2-4505-9991-B895DBBCB0E9}"/>
            </a:ext>
          </a:extLst>
        </xdr:cNvPr>
        <xdr:cNvSpPr txBox="1"/>
      </xdr:nvSpPr>
      <xdr:spPr>
        <a:xfrm>
          <a:off x="12164069" y="58665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132097</xdr:rowOff>
    </xdr:from>
    <xdr:ext cx="405111" cy="259045"/>
    <xdr:sp macro="" textlink="">
      <xdr:nvSpPr>
        <xdr:cNvPr id="354" name="n_4mainValue【一般廃棄物処理施設】&#10;有形固定資産減価償却率">
          <a:extLst>
            <a:ext uri="{FF2B5EF4-FFF2-40B4-BE49-F238E27FC236}">
              <a16:creationId xmlns:a16="http://schemas.microsoft.com/office/drawing/2014/main" id="{B8F41DDC-CCBC-423E-9E93-2AE2E4CA152E}"/>
            </a:ext>
          </a:extLst>
        </xdr:cNvPr>
        <xdr:cNvSpPr txBox="1"/>
      </xdr:nvSpPr>
      <xdr:spPr>
        <a:xfrm>
          <a:off x="11354444" y="5808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355" name="正方形/長方形 354">
          <a:extLst>
            <a:ext uri="{FF2B5EF4-FFF2-40B4-BE49-F238E27FC236}">
              <a16:creationId xmlns:a16="http://schemas.microsoft.com/office/drawing/2014/main" id="{B76B57BB-7B28-4CF6-9790-F3E61DFBD262}"/>
            </a:ext>
          </a:extLst>
        </xdr:cNvPr>
        <xdr:cNvSpPr/>
      </xdr:nvSpPr>
      <xdr:spPr>
        <a:xfrm>
          <a:off x="164592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56" name="正方形/長方形 355">
          <a:extLst>
            <a:ext uri="{FF2B5EF4-FFF2-40B4-BE49-F238E27FC236}">
              <a16:creationId xmlns:a16="http://schemas.microsoft.com/office/drawing/2014/main" id="{A61E7C25-DD5E-4D61-915B-17FD79D3B95B}"/>
            </a:ext>
          </a:extLst>
        </xdr:cNvPr>
        <xdr:cNvSpPr/>
      </xdr:nvSpPr>
      <xdr:spPr>
        <a:xfrm>
          <a:off x="165830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57" name="正方形/長方形 356">
          <a:extLst>
            <a:ext uri="{FF2B5EF4-FFF2-40B4-BE49-F238E27FC236}">
              <a16:creationId xmlns:a16="http://schemas.microsoft.com/office/drawing/2014/main" id="{2DF13AD3-046B-4936-8BEE-9BA3E975C7A2}"/>
            </a:ext>
          </a:extLst>
        </xdr:cNvPr>
        <xdr:cNvSpPr/>
      </xdr:nvSpPr>
      <xdr:spPr>
        <a:xfrm>
          <a:off x="165830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58" name="正方形/長方形 357">
          <a:extLst>
            <a:ext uri="{FF2B5EF4-FFF2-40B4-BE49-F238E27FC236}">
              <a16:creationId xmlns:a16="http://schemas.microsoft.com/office/drawing/2014/main" id="{813EC0E0-6278-4483-80DB-1E2C41537365}"/>
            </a:ext>
          </a:extLst>
        </xdr:cNvPr>
        <xdr:cNvSpPr/>
      </xdr:nvSpPr>
      <xdr:spPr>
        <a:xfrm>
          <a:off x="174879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59" name="正方形/長方形 358">
          <a:extLst>
            <a:ext uri="{FF2B5EF4-FFF2-40B4-BE49-F238E27FC236}">
              <a16:creationId xmlns:a16="http://schemas.microsoft.com/office/drawing/2014/main" id="{C29A91ED-2F65-4FCB-9E01-17572EE7D9F2}"/>
            </a:ext>
          </a:extLst>
        </xdr:cNvPr>
        <xdr:cNvSpPr/>
      </xdr:nvSpPr>
      <xdr:spPr>
        <a:xfrm>
          <a:off x="174879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60" name="正方形/長方形 359">
          <a:extLst>
            <a:ext uri="{FF2B5EF4-FFF2-40B4-BE49-F238E27FC236}">
              <a16:creationId xmlns:a16="http://schemas.microsoft.com/office/drawing/2014/main" id="{7907672C-F6EB-4CE0-A7F3-C653A21AF544}"/>
            </a:ext>
          </a:extLst>
        </xdr:cNvPr>
        <xdr:cNvSpPr/>
      </xdr:nvSpPr>
      <xdr:spPr>
        <a:xfrm>
          <a:off x="185166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61" name="正方形/長方形 360">
          <a:extLst>
            <a:ext uri="{FF2B5EF4-FFF2-40B4-BE49-F238E27FC236}">
              <a16:creationId xmlns:a16="http://schemas.microsoft.com/office/drawing/2014/main" id="{160A57DC-91FD-4E0D-92F4-56BECEF3B66D}"/>
            </a:ext>
          </a:extLst>
        </xdr:cNvPr>
        <xdr:cNvSpPr/>
      </xdr:nvSpPr>
      <xdr:spPr>
        <a:xfrm>
          <a:off x="185166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98,053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62" name="正方形/長方形 361">
          <a:extLst>
            <a:ext uri="{FF2B5EF4-FFF2-40B4-BE49-F238E27FC236}">
              <a16:creationId xmlns:a16="http://schemas.microsoft.com/office/drawing/2014/main" id="{1A5C1FEF-B0AA-44A9-A0B1-907988440DFB}"/>
            </a:ext>
          </a:extLst>
        </xdr:cNvPr>
        <xdr:cNvSpPr/>
      </xdr:nvSpPr>
      <xdr:spPr>
        <a:xfrm>
          <a:off x="164592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363" name="テキスト ボックス 362">
          <a:extLst>
            <a:ext uri="{FF2B5EF4-FFF2-40B4-BE49-F238E27FC236}">
              <a16:creationId xmlns:a16="http://schemas.microsoft.com/office/drawing/2014/main" id="{3F576F77-280D-4C9E-8388-049FCFDA5092}"/>
            </a:ext>
          </a:extLst>
        </xdr:cNvPr>
        <xdr:cNvSpPr txBox="1"/>
      </xdr:nvSpPr>
      <xdr:spPr>
        <a:xfrm>
          <a:off x="16440150" y="48672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364" name="直線コネクタ 363">
          <a:extLst>
            <a:ext uri="{FF2B5EF4-FFF2-40B4-BE49-F238E27FC236}">
              <a16:creationId xmlns:a16="http://schemas.microsoft.com/office/drawing/2014/main" id="{761B4EE0-B812-4D44-B27A-6944DB3A1D7C}"/>
            </a:ext>
          </a:extLst>
        </xdr:cNvPr>
        <xdr:cNvCxnSpPr/>
      </xdr:nvCxnSpPr>
      <xdr:spPr>
        <a:xfrm>
          <a:off x="164592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365" name="直線コネクタ 364">
          <a:extLst>
            <a:ext uri="{FF2B5EF4-FFF2-40B4-BE49-F238E27FC236}">
              <a16:creationId xmlns:a16="http://schemas.microsoft.com/office/drawing/2014/main" id="{FB7E7186-B263-4D8A-B164-A983AD3FC78E}"/>
            </a:ext>
          </a:extLst>
        </xdr:cNvPr>
        <xdr:cNvCxnSpPr/>
      </xdr:nvCxnSpPr>
      <xdr:spPr>
        <a:xfrm>
          <a:off x="16459200" y="6781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366" name="テキスト ボックス 365">
          <a:extLst>
            <a:ext uri="{FF2B5EF4-FFF2-40B4-BE49-F238E27FC236}">
              <a16:creationId xmlns:a16="http://schemas.microsoft.com/office/drawing/2014/main" id="{DA5A75D7-D3CB-4D1B-94EF-18A541DC4CD8}"/>
            </a:ext>
          </a:extLst>
        </xdr:cNvPr>
        <xdr:cNvSpPr txBox="1"/>
      </xdr:nvSpPr>
      <xdr:spPr>
        <a:xfrm>
          <a:off x="16248514" y="66459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367" name="直線コネクタ 366">
          <a:extLst>
            <a:ext uri="{FF2B5EF4-FFF2-40B4-BE49-F238E27FC236}">
              <a16:creationId xmlns:a16="http://schemas.microsoft.com/office/drawing/2014/main" id="{567BA919-1E2D-4244-9C50-ED2784D70FFF}"/>
            </a:ext>
          </a:extLst>
        </xdr:cNvPr>
        <xdr:cNvCxnSpPr/>
      </xdr:nvCxnSpPr>
      <xdr:spPr>
        <a:xfrm>
          <a:off x="16459200" y="6343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368" name="テキスト ボックス 367">
          <a:extLst>
            <a:ext uri="{FF2B5EF4-FFF2-40B4-BE49-F238E27FC236}">
              <a16:creationId xmlns:a16="http://schemas.microsoft.com/office/drawing/2014/main" id="{F5446FD8-C386-419C-8A78-3AEF5000237F}"/>
            </a:ext>
          </a:extLst>
        </xdr:cNvPr>
        <xdr:cNvSpPr txBox="1"/>
      </xdr:nvSpPr>
      <xdr:spPr>
        <a:xfrm>
          <a:off x="15936806"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369" name="直線コネクタ 368">
          <a:extLst>
            <a:ext uri="{FF2B5EF4-FFF2-40B4-BE49-F238E27FC236}">
              <a16:creationId xmlns:a16="http://schemas.microsoft.com/office/drawing/2014/main" id="{1AA38E0C-EE4B-4591-9CFF-EFD860B0220E}"/>
            </a:ext>
          </a:extLst>
        </xdr:cNvPr>
        <xdr:cNvCxnSpPr/>
      </xdr:nvCxnSpPr>
      <xdr:spPr>
        <a:xfrm>
          <a:off x="16459200" y="591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35</xdr:row>
      <xdr:rowOff>105427</xdr:rowOff>
    </xdr:from>
    <xdr:ext cx="685572" cy="259045"/>
    <xdr:sp macro="" textlink="">
      <xdr:nvSpPr>
        <xdr:cNvPr id="370" name="テキスト ボックス 369">
          <a:extLst>
            <a:ext uri="{FF2B5EF4-FFF2-40B4-BE49-F238E27FC236}">
              <a16:creationId xmlns:a16="http://schemas.microsoft.com/office/drawing/2014/main" id="{FB7E2071-47EA-4B0D-9BDE-A89FEFD75428}"/>
            </a:ext>
          </a:extLst>
        </xdr:cNvPr>
        <xdr:cNvSpPr txBox="1"/>
      </xdr:nvSpPr>
      <xdr:spPr>
        <a:xfrm>
          <a:off x="15849828" y="577915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371" name="直線コネクタ 370">
          <a:extLst>
            <a:ext uri="{FF2B5EF4-FFF2-40B4-BE49-F238E27FC236}">
              <a16:creationId xmlns:a16="http://schemas.microsoft.com/office/drawing/2014/main" id="{301086FD-870E-475E-8EAF-E74831D1C5ED}"/>
            </a:ext>
          </a:extLst>
        </xdr:cNvPr>
        <xdr:cNvCxnSpPr/>
      </xdr:nvCxnSpPr>
      <xdr:spPr>
        <a:xfrm>
          <a:off x="16459200" y="5486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32</xdr:row>
      <xdr:rowOff>162577</xdr:rowOff>
    </xdr:from>
    <xdr:ext cx="685572" cy="259045"/>
    <xdr:sp macro="" textlink="">
      <xdr:nvSpPr>
        <xdr:cNvPr id="372" name="テキスト ボックス 371">
          <a:extLst>
            <a:ext uri="{FF2B5EF4-FFF2-40B4-BE49-F238E27FC236}">
              <a16:creationId xmlns:a16="http://schemas.microsoft.com/office/drawing/2014/main" id="{395BB22D-B440-46F6-A92E-C679DB061D0D}"/>
            </a:ext>
          </a:extLst>
        </xdr:cNvPr>
        <xdr:cNvSpPr txBox="1"/>
      </xdr:nvSpPr>
      <xdr:spPr>
        <a:xfrm>
          <a:off x="15849828" y="53505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373" name="直線コネクタ 372">
          <a:extLst>
            <a:ext uri="{FF2B5EF4-FFF2-40B4-BE49-F238E27FC236}">
              <a16:creationId xmlns:a16="http://schemas.microsoft.com/office/drawing/2014/main" id="{F277BE54-D255-4DE7-B99F-CECEACD78080}"/>
            </a:ext>
          </a:extLst>
        </xdr:cNvPr>
        <xdr:cNvCxnSpPr/>
      </xdr:nvCxnSpPr>
      <xdr:spPr>
        <a:xfrm>
          <a:off x="164592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30</xdr:row>
      <xdr:rowOff>48277</xdr:rowOff>
    </xdr:from>
    <xdr:ext cx="685572" cy="259045"/>
    <xdr:sp macro="" textlink="">
      <xdr:nvSpPr>
        <xdr:cNvPr id="374" name="テキスト ボックス 373">
          <a:extLst>
            <a:ext uri="{FF2B5EF4-FFF2-40B4-BE49-F238E27FC236}">
              <a16:creationId xmlns:a16="http://schemas.microsoft.com/office/drawing/2014/main" id="{229CDE5A-0FE2-43CF-B47C-9BDEAA04317D}"/>
            </a:ext>
          </a:extLst>
        </xdr:cNvPr>
        <xdr:cNvSpPr txBox="1"/>
      </xdr:nvSpPr>
      <xdr:spPr>
        <a:xfrm>
          <a:off x="15849828" y="4912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375" name="【一般廃棄物処理施設】&#10;一人当たり有形固定資産（償却資産）額グラフ枠">
          <a:extLst>
            <a:ext uri="{FF2B5EF4-FFF2-40B4-BE49-F238E27FC236}">
              <a16:creationId xmlns:a16="http://schemas.microsoft.com/office/drawing/2014/main" id="{F8B59796-CFE3-4229-9744-135FCDA1C1CD}"/>
            </a:ext>
          </a:extLst>
        </xdr:cNvPr>
        <xdr:cNvSpPr/>
      </xdr:nvSpPr>
      <xdr:spPr>
        <a:xfrm>
          <a:off x="164592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35189</xdr:rowOff>
    </xdr:from>
    <xdr:to>
      <xdr:col>116</xdr:col>
      <xdr:colOff>62864</xdr:colOff>
      <xdr:row>41</xdr:row>
      <xdr:rowOff>132030</xdr:rowOff>
    </xdr:to>
    <xdr:cxnSp macro="">
      <xdr:nvCxnSpPr>
        <xdr:cNvPr id="376" name="直線コネクタ 375">
          <a:extLst>
            <a:ext uri="{FF2B5EF4-FFF2-40B4-BE49-F238E27FC236}">
              <a16:creationId xmlns:a16="http://schemas.microsoft.com/office/drawing/2014/main" id="{B8160677-CA23-408D-8E4F-9428BF0A6082}"/>
            </a:ext>
          </a:extLst>
        </xdr:cNvPr>
        <xdr:cNvCxnSpPr/>
      </xdr:nvCxnSpPr>
      <xdr:spPr>
        <a:xfrm flipV="1">
          <a:off x="19954239" y="5388239"/>
          <a:ext cx="0" cy="13922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135857</xdr:rowOff>
    </xdr:from>
    <xdr:ext cx="469744" cy="259045"/>
    <xdr:sp macro="" textlink="">
      <xdr:nvSpPr>
        <xdr:cNvPr id="377" name="【一般廃棄物処理施設】&#10;一人当たり有形固定資産（償却資産）額最小値テキスト">
          <a:extLst>
            <a:ext uri="{FF2B5EF4-FFF2-40B4-BE49-F238E27FC236}">
              <a16:creationId xmlns:a16="http://schemas.microsoft.com/office/drawing/2014/main" id="{A101705F-CFEE-4042-9CC3-25FB81EFDAAB}"/>
            </a:ext>
          </a:extLst>
        </xdr:cNvPr>
        <xdr:cNvSpPr txBox="1"/>
      </xdr:nvSpPr>
      <xdr:spPr>
        <a:xfrm>
          <a:off x="19992975" y="6784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132030</xdr:rowOff>
    </xdr:from>
    <xdr:to>
      <xdr:col>116</xdr:col>
      <xdr:colOff>152400</xdr:colOff>
      <xdr:row>41</xdr:row>
      <xdr:rowOff>132030</xdr:rowOff>
    </xdr:to>
    <xdr:cxnSp macro="">
      <xdr:nvCxnSpPr>
        <xdr:cNvPr id="378" name="直線コネクタ 377">
          <a:extLst>
            <a:ext uri="{FF2B5EF4-FFF2-40B4-BE49-F238E27FC236}">
              <a16:creationId xmlns:a16="http://schemas.microsoft.com/office/drawing/2014/main" id="{C06EE0D9-7CA9-4870-A07D-393AC5F9522E}"/>
            </a:ext>
          </a:extLst>
        </xdr:cNvPr>
        <xdr:cNvCxnSpPr/>
      </xdr:nvCxnSpPr>
      <xdr:spPr>
        <a:xfrm>
          <a:off x="19878675" y="678048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153316</xdr:rowOff>
    </xdr:from>
    <xdr:ext cx="690189" cy="259045"/>
    <xdr:sp macro="" textlink="">
      <xdr:nvSpPr>
        <xdr:cNvPr id="379" name="【一般廃棄物処理施設】&#10;一人当たり有形固定資産（償却資産）額最大値テキスト">
          <a:extLst>
            <a:ext uri="{FF2B5EF4-FFF2-40B4-BE49-F238E27FC236}">
              <a16:creationId xmlns:a16="http://schemas.microsoft.com/office/drawing/2014/main" id="{12918598-9F6B-4852-8F1A-5637955B23EE}"/>
            </a:ext>
          </a:extLst>
        </xdr:cNvPr>
        <xdr:cNvSpPr txBox="1"/>
      </xdr:nvSpPr>
      <xdr:spPr>
        <a:xfrm>
          <a:off x="19992975" y="518251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1,607,350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35189</xdr:rowOff>
    </xdr:from>
    <xdr:to>
      <xdr:col>116</xdr:col>
      <xdr:colOff>152400</xdr:colOff>
      <xdr:row>33</xdr:row>
      <xdr:rowOff>35189</xdr:rowOff>
    </xdr:to>
    <xdr:cxnSp macro="">
      <xdr:nvCxnSpPr>
        <xdr:cNvPr id="380" name="直線コネクタ 379">
          <a:extLst>
            <a:ext uri="{FF2B5EF4-FFF2-40B4-BE49-F238E27FC236}">
              <a16:creationId xmlns:a16="http://schemas.microsoft.com/office/drawing/2014/main" id="{64652127-C258-46A3-AED8-758986F147F3}"/>
            </a:ext>
          </a:extLst>
        </xdr:cNvPr>
        <xdr:cNvCxnSpPr/>
      </xdr:nvCxnSpPr>
      <xdr:spPr>
        <a:xfrm>
          <a:off x="19878675" y="538823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40</xdr:row>
      <xdr:rowOff>33772</xdr:rowOff>
    </xdr:from>
    <xdr:ext cx="599010" cy="259045"/>
    <xdr:sp macro="" textlink="">
      <xdr:nvSpPr>
        <xdr:cNvPr id="381" name="【一般廃棄物処理施設】&#10;一人当たり有形固定資産（償却資産）額平均値テキスト">
          <a:extLst>
            <a:ext uri="{FF2B5EF4-FFF2-40B4-BE49-F238E27FC236}">
              <a16:creationId xmlns:a16="http://schemas.microsoft.com/office/drawing/2014/main" id="{CC52388B-71ED-42D9-9944-26F1C974870A}"/>
            </a:ext>
          </a:extLst>
        </xdr:cNvPr>
        <xdr:cNvSpPr txBox="1"/>
      </xdr:nvSpPr>
      <xdr:spPr>
        <a:xfrm>
          <a:off x="19992975" y="651712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217,251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55345</xdr:rowOff>
    </xdr:from>
    <xdr:to>
      <xdr:col>116</xdr:col>
      <xdr:colOff>114300</xdr:colOff>
      <xdr:row>40</xdr:row>
      <xdr:rowOff>156945</xdr:rowOff>
    </xdr:to>
    <xdr:sp macro="" textlink="">
      <xdr:nvSpPr>
        <xdr:cNvPr id="382" name="フローチャート: 判断 381">
          <a:extLst>
            <a:ext uri="{FF2B5EF4-FFF2-40B4-BE49-F238E27FC236}">
              <a16:creationId xmlns:a16="http://schemas.microsoft.com/office/drawing/2014/main" id="{75CA42A5-4A85-4582-A202-32B53C59CB84}"/>
            </a:ext>
          </a:extLst>
        </xdr:cNvPr>
        <xdr:cNvSpPr/>
      </xdr:nvSpPr>
      <xdr:spPr>
        <a:xfrm>
          <a:off x="19897725" y="654187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68121</xdr:rowOff>
    </xdr:from>
    <xdr:to>
      <xdr:col>112</xdr:col>
      <xdr:colOff>38100</xdr:colOff>
      <xdr:row>40</xdr:row>
      <xdr:rowOff>169721</xdr:rowOff>
    </xdr:to>
    <xdr:sp macro="" textlink="">
      <xdr:nvSpPr>
        <xdr:cNvPr id="383" name="フローチャート: 判断 382">
          <a:extLst>
            <a:ext uri="{FF2B5EF4-FFF2-40B4-BE49-F238E27FC236}">
              <a16:creationId xmlns:a16="http://schemas.microsoft.com/office/drawing/2014/main" id="{1BB34587-D1E9-4A0A-BC12-B50B55F3F8E3}"/>
            </a:ext>
          </a:extLst>
        </xdr:cNvPr>
        <xdr:cNvSpPr/>
      </xdr:nvSpPr>
      <xdr:spPr>
        <a:xfrm>
          <a:off x="19154775" y="6551471"/>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85999</xdr:rowOff>
    </xdr:from>
    <xdr:to>
      <xdr:col>107</xdr:col>
      <xdr:colOff>101600</xdr:colOff>
      <xdr:row>41</xdr:row>
      <xdr:rowOff>16149</xdr:rowOff>
    </xdr:to>
    <xdr:sp macro="" textlink="">
      <xdr:nvSpPr>
        <xdr:cNvPr id="384" name="フローチャート: 判断 383">
          <a:extLst>
            <a:ext uri="{FF2B5EF4-FFF2-40B4-BE49-F238E27FC236}">
              <a16:creationId xmlns:a16="http://schemas.microsoft.com/office/drawing/2014/main" id="{878B23ED-AC76-4384-B073-83630216DF18}"/>
            </a:ext>
          </a:extLst>
        </xdr:cNvPr>
        <xdr:cNvSpPr/>
      </xdr:nvSpPr>
      <xdr:spPr>
        <a:xfrm>
          <a:off x="18345150" y="6569349"/>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93088</xdr:rowOff>
    </xdr:from>
    <xdr:to>
      <xdr:col>102</xdr:col>
      <xdr:colOff>165100</xdr:colOff>
      <xdr:row>41</xdr:row>
      <xdr:rowOff>23238</xdr:rowOff>
    </xdr:to>
    <xdr:sp macro="" textlink="">
      <xdr:nvSpPr>
        <xdr:cNvPr id="385" name="フローチャート: 判断 384">
          <a:extLst>
            <a:ext uri="{FF2B5EF4-FFF2-40B4-BE49-F238E27FC236}">
              <a16:creationId xmlns:a16="http://schemas.microsoft.com/office/drawing/2014/main" id="{7440318C-4A69-470D-8100-85BFFF1C15DF}"/>
            </a:ext>
          </a:extLst>
        </xdr:cNvPr>
        <xdr:cNvSpPr/>
      </xdr:nvSpPr>
      <xdr:spPr>
        <a:xfrm>
          <a:off x="17554575" y="6579613"/>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110727</xdr:rowOff>
    </xdr:from>
    <xdr:to>
      <xdr:col>98</xdr:col>
      <xdr:colOff>38100</xdr:colOff>
      <xdr:row>41</xdr:row>
      <xdr:rowOff>40877</xdr:rowOff>
    </xdr:to>
    <xdr:sp macro="" textlink="">
      <xdr:nvSpPr>
        <xdr:cNvPr id="386" name="フローチャート: 判断 385">
          <a:extLst>
            <a:ext uri="{FF2B5EF4-FFF2-40B4-BE49-F238E27FC236}">
              <a16:creationId xmlns:a16="http://schemas.microsoft.com/office/drawing/2014/main" id="{BAA4A4CC-D6DB-4E4F-ADE7-7F97862981BC}"/>
            </a:ext>
          </a:extLst>
        </xdr:cNvPr>
        <xdr:cNvSpPr/>
      </xdr:nvSpPr>
      <xdr:spPr>
        <a:xfrm>
          <a:off x="16754475" y="6594077"/>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387" name="テキスト ボックス 386">
          <a:extLst>
            <a:ext uri="{FF2B5EF4-FFF2-40B4-BE49-F238E27FC236}">
              <a16:creationId xmlns:a16="http://schemas.microsoft.com/office/drawing/2014/main" id="{6029737B-3C4C-4A25-8DB9-1FD414DD6762}"/>
            </a:ext>
          </a:extLst>
        </xdr:cNvPr>
        <xdr:cNvSpPr txBox="1"/>
      </xdr:nvSpPr>
      <xdr:spPr>
        <a:xfrm>
          <a:off x="197834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388" name="テキスト ボックス 387">
          <a:extLst>
            <a:ext uri="{FF2B5EF4-FFF2-40B4-BE49-F238E27FC236}">
              <a16:creationId xmlns:a16="http://schemas.microsoft.com/office/drawing/2014/main" id="{2DFDB9AD-5628-406D-8082-3E213129EEB8}"/>
            </a:ext>
          </a:extLst>
        </xdr:cNvPr>
        <xdr:cNvSpPr txBox="1"/>
      </xdr:nvSpPr>
      <xdr:spPr>
        <a:xfrm>
          <a:off x="19030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389" name="テキスト ボックス 388">
          <a:extLst>
            <a:ext uri="{FF2B5EF4-FFF2-40B4-BE49-F238E27FC236}">
              <a16:creationId xmlns:a16="http://schemas.microsoft.com/office/drawing/2014/main" id="{34FFADFA-50B7-481E-AEAA-155FCFA2EB4E}"/>
            </a:ext>
          </a:extLst>
        </xdr:cNvPr>
        <xdr:cNvSpPr txBox="1"/>
      </xdr:nvSpPr>
      <xdr:spPr>
        <a:xfrm>
          <a:off x="18221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390" name="テキスト ボックス 389">
          <a:extLst>
            <a:ext uri="{FF2B5EF4-FFF2-40B4-BE49-F238E27FC236}">
              <a16:creationId xmlns:a16="http://schemas.microsoft.com/office/drawing/2014/main" id="{69CBCC53-D6D1-4028-B2A9-25888FEB4EB1}"/>
            </a:ext>
          </a:extLst>
        </xdr:cNvPr>
        <xdr:cNvSpPr txBox="1"/>
      </xdr:nvSpPr>
      <xdr:spPr>
        <a:xfrm>
          <a:off x="174307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391" name="テキスト ボックス 390">
          <a:extLst>
            <a:ext uri="{FF2B5EF4-FFF2-40B4-BE49-F238E27FC236}">
              <a16:creationId xmlns:a16="http://schemas.microsoft.com/office/drawing/2014/main" id="{D6D37A61-B553-43D2-9685-EB4F2D957494}"/>
            </a:ext>
          </a:extLst>
        </xdr:cNvPr>
        <xdr:cNvSpPr txBox="1"/>
      </xdr:nvSpPr>
      <xdr:spPr>
        <a:xfrm>
          <a:off x="166306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100747</xdr:rowOff>
    </xdr:from>
    <xdr:to>
      <xdr:col>116</xdr:col>
      <xdr:colOff>114300</xdr:colOff>
      <xdr:row>40</xdr:row>
      <xdr:rowOff>30897</xdr:rowOff>
    </xdr:to>
    <xdr:sp macro="" textlink="">
      <xdr:nvSpPr>
        <xdr:cNvPr id="392" name="楕円 391">
          <a:extLst>
            <a:ext uri="{FF2B5EF4-FFF2-40B4-BE49-F238E27FC236}">
              <a16:creationId xmlns:a16="http://schemas.microsoft.com/office/drawing/2014/main" id="{ABF35174-E943-4056-B2AE-B31DA9E883BA}"/>
            </a:ext>
          </a:extLst>
        </xdr:cNvPr>
        <xdr:cNvSpPr/>
      </xdr:nvSpPr>
      <xdr:spPr>
        <a:xfrm>
          <a:off x="19897725" y="6428522"/>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38</xdr:row>
      <xdr:rowOff>123624</xdr:rowOff>
    </xdr:from>
    <xdr:ext cx="599010" cy="259045"/>
    <xdr:sp macro="" textlink="">
      <xdr:nvSpPr>
        <xdr:cNvPr id="393" name="【一般廃棄物処理施設】&#10;一人当たり有形固定資産（償却資産）額該当値テキスト">
          <a:extLst>
            <a:ext uri="{FF2B5EF4-FFF2-40B4-BE49-F238E27FC236}">
              <a16:creationId xmlns:a16="http://schemas.microsoft.com/office/drawing/2014/main" id="{20C0C016-256B-4678-A000-BB4839DB5DB3}"/>
            </a:ext>
          </a:extLst>
        </xdr:cNvPr>
        <xdr:cNvSpPr txBox="1"/>
      </xdr:nvSpPr>
      <xdr:spPr>
        <a:xfrm>
          <a:off x="19992975" y="62894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355,100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103928</xdr:rowOff>
    </xdr:from>
    <xdr:to>
      <xdr:col>112</xdr:col>
      <xdr:colOff>38100</xdr:colOff>
      <xdr:row>40</xdr:row>
      <xdr:rowOff>34078</xdr:rowOff>
    </xdr:to>
    <xdr:sp macro="" textlink="">
      <xdr:nvSpPr>
        <xdr:cNvPr id="394" name="楕円 393">
          <a:extLst>
            <a:ext uri="{FF2B5EF4-FFF2-40B4-BE49-F238E27FC236}">
              <a16:creationId xmlns:a16="http://schemas.microsoft.com/office/drawing/2014/main" id="{52E29C78-0000-47F5-950D-F07DA21B001F}"/>
            </a:ext>
          </a:extLst>
        </xdr:cNvPr>
        <xdr:cNvSpPr/>
      </xdr:nvSpPr>
      <xdr:spPr>
        <a:xfrm>
          <a:off x="19154775" y="6431703"/>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151547</xdr:rowOff>
    </xdr:from>
    <xdr:to>
      <xdr:col>116</xdr:col>
      <xdr:colOff>63500</xdr:colOff>
      <xdr:row>39</xdr:row>
      <xdr:rowOff>154728</xdr:rowOff>
    </xdr:to>
    <xdr:cxnSp macro="">
      <xdr:nvCxnSpPr>
        <xdr:cNvPr id="395" name="直線コネクタ 394">
          <a:extLst>
            <a:ext uri="{FF2B5EF4-FFF2-40B4-BE49-F238E27FC236}">
              <a16:creationId xmlns:a16="http://schemas.microsoft.com/office/drawing/2014/main" id="{B459D4C4-3791-482C-A3A5-BCD3473C1235}"/>
            </a:ext>
          </a:extLst>
        </xdr:cNvPr>
        <xdr:cNvCxnSpPr/>
      </xdr:nvCxnSpPr>
      <xdr:spPr>
        <a:xfrm flipV="1">
          <a:off x="19202400" y="6476147"/>
          <a:ext cx="752475" cy="31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137831</xdr:rowOff>
    </xdr:from>
    <xdr:to>
      <xdr:col>107</xdr:col>
      <xdr:colOff>101600</xdr:colOff>
      <xdr:row>40</xdr:row>
      <xdr:rowOff>67981</xdr:rowOff>
    </xdr:to>
    <xdr:sp macro="" textlink="">
      <xdr:nvSpPr>
        <xdr:cNvPr id="396" name="楕円 395">
          <a:extLst>
            <a:ext uri="{FF2B5EF4-FFF2-40B4-BE49-F238E27FC236}">
              <a16:creationId xmlns:a16="http://schemas.microsoft.com/office/drawing/2014/main" id="{25E9F1C9-EC45-4CB1-B88A-92E85B13322D}"/>
            </a:ext>
          </a:extLst>
        </xdr:cNvPr>
        <xdr:cNvSpPr/>
      </xdr:nvSpPr>
      <xdr:spPr>
        <a:xfrm>
          <a:off x="18345150" y="6465606"/>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154728</xdr:rowOff>
    </xdr:from>
    <xdr:to>
      <xdr:col>111</xdr:col>
      <xdr:colOff>177800</xdr:colOff>
      <xdr:row>40</xdr:row>
      <xdr:rowOff>17181</xdr:rowOff>
    </xdr:to>
    <xdr:cxnSp macro="">
      <xdr:nvCxnSpPr>
        <xdr:cNvPr id="397" name="直線コネクタ 396">
          <a:extLst>
            <a:ext uri="{FF2B5EF4-FFF2-40B4-BE49-F238E27FC236}">
              <a16:creationId xmlns:a16="http://schemas.microsoft.com/office/drawing/2014/main" id="{9E934B81-3AB7-496B-AED0-1EEDFB973D73}"/>
            </a:ext>
          </a:extLst>
        </xdr:cNvPr>
        <xdr:cNvCxnSpPr/>
      </xdr:nvCxnSpPr>
      <xdr:spPr>
        <a:xfrm flipV="1">
          <a:off x="18392775" y="6479328"/>
          <a:ext cx="809625" cy="243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155915</xdr:rowOff>
    </xdr:from>
    <xdr:to>
      <xdr:col>102</xdr:col>
      <xdr:colOff>165100</xdr:colOff>
      <xdr:row>40</xdr:row>
      <xdr:rowOff>86065</xdr:rowOff>
    </xdr:to>
    <xdr:sp macro="" textlink="">
      <xdr:nvSpPr>
        <xdr:cNvPr id="398" name="楕円 397">
          <a:extLst>
            <a:ext uri="{FF2B5EF4-FFF2-40B4-BE49-F238E27FC236}">
              <a16:creationId xmlns:a16="http://schemas.microsoft.com/office/drawing/2014/main" id="{8124ED63-73B2-4C35-BACD-8B5EC4C24565}"/>
            </a:ext>
          </a:extLst>
        </xdr:cNvPr>
        <xdr:cNvSpPr/>
      </xdr:nvSpPr>
      <xdr:spPr>
        <a:xfrm>
          <a:off x="17554575" y="6483690"/>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17181</xdr:rowOff>
    </xdr:from>
    <xdr:to>
      <xdr:col>107</xdr:col>
      <xdr:colOff>50800</xdr:colOff>
      <xdr:row>40</xdr:row>
      <xdr:rowOff>35265</xdr:rowOff>
    </xdr:to>
    <xdr:cxnSp macro="">
      <xdr:nvCxnSpPr>
        <xdr:cNvPr id="399" name="直線コネクタ 398">
          <a:extLst>
            <a:ext uri="{FF2B5EF4-FFF2-40B4-BE49-F238E27FC236}">
              <a16:creationId xmlns:a16="http://schemas.microsoft.com/office/drawing/2014/main" id="{54EF0C87-AAAE-44E2-B444-A108FDF1B373}"/>
            </a:ext>
          </a:extLst>
        </xdr:cNvPr>
        <xdr:cNvCxnSpPr/>
      </xdr:nvCxnSpPr>
      <xdr:spPr>
        <a:xfrm flipV="1">
          <a:off x="17602200" y="6503706"/>
          <a:ext cx="790575" cy="180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24418</xdr:rowOff>
    </xdr:from>
    <xdr:to>
      <xdr:col>98</xdr:col>
      <xdr:colOff>38100</xdr:colOff>
      <xdr:row>40</xdr:row>
      <xdr:rowOff>126018</xdr:rowOff>
    </xdr:to>
    <xdr:sp macro="" textlink="">
      <xdr:nvSpPr>
        <xdr:cNvPr id="400" name="楕円 399">
          <a:extLst>
            <a:ext uri="{FF2B5EF4-FFF2-40B4-BE49-F238E27FC236}">
              <a16:creationId xmlns:a16="http://schemas.microsoft.com/office/drawing/2014/main" id="{F9958D03-0A05-4BB6-9967-1B1F6561A4AA}"/>
            </a:ext>
          </a:extLst>
        </xdr:cNvPr>
        <xdr:cNvSpPr/>
      </xdr:nvSpPr>
      <xdr:spPr>
        <a:xfrm>
          <a:off x="16754475" y="6514118"/>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35265</xdr:rowOff>
    </xdr:from>
    <xdr:to>
      <xdr:col>102</xdr:col>
      <xdr:colOff>114300</xdr:colOff>
      <xdr:row>40</xdr:row>
      <xdr:rowOff>75218</xdr:rowOff>
    </xdr:to>
    <xdr:cxnSp macro="">
      <xdr:nvCxnSpPr>
        <xdr:cNvPr id="401" name="直線コネクタ 400">
          <a:extLst>
            <a:ext uri="{FF2B5EF4-FFF2-40B4-BE49-F238E27FC236}">
              <a16:creationId xmlns:a16="http://schemas.microsoft.com/office/drawing/2014/main" id="{017103C8-9597-4116-816C-5D7F34AE2D62}"/>
            </a:ext>
          </a:extLst>
        </xdr:cNvPr>
        <xdr:cNvCxnSpPr/>
      </xdr:nvCxnSpPr>
      <xdr:spPr>
        <a:xfrm flipV="1">
          <a:off x="16802100" y="6521790"/>
          <a:ext cx="800100" cy="39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40</xdr:row>
      <xdr:rowOff>160848</xdr:rowOff>
    </xdr:from>
    <xdr:ext cx="599010" cy="259045"/>
    <xdr:sp macro="" textlink="">
      <xdr:nvSpPr>
        <xdr:cNvPr id="402" name="n_1aveValue【一般廃棄物処理施設】&#10;一人当たり有形固定資産（償却資産）額">
          <a:extLst>
            <a:ext uri="{FF2B5EF4-FFF2-40B4-BE49-F238E27FC236}">
              <a16:creationId xmlns:a16="http://schemas.microsoft.com/office/drawing/2014/main" id="{76204225-5C9E-403C-B63C-02250ECB3A1C}"/>
            </a:ext>
          </a:extLst>
        </xdr:cNvPr>
        <xdr:cNvSpPr txBox="1"/>
      </xdr:nvSpPr>
      <xdr:spPr>
        <a:xfrm>
          <a:off x="18915595" y="66505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41</xdr:row>
      <xdr:rowOff>7276</xdr:rowOff>
    </xdr:from>
    <xdr:ext cx="599010" cy="259045"/>
    <xdr:sp macro="" textlink="">
      <xdr:nvSpPr>
        <xdr:cNvPr id="403" name="n_2aveValue【一般廃棄物処理施設】&#10;一人当たり有形固定資産（償却資産）額">
          <a:extLst>
            <a:ext uri="{FF2B5EF4-FFF2-40B4-BE49-F238E27FC236}">
              <a16:creationId xmlns:a16="http://schemas.microsoft.com/office/drawing/2014/main" id="{51AD2297-67D1-4A96-9894-818575FAB011}"/>
            </a:ext>
          </a:extLst>
        </xdr:cNvPr>
        <xdr:cNvSpPr txBox="1"/>
      </xdr:nvSpPr>
      <xdr:spPr>
        <a:xfrm>
          <a:off x="18134545" y="66589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183,728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41</xdr:row>
      <xdr:rowOff>14365</xdr:rowOff>
    </xdr:from>
    <xdr:ext cx="599010" cy="259045"/>
    <xdr:sp macro="" textlink="">
      <xdr:nvSpPr>
        <xdr:cNvPr id="404" name="n_3aveValue【一般廃棄物処理施設】&#10;一人当たり有形固定資産（償却資産）額">
          <a:extLst>
            <a:ext uri="{FF2B5EF4-FFF2-40B4-BE49-F238E27FC236}">
              <a16:creationId xmlns:a16="http://schemas.microsoft.com/office/drawing/2014/main" id="{FBDCC5C3-CC24-449C-BFFE-F48F300BF65B}"/>
            </a:ext>
          </a:extLst>
        </xdr:cNvPr>
        <xdr:cNvSpPr txBox="1"/>
      </xdr:nvSpPr>
      <xdr:spPr>
        <a:xfrm>
          <a:off x="17324920" y="66596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41</xdr:row>
      <xdr:rowOff>32004</xdr:rowOff>
    </xdr:from>
    <xdr:ext cx="599010" cy="259045"/>
    <xdr:sp macro="" textlink="">
      <xdr:nvSpPr>
        <xdr:cNvPr id="405" name="n_4aveValue【一般廃棄物処理施設】&#10;一人当たり有形固定資産（償却資産）額">
          <a:extLst>
            <a:ext uri="{FF2B5EF4-FFF2-40B4-BE49-F238E27FC236}">
              <a16:creationId xmlns:a16="http://schemas.microsoft.com/office/drawing/2014/main" id="{314E01AB-A861-4DC4-A56B-6D9FD8DE5ED0}"/>
            </a:ext>
          </a:extLst>
        </xdr:cNvPr>
        <xdr:cNvSpPr txBox="1"/>
      </xdr:nvSpPr>
      <xdr:spPr>
        <a:xfrm>
          <a:off x="16524820" y="66772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38</xdr:row>
      <xdr:rowOff>50605</xdr:rowOff>
    </xdr:from>
    <xdr:ext cx="599010" cy="259045"/>
    <xdr:sp macro="" textlink="">
      <xdr:nvSpPr>
        <xdr:cNvPr id="406" name="n_1mainValue【一般廃棄物処理施設】&#10;一人当たり有形固定資産（償却資産）額">
          <a:extLst>
            <a:ext uri="{FF2B5EF4-FFF2-40B4-BE49-F238E27FC236}">
              <a16:creationId xmlns:a16="http://schemas.microsoft.com/office/drawing/2014/main" id="{89AF89AA-A987-4028-AC29-EE48AD9AD417}"/>
            </a:ext>
          </a:extLst>
        </xdr:cNvPr>
        <xdr:cNvSpPr txBox="1"/>
      </xdr:nvSpPr>
      <xdr:spPr>
        <a:xfrm>
          <a:off x="18915595" y="62101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351,621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38</xdr:row>
      <xdr:rowOff>84508</xdr:rowOff>
    </xdr:from>
    <xdr:ext cx="599010" cy="259045"/>
    <xdr:sp macro="" textlink="">
      <xdr:nvSpPr>
        <xdr:cNvPr id="407" name="n_2mainValue【一般廃棄物処理施設】&#10;一人当たり有形固定資産（償却資産）額">
          <a:extLst>
            <a:ext uri="{FF2B5EF4-FFF2-40B4-BE49-F238E27FC236}">
              <a16:creationId xmlns:a16="http://schemas.microsoft.com/office/drawing/2014/main" id="{0336B100-8C41-49EC-BAA4-ED9186226342}"/>
            </a:ext>
          </a:extLst>
        </xdr:cNvPr>
        <xdr:cNvSpPr txBox="1"/>
      </xdr:nvSpPr>
      <xdr:spPr>
        <a:xfrm>
          <a:off x="18134545" y="62503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314,544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38</xdr:row>
      <xdr:rowOff>102592</xdr:rowOff>
    </xdr:from>
    <xdr:ext cx="599010" cy="259045"/>
    <xdr:sp macro="" textlink="">
      <xdr:nvSpPr>
        <xdr:cNvPr id="408" name="n_3mainValue【一般廃棄物処理施設】&#10;一人当たり有形固定資産（償却資産）額">
          <a:extLst>
            <a:ext uri="{FF2B5EF4-FFF2-40B4-BE49-F238E27FC236}">
              <a16:creationId xmlns:a16="http://schemas.microsoft.com/office/drawing/2014/main" id="{61DB38B0-B4DF-4D4B-8297-67A560E33EC6}"/>
            </a:ext>
          </a:extLst>
        </xdr:cNvPr>
        <xdr:cNvSpPr txBox="1"/>
      </xdr:nvSpPr>
      <xdr:spPr>
        <a:xfrm>
          <a:off x="17324920" y="62684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294,767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38</xdr:row>
      <xdr:rowOff>142545</xdr:rowOff>
    </xdr:from>
    <xdr:ext cx="599010" cy="259045"/>
    <xdr:sp macro="" textlink="">
      <xdr:nvSpPr>
        <xdr:cNvPr id="409" name="n_4mainValue【一般廃棄物処理施設】&#10;一人当たり有形固定資産（償却資産）額">
          <a:extLst>
            <a:ext uri="{FF2B5EF4-FFF2-40B4-BE49-F238E27FC236}">
              <a16:creationId xmlns:a16="http://schemas.microsoft.com/office/drawing/2014/main" id="{782A1794-DC8D-4728-A06E-EFAA4D849E36}"/>
            </a:ext>
          </a:extLst>
        </xdr:cNvPr>
        <xdr:cNvSpPr txBox="1"/>
      </xdr:nvSpPr>
      <xdr:spPr>
        <a:xfrm>
          <a:off x="16524820" y="63083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10" name="正方形/長方形 409">
          <a:extLst>
            <a:ext uri="{FF2B5EF4-FFF2-40B4-BE49-F238E27FC236}">
              <a16:creationId xmlns:a16="http://schemas.microsoft.com/office/drawing/2014/main" id="{8BB02092-DD7F-4744-9507-0F3B5995330F}"/>
            </a:ext>
          </a:extLst>
        </xdr:cNvPr>
        <xdr:cNvSpPr/>
      </xdr:nvSpPr>
      <xdr:spPr>
        <a:xfrm>
          <a:off x="112109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11" name="正方形/長方形 410">
          <a:extLst>
            <a:ext uri="{FF2B5EF4-FFF2-40B4-BE49-F238E27FC236}">
              <a16:creationId xmlns:a16="http://schemas.microsoft.com/office/drawing/2014/main" id="{43C6538D-301A-4393-87D6-6D6529BC70DB}"/>
            </a:ext>
          </a:extLst>
        </xdr:cNvPr>
        <xdr:cNvSpPr/>
      </xdr:nvSpPr>
      <xdr:spPr>
        <a:xfrm>
          <a:off x="113157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12" name="正方形/長方形 411">
          <a:extLst>
            <a:ext uri="{FF2B5EF4-FFF2-40B4-BE49-F238E27FC236}">
              <a16:creationId xmlns:a16="http://schemas.microsoft.com/office/drawing/2014/main" id="{A801336D-AFEC-4E91-AD2F-7973D3B09F97}"/>
            </a:ext>
          </a:extLst>
        </xdr:cNvPr>
        <xdr:cNvSpPr/>
      </xdr:nvSpPr>
      <xdr:spPr>
        <a:xfrm>
          <a:off x="113157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13" name="正方形/長方形 412">
          <a:extLst>
            <a:ext uri="{FF2B5EF4-FFF2-40B4-BE49-F238E27FC236}">
              <a16:creationId xmlns:a16="http://schemas.microsoft.com/office/drawing/2014/main" id="{2EAE43B0-29E2-4626-8172-D18EE742F9E4}"/>
            </a:ext>
          </a:extLst>
        </xdr:cNvPr>
        <xdr:cNvSpPr/>
      </xdr:nvSpPr>
      <xdr:spPr>
        <a:xfrm>
          <a:off x="1223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14" name="正方形/長方形 413">
          <a:extLst>
            <a:ext uri="{FF2B5EF4-FFF2-40B4-BE49-F238E27FC236}">
              <a16:creationId xmlns:a16="http://schemas.microsoft.com/office/drawing/2014/main" id="{CF909BB5-70BE-40ED-AC0F-2E1FB16E6988}"/>
            </a:ext>
          </a:extLst>
        </xdr:cNvPr>
        <xdr:cNvSpPr/>
      </xdr:nvSpPr>
      <xdr:spPr>
        <a:xfrm>
          <a:off x="1223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15" name="正方形/長方形 414">
          <a:extLst>
            <a:ext uri="{FF2B5EF4-FFF2-40B4-BE49-F238E27FC236}">
              <a16:creationId xmlns:a16="http://schemas.microsoft.com/office/drawing/2014/main" id="{BC19C49E-3CB5-4C64-B3D6-21546221AE1B}"/>
            </a:ext>
          </a:extLst>
        </xdr:cNvPr>
        <xdr:cNvSpPr/>
      </xdr:nvSpPr>
      <xdr:spPr>
        <a:xfrm>
          <a:off x="132683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16" name="正方形/長方形 415">
          <a:extLst>
            <a:ext uri="{FF2B5EF4-FFF2-40B4-BE49-F238E27FC236}">
              <a16:creationId xmlns:a16="http://schemas.microsoft.com/office/drawing/2014/main" id="{A7103A0D-8D31-454E-AB70-FEE0B2BC4D92}"/>
            </a:ext>
          </a:extLst>
        </xdr:cNvPr>
        <xdr:cNvSpPr/>
      </xdr:nvSpPr>
      <xdr:spPr>
        <a:xfrm>
          <a:off x="132683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17" name="正方形/長方形 416">
          <a:extLst>
            <a:ext uri="{FF2B5EF4-FFF2-40B4-BE49-F238E27FC236}">
              <a16:creationId xmlns:a16="http://schemas.microsoft.com/office/drawing/2014/main" id="{95CC5228-E5B2-4086-A826-7B44C5AA2972}"/>
            </a:ext>
          </a:extLst>
        </xdr:cNvPr>
        <xdr:cNvSpPr/>
      </xdr:nvSpPr>
      <xdr:spPr>
        <a:xfrm>
          <a:off x="112109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18" name="テキスト ボックス 417">
          <a:extLst>
            <a:ext uri="{FF2B5EF4-FFF2-40B4-BE49-F238E27FC236}">
              <a16:creationId xmlns:a16="http://schemas.microsoft.com/office/drawing/2014/main" id="{2EC17AB2-12AA-413D-9025-AB3E9B9EE785}"/>
            </a:ext>
          </a:extLst>
        </xdr:cNvPr>
        <xdr:cNvSpPr txBox="1"/>
      </xdr:nvSpPr>
      <xdr:spPr>
        <a:xfrm>
          <a:off x="11172825"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19" name="直線コネクタ 418">
          <a:extLst>
            <a:ext uri="{FF2B5EF4-FFF2-40B4-BE49-F238E27FC236}">
              <a16:creationId xmlns:a16="http://schemas.microsoft.com/office/drawing/2014/main" id="{38874785-0213-4366-9D8F-B8DBEB25FB87}"/>
            </a:ext>
          </a:extLst>
        </xdr:cNvPr>
        <xdr:cNvCxnSpPr/>
      </xdr:nvCxnSpPr>
      <xdr:spPr>
        <a:xfrm>
          <a:off x="11210925" y="108108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20" name="テキスト ボックス 419">
          <a:extLst>
            <a:ext uri="{FF2B5EF4-FFF2-40B4-BE49-F238E27FC236}">
              <a16:creationId xmlns:a16="http://schemas.microsoft.com/office/drawing/2014/main" id="{C04F5EB1-D441-479B-B3A5-D7AEF9397A4E}"/>
            </a:ext>
          </a:extLst>
        </xdr:cNvPr>
        <xdr:cNvSpPr txBox="1"/>
      </xdr:nvSpPr>
      <xdr:spPr>
        <a:xfrm>
          <a:off x="107945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421" name="直線コネクタ 420">
          <a:extLst>
            <a:ext uri="{FF2B5EF4-FFF2-40B4-BE49-F238E27FC236}">
              <a16:creationId xmlns:a16="http://schemas.microsoft.com/office/drawing/2014/main" id="{6192C379-6993-453B-88A6-A2A0C3FEB240}"/>
            </a:ext>
          </a:extLst>
        </xdr:cNvPr>
        <xdr:cNvCxnSpPr/>
      </xdr:nvCxnSpPr>
      <xdr:spPr>
        <a:xfrm>
          <a:off x="11210925" y="10503353"/>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422" name="テキスト ボックス 421">
          <a:extLst>
            <a:ext uri="{FF2B5EF4-FFF2-40B4-BE49-F238E27FC236}">
              <a16:creationId xmlns:a16="http://schemas.microsoft.com/office/drawing/2014/main" id="{89E306E3-37B8-42D9-8981-720892DE2250}"/>
            </a:ext>
          </a:extLst>
        </xdr:cNvPr>
        <xdr:cNvSpPr txBox="1"/>
      </xdr:nvSpPr>
      <xdr:spPr>
        <a:xfrm>
          <a:off x="10794546" y="103738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423" name="直線コネクタ 422">
          <a:extLst>
            <a:ext uri="{FF2B5EF4-FFF2-40B4-BE49-F238E27FC236}">
              <a16:creationId xmlns:a16="http://schemas.microsoft.com/office/drawing/2014/main" id="{E99CED12-50D7-4CBB-89AF-855B3EAA1D70}"/>
            </a:ext>
          </a:extLst>
        </xdr:cNvPr>
        <xdr:cNvCxnSpPr/>
      </xdr:nvCxnSpPr>
      <xdr:spPr>
        <a:xfrm>
          <a:off x="11210925" y="10192657"/>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424" name="テキスト ボックス 423">
          <a:extLst>
            <a:ext uri="{FF2B5EF4-FFF2-40B4-BE49-F238E27FC236}">
              <a16:creationId xmlns:a16="http://schemas.microsoft.com/office/drawing/2014/main" id="{653B0403-26E2-4033-8B1D-B6E125436F69}"/>
            </a:ext>
          </a:extLst>
        </xdr:cNvPr>
        <xdr:cNvSpPr txBox="1"/>
      </xdr:nvSpPr>
      <xdr:spPr>
        <a:xfrm>
          <a:off x="10845966" y="100567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425" name="直線コネクタ 424">
          <a:extLst>
            <a:ext uri="{FF2B5EF4-FFF2-40B4-BE49-F238E27FC236}">
              <a16:creationId xmlns:a16="http://schemas.microsoft.com/office/drawing/2014/main" id="{72C2891B-6B08-4BE2-8DB6-F3D8E506FD51}"/>
            </a:ext>
          </a:extLst>
        </xdr:cNvPr>
        <xdr:cNvCxnSpPr/>
      </xdr:nvCxnSpPr>
      <xdr:spPr>
        <a:xfrm>
          <a:off x="11210925" y="988513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426" name="テキスト ボックス 425">
          <a:extLst>
            <a:ext uri="{FF2B5EF4-FFF2-40B4-BE49-F238E27FC236}">
              <a16:creationId xmlns:a16="http://schemas.microsoft.com/office/drawing/2014/main" id="{CB5DA435-88AD-4416-9F8C-C029F13ACEDB}"/>
            </a:ext>
          </a:extLst>
        </xdr:cNvPr>
        <xdr:cNvSpPr txBox="1"/>
      </xdr:nvSpPr>
      <xdr:spPr>
        <a:xfrm>
          <a:off x="10845966" y="97460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427" name="直線コネクタ 426">
          <a:extLst>
            <a:ext uri="{FF2B5EF4-FFF2-40B4-BE49-F238E27FC236}">
              <a16:creationId xmlns:a16="http://schemas.microsoft.com/office/drawing/2014/main" id="{5A1A499A-2EA6-445B-A45F-B970623550B4}"/>
            </a:ext>
          </a:extLst>
        </xdr:cNvPr>
        <xdr:cNvCxnSpPr/>
      </xdr:nvCxnSpPr>
      <xdr:spPr>
        <a:xfrm>
          <a:off x="11210925" y="957444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428" name="テキスト ボックス 427">
          <a:extLst>
            <a:ext uri="{FF2B5EF4-FFF2-40B4-BE49-F238E27FC236}">
              <a16:creationId xmlns:a16="http://schemas.microsoft.com/office/drawing/2014/main" id="{21E2EE68-8EB1-4EF0-BFD6-4C178D51419B}"/>
            </a:ext>
          </a:extLst>
        </xdr:cNvPr>
        <xdr:cNvSpPr txBox="1"/>
      </xdr:nvSpPr>
      <xdr:spPr>
        <a:xfrm>
          <a:off x="10845966" y="94385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429" name="直線コネクタ 428">
          <a:extLst>
            <a:ext uri="{FF2B5EF4-FFF2-40B4-BE49-F238E27FC236}">
              <a16:creationId xmlns:a16="http://schemas.microsoft.com/office/drawing/2014/main" id="{A7C3C44E-A895-41F1-9BD4-4EF0058ECDB2}"/>
            </a:ext>
          </a:extLst>
        </xdr:cNvPr>
        <xdr:cNvCxnSpPr/>
      </xdr:nvCxnSpPr>
      <xdr:spPr>
        <a:xfrm>
          <a:off x="11210925" y="9266918"/>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430" name="テキスト ボックス 429">
          <a:extLst>
            <a:ext uri="{FF2B5EF4-FFF2-40B4-BE49-F238E27FC236}">
              <a16:creationId xmlns:a16="http://schemas.microsoft.com/office/drawing/2014/main" id="{B7CF6C44-87AF-4E2C-84D6-6523BA80FD9A}"/>
            </a:ext>
          </a:extLst>
        </xdr:cNvPr>
        <xdr:cNvSpPr txBox="1"/>
      </xdr:nvSpPr>
      <xdr:spPr>
        <a:xfrm>
          <a:off x="10845966" y="91278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431" name="直線コネクタ 430">
          <a:extLst>
            <a:ext uri="{FF2B5EF4-FFF2-40B4-BE49-F238E27FC236}">
              <a16:creationId xmlns:a16="http://schemas.microsoft.com/office/drawing/2014/main" id="{B54EAB67-F2F0-4311-8C11-5F8887DFBAB2}"/>
            </a:ext>
          </a:extLst>
        </xdr:cNvPr>
        <xdr:cNvCxnSpPr/>
      </xdr:nvCxnSpPr>
      <xdr:spPr>
        <a:xfrm>
          <a:off x="11210925" y="895622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432" name="テキスト ボックス 431">
          <a:extLst>
            <a:ext uri="{FF2B5EF4-FFF2-40B4-BE49-F238E27FC236}">
              <a16:creationId xmlns:a16="http://schemas.microsoft.com/office/drawing/2014/main" id="{641A43E0-E902-4611-933A-49A351510237}"/>
            </a:ext>
          </a:extLst>
        </xdr:cNvPr>
        <xdr:cNvSpPr txBox="1"/>
      </xdr:nvSpPr>
      <xdr:spPr>
        <a:xfrm>
          <a:off x="10903736" y="8820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33" name="直線コネクタ 432">
          <a:extLst>
            <a:ext uri="{FF2B5EF4-FFF2-40B4-BE49-F238E27FC236}">
              <a16:creationId xmlns:a16="http://schemas.microsoft.com/office/drawing/2014/main" id="{10F248E8-B495-4E03-B4FC-E302ADA1367B}"/>
            </a:ext>
          </a:extLst>
        </xdr:cNvPr>
        <xdr:cNvCxnSpPr/>
      </xdr:nvCxnSpPr>
      <xdr:spPr>
        <a:xfrm>
          <a:off x="11210925" y="86487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434" name="【保健センター・保健所】&#10;有形固定資産減価償却率グラフ枠">
          <a:extLst>
            <a:ext uri="{FF2B5EF4-FFF2-40B4-BE49-F238E27FC236}">
              <a16:creationId xmlns:a16="http://schemas.microsoft.com/office/drawing/2014/main" id="{25E27EA0-874F-461C-A5A8-3817B1AA3477}"/>
            </a:ext>
          </a:extLst>
        </xdr:cNvPr>
        <xdr:cNvSpPr/>
      </xdr:nvSpPr>
      <xdr:spPr>
        <a:xfrm>
          <a:off x="112109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48985</xdr:rowOff>
    </xdr:from>
    <xdr:to>
      <xdr:col>85</xdr:col>
      <xdr:colOff>126364</xdr:colOff>
      <xdr:row>64</xdr:row>
      <xdr:rowOff>130628</xdr:rowOff>
    </xdr:to>
    <xdr:cxnSp macro="">
      <xdr:nvCxnSpPr>
        <xdr:cNvPr id="435" name="直線コネクタ 434">
          <a:extLst>
            <a:ext uri="{FF2B5EF4-FFF2-40B4-BE49-F238E27FC236}">
              <a16:creationId xmlns:a16="http://schemas.microsoft.com/office/drawing/2014/main" id="{33383BD5-4853-4600-9C01-5291F5CF4794}"/>
            </a:ext>
          </a:extLst>
        </xdr:cNvPr>
        <xdr:cNvCxnSpPr/>
      </xdr:nvCxnSpPr>
      <xdr:spPr>
        <a:xfrm flipV="1">
          <a:off x="14696439" y="8961210"/>
          <a:ext cx="0" cy="15421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134455</xdr:rowOff>
    </xdr:from>
    <xdr:ext cx="469744" cy="259045"/>
    <xdr:sp macro="" textlink="">
      <xdr:nvSpPr>
        <xdr:cNvPr id="436" name="【保健センター・保健所】&#10;有形固定資産減価償却率最小値テキスト">
          <a:extLst>
            <a:ext uri="{FF2B5EF4-FFF2-40B4-BE49-F238E27FC236}">
              <a16:creationId xmlns:a16="http://schemas.microsoft.com/office/drawing/2014/main" id="{D7CEA3BD-99D2-46A9-8D47-67777A06B746}"/>
            </a:ext>
          </a:extLst>
        </xdr:cNvPr>
        <xdr:cNvSpPr txBox="1"/>
      </xdr:nvSpPr>
      <xdr:spPr>
        <a:xfrm>
          <a:off x="14735175" y="105071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130628</xdr:rowOff>
    </xdr:from>
    <xdr:to>
      <xdr:col>86</xdr:col>
      <xdr:colOff>25400</xdr:colOff>
      <xdr:row>64</xdr:row>
      <xdr:rowOff>130628</xdr:rowOff>
    </xdr:to>
    <xdr:cxnSp macro="">
      <xdr:nvCxnSpPr>
        <xdr:cNvPr id="437" name="直線コネクタ 436">
          <a:extLst>
            <a:ext uri="{FF2B5EF4-FFF2-40B4-BE49-F238E27FC236}">
              <a16:creationId xmlns:a16="http://schemas.microsoft.com/office/drawing/2014/main" id="{AFDD6237-6242-4DC3-9EC5-52782328CD69}"/>
            </a:ext>
          </a:extLst>
        </xdr:cNvPr>
        <xdr:cNvCxnSpPr/>
      </xdr:nvCxnSpPr>
      <xdr:spPr>
        <a:xfrm>
          <a:off x="14611350" y="1050335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167112</xdr:rowOff>
    </xdr:from>
    <xdr:ext cx="340478" cy="259045"/>
    <xdr:sp macro="" textlink="">
      <xdr:nvSpPr>
        <xdr:cNvPr id="438" name="【保健センター・保健所】&#10;有形固定資産減価償却率最大値テキスト">
          <a:extLst>
            <a:ext uri="{FF2B5EF4-FFF2-40B4-BE49-F238E27FC236}">
              <a16:creationId xmlns:a16="http://schemas.microsoft.com/office/drawing/2014/main" id="{18AD5CC8-FA59-4FB5-BA0B-E041EF0931BD}"/>
            </a:ext>
          </a:extLst>
        </xdr:cNvPr>
        <xdr:cNvSpPr txBox="1"/>
      </xdr:nvSpPr>
      <xdr:spPr>
        <a:xfrm>
          <a:off x="14735175" y="875548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48985</xdr:rowOff>
    </xdr:from>
    <xdr:to>
      <xdr:col>86</xdr:col>
      <xdr:colOff>25400</xdr:colOff>
      <xdr:row>55</xdr:row>
      <xdr:rowOff>48985</xdr:rowOff>
    </xdr:to>
    <xdr:cxnSp macro="">
      <xdr:nvCxnSpPr>
        <xdr:cNvPr id="439" name="直線コネクタ 438">
          <a:extLst>
            <a:ext uri="{FF2B5EF4-FFF2-40B4-BE49-F238E27FC236}">
              <a16:creationId xmlns:a16="http://schemas.microsoft.com/office/drawing/2014/main" id="{0F31C767-1648-4A5A-8DC6-374FA982BD1F}"/>
            </a:ext>
          </a:extLst>
        </xdr:cNvPr>
        <xdr:cNvCxnSpPr/>
      </xdr:nvCxnSpPr>
      <xdr:spPr>
        <a:xfrm>
          <a:off x="14611350" y="896121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81478</xdr:rowOff>
    </xdr:from>
    <xdr:ext cx="405111" cy="259045"/>
    <xdr:sp macro="" textlink="">
      <xdr:nvSpPr>
        <xdr:cNvPr id="440" name="【保健センター・保健所】&#10;有形固定資産減価償却率平均値テキスト">
          <a:extLst>
            <a:ext uri="{FF2B5EF4-FFF2-40B4-BE49-F238E27FC236}">
              <a16:creationId xmlns:a16="http://schemas.microsoft.com/office/drawing/2014/main" id="{0A588D63-70BF-487C-805C-D24F4A95A8BC}"/>
            </a:ext>
          </a:extLst>
        </xdr:cNvPr>
        <xdr:cNvSpPr txBox="1"/>
      </xdr:nvSpPr>
      <xdr:spPr>
        <a:xfrm>
          <a:off x="14735175" y="964775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58601</xdr:rowOff>
    </xdr:from>
    <xdr:to>
      <xdr:col>85</xdr:col>
      <xdr:colOff>177800</xdr:colOff>
      <xdr:row>60</xdr:row>
      <xdr:rowOff>160201</xdr:rowOff>
    </xdr:to>
    <xdr:sp macro="" textlink="">
      <xdr:nvSpPr>
        <xdr:cNvPr id="441" name="フローチャート: 判断 440">
          <a:extLst>
            <a:ext uri="{FF2B5EF4-FFF2-40B4-BE49-F238E27FC236}">
              <a16:creationId xmlns:a16="http://schemas.microsoft.com/office/drawing/2014/main" id="{21D355E5-B9E2-43BB-B029-3317AEE049D3}"/>
            </a:ext>
          </a:extLst>
        </xdr:cNvPr>
        <xdr:cNvSpPr/>
      </xdr:nvSpPr>
      <xdr:spPr>
        <a:xfrm>
          <a:off x="14649450" y="9783626"/>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25944</xdr:rowOff>
    </xdr:from>
    <xdr:to>
      <xdr:col>81</xdr:col>
      <xdr:colOff>101600</xdr:colOff>
      <xdr:row>60</xdr:row>
      <xdr:rowOff>127544</xdr:rowOff>
    </xdr:to>
    <xdr:sp macro="" textlink="">
      <xdr:nvSpPr>
        <xdr:cNvPr id="442" name="フローチャート: 判断 441">
          <a:extLst>
            <a:ext uri="{FF2B5EF4-FFF2-40B4-BE49-F238E27FC236}">
              <a16:creationId xmlns:a16="http://schemas.microsoft.com/office/drawing/2014/main" id="{5C54B422-CDAC-4A7C-9928-2F5B2A4BFCAB}"/>
            </a:ext>
          </a:extLst>
        </xdr:cNvPr>
        <xdr:cNvSpPr/>
      </xdr:nvSpPr>
      <xdr:spPr>
        <a:xfrm>
          <a:off x="13887450" y="9754144"/>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166370</xdr:rowOff>
    </xdr:from>
    <xdr:to>
      <xdr:col>76</xdr:col>
      <xdr:colOff>165100</xdr:colOff>
      <xdr:row>60</xdr:row>
      <xdr:rowOff>96520</xdr:rowOff>
    </xdr:to>
    <xdr:sp macro="" textlink="">
      <xdr:nvSpPr>
        <xdr:cNvPr id="443" name="フローチャート: 判断 442">
          <a:extLst>
            <a:ext uri="{FF2B5EF4-FFF2-40B4-BE49-F238E27FC236}">
              <a16:creationId xmlns:a16="http://schemas.microsoft.com/office/drawing/2014/main" id="{1AADCAEF-C499-4663-BD21-A4E65A08738F}"/>
            </a:ext>
          </a:extLst>
        </xdr:cNvPr>
        <xdr:cNvSpPr/>
      </xdr:nvSpPr>
      <xdr:spPr>
        <a:xfrm>
          <a:off x="13096875" y="972629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159838</xdr:rowOff>
    </xdr:from>
    <xdr:to>
      <xdr:col>72</xdr:col>
      <xdr:colOff>38100</xdr:colOff>
      <xdr:row>60</xdr:row>
      <xdr:rowOff>89988</xdr:rowOff>
    </xdr:to>
    <xdr:sp macro="" textlink="">
      <xdr:nvSpPr>
        <xdr:cNvPr id="444" name="フローチャート: 判断 443">
          <a:extLst>
            <a:ext uri="{FF2B5EF4-FFF2-40B4-BE49-F238E27FC236}">
              <a16:creationId xmlns:a16="http://schemas.microsoft.com/office/drawing/2014/main" id="{915FCA8D-E77B-4C5E-AB24-27104108B4E7}"/>
            </a:ext>
          </a:extLst>
        </xdr:cNvPr>
        <xdr:cNvSpPr/>
      </xdr:nvSpPr>
      <xdr:spPr>
        <a:xfrm>
          <a:off x="12296775" y="9726113"/>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171269</xdr:rowOff>
    </xdr:from>
    <xdr:to>
      <xdr:col>67</xdr:col>
      <xdr:colOff>101600</xdr:colOff>
      <xdr:row>60</xdr:row>
      <xdr:rowOff>101419</xdr:rowOff>
    </xdr:to>
    <xdr:sp macro="" textlink="">
      <xdr:nvSpPr>
        <xdr:cNvPr id="445" name="フローチャート: 判断 444">
          <a:extLst>
            <a:ext uri="{FF2B5EF4-FFF2-40B4-BE49-F238E27FC236}">
              <a16:creationId xmlns:a16="http://schemas.microsoft.com/office/drawing/2014/main" id="{5648F1BE-E37C-4838-8967-159B24C4C719}"/>
            </a:ext>
          </a:extLst>
        </xdr:cNvPr>
        <xdr:cNvSpPr/>
      </xdr:nvSpPr>
      <xdr:spPr>
        <a:xfrm>
          <a:off x="11487150" y="9724844"/>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46" name="テキスト ボックス 445">
          <a:extLst>
            <a:ext uri="{FF2B5EF4-FFF2-40B4-BE49-F238E27FC236}">
              <a16:creationId xmlns:a16="http://schemas.microsoft.com/office/drawing/2014/main" id="{83BF6CCB-55EB-4F40-8F40-7AC2CF475E2F}"/>
            </a:ext>
          </a:extLst>
        </xdr:cNvPr>
        <xdr:cNvSpPr txBox="1"/>
      </xdr:nvSpPr>
      <xdr:spPr>
        <a:xfrm>
          <a:off x="1452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47" name="テキスト ボックス 446">
          <a:extLst>
            <a:ext uri="{FF2B5EF4-FFF2-40B4-BE49-F238E27FC236}">
              <a16:creationId xmlns:a16="http://schemas.microsoft.com/office/drawing/2014/main" id="{50098546-44FE-4C3F-A067-733B3B53DF5D}"/>
            </a:ext>
          </a:extLst>
        </xdr:cNvPr>
        <xdr:cNvSpPr txBox="1"/>
      </xdr:nvSpPr>
      <xdr:spPr>
        <a:xfrm>
          <a:off x="13763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48" name="テキスト ボックス 447">
          <a:extLst>
            <a:ext uri="{FF2B5EF4-FFF2-40B4-BE49-F238E27FC236}">
              <a16:creationId xmlns:a16="http://schemas.microsoft.com/office/drawing/2014/main" id="{56364ED4-902D-4053-AF16-040463AC40AF}"/>
            </a:ext>
          </a:extLst>
        </xdr:cNvPr>
        <xdr:cNvSpPr txBox="1"/>
      </xdr:nvSpPr>
      <xdr:spPr>
        <a:xfrm>
          <a:off x="12973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49" name="テキスト ボックス 448">
          <a:extLst>
            <a:ext uri="{FF2B5EF4-FFF2-40B4-BE49-F238E27FC236}">
              <a16:creationId xmlns:a16="http://schemas.microsoft.com/office/drawing/2014/main" id="{B30F91EB-2028-4EE4-9263-7E4EDC8C4D09}"/>
            </a:ext>
          </a:extLst>
        </xdr:cNvPr>
        <xdr:cNvSpPr txBox="1"/>
      </xdr:nvSpPr>
      <xdr:spPr>
        <a:xfrm>
          <a:off x="12172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50" name="テキスト ボックス 449">
          <a:extLst>
            <a:ext uri="{FF2B5EF4-FFF2-40B4-BE49-F238E27FC236}">
              <a16:creationId xmlns:a16="http://schemas.microsoft.com/office/drawing/2014/main" id="{CAAE77FF-4C4C-4BD2-A6F3-475DBE05B57E}"/>
            </a:ext>
          </a:extLst>
        </xdr:cNvPr>
        <xdr:cNvSpPr txBox="1"/>
      </xdr:nvSpPr>
      <xdr:spPr>
        <a:xfrm>
          <a:off x="11363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24312</xdr:rowOff>
    </xdr:from>
    <xdr:to>
      <xdr:col>85</xdr:col>
      <xdr:colOff>177800</xdr:colOff>
      <xdr:row>62</xdr:row>
      <xdr:rowOff>125912</xdr:rowOff>
    </xdr:to>
    <xdr:sp macro="" textlink="">
      <xdr:nvSpPr>
        <xdr:cNvPr id="451" name="楕円 450">
          <a:extLst>
            <a:ext uri="{FF2B5EF4-FFF2-40B4-BE49-F238E27FC236}">
              <a16:creationId xmlns:a16="http://schemas.microsoft.com/office/drawing/2014/main" id="{72F5D2CB-7E29-4876-90C2-1984E69B386B}"/>
            </a:ext>
          </a:extLst>
        </xdr:cNvPr>
        <xdr:cNvSpPr/>
      </xdr:nvSpPr>
      <xdr:spPr>
        <a:xfrm>
          <a:off x="14649450" y="10076362"/>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62</xdr:row>
      <xdr:rowOff>2739</xdr:rowOff>
    </xdr:from>
    <xdr:ext cx="405111" cy="259045"/>
    <xdr:sp macro="" textlink="">
      <xdr:nvSpPr>
        <xdr:cNvPr id="452" name="【保健センター・保健所】&#10;有形固定資産減価償却率該当値テキスト">
          <a:extLst>
            <a:ext uri="{FF2B5EF4-FFF2-40B4-BE49-F238E27FC236}">
              <a16:creationId xmlns:a16="http://schemas.microsoft.com/office/drawing/2014/main" id="{BE306AFA-A6F9-456F-8F4C-07DF3482FC85}"/>
            </a:ext>
          </a:extLst>
        </xdr:cNvPr>
        <xdr:cNvSpPr txBox="1"/>
      </xdr:nvSpPr>
      <xdr:spPr>
        <a:xfrm>
          <a:off x="14735175" y="100516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127181</xdr:rowOff>
    </xdr:from>
    <xdr:to>
      <xdr:col>81</xdr:col>
      <xdr:colOff>101600</xdr:colOff>
      <xdr:row>62</xdr:row>
      <xdr:rowOff>57331</xdr:rowOff>
    </xdr:to>
    <xdr:sp macro="" textlink="">
      <xdr:nvSpPr>
        <xdr:cNvPr id="453" name="楕円 452">
          <a:extLst>
            <a:ext uri="{FF2B5EF4-FFF2-40B4-BE49-F238E27FC236}">
              <a16:creationId xmlns:a16="http://schemas.microsoft.com/office/drawing/2014/main" id="{7C91D041-D11C-47E6-8310-EA9F112B116B}"/>
            </a:ext>
          </a:extLst>
        </xdr:cNvPr>
        <xdr:cNvSpPr/>
      </xdr:nvSpPr>
      <xdr:spPr>
        <a:xfrm>
          <a:off x="13887450" y="10010956"/>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62</xdr:row>
      <xdr:rowOff>6531</xdr:rowOff>
    </xdr:from>
    <xdr:to>
      <xdr:col>85</xdr:col>
      <xdr:colOff>127000</xdr:colOff>
      <xdr:row>62</xdr:row>
      <xdr:rowOff>75112</xdr:rowOff>
    </xdr:to>
    <xdr:cxnSp macro="">
      <xdr:nvCxnSpPr>
        <xdr:cNvPr id="454" name="直線コネクタ 453">
          <a:extLst>
            <a:ext uri="{FF2B5EF4-FFF2-40B4-BE49-F238E27FC236}">
              <a16:creationId xmlns:a16="http://schemas.microsoft.com/office/drawing/2014/main" id="{B7703392-F1B5-49D0-B0EF-63854E66E07A}"/>
            </a:ext>
          </a:extLst>
        </xdr:cNvPr>
        <xdr:cNvCxnSpPr/>
      </xdr:nvCxnSpPr>
      <xdr:spPr>
        <a:xfrm>
          <a:off x="13935075" y="10058581"/>
          <a:ext cx="762000" cy="65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58601</xdr:rowOff>
    </xdr:from>
    <xdr:to>
      <xdr:col>76</xdr:col>
      <xdr:colOff>165100</xdr:colOff>
      <xdr:row>61</xdr:row>
      <xdr:rowOff>160201</xdr:rowOff>
    </xdr:to>
    <xdr:sp macro="" textlink="">
      <xdr:nvSpPr>
        <xdr:cNvPr id="455" name="楕円 454">
          <a:extLst>
            <a:ext uri="{FF2B5EF4-FFF2-40B4-BE49-F238E27FC236}">
              <a16:creationId xmlns:a16="http://schemas.microsoft.com/office/drawing/2014/main" id="{D5D1C435-906E-4A6B-9A3F-F97DC77E5B8E}"/>
            </a:ext>
          </a:extLst>
        </xdr:cNvPr>
        <xdr:cNvSpPr/>
      </xdr:nvSpPr>
      <xdr:spPr>
        <a:xfrm>
          <a:off x="13096875" y="9945551"/>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109401</xdr:rowOff>
    </xdr:from>
    <xdr:to>
      <xdr:col>81</xdr:col>
      <xdr:colOff>50800</xdr:colOff>
      <xdr:row>62</xdr:row>
      <xdr:rowOff>6531</xdr:rowOff>
    </xdr:to>
    <xdr:cxnSp macro="">
      <xdr:nvCxnSpPr>
        <xdr:cNvPr id="456" name="直線コネクタ 455">
          <a:extLst>
            <a:ext uri="{FF2B5EF4-FFF2-40B4-BE49-F238E27FC236}">
              <a16:creationId xmlns:a16="http://schemas.microsoft.com/office/drawing/2014/main" id="{173D2FD2-B46A-4E35-87A4-FD9A454C9FB9}"/>
            </a:ext>
          </a:extLst>
        </xdr:cNvPr>
        <xdr:cNvCxnSpPr/>
      </xdr:nvCxnSpPr>
      <xdr:spPr>
        <a:xfrm>
          <a:off x="13144500" y="9993176"/>
          <a:ext cx="790575" cy="65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161472</xdr:rowOff>
    </xdr:from>
    <xdr:to>
      <xdr:col>72</xdr:col>
      <xdr:colOff>38100</xdr:colOff>
      <xdr:row>61</xdr:row>
      <xdr:rowOff>91622</xdr:rowOff>
    </xdr:to>
    <xdr:sp macro="" textlink="">
      <xdr:nvSpPr>
        <xdr:cNvPr id="457" name="楕円 456">
          <a:extLst>
            <a:ext uri="{FF2B5EF4-FFF2-40B4-BE49-F238E27FC236}">
              <a16:creationId xmlns:a16="http://schemas.microsoft.com/office/drawing/2014/main" id="{00263B9E-EFEB-4C2C-A910-3D483A26965D}"/>
            </a:ext>
          </a:extLst>
        </xdr:cNvPr>
        <xdr:cNvSpPr/>
      </xdr:nvSpPr>
      <xdr:spPr>
        <a:xfrm>
          <a:off x="12296775" y="9889672"/>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40822</xdr:rowOff>
    </xdr:from>
    <xdr:to>
      <xdr:col>76</xdr:col>
      <xdr:colOff>114300</xdr:colOff>
      <xdr:row>61</xdr:row>
      <xdr:rowOff>109401</xdr:rowOff>
    </xdr:to>
    <xdr:cxnSp macro="">
      <xdr:nvCxnSpPr>
        <xdr:cNvPr id="458" name="直線コネクタ 457">
          <a:extLst>
            <a:ext uri="{FF2B5EF4-FFF2-40B4-BE49-F238E27FC236}">
              <a16:creationId xmlns:a16="http://schemas.microsoft.com/office/drawing/2014/main" id="{3568D3FD-DF10-4935-BC3E-3828C405BEB8}"/>
            </a:ext>
          </a:extLst>
        </xdr:cNvPr>
        <xdr:cNvCxnSpPr/>
      </xdr:nvCxnSpPr>
      <xdr:spPr>
        <a:xfrm>
          <a:off x="12344400" y="9927772"/>
          <a:ext cx="800100" cy="654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92891</xdr:rowOff>
    </xdr:from>
    <xdr:to>
      <xdr:col>67</xdr:col>
      <xdr:colOff>101600</xdr:colOff>
      <xdr:row>61</xdr:row>
      <xdr:rowOff>23041</xdr:rowOff>
    </xdr:to>
    <xdr:sp macro="" textlink="">
      <xdr:nvSpPr>
        <xdr:cNvPr id="459" name="楕円 458">
          <a:extLst>
            <a:ext uri="{FF2B5EF4-FFF2-40B4-BE49-F238E27FC236}">
              <a16:creationId xmlns:a16="http://schemas.microsoft.com/office/drawing/2014/main" id="{66626EF8-CF5D-49F2-B928-DD3A57B0E4E3}"/>
            </a:ext>
          </a:extLst>
        </xdr:cNvPr>
        <xdr:cNvSpPr/>
      </xdr:nvSpPr>
      <xdr:spPr>
        <a:xfrm>
          <a:off x="11487150" y="9817916"/>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143691</xdr:rowOff>
    </xdr:from>
    <xdr:to>
      <xdr:col>71</xdr:col>
      <xdr:colOff>177800</xdr:colOff>
      <xdr:row>61</xdr:row>
      <xdr:rowOff>40822</xdr:rowOff>
    </xdr:to>
    <xdr:cxnSp macro="">
      <xdr:nvCxnSpPr>
        <xdr:cNvPr id="460" name="直線コネクタ 459">
          <a:extLst>
            <a:ext uri="{FF2B5EF4-FFF2-40B4-BE49-F238E27FC236}">
              <a16:creationId xmlns:a16="http://schemas.microsoft.com/office/drawing/2014/main" id="{C749C312-BF14-4090-8B25-40B53170B9E9}"/>
            </a:ext>
          </a:extLst>
        </xdr:cNvPr>
        <xdr:cNvCxnSpPr/>
      </xdr:nvCxnSpPr>
      <xdr:spPr>
        <a:xfrm>
          <a:off x="11534775" y="9865541"/>
          <a:ext cx="809625" cy="622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144071</xdr:rowOff>
    </xdr:from>
    <xdr:ext cx="405111" cy="259045"/>
    <xdr:sp macro="" textlink="">
      <xdr:nvSpPr>
        <xdr:cNvPr id="461" name="n_1aveValue【保健センター・保健所】&#10;有形固定資産減価償却率">
          <a:extLst>
            <a:ext uri="{FF2B5EF4-FFF2-40B4-BE49-F238E27FC236}">
              <a16:creationId xmlns:a16="http://schemas.microsoft.com/office/drawing/2014/main" id="{9DBB041C-E81D-4935-92A2-ED1987A34D66}"/>
            </a:ext>
          </a:extLst>
        </xdr:cNvPr>
        <xdr:cNvSpPr txBox="1"/>
      </xdr:nvSpPr>
      <xdr:spPr>
        <a:xfrm>
          <a:off x="13745219" y="95420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113047</xdr:rowOff>
    </xdr:from>
    <xdr:ext cx="405111" cy="259045"/>
    <xdr:sp macro="" textlink="">
      <xdr:nvSpPr>
        <xdr:cNvPr id="462" name="n_2aveValue【保健センター・保健所】&#10;有形固定資産減価償却率">
          <a:extLst>
            <a:ext uri="{FF2B5EF4-FFF2-40B4-BE49-F238E27FC236}">
              <a16:creationId xmlns:a16="http://schemas.microsoft.com/office/drawing/2014/main" id="{057AE77E-8C38-41AD-B6BB-D7AEA881576E}"/>
            </a:ext>
          </a:extLst>
        </xdr:cNvPr>
        <xdr:cNvSpPr txBox="1"/>
      </xdr:nvSpPr>
      <xdr:spPr>
        <a:xfrm>
          <a:off x="12964169" y="9514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106515</xdr:rowOff>
    </xdr:from>
    <xdr:ext cx="405111" cy="259045"/>
    <xdr:sp macro="" textlink="">
      <xdr:nvSpPr>
        <xdr:cNvPr id="463" name="n_3aveValue【保健センター・保健所】&#10;有形固定資産減価償却率">
          <a:extLst>
            <a:ext uri="{FF2B5EF4-FFF2-40B4-BE49-F238E27FC236}">
              <a16:creationId xmlns:a16="http://schemas.microsoft.com/office/drawing/2014/main" id="{0FC4A40E-8244-4EBD-90C0-1B762BEC0300}"/>
            </a:ext>
          </a:extLst>
        </xdr:cNvPr>
        <xdr:cNvSpPr txBox="1"/>
      </xdr:nvSpPr>
      <xdr:spPr>
        <a:xfrm>
          <a:off x="12164069" y="95045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117946</xdr:rowOff>
    </xdr:from>
    <xdr:ext cx="405111" cy="259045"/>
    <xdr:sp macro="" textlink="">
      <xdr:nvSpPr>
        <xdr:cNvPr id="464" name="n_4aveValue【保健センター・保健所】&#10;有形固定資産減価償却率">
          <a:extLst>
            <a:ext uri="{FF2B5EF4-FFF2-40B4-BE49-F238E27FC236}">
              <a16:creationId xmlns:a16="http://schemas.microsoft.com/office/drawing/2014/main" id="{E43D46DC-9CB7-4CED-A23B-A7495703DFDF}"/>
            </a:ext>
          </a:extLst>
        </xdr:cNvPr>
        <xdr:cNvSpPr txBox="1"/>
      </xdr:nvSpPr>
      <xdr:spPr>
        <a:xfrm>
          <a:off x="11354444" y="95222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48458</xdr:rowOff>
    </xdr:from>
    <xdr:ext cx="405111" cy="259045"/>
    <xdr:sp macro="" textlink="">
      <xdr:nvSpPr>
        <xdr:cNvPr id="465" name="n_1mainValue【保健センター・保健所】&#10;有形固定資産減価償却率">
          <a:extLst>
            <a:ext uri="{FF2B5EF4-FFF2-40B4-BE49-F238E27FC236}">
              <a16:creationId xmlns:a16="http://schemas.microsoft.com/office/drawing/2014/main" id="{A5AA2BB5-7509-4327-915B-5D105C860002}"/>
            </a:ext>
          </a:extLst>
        </xdr:cNvPr>
        <xdr:cNvSpPr txBox="1"/>
      </xdr:nvSpPr>
      <xdr:spPr>
        <a:xfrm>
          <a:off x="13745219" y="100941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151328</xdr:rowOff>
    </xdr:from>
    <xdr:ext cx="405111" cy="259045"/>
    <xdr:sp macro="" textlink="">
      <xdr:nvSpPr>
        <xdr:cNvPr id="466" name="n_2mainValue【保健センター・保健所】&#10;有形固定資産減価償却率">
          <a:extLst>
            <a:ext uri="{FF2B5EF4-FFF2-40B4-BE49-F238E27FC236}">
              <a16:creationId xmlns:a16="http://schemas.microsoft.com/office/drawing/2014/main" id="{44B2794F-AFAD-4F4F-ABA0-A1181888A91E}"/>
            </a:ext>
          </a:extLst>
        </xdr:cNvPr>
        <xdr:cNvSpPr txBox="1"/>
      </xdr:nvSpPr>
      <xdr:spPr>
        <a:xfrm>
          <a:off x="12964169" y="100382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82749</xdr:rowOff>
    </xdr:from>
    <xdr:ext cx="405111" cy="259045"/>
    <xdr:sp macro="" textlink="">
      <xdr:nvSpPr>
        <xdr:cNvPr id="467" name="n_3mainValue【保健センター・保健所】&#10;有形固定資産減価償却率">
          <a:extLst>
            <a:ext uri="{FF2B5EF4-FFF2-40B4-BE49-F238E27FC236}">
              <a16:creationId xmlns:a16="http://schemas.microsoft.com/office/drawing/2014/main" id="{2A9EA768-231E-40BE-B049-F57B419F5BF9}"/>
            </a:ext>
          </a:extLst>
        </xdr:cNvPr>
        <xdr:cNvSpPr txBox="1"/>
      </xdr:nvSpPr>
      <xdr:spPr>
        <a:xfrm>
          <a:off x="12164069" y="99728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14168</xdr:rowOff>
    </xdr:from>
    <xdr:ext cx="405111" cy="259045"/>
    <xdr:sp macro="" textlink="">
      <xdr:nvSpPr>
        <xdr:cNvPr id="468" name="n_4mainValue【保健センター・保健所】&#10;有形固定資産減価償却率">
          <a:extLst>
            <a:ext uri="{FF2B5EF4-FFF2-40B4-BE49-F238E27FC236}">
              <a16:creationId xmlns:a16="http://schemas.microsoft.com/office/drawing/2014/main" id="{FD457831-AA1A-4FD8-972B-93E780E37463}"/>
            </a:ext>
          </a:extLst>
        </xdr:cNvPr>
        <xdr:cNvSpPr txBox="1"/>
      </xdr:nvSpPr>
      <xdr:spPr>
        <a:xfrm>
          <a:off x="11354444" y="98979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69" name="正方形/長方形 468">
          <a:extLst>
            <a:ext uri="{FF2B5EF4-FFF2-40B4-BE49-F238E27FC236}">
              <a16:creationId xmlns:a16="http://schemas.microsoft.com/office/drawing/2014/main" id="{AD68E594-D008-41A1-95A6-7F8A2CB844E4}"/>
            </a:ext>
          </a:extLst>
        </xdr:cNvPr>
        <xdr:cNvSpPr/>
      </xdr:nvSpPr>
      <xdr:spPr>
        <a:xfrm>
          <a:off x="164592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70" name="正方形/長方形 469">
          <a:extLst>
            <a:ext uri="{FF2B5EF4-FFF2-40B4-BE49-F238E27FC236}">
              <a16:creationId xmlns:a16="http://schemas.microsoft.com/office/drawing/2014/main" id="{DB083425-5998-498E-999C-17ABFE5952F5}"/>
            </a:ext>
          </a:extLst>
        </xdr:cNvPr>
        <xdr:cNvSpPr/>
      </xdr:nvSpPr>
      <xdr:spPr>
        <a:xfrm>
          <a:off x="165830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71" name="正方形/長方形 470">
          <a:extLst>
            <a:ext uri="{FF2B5EF4-FFF2-40B4-BE49-F238E27FC236}">
              <a16:creationId xmlns:a16="http://schemas.microsoft.com/office/drawing/2014/main" id="{D94B91A0-EEEA-4191-A08B-445997729820}"/>
            </a:ext>
          </a:extLst>
        </xdr:cNvPr>
        <xdr:cNvSpPr/>
      </xdr:nvSpPr>
      <xdr:spPr>
        <a:xfrm>
          <a:off x="165830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72" name="正方形/長方形 471">
          <a:extLst>
            <a:ext uri="{FF2B5EF4-FFF2-40B4-BE49-F238E27FC236}">
              <a16:creationId xmlns:a16="http://schemas.microsoft.com/office/drawing/2014/main" id="{2438778D-0A85-434F-AA23-BE067B0B40E3}"/>
            </a:ext>
          </a:extLst>
        </xdr:cNvPr>
        <xdr:cNvSpPr/>
      </xdr:nvSpPr>
      <xdr:spPr>
        <a:xfrm>
          <a:off x="174879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73" name="正方形/長方形 472">
          <a:extLst>
            <a:ext uri="{FF2B5EF4-FFF2-40B4-BE49-F238E27FC236}">
              <a16:creationId xmlns:a16="http://schemas.microsoft.com/office/drawing/2014/main" id="{6A7EB8F6-72B4-4E74-AA20-E1B2362C0E63}"/>
            </a:ext>
          </a:extLst>
        </xdr:cNvPr>
        <xdr:cNvSpPr/>
      </xdr:nvSpPr>
      <xdr:spPr>
        <a:xfrm>
          <a:off x="174879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74" name="正方形/長方形 473">
          <a:extLst>
            <a:ext uri="{FF2B5EF4-FFF2-40B4-BE49-F238E27FC236}">
              <a16:creationId xmlns:a16="http://schemas.microsoft.com/office/drawing/2014/main" id="{135A5CC0-36CC-4DC0-9941-CBF2843E0207}"/>
            </a:ext>
          </a:extLst>
        </xdr:cNvPr>
        <xdr:cNvSpPr/>
      </xdr:nvSpPr>
      <xdr:spPr>
        <a:xfrm>
          <a:off x="185166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75" name="正方形/長方形 474">
          <a:extLst>
            <a:ext uri="{FF2B5EF4-FFF2-40B4-BE49-F238E27FC236}">
              <a16:creationId xmlns:a16="http://schemas.microsoft.com/office/drawing/2014/main" id="{E517E3F3-08EC-41F7-95CC-63D77209F653}"/>
            </a:ext>
          </a:extLst>
        </xdr:cNvPr>
        <xdr:cNvSpPr/>
      </xdr:nvSpPr>
      <xdr:spPr>
        <a:xfrm>
          <a:off x="185166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76" name="正方形/長方形 475">
          <a:extLst>
            <a:ext uri="{FF2B5EF4-FFF2-40B4-BE49-F238E27FC236}">
              <a16:creationId xmlns:a16="http://schemas.microsoft.com/office/drawing/2014/main" id="{4BD41907-A04F-480F-BA70-70A6DA361B72}"/>
            </a:ext>
          </a:extLst>
        </xdr:cNvPr>
        <xdr:cNvSpPr/>
      </xdr:nvSpPr>
      <xdr:spPr>
        <a:xfrm>
          <a:off x="164592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77" name="テキスト ボックス 476">
          <a:extLst>
            <a:ext uri="{FF2B5EF4-FFF2-40B4-BE49-F238E27FC236}">
              <a16:creationId xmlns:a16="http://schemas.microsoft.com/office/drawing/2014/main" id="{DB4E592F-19BE-4BBB-BAA7-2BFCDCD63572}"/>
            </a:ext>
          </a:extLst>
        </xdr:cNvPr>
        <xdr:cNvSpPr txBox="1"/>
      </xdr:nvSpPr>
      <xdr:spPr>
        <a:xfrm>
          <a:off x="16440150"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78" name="直線コネクタ 477">
          <a:extLst>
            <a:ext uri="{FF2B5EF4-FFF2-40B4-BE49-F238E27FC236}">
              <a16:creationId xmlns:a16="http://schemas.microsoft.com/office/drawing/2014/main" id="{661B4366-9681-4CDC-B45E-4F253B81EAE0}"/>
            </a:ext>
          </a:extLst>
        </xdr:cNvPr>
        <xdr:cNvCxnSpPr/>
      </xdr:nvCxnSpPr>
      <xdr:spPr>
        <a:xfrm>
          <a:off x="164592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479" name="直線コネクタ 478">
          <a:extLst>
            <a:ext uri="{FF2B5EF4-FFF2-40B4-BE49-F238E27FC236}">
              <a16:creationId xmlns:a16="http://schemas.microsoft.com/office/drawing/2014/main" id="{0C317149-BBEE-4F86-A8CB-D4761A255E26}"/>
            </a:ext>
          </a:extLst>
        </xdr:cNvPr>
        <xdr:cNvCxnSpPr/>
      </xdr:nvCxnSpPr>
      <xdr:spPr>
        <a:xfrm>
          <a:off x="16459200" y="103727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480" name="テキスト ボックス 479">
          <a:extLst>
            <a:ext uri="{FF2B5EF4-FFF2-40B4-BE49-F238E27FC236}">
              <a16:creationId xmlns:a16="http://schemas.microsoft.com/office/drawing/2014/main" id="{F1A04CC8-A36C-4800-B69B-A7973A8C614F}"/>
            </a:ext>
          </a:extLst>
        </xdr:cNvPr>
        <xdr:cNvSpPr txBox="1"/>
      </xdr:nvSpPr>
      <xdr:spPr>
        <a:xfrm>
          <a:off x="16052346" y="102368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481" name="直線コネクタ 480">
          <a:extLst>
            <a:ext uri="{FF2B5EF4-FFF2-40B4-BE49-F238E27FC236}">
              <a16:creationId xmlns:a16="http://schemas.microsoft.com/office/drawing/2014/main" id="{8D8DCEE3-64EE-41AE-8324-13170A9CE823}"/>
            </a:ext>
          </a:extLst>
        </xdr:cNvPr>
        <xdr:cNvCxnSpPr/>
      </xdr:nvCxnSpPr>
      <xdr:spPr>
        <a:xfrm>
          <a:off x="16459200" y="994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482" name="テキスト ボックス 481">
          <a:extLst>
            <a:ext uri="{FF2B5EF4-FFF2-40B4-BE49-F238E27FC236}">
              <a16:creationId xmlns:a16="http://schemas.microsoft.com/office/drawing/2014/main" id="{B507696C-9AD9-4D10-8591-CC505C5CA7BD}"/>
            </a:ext>
          </a:extLst>
        </xdr:cNvPr>
        <xdr:cNvSpPr txBox="1"/>
      </xdr:nvSpPr>
      <xdr:spPr>
        <a:xfrm>
          <a:off x="16052346" y="980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483" name="直線コネクタ 482">
          <a:extLst>
            <a:ext uri="{FF2B5EF4-FFF2-40B4-BE49-F238E27FC236}">
              <a16:creationId xmlns:a16="http://schemas.microsoft.com/office/drawing/2014/main" id="{D6E0F67C-CABB-42DF-8AE7-5612F5BD19BD}"/>
            </a:ext>
          </a:extLst>
        </xdr:cNvPr>
        <xdr:cNvCxnSpPr/>
      </xdr:nvCxnSpPr>
      <xdr:spPr>
        <a:xfrm>
          <a:off x="16459200" y="9515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484" name="テキスト ボックス 483">
          <a:extLst>
            <a:ext uri="{FF2B5EF4-FFF2-40B4-BE49-F238E27FC236}">
              <a16:creationId xmlns:a16="http://schemas.microsoft.com/office/drawing/2014/main" id="{77D1EB54-AF70-484D-A79B-3B0C1511CF0C}"/>
            </a:ext>
          </a:extLst>
        </xdr:cNvPr>
        <xdr:cNvSpPr txBox="1"/>
      </xdr:nvSpPr>
      <xdr:spPr>
        <a:xfrm>
          <a:off x="16052346" y="9379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485" name="直線コネクタ 484">
          <a:extLst>
            <a:ext uri="{FF2B5EF4-FFF2-40B4-BE49-F238E27FC236}">
              <a16:creationId xmlns:a16="http://schemas.microsoft.com/office/drawing/2014/main" id="{6482D38B-47AD-4B8C-97B4-EFE59D8DCD0F}"/>
            </a:ext>
          </a:extLst>
        </xdr:cNvPr>
        <xdr:cNvCxnSpPr/>
      </xdr:nvCxnSpPr>
      <xdr:spPr>
        <a:xfrm>
          <a:off x="16459200" y="9077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486" name="テキスト ボックス 485">
          <a:extLst>
            <a:ext uri="{FF2B5EF4-FFF2-40B4-BE49-F238E27FC236}">
              <a16:creationId xmlns:a16="http://schemas.microsoft.com/office/drawing/2014/main" id="{719ABBC4-90AA-4524-8381-FCFD1FB4653A}"/>
            </a:ext>
          </a:extLst>
        </xdr:cNvPr>
        <xdr:cNvSpPr txBox="1"/>
      </xdr:nvSpPr>
      <xdr:spPr>
        <a:xfrm>
          <a:off x="16052346" y="89414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87" name="直線コネクタ 486">
          <a:extLst>
            <a:ext uri="{FF2B5EF4-FFF2-40B4-BE49-F238E27FC236}">
              <a16:creationId xmlns:a16="http://schemas.microsoft.com/office/drawing/2014/main" id="{186065B3-9072-420D-B30F-3682367CE3D8}"/>
            </a:ext>
          </a:extLst>
        </xdr:cNvPr>
        <xdr:cNvCxnSpPr/>
      </xdr:nvCxnSpPr>
      <xdr:spPr>
        <a:xfrm>
          <a:off x="164592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488" name="テキスト ボックス 487">
          <a:extLst>
            <a:ext uri="{FF2B5EF4-FFF2-40B4-BE49-F238E27FC236}">
              <a16:creationId xmlns:a16="http://schemas.microsoft.com/office/drawing/2014/main" id="{ED86C0C1-EA7E-414B-A3B4-4E50335FF64E}"/>
            </a:ext>
          </a:extLst>
        </xdr:cNvPr>
        <xdr:cNvSpPr txBox="1"/>
      </xdr:nvSpPr>
      <xdr:spPr>
        <a:xfrm>
          <a:off x="16052346" y="851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489" name="【保健センター・保健所】&#10;一人当たり面積グラフ枠">
          <a:extLst>
            <a:ext uri="{FF2B5EF4-FFF2-40B4-BE49-F238E27FC236}">
              <a16:creationId xmlns:a16="http://schemas.microsoft.com/office/drawing/2014/main" id="{14A1ABFA-092E-4C89-8122-FF3B760A1D52}"/>
            </a:ext>
          </a:extLst>
        </xdr:cNvPr>
        <xdr:cNvSpPr/>
      </xdr:nvSpPr>
      <xdr:spPr>
        <a:xfrm>
          <a:off x="164592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57</xdr:row>
      <xdr:rowOff>123901</xdr:rowOff>
    </xdr:from>
    <xdr:to>
      <xdr:col>116</xdr:col>
      <xdr:colOff>62864</xdr:colOff>
      <xdr:row>63</xdr:row>
      <xdr:rowOff>163220</xdr:rowOff>
    </xdr:to>
    <xdr:cxnSp macro="">
      <xdr:nvCxnSpPr>
        <xdr:cNvPr id="490" name="直線コネクタ 489">
          <a:extLst>
            <a:ext uri="{FF2B5EF4-FFF2-40B4-BE49-F238E27FC236}">
              <a16:creationId xmlns:a16="http://schemas.microsoft.com/office/drawing/2014/main" id="{90CE948E-F5F4-4B26-8CD0-CD34BB7C3A44}"/>
            </a:ext>
          </a:extLst>
        </xdr:cNvPr>
        <xdr:cNvCxnSpPr/>
      </xdr:nvCxnSpPr>
      <xdr:spPr>
        <a:xfrm flipV="1">
          <a:off x="19954239" y="9359976"/>
          <a:ext cx="0" cy="10108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167047</xdr:rowOff>
    </xdr:from>
    <xdr:ext cx="469744" cy="259045"/>
    <xdr:sp macro="" textlink="">
      <xdr:nvSpPr>
        <xdr:cNvPr id="491" name="【保健センター・保健所】&#10;一人当たり面積最小値テキスト">
          <a:extLst>
            <a:ext uri="{FF2B5EF4-FFF2-40B4-BE49-F238E27FC236}">
              <a16:creationId xmlns:a16="http://schemas.microsoft.com/office/drawing/2014/main" id="{F07DCB40-1D66-42F0-846B-A4D9A5785DF1}"/>
            </a:ext>
          </a:extLst>
        </xdr:cNvPr>
        <xdr:cNvSpPr txBox="1"/>
      </xdr:nvSpPr>
      <xdr:spPr>
        <a:xfrm>
          <a:off x="19992975" y="103746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163220</xdr:rowOff>
    </xdr:from>
    <xdr:to>
      <xdr:col>116</xdr:col>
      <xdr:colOff>152400</xdr:colOff>
      <xdr:row>63</xdr:row>
      <xdr:rowOff>163220</xdr:rowOff>
    </xdr:to>
    <xdr:cxnSp macro="">
      <xdr:nvCxnSpPr>
        <xdr:cNvPr id="492" name="直線コネクタ 491">
          <a:extLst>
            <a:ext uri="{FF2B5EF4-FFF2-40B4-BE49-F238E27FC236}">
              <a16:creationId xmlns:a16="http://schemas.microsoft.com/office/drawing/2014/main" id="{4CB2076E-561F-4A1D-8F7A-3BD3264D66F1}"/>
            </a:ext>
          </a:extLst>
        </xdr:cNvPr>
        <xdr:cNvCxnSpPr/>
      </xdr:nvCxnSpPr>
      <xdr:spPr>
        <a:xfrm>
          <a:off x="19878675" y="1037084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56</xdr:row>
      <xdr:rowOff>70578</xdr:rowOff>
    </xdr:from>
    <xdr:ext cx="469744" cy="259045"/>
    <xdr:sp macro="" textlink="">
      <xdr:nvSpPr>
        <xdr:cNvPr id="493" name="【保健センター・保健所】&#10;一人当たり面積最大値テキスト">
          <a:extLst>
            <a:ext uri="{FF2B5EF4-FFF2-40B4-BE49-F238E27FC236}">
              <a16:creationId xmlns:a16="http://schemas.microsoft.com/office/drawing/2014/main" id="{ADA7A6A6-E8CE-4307-A109-94AAAB622372}"/>
            </a:ext>
          </a:extLst>
        </xdr:cNvPr>
        <xdr:cNvSpPr txBox="1"/>
      </xdr:nvSpPr>
      <xdr:spPr>
        <a:xfrm>
          <a:off x="19992975" y="91447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57</xdr:row>
      <xdr:rowOff>123901</xdr:rowOff>
    </xdr:from>
    <xdr:to>
      <xdr:col>116</xdr:col>
      <xdr:colOff>152400</xdr:colOff>
      <xdr:row>57</xdr:row>
      <xdr:rowOff>123901</xdr:rowOff>
    </xdr:to>
    <xdr:cxnSp macro="">
      <xdr:nvCxnSpPr>
        <xdr:cNvPr id="494" name="直線コネクタ 493">
          <a:extLst>
            <a:ext uri="{FF2B5EF4-FFF2-40B4-BE49-F238E27FC236}">
              <a16:creationId xmlns:a16="http://schemas.microsoft.com/office/drawing/2014/main" id="{A258B917-2223-4670-ABCF-24E7551B090B}"/>
            </a:ext>
          </a:extLst>
        </xdr:cNvPr>
        <xdr:cNvCxnSpPr/>
      </xdr:nvCxnSpPr>
      <xdr:spPr>
        <a:xfrm>
          <a:off x="19878675" y="935997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84091</xdr:rowOff>
    </xdr:from>
    <xdr:ext cx="469744" cy="259045"/>
    <xdr:sp macro="" textlink="">
      <xdr:nvSpPr>
        <xdr:cNvPr id="495" name="【保健センター・保健所】&#10;一人当たり面積平均値テキスト">
          <a:extLst>
            <a:ext uri="{FF2B5EF4-FFF2-40B4-BE49-F238E27FC236}">
              <a16:creationId xmlns:a16="http://schemas.microsoft.com/office/drawing/2014/main" id="{E2746F51-9C4A-4B3F-A84B-1DC25D377DEE}"/>
            </a:ext>
          </a:extLst>
        </xdr:cNvPr>
        <xdr:cNvSpPr txBox="1"/>
      </xdr:nvSpPr>
      <xdr:spPr>
        <a:xfrm>
          <a:off x="19992975" y="997421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61214</xdr:rowOff>
    </xdr:from>
    <xdr:to>
      <xdr:col>116</xdr:col>
      <xdr:colOff>114300</xdr:colOff>
      <xdr:row>62</xdr:row>
      <xdr:rowOff>162814</xdr:rowOff>
    </xdr:to>
    <xdr:sp macro="" textlink="">
      <xdr:nvSpPr>
        <xdr:cNvPr id="496" name="フローチャート: 判断 495">
          <a:extLst>
            <a:ext uri="{FF2B5EF4-FFF2-40B4-BE49-F238E27FC236}">
              <a16:creationId xmlns:a16="http://schemas.microsoft.com/office/drawing/2014/main" id="{A8410FEE-D5B6-4B89-B744-A7C95C4A363E}"/>
            </a:ext>
          </a:extLst>
        </xdr:cNvPr>
        <xdr:cNvSpPr/>
      </xdr:nvSpPr>
      <xdr:spPr>
        <a:xfrm>
          <a:off x="19897725" y="10113264"/>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62585</xdr:rowOff>
    </xdr:from>
    <xdr:to>
      <xdr:col>112</xdr:col>
      <xdr:colOff>38100</xdr:colOff>
      <xdr:row>62</xdr:row>
      <xdr:rowOff>164185</xdr:rowOff>
    </xdr:to>
    <xdr:sp macro="" textlink="">
      <xdr:nvSpPr>
        <xdr:cNvPr id="497" name="フローチャート: 判断 496">
          <a:extLst>
            <a:ext uri="{FF2B5EF4-FFF2-40B4-BE49-F238E27FC236}">
              <a16:creationId xmlns:a16="http://schemas.microsoft.com/office/drawing/2014/main" id="{E4DCC848-0DB0-40CC-AF9B-339E1807D117}"/>
            </a:ext>
          </a:extLst>
        </xdr:cNvPr>
        <xdr:cNvSpPr/>
      </xdr:nvSpPr>
      <xdr:spPr>
        <a:xfrm>
          <a:off x="19154775" y="1011463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76759</xdr:rowOff>
    </xdr:from>
    <xdr:to>
      <xdr:col>107</xdr:col>
      <xdr:colOff>101600</xdr:colOff>
      <xdr:row>63</xdr:row>
      <xdr:rowOff>6909</xdr:rowOff>
    </xdr:to>
    <xdr:sp macro="" textlink="">
      <xdr:nvSpPr>
        <xdr:cNvPr id="498" name="フローチャート: 判断 497">
          <a:extLst>
            <a:ext uri="{FF2B5EF4-FFF2-40B4-BE49-F238E27FC236}">
              <a16:creationId xmlns:a16="http://schemas.microsoft.com/office/drawing/2014/main" id="{8C48211D-6455-4D2A-AD2C-85E7E366B03A}"/>
            </a:ext>
          </a:extLst>
        </xdr:cNvPr>
        <xdr:cNvSpPr/>
      </xdr:nvSpPr>
      <xdr:spPr>
        <a:xfrm>
          <a:off x="18345150" y="10125634"/>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84989</xdr:rowOff>
    </xdr:from>
    <xdr:to>
      <xdr:col>102</xdr:col>
      <xdr:colOff>165100</xdr:colOff>
      <xdr:row>63</xdr:row>
      <xdr:rowOff>15139</xdr:rowOff>
    </xdr:to>
    <xdr:sp macro="" textlink="">
      <xdr:nvSpPr>
        <xdr:cNvPr id="499" name="フローチャート: 判断 498">
          <a:extLst>
            <a:ext uri="{FF2B5EF4-FFF2-40B4-BE49-F238E27FC236}">
              <a16:creationId xmlns:a16="http://schemas.microsoft.com/office/drawing/2014/main" id="{AD66B123-FFDE-4E52-99B3-D747605078D1}"/>
            </a:ext>
          </a:extLst>
        </xdr:cNvPr>
        <xdr:cNvSpPr/>
      </xdr:nvSpPr>
      <xdr:spPr>
        <a:xfrm>
          <a:off x="17554575" y="10137039"/>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98704</xdr:rowOff>
    </xdr:from>
    <xdr:to>
      <xdr:col>98</xdr:col>
      <xdr:colOff>38100</xdr:colOff>
      <xdr:row>63</xdr:row>
      <xdr:rowOff>28854</xdr:rowOff>
    </xdr:to>
    <xdr:sp macro="" textlink="">
      <xdr:nvSpPr>
        <xdr:cNvPr id="500" name="フローチャート: 判断 499">
          <a:extLst>
            <a:ext uri="{FF2B5EF4-FFF2-40B4-BE49-F238E27FC236}">
              <a16:creationId xmlns:a16="http://schemas.microsoft.com/office/drawing/2014/main" id="{0790D925-E4F1-4FF4-81CD-FE739E3A6D18}"/>
            </a:ext>
          </a:extLst>
        </xdr:cNvPr>
        <xdr:cNvSpPr/>
      </xdr:nvSpPr>
      <xdr:spPr>
        <a:xfrm>
          <a:off x="16754475" y="10150754"/>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01" name="テキスト ボックス 500">
          <a:extLst>
            <a:ext uri="{FF2B5EF4-FFF2-40B4-BE49-F238E27FC236}">
              <a16:creationId xmlns:a16="http://schemas.microsoft.com/office/drawing/2014/main" id="{4434FD0A-916C-4CF4-9185-1411A7B712D2}"/>
            </a:ext>
          </a:extLst>
        </xdr:cNvPr>
        <xdr:cNvSpPr txBox="1"/>
      </xdr:nvSpPr>
      <xdr:spPr>
        <a:xfrm>
          <a:off x="197834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02" name="テキスト ボックス 501">
          <a:extLst>
            <a:ext uri="{FF2B5EF4-FFF2-40B4-BE49-F238E27FC236}">
              <a16:creationId xmlns:a16="http://schemas.microsoft.com/office/drawing/2014/main" id="{85BF3CE3-8F1D-43C4-96AC-C1F823A58F38}"/>
            </a:ext>
          </a:extLst>
        </xdr:cNvPr>
        <xdr:cNvSpPr txBox="1"/>
      </xdr:nvSpPr>
      <xdr:spPr>
        <a:xfrm>
          <a:off x="19030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03" name="テキスト ボックス 502">
          <a:extLst>
            <a:ext uri="{FF2B5EF4-FFF2-40B4-BE49-F238E27FC236}">
              <a16:creationId xmlns:a16="http://schemas.microsoft.com/office/drawing/2014/main" id="{AC04E0D1-507C-4030-BFF5-814530E1CFF9}"/>
            </a:ext>
          </a:extLst>
        </xdr:cNvPr>
        <xdr:cNvSpPr txBox="1"/>
      </xdr:nvSpPr>
      <xdr:spPr>
        <a:xfrm>
          <a:off x="18221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04" name="テキスト ボックス 503">
          <a:extLst>
            <a:ext uri="{FF2B5EF4-FFF2-40B4-BE49-F238E27FC236}">
              <a16:creationId xmlns:a16="http://schemas.microsoft.com/office/drawing/2014/main" id="{854FF607-1C90-442C-ABCB-1DF3C1F8FFD7}"/>
            </a:ext>
          </a:extLst>
        </xdr:cNvPr>
        <xdr:cNvSpPr txBox="1"/>
      </xdr:nvSpPr>
      <xdr:spPr>
        <a:xfrm>
          <a:off x="174307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05" name="テキスト ボックス 504">
          <a:extLst>
            <a:ext uri="{FF2B5EF4-FFF2-40B4-BE49-F238E27FC236}">
              <a16:creationId xmlns:a16="http://schemas.microsoft.com/office/drawing/2014/main" id="{EBFFA171-CF3A-4F22-96AA-335CE83967A2}"/>
            </a:ext>
          </a:extLst>
        </xdr:cNvPr>
        <xdr:cNvSpPr txBox="1"/>
      </xdr:nvSpPr>
      <xdr:spPr>
        <a:xfrm>
          <a:off x="166306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10008</xdr:rowOff>
    </xdr:from>
    <xdr:to>
      <xdr:col>116</xdr:col>
      <xdr:colOff>114300</xdr:colOff>
      <xdr:row>63</xdr:row>
      <xdr:rowOff>111608</xdr:rowOff>
    </xdr:to>
    <xdr:sp macro="" textlink="">
      <xdr:nvSpPr>
        <xdr:cNvPr id="506" name="楕円 505">
          <a:extLst>
            <a:ext uri="{FF2B5EF4-FFF2-40B4-BE49-F238E27FC236}">
              <a16:creationId xmlns:a16="http://schemas.microsoft.com/office/drawing/2014/main" id="{CCD0E656-4937-4E91-9643-1AD23ABE21F7}"/>
            </a:ext>
          </a:extLst>
        </xdr:cNvPr>
        <xdr:cNvSpPr/>
      </xdr:nvSpPr>
      <xdr:spPr>
        <a:xfrm>
          <a:off x="19897725" y="10217633"/>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96385</xdr:rowOff>
    </xdr:from>
    <xdr:ext cx="469744" cy="259045"/>
    <xdr:sp macro="" textlink="">
      <xdr:nvSpPr>
        <xdr:cNvPr id="507" name="【保健センター・保健所】&#10;一人当たり面積該当値テキスト">
          <a:extLst>
            <a:ext uri="{FF2B5EF4-FFF2-40B4-BE49-F238E27FC236}">
              <a16:creationId xmlns:a16="http://schemas.microsoft.com/office/drawing/2014/main" id="{C98FFA0B-9518-4B63-9B49-26776DA4837B}"/>
            </a:ext>
          </a:extLst>
        </xdr:cNvPr>
        <xdr:cNvSpPr txBox="1"/>
      </xdr:nvSpPr>
      <xdr:spPr>
        <a:xfrm>
          <a:off x="19992975" y="101452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11379</xdr:rowOff>
    </xdr:from>
    <xdr:to>
      <xdr:col>112</xdr:col>
      <xdr:colOff>38100</xdr:colOff>
      <xdr:row>63</xdr:row>
      <xdr:rowOff>112979</xdr:rowOff>
    </xdr:to>
    <xdr:sp macro="" textlink="">
      <xdr:nvSpPr>
        <xdr:cNvPr id="508" name="楕円 507">
          <a:extLst>
            <a:ext uri="{FF2B5EF4-FFF2-40B4-BE49-F238E27FC236}">
              <a16:creationId xmlns:a16="http://schemas.microsoft.com/office/drawing/2014/main" id="{72B6EFCD-6AB2-45C8-BF46-D0508CA2BA79}"/>
            </a:ext>
          </a:extLst>
        </xdr:cNvPr>
        <xdr:cNvSpPr/>
      </xdr:nvSpPr>
      <xdr:spPr>
        <a:xfrm>
          <a:off x="19154775" y="10219004"/>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60808</xdr:rowOff>
    </xdr:from>
    <xdr:to>
      <xdr:col>116</xdr:col>
      <xdr:colOff>63500</xdr:colOff>
      <xdr:row>63</xdr:row>
      <xdr:rowOff>62179</xdr:rowOff>
    </xdr:to>
    <xdr:cxnSp macro="">
      <xdr:nvCxnSpPr>
        <xdr:cNvPr id="509" name="直線コネクタ 508">
          <a:extLst>
            <a:ext uri="{FF2B5EF4-FFF2-40B4-BE49-F238E27FC236}">
              <a16:creationId xmlns:a16="http://schemas.microsoft.com/office/drawing/2014/main" id="{2B0F0C24-4E03-42D7-8BA9-96BDC84A36E2}"/>
            </a:ext>
          </a:extLst>
        </xdr:cNvPr>
        <xdr:cNvCxnSpPr/>
      </xdr:nvCxnSpPr>
      <xdr:spPr>
        <a:xfrm flipV="1">
          <a:off x="19202400" y="10274783"/>
          <a:ext cx="752475" cy="13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14122</xdr:rowOff>
    </xdr:from>
    <xdr:to>
      <xdr:col>107</xdr:col>
      <xdr:colOff>101600</xdr:colOff>
      <xdr:row>63</xdr:row>
      <xdr:rowOff>115722</xdr:rowOff>
    </xdr:to>
    <xdr:sp macro="" textlink="">
      <xdr:nvSpPr>
        <xdr:cNvPr id="510" name="楕円 509">
          <a:extLst>
            <a:ext uri="{FF2B5EF4-FFF2-40B4-BE49-F238E27FC236}">
              <a16:creationId xmlns:a16="http://schemas.microsoft.com/office/drawing/2014/main" id="{12A722C6-9EA3-4D5E-9384-0E4E02A1C513}"/>
            </a:ext>
          </a:extLst>
        </xdr:cNvPr>
        <xdr:cNvSpPr/>
      </xdr:nvSpPr>
      <xdr:spPr>
        <a:xfrm>
          <a:off x="18345150" y="10221747"/>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62179</xdr:rowOff>
    </xdr:from>
    <xdr:to>
      <xdr:col>111</xdr:col>
      <xdr:colOff>177800</xdr:colOff>
      <xdr:row>63</xdr:row>
      <xdr:rowOff>64922</xdr:rowOff>
    </xdr:to>
    <xdr:cxnSp macro="">
      <xdr:nvCxnSpPr>
        <xdr:cNvPr id="511" name="直線コネクタ 510">
          <a:extLst>
            <a:ext uri="{FF2B5EF4-FFF2-40B4-BE49-F238E27FC236}">
              <a16:creationId xmlns:a16="http://schemas.microsoft.com/office/drawing/2014/main" id="{8FDD14C2-91EB-4096-A02D-8B8CBB0D8986}"/>
            </a:ext>
          </a:extLst>
        </xdr:cNvPr>
        <xdr:cNvCxnSpPr/>
      </xdr:nvCxnSpPr>
      <xdr:spPr>
        <a:xfrm flipV="1">
          <a:off x="18392775" y="10276154"/>
          <a:ext cx="809625" cy="2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16408</xdr:rowOff>
    </xdr:from>
    <xdr:to>
      <xdr:col>102</xdr:col>
      <xdr:colOff>165100</xdr:colOff>
      <xdr:row>63</xdr:row>
      <xdr:rowOff>118008</xdr:rowOff>
    </xdr:to>
    <xdr:sp macro="" textlink="">
      <xdr:nvSpPr>
        <xdr:cNvPr id="512" name="楕円 511">
          <a:extLst>
            <a:ext uri="{FF2B5EF4-FFF2-40B4-BE49-F238E27FC236}">
              <a16:creationId xmlns:a16="http://schemas.microsoft.com/office/drawing/2014/main" id="{53081483-4C0A-4486-99A9-8A4B737A7DC6}"/>
            </a:ext>
          </a:extLst>
        </xdr:cNvPr>
        <xdr:cNvSpPr/>
      </xdr:nvSpPr>
      <xdr:spPr>
        <a:xfrm>
          <a:off x="17554575" y="10227208"/>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64922</xdr:rowOff>
    </xdr:from>
    <xdr:to>
      <xdr:col>107</xdr:col>
      <xdr:colOff>50800</xdr:colOff>
      <xdr:row>63</xdr:row>
      <xdr:rowOff>67208</xdr:rowOff>
    </xdr:to>
    <xdr:cxnSp macro="">
      <xdr:nvCxnSpPr>
        <xdr:cNvPr id="513" name="直線コネクタ 512">
          <a:extLst>
            <a:ext uri="{FF2B5EF4-FFF2-40B4-BE49-F238E27FC236}">
              <a16:creationId xmlns:a16="http://schemas.microsoft.com/office/drawing/2014/main" id="{AB1EC395-13B5-433C-9BB0-43EC8E2C6AAD}"/>
            </a:ext>
          </a:extLst>
        </xdr:cNvPr>
        <xdr:cNvCxnSpPr/>
      </xdr:nvCxnSpPr>
      <xdr:spPr>
        <a:xfrm flipV="1">
          <a:off x="17602200" y="10278897"/>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19152</xdr:rowOff>
    </xdr:from>
    <xdr:to>
      <xdr:col>98</xdr:col>
      <xdr:colOff>38100</xdr:colOff>
      <xdr:row>63</xdr:row>
      <xdr:rowOff>120752</xdr:rowOff>
    </xdr:to>
    <xdr:sp macro="" textlink="">
      <xdr:nvSpPr>
        <xdr:cNvPr id="514" name="楕円 513">
          <a:extLst>
            <a:ext uri="{FF2B5EF4-FFF2-40B4-BE49-F238E27FC236}">
              <a16:creationId xmlns:a16="http://schemas.microsoft.com/office/drawing/2014/main" id="{06DD6BDA-30A2-4E34-AEE7-E17B6B602BE7}"/>
            </a:ext>
          </a:extLst>
        </xdr:cNvPr>
        <xdr:cNvSpPr/>
      </xdr:nvSpPr>
      <xdr:spPr>
        <a:xfrm>
          <a:off x="16754475" y="10229952"/>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67208</xdr:rowOff>
    </xdr:from>
    <xdr:to>
      <xdr:col>102</xdr:col>
      <xdr:colOff>114300</xdr:colOff>
      <xdr:row>63</xdr:row>
      <xdr:rowOff>69952</xdr:rowOff>
    </xdr:to>
    <xdr:cxnSp macro="">
      <xdr:nvCxnSpPr>
        <xdr:cNvPr id="515" name="直線コネクタ 514">
          <a:extLst>
            <a:ext uri="{FF2B5EF4-FFF2-40B4-BE49-F238E27FC236}">
              <a16:creationId xmlns:a16="http://schemas.microsoft.com/office/drawing/2014/main" id="{7CE9B4CA-D2F3-4D05-9321-9CCDDC0A0DF2}"/>
            </a:ext>
          </a:extLst>
        </xdr:cNvPr>
        <xdr:cNvCxnSpPr/>
      </xdr:nvCxnSpPr>
      <xdr:spPr>
        <a:xfrm flipV="1">
          <a:off x="16802100" y="10274833"/>
          <a:ext cx="800100" cy="2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9262</xdr:rowOff>
    </xdr:from>
    <xdr:ext cx="469744" cy="259045"/>
    <xdr:sp macro="" textlink="">
      <xdr:nvSpPr>
        <xdr:cNvPr id="516" name="n_1aveValue【保健センター・保健所】&#10;一人当たり面積">
          <a:extLst>
            <a:ext uri="{FF2B5EF4-FFF2-40B4-BE49-F238E27FC236}">
              <a16:creationId xmlns:a16="http://schemas.microsoft.com/office/drawing/2014/main" id="{853BE2AB-ED85-47DB-95AF-836D814DA9B8}"/>
            </a:ext>
          </a:extLst>
        </xdr:cNvPr>
        <xdr:cNvSpPr txBox="1"/>
      </xdr:nvSpPr>
      <xdr:spPr>
        <a:xfrm>
          <a:off x="18983402" y="9899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23436</xdr:rowOff>
    </xdr:from>
    <xdr:ext cx="469744" cy="259045"/>
    <xdr:sp macro="" textlink="">
      <xdr:nvSpPr>
        <xdr:cNvPr id="517" name="n_2aveValue【保健センター・保健所】&#10;一人当たり面積">
          <a:extLst>
            <a:ext uri="{FF2B5EF4-FFF2-40B4-BE49-F238E27FC236}">
              <a16:creationId xmlns:a16="http://schemas.microsoft.com/office/drawing/2014/main" id="{7087AFBF-5251-4CF0-8127-9C9DB69F197C}"/>
            </a:ext>
          </a:extLst>
        </xdr:cNvPr>
        <xdr:cNvSpPr txBox="1"/>
      </xdr:nvSpPr>
      <xdr:spPr>
        <a:xfrm>
          <a:off x="18183302" y="99135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31666</xdr:rowOff>
    </xdr:from>
    <xdr:ext cx="469744" cy="259045"/>
    <xdr:sp macro="" textlink="">
      <xdr:nvSpPr>
        <xdr:cNvPr id="518" name="n_3aveValue【保健センター・保健所】&#10;一人当たり面積">
          <a:extLst>
            <a:ext uri="{FF2B5EF4-FFF2-40B4-BE49-F238E27FC236}">
              <a16:creationId xmlns:a16="http://schemas.microsoft.com/office/drawing/2014/main" id="{7A489C9B-56E8-441C-9C37-C688FC96B892}"/>
            </a:ext>
          </a:extLst>
        </xdr:cNvPr>
        <xdr:cNvSpPr txBox="1"/>
      </xdr:nvSpPr>
      <xdr:spPr>
        <a:xfrm>
          <a:off x="17383202" y="99154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45381</xdr:rowOff>
    </xdr:from>
    <xdr:ext cx="469744" cy="259045"/>
    <xdr:sp macro="" textlink="">
      <xdr:nvSpPr>
        <xdr:cNvPr id="519" name="n_4aveValue【保健センター・保健所】&#10;一人当たり面積">
          <a:extLst>
            <a:ext uri="{FF2B5EF4-FFF2-40B4-BE49-F238E27FC236}">
              <a16:creationId xmlns:a16="http://schemas.microsoft.com/office/drawing/2014/main" id="{2FFEAD47-B54F-43D2-B472-A4F37CD9AE45}"/>
            </a:ext>
          </a:extLst>
        </xdr:cNvPr>
        <xdr:cNvSpPr txBox="1"/>
      </xdr:nvSpPr>
      <xdr:spPr>
        <a:xfrm>
          <a:off x="16592627" y="99355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104106</xdr:rowOff>
    </xdr:from>
    <xdr:ext cx="469744" cy="259045"/>
    <xdr:sp macro="" textlink="">
      <xdr:nvSpPr>
        <xdr:cNvPr id="520" name="n_1mainValue【保健センター・保健所】&#10;一人当たり面積">
          <a:extLst>
            <a:ext uri="{FF2B5EF4-FFF2-40B4-BE49-F238E27FC236}">
              <a16:creationId xmlns:a16="http://schemas.microsoft.com/office/drawing/2014/main" id="{FB3FDF37-91C1-49AD-ADC8-DC90EF3D0766}"/>
            </a:ext>
          </a:extLst>
        </xdr:cNvPr>
        <xdr:cNvSpPr txBox="1"/>
      </xdr:nvSpPr>
      <xdr:spPr>
        <a:xfrm>
          <a:off x="18983402" y="103180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106849</xdr:rowOff>
    </xdr:from>
    <xdr:ext cx="469744" cy="259045"/>
    <xdr:sp macro="" textlink="">
      <xdr:nvSpPr>
        <xdr:cNvPr id="521" name="n_2mainValue【保健センター・保健所】&#10;一人当たり面積">
          <a:extLst>
            <a:ext uri="{FF2B5EF4-FFF2-40B4-BE49-F238E27FC236}">
              <a16:creationId xmlns:a16="http://schemas.microsoft.com/office/drawing/2014/main" id="{52BD11E0-F333-4F3F-93DC-F6780D72407B}"/>
            </a:ext>
          </a:extLst>
        </xdr:cNvPr>
        <xdr:cNvSpPr txBox="1"/>
      </xdr:nvSpPr>
      <xdr:spPr>
        <a:xfrm>
          <a:off x="18183302" y="103144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109135</xdr:rowOff>
    </xdr:from>
    <xdr:ext cx="469744" cy="259045"/>
    <xdr:sp macro="" textlink="">
      <xdr:nvSpPr>
        <xdr:cNvPr id="522" name="n_3mainValue【保健センター・保健所】&#10;一人当たり面積">
          <a:extLst>
            <a:ext uri="{FF2B5EF4-FFF2-40B4-BE49-F238E27FC236}">
              <a16:creationId xmlns:a16="http://schemas.microsoft.com/office/drawing/2014/main" id="{F275A63A-B3C9-4632-B2F3-436028C677AD}"/>
            </a:ext>
          </a:extLst>
        </xdr:cNvPr>
        <xdr:cNvSpPr txBox="1"/>
      </xdr:nvSpPr>
      <xdr:spPr>
        <a:xfrm>
          <a:off x="17383202" y="103167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111879</xdr:rowOff>
    </xdr:from>
    <xdr:ext cx="469744" cy="259045"/>
    <xdr:sp macro="" textlink="">
      <xdr:nvSpPr>
        <xdr:cNvPr id="523" name="n_4mainValue【保健センター・保健所】&#10;一人当たり面積">
          <a:extLst>
            <a:ext uri="{FF2B5EF4-FFF2-40B4-BE49-F238E27FC236}">
              <a16:creationId xmlns:a16="http://schemas.microsoft.com/office/drawing/2014/main" id="{CC244F55-1742-4567-B873-A6490A24A232}"/>
            </a:ext>
          </a:extLst>
        </xdr:cNvPr>
        <xdr:cNvSpPr txBox="1"/>
      </xdr:nvSpPr>
      <xdr:spPr>
        <a:xfrm>
          <a:off x="16592627" y="103226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24" name="正方形/長方形 523">
          <a:extLst>
            <a:ext uri="{FF2B5EF4-FFF2-40B4-BE49-F238E27FC236}">
              <a16:creationId xmlns:a16="http://schemas.microsoft.com/office/drawing/2014/main" id="{521B2D63-B9A7-4FA8-B62F-A5E1AE5E0573}"/>
            </a:ext>
          </a:extLst>
        </xdr:cNvPr>
        <xdr:cNvSpPr/>
      </xdr:nvSpPr>
      <xdr:spPr>
        <a:xfrm>
          <a:off x="112109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25" name="正方形/長方形 524">
          <a:extLst>
            <a:ext uri="{FF2B5EF4-FFF2-40B4-BE49-F238E27FC236}">
              <a16:creationId xmlns:a16="http://schemas.microsoft.com/office/drawing/2014/main" id="{8450CBB8-915A-429D-BDDD-25013E10025E}"/>
            </a:ext>
          </a:extLst>
        </xdr:cNvPr>
        <xdr:cNvSpPr/>
      </xdr:nvSpPr>
      <xdr:spPr>
        <a:xfrm>
          <a:off x="113157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26" name="正方形/長方形 525">
          <a:extLst>
            <a:ext uri="{FF2B5EF4-FFF2-40B4-BE49-F238E27FC236}">
              <a16:creationId xmlns:a16="http://schemas.microsoft.com/office/drawing/2014/main" id="{09950186-22FB-4705-BFCA-C9BA106DC2EC}"/>
            </a:ext>
          </a:extLst>
        </xdr:cNvPr>
        <xdr:cNvSpPr/>
      </xdr:nvSpPr>
      <xdr:spPr>
        <a:xfrm>
          <a:off x="113157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30/114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27" name="正方形/長方形 526">
          <a:extLst>
            <a:ext uri="{FF2B5EF4-FFF2-40B4-BE49-F238E27FC236}">
              <a16:creationId xmlns:a16="http://schemas.microsoft.com/office/drawing/2014/main" id="{2E199CA7-BB66-4A70-9026-6FE2988B20A8}"/>
            </a:ext>
          </a:extLst>
        </xdr:cNvPr>
        <xdr:cNvSpPr/>
      </xdr:nvSpPr>
      <xdr:spPr>
        <a:xfrm>
          <a:off x="1223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28" name="正方形/長方形 527">
          <a:extLst>
            <a:ext uri="{FF2B5EF4-FFF2-40B4-BE49-F238E27FC236}">
              <a16:creationId xmlns:a16="http://schemas.microsoft.com/office/drawing/2014/main" id="{9F9D8C30-B5F8-4EB0-8E7B-609C4B77E40D}"/>
            </a:ext>
          </a:extLst>
        </xdr:cNvPr>
        <xdr:cNvSpPr/>
      </xdr:nvSpPr>
      <xdr:spPr>
        <a:xfrm>
          <a:off x="1223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29" name="正方形/長方形 528">
          <a:extLst>
            <a:ext uri="{FF2B5EF4-FFF2-40B4-BE49-F238E27FC236}">
              <a16:creationId xmlns:a16="http://schemas.microsoft.com/office/drawing/2014/main" id="{E23CFF94-107C-47CF-8D2C-5E09F0790BE5}"/>
            </a:ext>
          </a:extLst>
        </xdr:cNvPr>
        <xdr:cNvSpPr/>
      </xdr:nvSpPr>
      <xdr:spPr>
        <a:xfrm>
          <a:off x="132683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30" name="正方形/長方形 529">
          <a:extLst>
            <a:ext uri="{FF2B5EF4-FFF2-40B4-BE49-F238E27FC236}">
              <a16:creationId xmlns:a16="http://schemas.microsoft.com/office/drawing/2014/main" id="{888A427B-B039-4F43-8464-221D107BD9F5}"/>
            </a:ext>
          </a:extLst>
        </xdr:cNvPr>
        <xdr:cNvSpPr/>
      </xdr:nvSpPr>
      <xdr:spPr>
        <a:xfrm>
          <a:off x="132683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31" name="正方形/長方形 530">
          <a:extLst>
            <a:ext uri="{FF2B5EF4-FFF2-40B4-BE49-F238E27FC236}">
              <a16:creationId xmlns:a16="http://schemas.microsoft.com/office/drawing/2014/main" id="{E35F7CAC-6978-43D3-9868-043341D61C85}"/>
            </a:ext>
          </a:extLst>
        </xdr:cNvPr>
        <xdr:cNvSpPr/>
      </xdr:nvSpPr>
      <xdr:spPr>
        <a:xfrm>
          <a:off x="112109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32" name="テキスト ボックス 531">
          <a:extLst>
            <a:ext uri="{FF2B5EF4-FFF2-40B4-BE49-F238E27FC236}">
              <a16:creationId xmlns:a16="http://schemas.microsoft.com/office/drawing/2014/main" id="{2E55D9F3-3424-43B0-9701-1E5CC8CBA567}"/>
            </a:ext>
          </a:extLst>
        </xdr:cNvPr>
        <xdr:cNvSpPr txBox="1"/>
      </xdr:nvSpPr>
      <xdr:spPr>
        <a:xfrm>
          <a:off x="11172825"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33" name="直線コネクタ 532">
          <a:extLst>
            <a:ext uri="{FF2B5EF4-FFF2-40B4-BE49-F238E27FC236}">
              <a16:creationId xmlns:a16="http://schemas.microsoft.com/office/drawing/2014/main" id="{7D9D9850-F694-4184-A4C9-E5D401895040}"/>
            </a:ext>
          </a:extLst>
        </xdr:cNvPr>
        <xdr:cNvCxnSpPr/>
      </xdr:nvCxnSpPr>
      <xdr:spPr>
        <a:xfrm>
          <a:off x="11210925" y="144113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534" name="テキスト ボックス 533">
          <a:extLst>
            <a:ext uri="{FF2B5EF4-FFF2-40B4-BE49-F238E27FC236}">
              <a16:creationId xmlns:a16="http://schemas.microsoft.com/office/drawing/2014/main" id="{F04CB50F-80C8-40DF-8D2F-579A111564D8}"/>
            </a:ext>
          </a:extLst>
        </xdr:cNvPr>
        <xdr:cNvSpPr txBox="1"/>
      </xdr:nvSpPr>
      <xdr:spPr>
        <a:xfrm>
          <a:off x="107945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535" name="直線コネクタ 534">
          <a:extLst>
            <a:ext uri="{FF2B5EF4-FFF2-40B4-BE49-F238E27FC236}">
              <a16:creationId xmlns:a16="http://schemas.microsoft.com/office/drawing/2014/main" id="{AF059E6D-8B32-48E8-8D91-7F999D784D7B}"/>
            </a:ext>
          </a:extLst>
        </xdr:cNvPr>
        <xdr:cNvCxnSpPr/>
      </xdr:nvCxnSpPr>
      <xdr:spPr>
        <a:xfrm>
          <a:off x="11210925" y="1409427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536" name="テキスト ボックス 535">
          <a:extLst>
            <a:ext uri="{FF2B5EF4-FFF2-40B4-BE49-F238E27FC236}">
              <a16:creationId xmlns:a16="http://schemas.microsoft.com/office/drawing/2014/main" id="{06A95591-DFBC-4B25-B09D-AA73EE6A9B83}"/>
            </a:ext>
          </a:extLst>
        </xdr:cNvPr>
        <xdr:cNvSpPr txBox="1"/>
      </xdr:nvSpPr>
      <xdr:spPr>
        <a:xfrm>
          <a:off x="10794546" y="139647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537" name="直線コネクタ 536">
          <a:extLst>
            <a:ext uri="{FF2B5EF4-FFF2-40B4-BE49-F238E27FC236}">
              <a16:creationId xmlns:a16="http://schemas.microsoft.com/office/drawing/2014/main" id="{2EBC2246-89D1-4328-8BFF-8D36EB72D0C5}"/>
            </a:ext>
          </a:extLst>
        </xdr:cNvPr>
        <xdr:cNvCxnSpPr/>
      </xdr:nvCxnSpPr>
      <xdr:spPr>
        <a:xfrm>
          <a:off x="11210925" y="1378358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538" name="テキスト ボックス 537">
          <a:extLst>
            <a:ext uri="{FF2B5EF4-FFF2-40B4-BE49-F238E27FC236}">
              <a16:creationId xmlns:a16="http://schemas.microsoft.com/office/drawing/2014/main" id="{551F0DC4-A9E3-4A04-B4D3-B1CB99EF3A18}"/>
            </a:ext>
          </a:extLst>
        </xdr:cNvPr>
        <xdr:cNvSpPr txBox="1"/>
      </xdr:nvSpPr>
      <xdr:spPr>
        <a:xfrm>
          <a:off x="10845966" y="136572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539" name="直線コネクタ 538">
          <a:extLst>
            <a:ext uri="{FF2B5EF4-FFF2-40B4-BE49-F238E27FC236}">
              <a16:creationId xmlns:a16="http://schemas.microsoft.com/office/drawing/2014/main" id="{52B90F80-9044-4D90-B44C-3405E1FBE1C8}"/>
            </a:ext>
          </a:extLst>
        </xdr:cNvPr>
        <xdr:cNvCxnSpPr/>
      </xdr:nvCxnSpPr>
      <xdr:spPr>
        <a:xfrm>
          <a:off x="11210925" y="1347606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540" name="テキスト ボックス 539">
          <a:extLst>
            <a:ext uri="{FF2B5EF4-FFF2-40B4-BE49-F238E27FC236}">
              <a16:creationId xmlns:a16="http://schemas.microsoft.com/office/drawing/2014/main" id="{56BFC6EA-776B-49BC-B113-99E40D881C9C}"/>
            </a:ext>
          </a:extLst>
        </xdr:cNvPr>
        <xdr:cNvSpPr txBox="1"/>
      </xdr:nvSpPr>
      <xdr:spPr>
        <a:xfrm>
          <a:off x="10845966" y="1334653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541" name="直線コネクタ 540">
          <a:extLst>
            <a:ext uri="{FF2B5EF4-FFF2-40B4-BE49-F238E27FC236}">
              <a16:creationId xmlns:a16="http://schemas.microsoft.com/office/drawing/2014/main" id="{36BF4CE9-D416-4968-A61A-65D4F1E0F644}"/>
            </a:ext>
          </a:extLst>
        </xdr:cNvPr>
        <xdr:cNvCxnSpPr/>
      </xdr:nvCxnSpPr>
      <xdr:spPr>
        <a:xfrm>
          <a:off x="11210925" y="1317488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542" name="テキスト ボックス 541">
          <a:extLst>
            <a:ext uri="{FF2B5EF4-FFF2-40B4-BE49-F238E27FC236}">
              <a16:creationId xmlns:a16="http://schemas.microsoft.com/office/drawing/2014/main" id="{B3D4AB5E-70E6-4D8E-A06C-FE75CCA3569E}"/>
            </a:ext>
          </a:extLst>
        </xdr:cNvPr>
        <xdr:cNvSpPr txBox="1"/>
      </xdr:nvSpPr>
      <xdr:spPr>
        <a:xfrm>
          <a:off x="10845966" y="130390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543" name="直線コネクタ 542">
          <a:extLst>
            <a:ext uri="{FF2B5EF4-FFF2-40B4-BE49-F238E27FC236}">
              <a16:creationId xmlns:a16="http://schemas.microsoft.com/office/drawing/2014/main" id="{DD115476-504E-4AB9-A09C-12E0661F50D9}"/>
            </a:ext>
          </a:extLst>
        </xdr:cNvPr>
        <xdr:cNvCxnSpPr/>
      </xdr:nvCxnSpPr>
      <xdr:spPr>
        <a:xfrm>
          <a:off x="11210925" y="12867368"/>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544" name="テキスト ボックス 543">
          <a:extLst>
            <a:ext uri="{FF2B5EF4-FFF2-40B4-BE49-F238E27FC236}">
              <a16:creationId xmlns:a16="http://schemas.microsoft.com/office/drawing/2014/main" id="{FE0E0D75-45ED-450B-8905-2BDD0D0F9499}"/>
            </a:ext>
          </a:extLst>
        </xdr:cNvPr>
        <xdr:cNvSpPr txBox="1"/>
      </xdr:nvSpPr>
      <xdr:spPr>
        <a:xfrm>
          <a:off x="10845966" y="127283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545" name="直線コネクタ 544">
          <a:extLst>
            <a:ext uri="{FF2B5EF4-FFF2-40B4-BE49-F238E27FC236}">
              <a16:creationId xmlns:a16="http://schemas.microsoft.com/office/drawing/2014/main" id="{EF84141B-A16B-41E6-91A5-552E1E076DD6}"/>
            </a:ext>
          </a:extLst>
        </xdr:cNvPr>
        <xdr:cNvCxnSpPr/>
      </xdr:nvCxnSpPr>
      <xdr:spPr>
        <a:xfrm>
          <a:off x="11210925" y="1255667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546" name="テキスト ボックス 545">
          <a:extLst>
            <a:ext uri="{FF2B5EF4-FFF2-40B4-BE49-F238E27FC236}">
              <a16:creationId xmlns:a16="http://schemas.microsoft.com/office/drawing/2014/main" id="{02292038-D06F-4D14-B6C6-5EF0FC8F66F0}"/>
            </a:ext>
          </a:extLst>
        </xdr:cNvPr>
        <xdr:cNvSpPr txBox="1"/>
      </xdr:nvSpPr>
      <xdr:spPr>
        <a:xfrm>
          <a:off x="10903736" y="1242079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47" name="直線コネクタ 546">
          <a:extLst>
            <a:ext uri="{FF2B5EF4-FFF2-40B4-BE49-F238E27FC236}">
              <a16:creationId xmlns:a16="http://schemas.microsoft.com/office/drawing/2014/main" id="{6056843E-CC48-46CE-82B5-B71305D159BA}"/>
            </a:ext>
          </a:extLst>
        </xdr:cNvPr>
        <xdr:cNvCxnSpPr/>
      </xdr:nvCxnSpPr>
      <xdr:spPr>
        <a:xfrm>
          <a:off x="11210925" y="122491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548" name="【消防施設】&#10;有形固定資産減価償却率グラフ枠">
          <a:extLst>
            <a:ext uri="{FF2B5EF4-FFF2-40B4-BE49-F238E27FC236}">
              <a16:creationId xmlns:a16="http://schemas.microsoft.com/office/drawing/2014/main" id="{E28D6282-0D83-4813-80B3-3F4E0028AC25}"/>
            </a:ext>
          </a:extLst>
        </xdr:cNvPr>
        <xdr:cNvSpPr/>
      </xdr:nvSpPr>
      <xdr:spPr>
        <a:xfrm>
          <a:off x="112109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544</xdr:rowOff>
    </xdr:from>
    <xdr:to>
      <xdr:col>85</xdr:col>
      <xdr:colOff>126364</xdr:colOff>
      <xdr:row>86</xdr:row>
      <xdr:rowOff>168729</xdr:rowOff>
    </xdr:to>
    <xdr:cxnSp macro="">
      <xdr:nvCxnSpPr>
        <xdr:cNvPr id="549" name="直線コネクタ 548">
          <a:extLst>
            <a:ext uri="{FF2B5EF4-FFF2-40B4-BE49-F238E27FC236}">
              <a16:creationId xmlns:a16="http://schemas.microsoft.com/office/drawing/2014/main" id="{6D5996A0-5785-4E95-A5D2-4CE2F51C470C}"/>
            </a:ext>
          </a:extLst>
        </xdr:cNvPr>
        <xdr:cNvCxnSpPr/>
      </xdr:nvCxnSpPr>
      <xdr:spPr>
        <a:xfrm flipV="1">
          <a:off x="14696439" y="12640219"/>
          <a:ext cx="0" cy="14540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550" name="【消防施設】&#10;有形固定資産減価償却率最小値テキスト">
          <a:extLst>
            <a:ext uri="{FF2B5EF4-FFF2-40B4-BE49-F238E27FC236}">
              <a16:creationId xmlns:a16="http://schemas.microsoft.com/office/drawing/2014/main" id="{6668F292-3CE6-4725-869A-6F13FA1C45F7}"/>
            </a:ext>
          </a:extLst>
        </xdr:cNvPr>
        <xdr:cNvSpPr txBox="1"/>
      </xdr:nvSpPr>
      <xdr:spPr>
        <a:xfrm>
          <a:off x="14735175" y="14098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551" name="直線コネクタ 550">
          <a:extLst>
            <a:ext uri="{FF2B5EF4-FFF2-40B4-BE49-F238E27FC236}">
              <a16:creationId xmlns:a16="http://schemas.microsoft.com/office/drawing/2014/main" id="{5C6A8024-59FA-47AD-A136-830C9D9DA9D9}"/>
            </a:ext>
          </a:extLst>
        </xdr:cNvPr>
        <xdr:cNvCxnSpPr/>
      </xdr:nvCxnSpPr>
      <xdr:spPr>
        <a:xfrm>
          <a:off x="14611350" y="1409427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118671</xdr:rowOff>
    </xdr:from>
    <xdr:ext cx="340478" cy="259045"/>
    <xdr:sp macro="" textlink="">
      <xdr:nvSpPr>
        <xdr:cNvPr id="552" name="【消防施設】&#10;有形固定資産減価償却率最大値テキスト">
          <a:extLst>
            <a:ext uri="{FF2B5EF4-FFF2-40B4-BE49-F238E27FC236}">
              <a16:creationId xmlns:a16="http://schemas.microsoft.com/office/drawing/2014/main" id="{1230E3F1-2985-44CB-87B4-77B52E1DF080}"/>
            </a:ext>
          </a:extLst>
        </xdr:cNvPr>
        <xdr:cNvSpPr txBox="1"/>
      </xdr:nvSpPr>
      <xdr:spPr>
        <a:xfrm>
          <a:off x="14735175" y="1243767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544</xdr:rowOff>
    </xdr:from>
    <xdr:to>
      <xdr:col>86</xdr:col>
      <xdr:colOff>25400</xdr:colOff>
      <xdr:row>78</xdr:row>
      <xdr:rowOff>544</xdr:rowOff>
    </xdr:to>
    <xdr:cxnSp macro="">
      <xdr:nvCxnSpPr>
        <xdr:cNvPr id="553" name="直線コネクタ 552">
          <a:extLst>
            <a:ext uri="{FF2B5EF4-FFF2-40B4-BE49-F238E27FC236}">
              <a16:creationId xmlns:a16="http://schemas.microsoft.com/office/drawing/2014/main" id="{82EBF8BC-0BB9-42BF-A2C4-29B74AA4AD9C}"/>
            </a:ext>
          </a:extLst>
        </xdr:cNvPr>
        <xdr:cNvCxnSpPr/>
      </xdr:nvCxnSpPr>
      <xdr:spPr>
        <a:xfrm>
          <a:off x="14611350" y="1264021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83</xdr:row>
      <xdr:rowOff>19611</xdr:rowOff>
    </xdr:from>
    <xdr:ext cx="405111" cy="259045"/>
    <xdr:sp macro="" textlink="">
      <xdr:nvSpPr>
        <xdr:cNvPr id="554" name="【消防施設】&#10;有形固定資産減価償却率平均値テキスト">
          <a:extLst>
            <a:ext uri="{FF2B5EF4-FFF2-40B4-BE49-F238E27FC236}">
              <a16:creationId xmlns:a16="http://schemas.microsoft.com/office/drawing/2014/main" id="{59447DA1-FFA2-4147-867A-3695D73C2A9C}"/>
            </a:ext>
          </a:extLst>
        </xdr:cNvPr>
        <xdr:cNvSpPr txBox="1"/>
      </xdr:nvSpPr>
      <xdr:spPr>
        <a:xfrm>
          <a:off x="14735175" y="1346891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41184</xdr:rowOff>
    </xdr:from>
    <xdr:to>
      <xdr:col>85</xdr:col>
      <xdr:colOff>177800</xdr:colOff>
      <xdr:row>83</xdr:row>
      <xdr:rowOff>142784</xdr:rowOff>
    </xdr:to>
    <xdr:sp macro="" textlink="">
      <xdr:nvSpPr>
        <xdr:cNvPr id="555" name="フローチャート: 判断 554">
          <a:extLst>
            <a:ext uri="{FF2B5EF4-FFF2-40B4-BE49-F238E27FC236}">
              <a16:creationId xmlns:a16="http://schemas.microsoft.com/office/drawing/2014/main" id="{46AE2DF2-488F-4E80-A411-9FF9E0BC8234}"/>
            </a:ext>
          </a:extLst>
        </xdr:cNvPr>
        <xdr:cNvSpPr/>
      </xdr:nvSpPr>
      <xdr:spPr>
        <a:xfrm>
          <a:off x="14649450" y="13490484"/>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15058</xdr:rowOff>
    </xdr:from>
    <xdr:to>
      <xdr:col>81</xdr:col>
      <xdr:colOff>101600</xdr:colOff>
      <xdr:row>83</xdr:row>
      <xdr:rowOff>116658</xdr:rowOff>
    </xdr:to>
    <xdr:sp macro="" textlink="">
      <xdr:nvSpPr>
        <xdr:cNvPr id="556" name="フローチャート: 判断 555">
          <a:extLst>
            <a:ext uri="{FF2B5EF4-FFF2-40B4-BE49-F238E27FC236}">
              <a16:creationId xmlns:a16="http://schemas.microsoft.com/office/drawing/2014/main" id="{D40F8E8A-4035-4B66-9FBC-D40709768D37}"/>
            </a:ext>
          </a:extLst>
        </xdr:cNvPr>
        <xdr:cNvSpPr/>
      </xdr:nvSpPr>
      <xdr:spPr>
        <a:xfrm>
          <a:off x="13887450" y="13461183"/>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153851</xdr:rowOff>
    </xdr:from>
    <xdr:to>
      <xdr:col>76</xdr:col>
      <xdr:colOff>165100</xdr:colOff>
      <xdr:row>83</xdr:row>
      <xdr:rowOff>84001</xdr:rowOff>
    </xdr:to>
    <xdr:sp macro="" textlink="">
      <xdr:nvSpPr>
        <xdr:cNvPr id="557" name="フローチャート: 判断 556">
          <a:extLst>
            <a:ext uri="{FF2B5EF4-FFF2-40B4-BE49-F238E27FC236}">
              <a16:creationId xmlns:a16="http://schemas.microsoft.com/office/drawing/2014/main" id="{276CA32C-AD49-4D14-AAEB-2A2501071FD4}"/>
            </a:ext>
          </a:extLst>
        </xdr:cNvPr>
        <xdr:cNvSpPr/>
      </xdr:nvSpPr>
      <xdr:spPr>
        <a:xfrm>
          <a:off x="13096875" y="13441226"/>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114663</xdr:rowOff>
    </xdr:from>
    <xdr:to>
      <xdr:col>72</xdr:col>
      <xdr:colOff>38100</xdr:colOff>
      <xdr:row>83</xdr:row>
      <xdr:rowOff>44813</xdr:rowOff>
    </xdr:to>
    <xdr:sp macro="" textlink="">
      <xdr:nvSpPr>
        <xdr:cNvPr id="558" name="フローチャート: 判断 557">
          <a:extLst>
            <a:ext uri="{FF2B5EF4-FFF2-40B4-BE49-F238E27FC236}">
              <a16:creationId xmlns:a16="http://schemas.microsoft.com/office/drawing/2014/main" id="{29F999E0-3BEA-4E3A-A87D-D6316919BAAE}"/>
            </a:ext>
          </a:extLst>
        </xdr:cNvPr>
        <xdr:cNvSpPr/>
      </xdr:nvSpPr>
      <xdr:spPr>
        <a:xfrm>
          <a:off x="12296775" y="13402038"/>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135889</xdr:rowOff>
    </xdr:from>
    <xdr:to>
      <xdr:col>67</xdr:col>
      <xdr:colOff>101600</xdr:colOff>
      <xdr:row>83</xdr:row>
      <xdr:rowOff>66039</xdr:rowOff>
    </xdr:to>
    <xdr:sp macro="" textlink="">
      <xdr:nvSpPr>
        <xdr:cNvPr id="559" name="フローチャート: 判断 558">
          <a:extLst>
            <a:ext uri="{FF2B5EF4-FFF2-40B4-BE49-F238E27FC236}">
              <a16:creationId xmlns:a16="http://schemas.microsoft.com/office/drawing/2014/main" id="{0CA06C04-4F35-42BD-8376-19D4CA8A0E31}"/>
            </a:ext>
          </a:extLst>
        </xdr:cNvPr>
        <xdr:cNvSpPr/>
      </xdr:nvSpPr>
      <xdr:spPr>
        <a:xfrm>
          <a:off x="11487150" y="13423264"/>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560" name="テキスト ボックス 559">
          <a:extLst>
            <a:ext uri="{FF2B5EF4-FFF2-40B4-BE49-F238E27FC236}">
              <a16:creationId xmlns:a16="http://schemas.microsoft.com/office/drawing/2014/main" id="{549E4FA7-3211-4C22-B225-8A22718954B0}"/>
            </a:ext>
          </a:extLst>
        </xdr:cNvPr>
        <xdr:cNvSpPr txBox="1"/>
      </xdr:nvSpPr>
      <xdr:spPr>
        <a:xfrm>
          <a:off x="1452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561" name="テキスト ボックス 560">
          <a:extLst>
            <a:ext uri="{FF2B5EF4-FFF2-40B4-BE49-F238E27FC236}">
              <a16:creationId xmlns:a16="http://schemas.microsoft.com/office/drawing/2014/main" id="{B0F59365-A885-4FCC-874A-E711D0B68BAF}"/>
            </a:ext>
          </a:extLst>
        </xdr:cNvPr>
        <xdr:cNvSpPr txBox="1"/>
      </xdr:nvSpPr>
      <xdr:spPr>
        <a:xfrm>
          <a:off x="13763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562" name="テキスト ボックス 561">
          <a:extLst>
            <a:ext uri="{FF2B5EF4-FFF2-40B4-BE49-F238E27FC236}">
              <a16:creationId xmlns:a16="http://schemas.microsoft.com/office/drawing/2014/main" id="{2EB76306-DD66-4CE3-906C-FFBC3F30D955}"/>
            </a:ext>
          </a:extLst>
        </xdr:cNvPr>
        <xdr:cNvSpPr txBox="1"/>
      </xdr:nvSpPr>
      <xdr:spPr>
        <a:xfrm>
          <a:off x="12973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563" name="テキスト ボックス 562">
          <a:extLst>
            <a:ext uri="{FF2B5EF4-FFF2-40B4-BE49-F238E27FC236}">
              <a16:creationId xmlns:a16="http://schemas.microsoft.com/office/drawing/2014/main" id="{3F8D223B-31FC-4EDA-9C22-34935036FBBA}"/>
            </a:ext>
          </a:extLst>
        </xdr:cNvPr>
        <xdr:cNvSpPr txBox="1"/>
      </xdr:nvSpPr>
      <xdr:spPr>
        <a:xfrm>
          <a:off x="12172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564" name="テキスト ボックス 563">
          <a:extLst>
            <a:ext uri="{FF2B5EF4-FFF2-40B4-BE49-F238E27FC236}">
              <a16:creationId xmlns:a16="http://schemas.microsoft.com/office/drawing/2014/main" id="{4C6179A5-1F8A-40D5-A3E5-B89601ED2ECF}"/>
            </a:ext>
          </a:extLst>
        </xdr:cNvPr>
        <xdr:cNvSpPr txBox="1"/>
      </xdr:nvSpPr>
      <xdr:spPr>
        <a:xfrm>
          <a:off x="11363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26488</xdr:rowOff>
    </xdr:from>
    <xdr:to>
      <xdr:col>85</xdr:col>
      <xdr:colOff>177800</xdr:colOff>
      <xdr:row>82</xdr:row>
      <xdr:rowOff>128088</xdr:rowOff>
    </xdr:to>
    <xdr:sp macro="" textlink="">
      <xdr:nvSpPr>
        <xdr:cNvPr id="565" name="楕円 564">
          <a:extLst>
            <a:ext uri="{FF2B5EF4-FFF2-40B4-BE49-F238E27FC236}">
              <a16:creationId xmlns:a16="http://schemas.microsoft.com/office/drawing/2014/main" id="{4039A554-E91D-4B34-B1C5-C78819A6F3D0}"/>
            </a:ext>
          </a:extLst>
        </xdr:cNvPr>
        <xdr:cNvSpPr/>
      </xdr:nvSpPr>
      <xdr:spPr>
        <a:xfrm>
          <a:off x="14649450" y="13317038"/>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81</xdr:row>
      <xdr:rowOff>49365</xdr:rowOff>
    </xdr:from>
    <xdr:ext cx="405111" cy="259045"/>
    <xdr:sp macro="" textlink="">
      <xdr:nvSpPr>
        <xdr:cNvPr id="566" name="【消防施設】&#10;有形固定資産減価償却率該当値テキスト">
          <a:extLst>
            <a:ext uri="{FF2B5EF4-FFF2-40B4-BE49-F238E27FC236}">
              <a16:creationId xmlns:a16="http://schemas.microsoft.com/office/drawing/2014/main" id="{007897BA-FE83-4560-B061-5694AAC7E8A7}"/>
            </a:ext>
          </a:extLst>
        </xdr:cNvPr>
        <xdr:cNvSpPr txBox="1"/>
      </xdr:nvSpPr>
      <xdr:spPr>
        <a:xfrm>
          <a:off x="14735175" y="131716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81</xdr:row>
      <xdr:rowOff>170180</xdr:rowOff>
    </xdr:from>
    <xdr:to>
      <xdr:col>81</xdr:col>
      <xdr:colOff>101600</xdr:colOff>
      <xdr:row>82</xdr:row>
      <xdr:rowOff>100330</xdr:rowOff>
    </xdr:to>
    <xdr:sp macro="" textlink="">
      <xdr:nvSpPr>
        <xdr:cNvPr id="567" name="楕円 566">
          <a:extLst>
            <a:ext uri="{FF2B5EF4-FFF2-40B4-BE49-F238E27FC236}">
              <a16:creationId xmlns:a16="http://schemas.microsoft.com/office/drawing/2014/main" id="{147F0BB2-B861-43AD-9EC4-381590B338D4}"/>
            </a:ext>
          </a:extLst>
        </xdr:cNvPr>
        <xdr:cNvSpPr/>
      </xdr:nvSpPr>
      <xdr:spPr>
        <a:xfrm>
          <a:off x="13887450" y="1328610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49530</xdr:rowOff>
    </xdr:from>
    <xdr:to>
      <xdr:col>85</xdr:col>
      <xdr:colOff>127000</xdr:colOff>
      <xdr:row>82</xdr:row>
      <xdr:rowOff>77288</xdr:rowOff>
    </xdr:to>
    <xdr:cxnSp macro="">
      <xdr:nvCxnSpPr>
        <xdr:cNvPr id="568" name="直線コネクタ 567">
          <a:extLst>
            <a:ext uri="{FF2B5EF4-FFF2-40B4-BE49-F238E27FC236}">
              <a16:creationId xmlns:a16="http://schemas.microsoft.com/office/drawing/2014/main" id="{950C2DF7-7BA9-44EB-9B8A-EA26B476CF31}"/>
            </a:ext>
          </a:extLst>
        </xdr:cNvPr>
        <xdr:cNvCxnSpPr/>
      </xdr:nvCxnSpPr>
      <xdr:spPr>
        <a:xfrm>
          <a:off x="13935075" y="13333730"/>
          <a:ext cx="762000" cy="309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84</xdr:row>
      <xdr:rowOff>80373</xdr:rowOff>
    </xdr:from>
    <xdr:to>
      <xdr:col>76</xdr:col>
      <xdr:colOff>165100</xdr:colOff>
      <xdr:row>85</xdr:row>
      <xdr:rowOff>10523</xdr:rowOff>
    </xdr:to>
    <xdr:sp macro="" textlink="">
      <xdr:nvSpPr>
        <xdr:cNvPr id="569" name="楕円 568">
          <a:extLst>
            <a:ext uri="{FF2B5EF4-FFF2-40B4-BE49-F238E27FC236}">
              <a16:creationId xmlns:a16="http://schemas.microsoft.com/office/drawing/2014/main" id="{621F1D73-E6D8-4604-BA02-E1AC284BE7DD}"/>
            </a:ext>
          </a:extLst>
        </xdr:cNvPr>
        <xdr:cNvSpPr/>
      </xdr:nvSpPr>
      <xdr:spPr>
        <a:xfrm>
          <a:off x="13096875" y="13694773"/>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49530</xdr:rowOff>
    </xdr:from>
    <xdr:to>
      <xdr:col>81</xdr:col>
      <xdr:colOff>50800</xdr:colOff>
      <xdr:row>84</xdr:row>
      <xdr:rowOff>131173</xdr:rowOff>
    </xdr:to>
    <xdr:cxnSp macro="">
      <xdr:nvCxnSpPr>
        <xdr:cNvPr id="570" name="直線コネクタ 569">
          <a:extLst>
            <a:ext uri="{FF2B5EF4-FFF2-40B4-BE49-F238E27FC236}">
              <a16:creationId xmlns:a16="http://schemas.microsoft.com/office/drawing/2014/main" id="{C5E76815-FB02-4F1D-AED9-70CD4327874D}"/>
            </a:ext>
          </a:extLst>
        </xdr:cNvPr>
        <xdr:cNvCxnSpPr/>
      </xdr:nvCxnSpPr>
      <xdr:spPr>
        <a:xfrm flipV="1">
          <a:off x="13144500" y="13333730"/>
          <a:ext cx="790575" cy="408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84</xdr:row>
      <xdr:rowOff>46082</xdr:rowOff>
    </xdr:from>
    <xdr:to>
      <xdr:col>72</xdr:col>
      <xdr:colOff>38100</xdr:colOff>
      <xdr:row>84</xdr:row>
      <xdr:rowOff>147682</xdr:rowOff>
    </xdr:to>
    <xdr:sp macro="" textlink="">
      <xdr:nvSpPr>
        <xdr:cNvPr id="571" name="楕円 570">
          <a:extLst>
            <a:ext uri="{FF2B5EF4-FFF2-40B4-BE49-F238E27FC236}">
              <a16:creationId xmlns:a16="http://schemas.microsoft.com/office/drawing/2014/main" id="{DF31C1CA-B718-4986-9203-C26BA70192F0}"/>
            </a:ext>
          </a:extLst>
        </xdr:cNvPr>
        <xdr:cNvSpPr/>
      </xdr:nvSpPr>
      <xdr:spPr>
        <a:xfrm>
          <a:off x="12296775" y="13660482"/>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84</xdr:row>
      <xdr:rowOff>96882</xdr:rowOff>
    </xdr:from>
    <xdr:to>
      <xdr:col>76</xdr:col>
      <xdr:colOff>114300</xdr:colOff>
      <xdr:row>84</xdr:row>
      <xdr:rowOff>131173</xdr:rowOff>
    </xdr:to>
    <xdr:cxnSp macro="">
      <xdr:nvCxnSpPr>
        <xdr:cNvPr id="572" name="直線コネクタ 571">
          <a:extLst>
            <a:ext uri="{FF2B5EF4-FFF2-40B4-BE49-F238E27FC236}">
              <a16:creationId xmlns:a16="http://schemas.microsoft.com/office/drawing/2014/main" id="{584973A4-A3CB-436D-8A4E-33F5A4FF04E8}"/>
            </a:ext>
          </a:extLst>
        </xdr:cNvPr>
        <xdr:cNvCxnSpPr/>
      </xdr:nvCxnSpPr>
      <xdr:spPr>
        <a:xfrm>
          <a:off x="12344400" y="13708107"/>
          <a:ext cx="8001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84</xdr:row>
      <xdr:rowOff>5262</xdr:rowOff>
    </xdr:from>
    <xdr:to>
      <xdr:col>67</xdr:col>
      <xdr:colOff>101600</xdr:colOff>
      <xdr:row>84</xdr:row>
      <xdr:rowOff>106862</xdr:rowOff>
    </xdr:to>
    <xdr:sp macro="" textlink="">
      <xdr:nvSpPr>
        <xdr:cNvPr id="573" name="楕円 572">
          <a:extLst>
            <a:ext uri="{FF2B5EF4-FFF2-40B4-BE49-F238E27FC236}">
              <a16:creationId xmlns:a16="http://schemas.microsoft.com/office/drawing/2014/main" id="{808555B1-B41D-4C54-97D0-3A75B987041B}"/>
            </a:ext>
          </a:extLst>
        </xdr:cNvPr>
        <xdr:cNvSpPr/>
      </xdr:nvSpPr>
      <xdr:spPr>
        <a:xfrm>
          <a:off x="11487150" y="13619662"/>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84</xdr:row>
      <xdr:rowOff>56062</xdr:rowOff>
    </xdr:from>
    <xdr:to>
      <xdr:col>71</xdr:col>
      <xdr:colOff>177800</xdr:colOff>
      <xdr:row>84</xdr:row>
      <xdr:rowOff>96882</xdr:rowOff>
    </xdr:to>
    <xdr:cxnSp macro="">
      <xdr:nvCxnSpPr>
        <xdr:cNvPr id="574" name="直線コネクタ 573">
          <a:extLst>
            <a:ext uri="{FF2B5EF4-FFF2-40B4-BE49-F238E27FC236}">
              <a16:creationId xmlns:a16="http://schemas.microsoft.com/office/drawing/2014/main" id="{589DB1F2-EA53-456D-8BD5-512D92BA8F24}"/>
            </a:ext>
          </a:extLst>
        </xdr:cNvPr>
        <xdr:cNvCxnSpPr/>
      </xdr:nvCxnSpPr>
      <xdr:spPr>
        <a:xfrm>
          <a:off x="11534775" y="13667287"/>
          <a:ext cx="809625" cy="40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107785</xdr:rowOff>
    </xdr:from>
    <xdr:ext cx="405111" cy="259045"/>
    <xdr:sp macro="" textlink="">
      <xdr:nvSpPr>
        <xdr:cNvPr id="575" name="n_1aveValue【消防施設】&#10;有形固定資産減価償却率">
          <a:extLst>
            <a:ext uri="{FF2B5EF4-FFF2-40B4-BE49-F238E27FC236}">
              <a16:creationId xmlns:a16="http://schemas.microsoft.com/office/drawing/2014/main" id="{CF7625D9-FD3E-4E43-810C-3101BE4AAAA6}"/>
            </a:ext>
          </a:extLst>
        </xdr:cNvPr>
        <xdr:cNvSpPr txBox="1"/>
      </xdr:nvSpPr>
      <xdr:spPr>
        <a:xfrm>
          <a:off x="13745219" y="135539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100528</xdr:rowOff>
    </xdr:from>
    <xdr:ext cx="405111" cy="259045"/>
    <xdr:sp macro="" textlink="">
      <xdr:nvSpPr>
        <xdr:cNvPr id="576" name="n_2aveValue【消防施設】&#10;有形固定資産減価償却率">
          <a:extLst>
            <a:ext uri="{FF2B5EF4-FFF2-40B4-BE49-F238E27FC236}">
              <a16:creationId xmlns:a16="http://schemas.microsoft.com/office/drawing/2014/main" id="{DF64B9A8-0F83-4F23-B2D4-7986F9390480}"/>
            </a:ext>
          </a:extLst>
        </xdr:cNvPr>
        <xdr:cNvSpPr txBox="1"/>
      </xdr:nvSpPr>
      <xdr:spPr>
        <a:xfrm>
          <a:off x="12964169" y="132291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61340</xdr:rowOff>
    </xdr:from>
    <xdr:ext cx="405111" cy="259045"/>
    <xdr:sp macro="" textlink="">
      <xdr:nvSpPr>
        <xdr:cNvPr id="577" name="n_3aveValue【消防施設】&#10;有形固定資産減価償却率">
          <a:extLst>
            <a:ext uri="{FF2B5EF4-FFF2-40B4-BE49-F238E27FC236}">
              <a16:creationId xmlns:a16="http://schemas.microsoft.com/office/drawing/2014/main" id="{27D3CE82-B216-43BC-9BB4-C2723491B682}"/>
            </a:ext>
          </a:extLst>
        </xdr:cNvPr>
        <xdr:cNvSpPr txBox="1"/>
      </xdr:nvSpPr>
      <xdr:spPr>
        <a:xfrm>
          <a:off x="12164069" y="131899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82566</xdr:rowOff>
    </xdr:from>
    <xdr:ext cx="405111" cy="259045"/>
    <xdr:sp macro="" textlink="">
      <xdr:nvSpPr>
        <xdr:cNvPr id="578" name="n_4aveValue【消防施設】&#10;有形固定資産減価償却率">
          <a:extLst>
            <a:ext uri="{FF2B5EF4-FFF2-40B4-BE49-F238E27FC236}">
              <a16:creationId xmlns:a16="http://schemas.microsoft.com/office/drawing/2014/main" id="{4D2A6624-20AB-412F-9A4D-A6DC02B4C4FB}"/>
            </a:ext>
          </a:extLst>
        </xdr:cNvPr>
        <xdr:cNvSpPr txBox="1"/>
      </xdr:nvSpPr>
      <xdr:spPr>
        <a:xfrm>
          <a:off x="11354444" y="132111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80</xdr:row>
      <xdr:rowOff>116857</xdr:rowOff>
    </xdr:from>
    <xdr:ext cx="405111" cy="259045"/>
    <xdr:sp macro="" textlink="">
      <xdr:nvSpPr>
        <xdr:cNvPr id="579" name="n_1mainValue【消防施設】&#10;有形固定資産減価償却率">
          <a:extLst>
            <a:ext uri="{FF2B5EF4-FFF2-40B4-BE49-F238E27FC236}">
              <a16:creationId xmlns:a16="http://schemas.microsoft.com/office/drawing/2014/main" id="{357AC007-0572-4A1D-8800-FF39E7F018C5}"/>
            </a:ext>
          </a:extLst>
        </xdr:cNvPr>
        <xdr:cNvSpPr txBox="1"/>
      </xdr:nvSpPr>
      <xdr:spPr>
        <a:xfrm>
          <a:off x="13745219" y="13080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85</xdr:row>
      <xdr:rowOff>1650</xdr:rowOff>
    </xdr:from>
    <xdr:ext cx="405111" cy="259045"/>
    <xdr:sp macro="" textlink="">
      <xdr:nvSpPr>
        <xdr:cNvPr id="580" name="n_2mainValue【消防施設】&#10;有形固定資産減価償却率">
          <a:extLst>
            <a:ext uri="{FF2B5EF4-FFF2-40B4-BE49-F238E27FC236}">
              <a16:creationId xmlns:a16="http://schemas.microsoft.com/office/drawing/2014/main" id="{677E0E23-21BB-4852-875D-D402F9584FA1}"/>
            </a:ext>
          </a:extLst>
        </xdr:cNvPr>
        <xdr:cNvSpPr txBox="1"/>
      </xdr:nvSpPr>
      <xdr:spPr>
        <a:xfrm>
          <a:off x="12964169" y="137748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84</xdr:row>
      <xdr:rowOff>138809</xdr:rowOff>
    </xdr:from>
    <xdr:ext cx="405111" cy="259045"/>
    <xdr:sp macro="" textlink="">
      <xdr:nvSpPr>
        <xdr:cNvPr id="581" name="n_3mainValue【消防施設】&#10;有形固定資産減価償却率">
          <a:extLst>
            <a:ext uri="{FF2B5EF4-FFF2-40B4-BE49-F238E27FC236}">
              <a16:creationId xmlns:a16="http://schemas.microsoft.com/office/drawing/2014/main" id="{B9D65F34-8127-440A-81C9-FEAD354284E1}"/>
            </a:ext>
          </a:extLst>
        </xdr:cNvPr>
        <xdr:cNvSpPr txBox="1"/>
      </xdr:nvSpPr>
      <xdr:spPr>
        <a:xfrm>
          <a:off x="12164069" y="137532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84</xdr:row>
      <xdr:rowOff>97989</xdr:rowOff>
    </xdr:from>
    <xdr:ext cx="405111" cy="259045"/>
    <xdr:sp macro="" textlink="">
      <xdr:nvSpPr>
        <xdr:cNvPr id="582" name="n_4mainValue【消防施設】&#10;有形固定資産減価償却率">
          <a:extLst>
            <a:ext uri="{FF2B5EF4-FFF2-40B4-BE49-F238E27FC236}">
              <a16:creationId xmlns:a16="http://schemas.microsoft.com/office/drawing/2014/main" id="{7947AF6F-BD8D-4195-AE41-1E76F054E508}"/>
            </a:ext>
          </a:extLst>
        </xdr:cNvPr>
        <xdr:cNvSpPr txBox="1"/>
      </xdr:nvSpPr>
      <xdr:spPr>
        <a:xfrm>
          <a:off x="11354444" y="137092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583" name="正方形/長方形 582">
          <a:extLst>
            <a:ext uri="{FF2B5EF4-FFF2-40B4-BE49-F238E27FC236}">
              <a16:creationId xmlns:a16="http://schemas.microsoft.com/office/drawing/2014/main" id="{13B34380-5A72-456C-8BC0-DEF5144B003A}"/>
            </a:ext>
          </a:extLst>
        </xdr:cNvPr>
        <xdr:cNvSpPr/>
      </xdr:nvSpPr>
      <xdr:spPr>
        <a:xfrm>
          <a:off x="164592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84" name="正方形/長方形 583">
          <a:extLst>
            <a:ext uri="{FF2B5EF4-FFF2-40B4-BE49-F238E27FC236}">
              <a16:creationId xmlns:a16="http://schemas.microsoft.com/office/drawing/2014/main" id="{CA246FEA-D2B3-4BD8-B76F-F725ED86E816}"/>
            </a:ext>
          </a:extLst>
        </xdr:cNvPr>
        <xdr:cNvSpPr/>
      </xdr:nvSpPr>
      <xdr:spPr>
        <a:xfrm>
          <a:off x="165830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85" name="正方形/長方形 584">
          <a:extLst>
            <a:ext uri="{FF2B5EF4-FFF2-40B4-BE49-F238E27FC236}">
              <a16:creationId xmlns:a16="http://schemas.microsoft.com/office/drawing/2014/main" id="{79901AC5-8E6A-4ACD-826C-B78271ED3199}"/>
            </a:ext>
          </a:extLst>
        </xdr:cNvPr>
        <xdr:cNvSpPr/>
      </xdr:nvSpPr>
      <xdr:spPr>
        <a:xfrm>
          <a:off x="165830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86" name="正方形/長方形 585">
          <a:extLst>
            <a:ext uri="{FF2B5EF4-FFF2-40B4-BE49-F238E27FC236}">
              <a16:creationId xmlns:a16="http://schemas.microsoft.com/office/drawing/2014/main" id="{71A3BB75-6B85-461B-87E0-C7C7206BFA35}"/>
            </a:ext>
          </a:extLst>
        </xdr:cNvPr>
        <xdr:cNvSpPr/>
      </xdr:nvSpPr>
      <xdr:spPr>
        <a:xfrm>
          <a:off x="174879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87" name="正方形/長方形 586">
          <a:extLst>
            <a:ext uri="{FF2B5EF4-FFF2-40B4-BE49-F238E27FC236}">
              <a16:creationId xmlns:a16="http://schemas.microsoft.com/office/drawing/2014/main" id="{9D770B01-D608-45C7-8300-791DFDE5DFE3}"/>
            </a:ext>
          </a:extLst>
        </xdr:cNvPr>
        <xdr:cNvSpPr/>
      </xdr:nvSpPr>
      <xdr:spPr>
        <a:xfrm>
          <a:off x="174879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88" name="正方形/長方形 587">
          <a:extLst>
            <a:ext uri="{FF2B5EF4-FFF2-40B4-BE49-F238E27FC236}">
              <a16:creationId xmlns:a16="http://schemas.microsoft.com/office/drawing/2014/main" id="{77B5DD33-9E46-43F9-B4B4-C5D5FA48A117}"/>
            </a:ext>
          </a:extLst>
        </xdr:cNvPr>
        <xdr:cNvSpPr/>
      </xdr:nvSpPr>
      <xdr:spPr>
        <a:xfrm>
          <a:off x="185166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89" name="正方形/長方形 588">
          <a:extLst>
            <a:ext uri="{FF2B5EF4-FFF2-40B4-BE49-F238E27FC236}">
              <a16:creationId xmlns:a16="http://schemas.microsoft.com/office/drawing/2014/main" id="{FC4ACD4A-9AA6-43AA-8CA4-1AFD376F18DF}"/>
            </a:ext>
          </a:extLst>
        </xdr:cNvPr>
        <xdr:cNvSpPr/>
      </xdr:nvSpPr>
      <xdr:spPr>
        <a:xfrm>
          <a:off x="185166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90" name="正方形/長方形 589">
          <a:extLst>
            <a:ext uri="{FF2B5EF4-FFF2-40B4-BE49-F238E27FC236}">
              <a16:creationId xmlns:a16="http://schemas.microsoft.com/office/drawing/2014/main" id="{0F378BFD-5901-4A00-A3E0-D3031AB0BF8C}"/>
            </a:ext>
          </a:extLst>
        </xdr:cNvPr>
        <xdr:cNvSpPr/>
      </xdr:nvSpPr>
      <xdr:spPr>
        <a:xfrm>
          <a:off x="164592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591" name="テキスト ボックス 590">
          <a:extLst>
            <a:ext uri="{FF2B5EF4-FFF2-40B4-BE49-F238E27FC236}">
              <a16:creationId xmlns:a16="http://schemas.microsoft.com/office/drawing/2014/main" id="{44A02BCD-1781-4A7F-8C3F-4CE2DBFBDA04}"/>
            </a:ext>
          </a:extLst>
        </xdr:cNvPr>
        <xdr:cNvSpPr txBox="1"/>
      </xdr:nvSpPr>
      <xdr:spPr>
        <a:xfrm>
          <a:off x="16440150"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592" name="直線コネクタ 591">
          <a:extLst>
            <a:ext uri="{FF2B5EF4-FFF2-40B4-BE49-F238E27FC236}">
              <a16:creationId xmlns:a16="http://schemas.microsoft.com/office/drawing/2014/main" id="{9DD27B8A-2072-49AC-8EF9-273C880A6AD3}"/>
            </a:ext>
          </a:extLst>
        </xdr:cNvPr>
        <xdr:cNvCxnSpPr/>
      </xdr:nvCxnSpPr>
      <xdr:spPr>
        <a:xfrm>
          <a:off x="164592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593" name="直線コネクタ 592">
          <a:extLst>
            <a:ext uri="{FF2B5EF4-FFF2-40B4-BE49-F238E27FC236}">
              <a16:creationId xmlns:a16="http://schemas.microsoft.com/office/drawing/2014/main" id="{0DC3B4A2-A9F8-4AD9-A182-5D7F4A547872}"/>
            </a:ext>
          </a:extLst>
        </xdr:cNvPr>
        <xdr:cNvCxnSpPr/>
      </xdr:nvCxnSpPr>
      <xdr:spPr>
        <a:xfrm>
          <a:off x="16459200" y="140942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594" name="テキスト ボックス 593">
          <a:extLst>
            <a:ext uri="{FF2B5EF4-FFF2-40B4-BE49-F238E27FC236}">
              <a16:creationId xmlns:a16="http://schemas.microsoft.com/office/drawing/2014/main" id="{11715DE9-3552-49CA-B8E1-1A36551756A7}"/>
            </a:ext>
          </a:extLst>
        </xdr:cNvPr>
        <xdr:cNvSpPr txBox="1"/>
      </xdr:nvSpPr>
      <xdr:spPr>
        <a:xfrm>
          <a:off x="16052346" y="139647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595" name="直線コネクタ 594">
          <a:extLst>
            <a:ext uri="{FF2B5EF4-FFF2-40B4-BE49-F238E27FC236}">
              <a16:creationId xmlns:a16="http://schemas.microsoft.com/office/drawing/2014/main" id="{B0EEEC4B-E93C-4D55-81C7-62C8A0C26249}"/>
            </a:ext>
          </a:extLst>
        </xdr:cNvPr>
        <xdr:cNvCxnSpPr/>
      </xdr:nvCxnSpPr>
      <xdr:spPr>
        <a:xfrm>
          <a:off x="16459200" y="1378358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596" name="テキスト ボックス 595">
          <a:extLst>
            <a:ext uri="{FF2B5EF4-FFF2-40B4-BE49-F238E27FC236}">
              <a16:creationId xmlns:a16="http://schemas.microsoft.com/office/drawing/2014/main" id="{C40E5A78-337A-46D8-9238-C21D0FBDEE5A}"/>
            </a:ext>
          </a:extLst>
        </xdr:cNvPr>
        <xdr:cNvSpPr txBox="1"/>
      </xdr:nvSpPr>
      <xdr:spPr>
        <a:xfrm>
          <a:off x="16052346" y="136572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597" name="直線コネクタ 596">
          <a:extLst>
            <a:ext uri="{FF2B5EF4-FFF2-40B4-BE49-F238E27FC236}">
              <a16:creationId xmlns:a16="http://schemas.microsoft.com/office/drawing/2014/main" id="{92B29EF1-9B70-47F7-AB46-29804B8F3FE3}"/>
            </a:ext>
          </a:extLst>
        </xdr:cNvPr>
        <xdr:cNvCxnSpPr/>
      </xdr:nvCxnSpPr>
      <xdr:spPr>
        <a:xfrm>
          <a:off x="16459200" y="1347606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598" name="テキスト ボックス 597">
          <a:extLst>
            <a:ext uri="{FF2B5EF4-FFF2-40B4-BE49-F238E27FC236}">
              <a16:creationId xmlns:a16="http://schemas.microsoft.com/office/drawing/2014/main" id="{D39AC827-C757-4FA9-8771-6AD0EF63191F}"/>
            </a:ext>
          </a:extLst>
        </xdr:cNvPr>
        <xdr:cNvSpPr txBox="1"/>
      </xdr:nvSpPr>
      <xdr:spPr>
        <a:xfrm>
          <a:off x="16052346" y="1334653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599" name="直線コネクタ 598">
          <a:extLst>
            <a:ext uri="{FF2B5EF4-FFF2-40B4-BE49-F238E27FC236}">
              <a16:creationId xmlns:a16="http://schemas.microsoft.com/office/drawing/2014/main" id="{F04AB337-B74A-44ED-9CAA-F1F3B5CE7CDB}"/>
            </a:ext>
          </a:extLst>
        </xdr:cNvPr>
        <xdr:cNvCxnSpPr/>
      </xdr:nvCxnSpPr>
      <xdr:spPr>
        <a:xfrm>
          <a:off x="16459200" y="1317488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600" name="テキスト ボックス 599">
          <a:extLst>
            <a:ext uri="{FF2B5EF4-FFF2-40B4-BE49-F238E27FC236}">
              <a16:creationId xmlns:a16="http://schemas.microsoft.com/office/drawing/2014/main" id="{B72C4CFE-1339-40B7-B5A1-FAFC7484E330}"/>
            </a:ext>
          </a:extLst>
        </xdr:cNvPr>
        <xdr:cNvSpPr txBox="1"/>
      </xdr:nvSpPr>
      <xdr:spPr>
        <a:xfrm>
          <a:off x="16052346" y="1303901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601" name="直線コネクタ 600">
          <a:extLst>
            <a:ext uri="{FF2B5EF4-FFF2-40B4-BE49-F238E27FC236}">
              <a16:creationId xmlns:a16="http://schemas.microsoft.com/office/drawing/2014/main" id="{4D998217-A3A3-4DB3-BF8A-2418B4720193}"/>
            </a:ext>
          </a:extLst>
        </xdr:cNvPr>
        <xdr:cNvCxnSpPr/>
      </xdr:nvCxnSpPr>
      <xdr:spPr>
        <a:xfrm>
          <a:off x="16459200" y="1286736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91820</xdr:rowOff>
    </xdr:from>
    <xdr:ext cx="531299" cy="259045"/>
    <xdr:sp macro="" textlink="">
      <xdr:nvSpPr>
        <xdr:cNvPr id="602" name="テキスト ボックス 601">
          <a:extLst>
            <a:ext uri="{FF2B5EF4-FFF2-40B4-BE49-F238E27FC236}">
              <a16:creationId xmlns:a16="http://schemas.microsoft.com/office/drawing/2014/main" id="{68CB4C6E-E3B6-4920-9BF9-68EEEFCAC20C}"/>
            </a:ext>
          </a:extLst>
        </xdr:cNvPr>
        <xdr:cNvSpPr txBox="1"/>
      </xdr:nvSpPr>
      <xdr:spPr>
        <a:xfrm>
          <a:off x="15985051" y="127283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603" name="直線コネクタ 602">
          <a:extLst>
            <a:ext uri="{FF2B5EF4-FFF2-40B4-BE49-F238E27FC236}">
              <a16:creationId xmlns:a16="http://schemas.microsoft.com/office/drawing/2014/main" id="{EA6B0365-003C-4C09-A5BD-6C368ADB7FF2}"/>
            </a:ext>
          </a:extLst>
        </xdr:cNvPr>
        <xdr:cNvCxnSpPr/>
      </xdr:nvCxnSpPr>
      <xdr:spPr>
        <a:xfrm>
          <a:off x="16459200" y="125566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108148</xdr:rowOff>
    </xdr:from>
    <xdr:ext cx="531299" cy="259045"/>
    <xdr:sp macro="" textlink="">
      <xdr:nvSpPr>
        <xdr:cNvPr id="604" name="テキスト ボックス 603">
          <a:extLst>
            <a:ext uri="{FF2B5EF4-FFF2-40B4-BE49-F238E27FC236}">
              <a16:creationId xmlns:a16="http://schemas.microsoft.com/office/drawing/2014/main" id="{3F07F8F9-6E12-448D-991F-01052C533EB0}"/>
            </a:ext>
          </a:extLst>
        </xdr:cNvPr>
        <xdr:cNvSpPr txBox="1"/>
      </xdr:nvSpPr>
      <xdr:spPr>
        <a:xfrm>
          <a:off x="15985051" y="1242079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05" name="直線コネクタ 604">
          <a:extLst>
            <a:ext uri="{FF2B5EF4-FFF2-40B4-BE49-F238E27FC236}">
              <a16:creationId xmlns:a16="http://schemas.microsoft.com/office/drawing/2014/main" id="{8FBE13C6-6664-4BD8-88FD-973276D5F7CB}"/>
            </a:ext>
          </a:extLst>
        </xdr:cNvPr>
        <xdr:cNvCxnSpPr/>
      </xdr:nvCxnSpPr>
      <xdr:spPr>
        <a:xfrm>
          <a:off x="164592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124477</xdr:rowOff>
    </xdr:from>
    <xdr:ext cx="531299" cy="259045"/>
    <xdr:sp macro="" textlink="">
      <xdr:nvSpPr>
        <xdr:cNvPr id="606" name="テキスト ボックス 605">
          <a:extLst>
            <a:ext uri="{FF2B5EF4-FFF2-40B4-BE49-F238E27FC236}">
              <a16:creationId xmlns:a16="http://schemas.microsoft.com/office/drawing/2014/main" id="{601D29D2-CB1B-4959-A6FA-7EA129B11640}"/>
            </a:ext>
          </a:extLst>
        </xdr:cNvPr>
        <xdr:cNvSpPr txBox="1"/>
      </xdr:nvSpPr>
      <xdr:spPr>
        <a:xfrm>
          <a:off x="15985051" y="1211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07" name="【消防施設】&#10;一人当たり面積グラフ枠">
          <a:extLst>
            <a:ext uri="{FF2B5EF4-FFF2-40B4-BE49-F238E27FC236}">
              <a16:creationId xmlns:a16="http://schemas.microsoft.com/office/drawing/2014/main" id="{01676A68-D498-4069-8851-B812C9D4F6DE}"/>
            </a:ext>
          </a:extLst>
        </xdr:cNvPr>
        <xdr:cNvSpPr/>
      </xdr:nvSpPr>
      <xdr:spPr>
        <a:xfrm>
          <a:off x="164592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96447</xdr:rowOff>
    </xdr:from>
    <xdr:to>
      <xdr:col>116</xdr:col>
      <xdr:colOff>62864</xdr:colOff>
      <xdr:row>86</xdr:row>
      <xdr:rowOff>167966</xdr:rowOff>
    </xdr:to>
    <xdr:cxnSp macro="">
      <xdr:nvCxnSpPr>
        <xdr:cNvPr id="608" name="直線コネクタ 607">
          <a:extLst>
            <a:ext uri="{FF2B5EF4-FFF2-40B4-BE49-F238E27FC236}">
              <a16:creationId xmlns:a16="http://schemas.microsoft.com/office/drawing/2014/main" id="{7D386AED-A553-4CEB-9009-AABDBC28896F}"/>
            </a:ext>
          </a:extLst>
        </xdr:cNvPr>
        <xdr:cNvCxnSpPr/>
      </xdr:nvCxnSpPr>
      <xdr:spPr>
        <a:xfrm flipV="1">
          <a:off x="19954239" y="12574197"/>
          <a:ext cx="0" cy="15256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87</xdr:row>
      <xdr:rowOff>7165</xdr:rowOff>
    </xdr:from>
    <xdr:ext cx="469744" cy="259045"/>
    <xdr:sp macro="" textlink="">
      <xdr:nvSpPr>
        <xdr:cNvPr id="609" name="【消防施設】&#10;一人当たり面積最小値テキスト">
          <a:extLst>
            <a:ext uri="{FF2B5EF4-FFF2-40B4-BE49-F238E27FC236}">
              <a16:creationId xmlns:a16="http://schemas.microsoft.com/office/drawing/2014/main" id="{7814D9C3-4230-428C-9CBC-730697C3DDA0}"/>
            </a:ext>
          </a:extLst>
        </xdr:cNvPr>
        <xdr:cNvSpPr txBox="1"/>
      </xdr:nvSpPr>
      <xdr:spPr>
        <a:xfrm>
          <a:off x="19992975" y="141073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167966</xdr:rowOff>
    </xdr:from>
    <xdr:to>
      <xdr:col>116</xdr:col>
      <xdr:colOff>152400</xdr:colOff>
      <xdr:row>86</xdr:row>
      <xdr:rowOff>167966</xdr:rowOff>
    </xdr:to>
    <xdr:cxnSp macro="">
      <xdr:nvCxnSpPr>
        <xdr:cNvPr id="610" name="直線コネクタ 609">
          <a:extLst>
            <a:ext uri="{FF2B5EF4-FFF2-40B4-BE49-F238E27FC236}">
              <a16:creationId xmlns:a16="http://schemas.microsoft.com/office/drawing/2014/main" id="{1047BD65-71A6-434C-8748-4DD41ABCB4C8}"/>
            </a:ext>
          </a:extLst>
        </xdr:cNvPr>
        <xdr:cNvCxnSpPr/>
      </xdr:nvCxnSpPr>
      <xdr:spPr>
        <a:xfrm>
          <a:off x="19878675" y="1409986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43124</xdr:rowOff>
    </xdr:from>
    <xdr:ext cx="534377" cy="259045"/>
    <xdr:sp macro="" textlink="">
      <xdr:nvSpPr>
        <xdr:cNvPr id="611" name="【消防施設】&#10;一人当たり面積最大値テキスト">
          <a:extLst>
            <a:ext uri="{FF2B5EF4-FFF2-40B4-BE49-F238E27FC236}">
              <a16:creationId xmlns:a16="http://schemas.microsoft.com/office/drawing/2014/main" id="{9A587C24-74E8-43F4-A8EC-51F8368A36D6}"/>
            </a:ext>
          </a:extLst>
        </xdr:cNvPr>
        <xdr:cNvSpPr txBox="1"/>
      </xdr:nvSpPr>
      <xdr:spPr>
        <a:xfrm>
          <a:off x="19992975" y="123621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14.839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96447</xdr:rowOff>
    </xdr:from>
    <xdr:to>
      <xdr:col>116</xdr:col>
      <xdr:colOff>152400</xdr:colOff>
      <xdr:row>77</xdr:row>
      <xdr:rowOff>96447</xdr:rowOff>
    </xdr:to>
    <xdr:cxnSp macro="">
      <xdr:nvCxnSpPr>
        <xdr:cNvPr id="612" name="直線コネクタ 611">
          <a:extLst>
            <a:ext uri="{FF2B5EF4-FFF2-40B4-BE49-F238E27FC236}">
              <a16:creationId xmlns:a16="http://schemas.microsoft.com/office/drawing/2014/main" id="{DE4C917C-03D2-4BF7-A9B9-ECBBEF766B76}"/>
            </a:ext>
          </a:extLst>
        </xdr:cNvPr>
        <xdr:cNvCxnSpPr/>
      </xdr:nvCxnSpPr>
      <xdr:spPr>
        <a:xfrm>
          <a:off x="19878675" y="12574197"/>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51615</xdr:rowOff>
    </xdr:from>
    <xdr:ext cx="469744" cy="259045"/>
    <xdr:sp macro="" textlink="">
      <xdr:nvSpPr>
        <xdr:cNvPr id="613" name="【消防施設】&#10;一人当たり面積平均値テキスト">
          <a:extLst>
            <a:ext uri="{FF2B5EF4-FFF2-40B4-BE49-F238E27FC236}">
              <a16:creationId xmlns:a16="http://schemas.microsoft.com/office/drawing/2014/main" id="{E603503C-A0D4-4384-B189-80A54ADFFDFF}"/>
            </a:ext>
          </a:extLst>
        </xdr:cNvPr>
        <xdr:cNvSpPr txBox="1"/>
      </xdr:nvSpPr>
      <xdr:spPr>
        <a:xfrm>
          <a:off x="19992975" y="1398351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73188</xdr:rowOff>
    </xdr:from>
    <xdr:to>
      <xdr:col>116</xdr:col>
      <xdr:colOff>114300</xdr:colOff>
      <xdr:row>87</xdr:row>
      <xdr:rowOff>3338</xdr:rowOff>
    </xdr:to>
    <xdr:sp macro="" textlink="">
      <xdr:nvSpPr>
        <xdr:cNvPr id="614" name="フローチャート: 判断 613">
          <a:extLst>
            <a:ext uri="{FF2B5EF4-FFF2-40B4-BE49-F238E27FC236}">
              <a16:creationId xmlns:a16="http://schemas.microsoft.com/office/drawing/2014/main" id="{EDD9C789-BCB5-4BF8-8949-0704CE768375}"/>
            </a:ext>
          </a:extLst>
        </xdr:cNvPr>
        <xdr:cNvSpPr/>
      </xdr:nvSpPr>
      <xdr:spPr>
        <a:xfrm>
          <a:off x="19897725" y="14008263"/>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86</xdr:row>
      <xdr:rowOff>76454</xdr:rowOff>
    </xdr:from>
    <xdr:to>
      <xdr:col>112</xdr:col>
      <xdr:colOff>38100</xdr:colOff>
      <xdr:row>87</xdr:row>
      <xdr:rowOff>6604</xdr:rowOff>
    </xdr:to>
    <xdr:sp macro="" textlink="">
      <xdr:nvSpPr>
        <xdr:cNvPr id="615" name="フローチャート: 判断 614">
          <a:extLst>
            <a:ext uri="{FF2B5EF4-FFF2-40B4-BE49-F238E27FC236}">
              <a16:creationId xmlns:a16="http://schemas.microsoft.com/office/drawing/2014/main" id="{F7902305-E524-421C-AE6D-F7AF0E6B1AE6}"/>
            </a:ext>
          </a:extLst>
        </xdr:cNvPr>
        <xdr:cNvSpPr/>
      </xdr:nvSpPr>
      <xdr:spPr>
        <a:xfrm>
          <a:off x="19154775" y="14011529"/>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86</xdr:row>
      <xdr:rowOff>80699</xdr:rowOff>
    </xdr:from>
    <xdr:to>
      <xdr:col>107</xdr:col>
      <xdr:colOff>101600</xdr:colOff>
      <xdr:row>87</xdr:row>
      <xdr:rowOff>10849</xdr:rowOff>
    </xdr:to>
    <xdr:sp macro="" textlink="">
      <xdr:nvSpPr>
        <xdr:cNvPr id="616" name="フローチャート: 判断 615">
          <a:extLst>
            <a:ext uri="{FF2B5EF4-FFF2-40B4-BE49-F238E27FC236}">
              <a16:creationId xmlns:a16="http://schemas.microsoft.com/office/drawing/2014/main" id="{4FD759CA-B538-45AD-A00F-83B1EFC82E38}"/>
            </a:ext>
          </a:extLst>
        </xdr:cNvPr>
        <xdr:cNvSpPr/>
      </xdr:nvSpPr>
      <xdr:spPr>
        <a:xfrm>
          <a:off x="18345150" y="14018949"/>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86</xdr:row>
      <xdr:rowOff>81353</xdr:rowOff>
    </xdr:from>
    <xdr:to>
      <xdr:col>102</xdr:col>
      <xdr:colOff>165100</xdr:colOff>
      <xdr:row>87</xdr:row>
      <xdr:rowOff>11503</xdr:rowOff>
    </xdr:to>
    <xdr:sp macro="" textlink="">
      <xdr:nvSpPr>
        <xdr:cNvPr id="617" name="フローチャート: 判断 616">
          <a:extLst>
            <a:ext uri="{FF2B5EF4-FFF2-40B4-BE49-F238E27FC236}">
              <a16:creationId xmlns:a16="http://schemas.microsoft.com/office/drawing/2014/main" id="{08BF53EA-420C-45E1-9A05-89B61698E126}"/>
            </a:ext>
          </a:extLst>
        </xdr:cNvPr>
        <xdr:cNvSpPr/>
      </xdr:nvSpPr>
      <xdr:spPr>
        <a:xfrm>
          <a:off x="17554575" y="14019603"/>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86</xdr:row>
      <xdr:rowOff>86251</xdr:rowOff>
    </xdr:from>
    <xdr:to>
      <xdr:col>98</xdr:col>
      <xdr:colOff>38100</xdr:colOff>
      <xdr:row>87</xdr:row>
      <xdr:rowOff>16401</xdr:rowOff>
    </xdr:to>
    <xdr:sp macro="" textlink="">
      <xdr:nvSpPr>
        <xdr:cNvPr id="618" name="フローチャート: 判断 617">
          <a:extLst>
            <a:ext uri="{FF2B5EF4-FFF2-40B4-BE49-F238E27FC236}">
              <a16:creationId xmlns:a16="http://schemas.microsoft.com/office/drawing/2014/main" id="{70C808A5-AA7F-40D5-987E-B209ED7CB3E9}"/>
            </a:ext>
          </a:extLst>
        </xdr:cNvPr>
        <xdr:cNvSpPr/>
      </xdr:nvSpPr>
      <xdr:spPr>
        <a:xfrm>
          <a:off x="16754475" y="14018151"/>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19" name="テキスト ボックス 618">
          <a:extLst>
            <a:ext uri="{FF2B5EF4-FFF2-40B4-BE49-F238E27FC236}">
              <a16:creationId xmlns:a16="http://schemas.microsoft.com/office/drawing/2014/main" id="{0450E683-BD52-4B17-A115-0880B8753813}"/>
            </a:ext>
          </a:extLst>
        </xdr:cNvPr>
        <xdr:cNvSpPr txBox="1"/>
      </xdr:nvSpPr>
      <xdr:spPr>
        <a:xfrm>
          <a:off x="197834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20" name="テキスト ボックス 619">
          <a:extLst>
            <a:ext uri="{FF2B5EF4-FFF2-40B4-BE49-F238E27FC236}">
              <a16:creationId xmlns:a16="http://schemas.microsoft.com/office/drawing/2014/main" id="{43810272-0F31-47DC-AA5E-41AA01B9977D}"/>
            </a:ext>
          </a:extLst>
        </xdr:cNvPr>
        <xdr:cNvSpPr txBox="1"/>
      </xdr:nvSpPr>
      <xdr:spPr>
        <a:xfrm>
          <a:off x="19030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21" name="テキスト ボックス 620">
          <a:extLst>
            <a:ext uri="{FF2B5EF4-FFF2-40B4-BE49-F238E27FC236}">
              <a16:creationId xmlns:a16="http://schemas.microsoft.com/office/drawing/2014/main" id="{18F791F2-52A5-4BBF-80AB-512786D0982E}"/>
            </a:ext>
          </a:extLst>
        </xdr:cNvPr>
        <xdr:cNvSpPr txBox="1"/>
      </xdr:nvSpPr>
      <xdr:spPr>
        <a:xfrm>
          <a:off x="18221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22" name="テキスト ボックス 621">
          <a:extLst>
            <a:ext uri="{FF2B5EF4-FFF2-40B4-BE49-F238E27FC236}">
              <a16:creationId xmlns:a16="http://schemas.microsoft.com/office/drawing/2014/main" id="{2014DDAD-5FF2-4423-BACC-5C827575BFD5}"/>
            </a:ext>
          </a:extLst>
        </xdr:cNvPr>
        <xdr:cNvSpPr txBox="1"/>
      </xdr:nvSpPr>
      <xdr:spPr>
        <a:xfrm>
          <a:off x="174307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23" name="テキスト ボックス 622">
          <a:extLst>
            <a:ext uri="{FF2B5EF4-FFF2-40B4-BE49-F238E27FC236}">
              <a16:creationId xmlns:a16="http://schemas.microsoft.com/office/drawing/2014/main" id="{AFB8EA75-6DE5-4D7E-AC07-3F499CCB5499}"/>
            </a:ext>
          </a:extLst>
        </xdr:cNvPr>
        <xdr:cNvSpPr txBox="1"/>
      </xdr:nvSpPr>
      <xdr:spPr>
        <a:xfrm>
          <a:off x="166306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25617</xdr:rowOff>
    </xdr:from>
    <xdr:to>
      <xdr:col>116</xdr:col>
      <xdr:colOff>114300</xdr:colOff>
      <xdr:row>86</xdr:row>
      <xdr:rowOff>127217</xdr:rowOff>
    </xdr:to>
    <xdr:sp macro="" textlink="">
      <xdr:nvSpPr>
        <xdr:cNvPr id="624" name="楕円 623">
          <a:extLst>
            <a:ext uri="{FF2B5EF4-FFF2-40B4-BE49-F238E27FC236}">
              <a16:creationId xmlns:a16="http://schemas.microsoft.com/office/drawing/2014/main" id="{4F3C581D-6429-47A9-8F11-44EAE2B16BAC}"/>
            </a:ext>
          </a:extLst>
        </xdr:cNvPr>
        <xdr:cNvSpPr/>
      </xdr:nvSpPr>
      <xdr:spPr>
        <a:xfrm>
          <a:off x="19897725" y="13963867"/>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156444</xdr:rowOff>
    </xdr:from>
    <xdr:ext cx="469744" cy="259045"/>
    <xdr:sp macro="" textlink="">
      <xdr:nvSpPr>
        <xdr:cNvPr id="625" name="【消防施設】&#10;一人当たり面積該当値テキスト">
          <a:extLst>
            <a:ext uri="{FF2B5EF4-FFF2-40B4-BE49-F238E27FC236}">
              <a16:creationId xmlns:a16="http://schemas.microsoft.com/office/drawing/2014/main" id="{A985221F-21E2-4B83-85C2-84B3B29EAD5B}"/>
            </a:ext>
          </a:extLst>
        </xdr:cNvPr>
        <xdr:cNvSpPr txBox="1"/>
      </xdr:nvSpPr>
      <xdr:spPr>
        <a:xfrm>
          <a:off x="19992975" y="137708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86</xdr:row>
      <xdr:rowOff>26597</xdr:rowOff>
    </xdr:from>
    <xdr:to>
      <xdr:col>112</xdr:col>
      <xdr:colOff>38100</xdr:colOff>
      <xdr:row>86</xdr:row>
      <xdr:rowOff>128197</xdr:rowOff>
    </xdr:to>
    <xdr:sp macro="" textlink="">
      <xdr:nvSpPr>
        <xdr:cNvPr id="626" name="楕円 625">
          <a:extLst>
            <a:ext uri="{FF2B5EF4-FFF2-40B4-BE49-F238E27FC236}">
              <a16:creationId xmlns:a16="http://schemas.microsoft.com/office/drawing/2014/main" id="{6515CFF2-8CC8-40E8-BEF9-82D3819BC571}"/>
            </a:ext>
          </a:extLst>
        </xdr:cNvPr>
        <xdr:cNvSpPr/>
      </xdr:nvSpPr>
      <xdr:spPr>
        <a:xfrm>
          <a:off x="19154775" y="13964847"/>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76417</xdr:rowOff>
    </xdr:from>
    <xdr:to>
      <xdr:col>116</xdr:col>
      <xdr:colOff>63500</xdr:colOff>
      <xdr:row>86</xdr:row>
      <xdr:rowOff>77397</xdr:rowOff>
    </xdr:to>
    <xdr:cxnSp macro="">
      <xdr:nvCxnSpPr>
        <xdr:cNvPr id="627" name="直線コネクタ 626">
          <a:extLst>
            <a:ext uri="{FF2B5EF4-FFF2-40B4-BE49-F238E27FC236}">
              <a16:creationId xmlns:a16="http://schemas.microsoft.com/office/drawing/2014/main" id="{BFBA04FF-4AFD-4CDB-9D17-46065F79324A}"/>
            </a:ext>
          </a:extLst>
        </xdr:cNvPr>
        <xdr:cNvCxnSpPr/>
      </xdr:nvCxnSpPr>
      <xdr:spPr>
        <a:xfrm flipV="1">
          <a:off x="19202400" y="14011492"/>
          <a:ext cx="752475" cy="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48586</xdr:rowOff>
    </xdr:from>
    <xdr:to>
      <xdr:col>107</xdr:col>
      <xdr:colOff>101600</xdr:colOff>
      <xdr:row>86</xdr:row>
      <xdr:rowOff>150186</xdr:rowOff>
    </xdr:to>
    <xdr:sp macro="" textlink="">
      <xdr:nvSpPr>
        <xdr:cNvPr id="628" name="楕円 627">
          <a:extLst>
            <a:ext uri="{FF2B5EF4-FFF2-40B4-BE49-F238E27FC236}">
              <a16:creationId xmlns:a16="http://schemas.microsoft.com/office/drawing/2014/main" id="{4F01DFB2-8281-4A01-B3C8-6E9D0C565EA3}"/>
            </a:ext>
          </a:extLst>
        </xdr:cNvPr>
        <xdr:cNvSpPr/>
      </xdr:nvSpPr>
      <xdr:spPr>
        <a:xfrm>
          <a:off x="18345150" y="13980486"/>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77397</xdr:rowOff>
    </xdr:from>
    <xdr:to>
      <xdr:col>111</xdr:col>
      <xdr:colOff>177800</xdr:colOff>
      <xdr:row>86</xdr:row>
      <xdr:rowOff>99386</xdr:rowOff>
    </xdr:to>
    <xdr:cxnSp macro="">
      <xdr:nvCxnSpPr>
        <xdr:cNvPr id="629" name="直線コネクタ 628">
          <a:extLst>
            <a:ext uri="{FF2B5EF4-FFF2-40B4-BE49-F238E27FC236}">
              <a16:creationId xmlns:a16="http://schemas.microsoft.com/office/drawing/2014/main" id="{23A3EB26-879D-4A44-A5C3-61667BED415A}"/>
            </a:ext>
          </a:extLst>
        </xdr:cNvPr>
        <xdr:cNvCxnSpPr/>
      </xdr:nvCxnSpPr>
      <xdr:spPr>
        <a:xfrm flipV="1">
          <a:off x="18392775" y="14012472"/>
          <a:ext cx="809625" cy="25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50654</xdr:rowOff>
    </xdr:from>
    <xdr:to>
      <xdr:col>102</xdr:col>
      <xdr:colOff>165100</xdr:colOff>
      <xdr:row>86</xdr:row>
      <xdr:rowOff>152254</xdr:rowOff>
    </xdr:to>
    <xdr:sp macro="" textlink="">
      <xdr:nvSpPr>
        <xdr:cNvPr id="630" name="楕円 629">
          <a:extLst>
            <a:ext uri="{FF2B5EF4-FFF2-40B4-BE49-F238E27FC236}">
              <a16:creationId xmlns:a16="http://schemas.microsoft.com/office/drawing/2014/main" id="{B5EDB0E7-6E81-48FC-93A8-2A0429A6D9FE}"/>
            </a:ext>
          </a:extLst>
        </xdr:cNvPr>
        <xdr:cNvSpPr/>
      </xdr:nvSpPr>
      <xdr:spPr>
        <a:xfrm>
          <a:off x="17554575" y="13982554"/>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99386</xdr:rowOff>
    </xdr:from>
    <xdr:to>
      <xdr:col>107</xdr:col>
      <xdr:colOff>50800</xdr:colOff>
      <xdr:row>86</xdr:row>
      <xdr:rowOff>101454</xdr:rowOff>
    </xdr:to>
    <xdr:cxnSp macro="">
      <xdr:nvCxnSpPr>
        <xdr:cNvPr id="631" name="直線コネクタ 630">
          <a:extLst>
            <a:ext uri="{FF2B5EF4-FFF2-40B4-BE49-F238E27FC236}">
              <a16:creationId xmlns:a16="http://schemas.microsoft.com/office/drawing/2014/main" id="{485D3B5D-771B-4137-97C1-5D577B65E70F}"/>
            </a:ext>
          </a:extLst>
        </xdr:cNvPr>
        <xdr:cNvCxnSpPr/>
      </xdr:nvCxnSpPr>
      <xdr:spPr>
        <a:xfrm flipV="1">
          <a:off x="17602200" y="14037636"/>
          <a:ext cx="790575" cy="20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54029</xdr:rowOff>
    </xdr:from>
    <xdr:to>
      <xdr:col>98</xdr:col>
      <xdr:colOff>38100</xdr:colOff>
      <xdr:row>86</xdr:row>
      <xdr:rowOff>155629</xdr:rowOff>
    </xdr:to>
    <xdr:sp macro="" textlink="">
      <xdr:nvSpPr>
        <xdr:cNvPr id="632" name="楕円 631">
          <a:extLst>
            <a:ext uri="{FF2B5EF4-FFF2-40B4-BE49-F238E27FC236}">
              <a16:creationId xmlns:a16="http://schemas.microsoft.com/office/drawing/2014/main" id="{1E1EC5F0-1AAE-4FDD-BA95-EECEE03BE0FB}"/>
            </a:ext>
          </a:extLst>
        </xdr:cNvPr>
        <xdr:cNvSpPr/>
      </xdr:nvSpPr>
      <xdr:spPr>
        <a:xfrm>
          <a:off x="16754475" y="13989104"/>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101454</xdr:rowOff>
    </xdr:from>
    <xdr:to>
      <xdr:col>102</xdr:col>
      <xdr:colOff>114300</xdr:colOff>
      <xdr:row>86</xdr:row>
      <xdr:rowOff>104829</xdr:rowOff>
    </xdr:to>
    <xdr:cxnSp macro="">
      <xdr:nvCxnSpPr>
        <xdr:cNvPr id="633" name="直線コネクタ 632">
          <a:extLst>
            <a:ext uri="{FF2B5EF4-FFF2-40B4-BE49-F238E27FC236}">
              <a16:creationId xmlns:a16="http://schemas.microsoft.com/office/drawing/2014/main" id="{09061B3E-4746-4647-99FB-5B8D13AFBAE9}"/>
            </a:ext>
          </a:extLst>
        </xdr:cNvPr>
        <xdr:cNvCxnSpPr/>
      </xdr:nvCxnSpPr>
      <xdr:spPr>
        <a:xfrm flipV="1">
          <a:off x="16802100" y="14039704"/>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86</xdr:row>
      <xdr:rowOff>169181</xdr:rowOff>
    </xdr:from>
    <xdr:ext cx="469744" cy="259045"/>
    <xdr:sp macro="" textlink="">
      <xdr:nvSpPr>
        <xdr:cNvPr id="634" name="n_1aveValue【消防施設】&#10;一人当たり面積">
          <a:extLst>
            <a:ext uri="{FF2B5EF4-FFF2-40B4-BE49-F238E27FC236}">
              <a16:creationId xmlns:a16="http://schemas.microsoft.com/office/drawing/2014/main" id="{8A750351-E5A6-4BD6-946C-EBD7589E00D0}"/>
            </a:ext>
          </a:extLst>
        </xdr:cNvPr>
        <xdr:cNvSpPr txBox="1"/>
      </xdr:nvSpPr>
      <xdr:spPr>
        <a:xfrm>
          <a:off x="18983402" y="140947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87</xdr:row>
      <xdr:rowOff>1976</xdr:rowOff>
    </xdr:from>
    <xdr:ext cx="469744" cy="259045"/>
    <xdr:sp macro="" textlink="">
      <xdr:nvSpPr>
        <xdr:cNvPr id="635" name="n_2aveValue【消防施設】&#10;一人当たり面積">
          <a:extLst>
            <a:ext uri="{FF2B5EF4-FFF2-40B4-BE49-F238E27FC236}">
              <a16:creationId xmlns:a16="http://schemas.microsoft.com/office/drawing/2014/main" id="{6A97B9D0-E86C-4FB7-B194-9658803E8B5A}"/>
            </a:ext>
          </a:extLst>
        </xdr:cNvPr>
        <xdr:cNvSpPr txBox="1"/>
      </xdr:nvSpPr>
      <xdr:spPr>
        <a:xfrm>
          <a:off x="18183302" y="140989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87</xdr:row>
      <xdr:rowOff>2630</xdr:rowOff>
    </xdr:from>
    <xdr:ext cx="469744" cy="259045"/>
    <xdr:sp macro="" textlink="">
      <xdr:nvSpPr>
        <xdr:cNvPr id="636" name="n_3aveValue【消防施設】&#10;一人当たり面積">
          <a:extLst>
            <a:ext uri="{FF2B5EF4-FFF2-40B4-BE49-F238E27FC236}">
              <a16:creationId xmlns:a16="http://schemas.microsoft.com/office/drawing/2014/main" id="{49A958D6-7AB9-45B7-8005-51B283D755B8}"/>
            </a:ext>
          </a:extLst>
        </xdr:cNvPr>
        <xdr:cNvSpPr txBox="1"/>
      </xdr:nvSpPr>
      <xdr:spPr>
        <a:xfrm>
          <a:off x="17383202" y="140996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87</xdr:row>
      <xdr:rowOff>7528</xdr:rowOff>
    </xdr:from>
    <xdr:ext cx="469744" cy="259045"/>
    <xdr:sp macro="" textlink="">
      <xdr:nvSpPr>
        <xdr:cNvPr id="637" name="n_4aveValue【消防施設】&#10;一人当たり面積">
          <a:extLst>
            <a:ext uri="{FF2B5EF4-FFF2-40B4-BE49-F238E27FC236}">
              <a16:creationId xmlns:a16="http://schemas.microsoft.com/office/drawing/2014/main" id="{5541D29C-53CF-404A-A6D4-7280AD59788D}"/>
            </a:ext>
          </a:extLst>
        </xdr:cNvPr>
        <xdr:cNvSpPr txBox="1"/>
      </xdr:nvSpPr>
      <xdr:spPr>
        <a:xfrm>
          <a:off x="16592627" y="141077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84</xdr:row>
      <xdr:rowOff>144724</xdr:rowOff>
    </xdr:from>
    <xdr:ext cx="469744" cy="259045"/>
    <xdr:sp macro="" textlink="">
      <xdr:nvSpPr>
        <xdr:cNvPr id="638" name="n_1mainValue【消防施設】&#10;一人当たり面積">
          <a:extLst>
            <a:ext uri="{FF2B5EF4-FFF2-40B4-BE49-F238E27FC236}">
              <a16:creationId xmlns:a16="http://schemas.microsoft.com/office/drawing/2014/main" id="{3965D428-08AC-4B99-838D-956135C81A1E}"/>
            </a:ext>
          </a:extLst>
        </xdr:cNvPr>
        <xdr:cNvSpPr txBox="1"/>
      </xdr:nvSpPr>
      <xdr:spPr>
        <a:xfrm>
          <a:off x="18983402" y="137527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166713</xdr:rowOff>
    </xdr:from>
    <xdr:ext cx="469744" cy="259045"/>
    <xdr:sp macro="" textlink="">
      <xdr:nvSpPr>
        <xdr:cNvPr id="639" name="n_2mainValue【消防施設】&#10;一人当たり面積">
          <a:extLst>
            <a:ext uri="{FF2B5EF4-FFF2-40B4-BE49-F238E27FC236}">
              <a16:creationId xmlns:a16="http://schemas.microsoft.com/office/drawing/2014/main" id="{C6A45C1E-DCBA-41D1-98A9-40393B74E451}"/>
            </a:ext>
          </a:extLst>
        </xdr:cNvPr>
        <xdr:cNvSpPr txBox="1"/>
      </xdr:nvSpPr>
      <xdr:spPr>
        <a:xfrm>
          <a:off x="18183302" y="137747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168781</xdr:rowOff>
    </xdr:from>
    <xdr:ext cx="469744" cy="259045"/>
    <xdr:sp macro="" textlink="">
      <xdr:nvSpPr>
        <xdr:cNvPr id="640" name="n_3mainValue【消防施設】&#10;一人当たり面積">
          <a:extLst>
            <a:ext uri="{FF2B5EF4-FFF2-40B4-BE49-F238E27FC236}">
              <a16:creationId xmlns:a16="http://schemas.microsoft.com/office/drawing/2014/main" id="{DEE073D9-0AF1-4905-BA49-12D92D81556D}"/>
            </a:ext>
          </a:extLst>
        </xdr:cNvPr>
        <xdr:cNvSpPr txBox="1"/>
      </xdr:nvSpPr>
      <xdr:spPr>
        <a:xfrm>
          <a:off x="17383202" y="137704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706</xdr:rowOff>
    </xdr:from>
    <xdr:ext cx="469744" cy="259045"/>
    <xdr:sp macro="" textlink="">
      <xdr:nvSpPr>
        <xdr:cNvPr id="641" name="n_4mainValue【消防施設】&#10;一人当たり面積">
          <a:extLst>
            <a:ext uri="{FF2B5EF4-FFF2-40B4-BE49-F238E27FC236}">
              <a16:creationId xmlns:a16="http://schemas.microsoft.com/office/drawing/2014/main" id="{D21EDD31-2FC2-4E8A-BBCD-8718FB13C84C}"/>
            </a:ext>
          </a:extLst>
        </xdr:cNvPr>
        <xdr:cNvSpPr txBox="1"/>
      </xdr:nvSpPr>
      <xdr:spPr>
        <a:xfrm>
          <a:off x="16592627" y="137738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42" name="正方形/長方形 641">
          <a:extLst>
            <a:ext uri="{FF2B5EF4-FFF2-40B4-BE49-F238E27FC236}">
              <a16:creationId xmlns:a16="http://schemas.microsoft.com/office/drawing/2014/main" id="{EFE4F821-769C-4E1E-BF04-8335E1FB02FB}"/>
            </a:ext>
          </a:extLst>
        </xdr:cNvPr>
        <xdr:cNvSpPr/>
      </xdr:nvSpPr>
      <xdr:spPr>
        <a:xfrm>
          <a:off x="112109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3" name="正方形/長方形 642">
          <a:extLst>
            <a:ext uri="{FF2B5EF4-FFF2-40B4-BE49-F238E27FC236}">
              <a16:creationId xmlns:a16="http://schemas.microsoft.com/office/drawing/2014/main" id="{F48DD131-BD67-4272-A705-F4EAA9A90250}"/>
            </a:ext>
          </a:extLst>
        </xdr:cNvPr>
        <xdr:cNvSpPr/>
      </xdr:nvSpPr>
      <xdr:spPr>
        <a:xfrm>
          <a:off x="113157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4" name="正方形/長方形 643">
          <a:extLst>
            <a:ext uri="{FF2B5EF4-FFF2-40B4-BE49-F238E27FC236}">
              <a16:creationId xmlns:a16="http://schemas.microsoft.com/office/drawing/2014/main" id="{CFEBB3E4-2F8A-42D6-B5E5-EBB3186B8492}"/>
            </a:ext>
          </a:extLst>
        </xdr:cNvPr>
        <xdr:cNvSpPr/>
      </xdr:nvSpPr>
      <xdr:spPr>
        <a:xfrm>
          <a:off x="113157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5" name="正方形/長方形 644">
          <a:extLst>
            <a:ext uri="{FF2B5EF4-FFF2-40B4-BE49-F238E27FC236}">
              <a16:creationId xmlns:a16="http://schemas.microsoft.com/office/drawing/2014/main" id="{07A8F187-F0BF-4EE8-8506-8C2978F8E88E}"/>
            </a:ext>
          </a:extLst>
        </xdr:cNvPr>
        <xdr:cNvSpPr/>
      </xdr:nvSpPr>
      <xdr:spPr>
        <a:xfrm>
          <a:off x="1223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6" name="正方形/長方形 645">
          <a:extLst>
            <a:ext uri="{FF2B5EF4-FFF2-40B4-BE49-F238E27FC236}">
              <a16:creationId xmlns:a16="http://schemas.microsoft.com/office/drawing/2014/main" id="{BD883F8B-58BA-4874-BFC6-4CAD3CF3B304}"/>
            </a:ext>
          </a:extLst>
        </xdr:cNvPr>
        <xdr:cNvSpPr/>
      </xdr:nvSpPr>
      <xdr:spPr>
        <a:xfrm>
          <a:off x="1223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7" name="正方形/長方形 646">
          <a:extLst>
            <a:ext uri="{FF2B5EF4-FFF2-40B4-BE49-F238E27FC236}">
              <a16:creationId xmlns:a16="http://schemas.microsoft.com/office/drawing/2014/main" id="{A2B45883-A349-4FE0-A137-705A3237AD2F}"/>
            </a:ext>
          </a:extLst>
        </xdr:cNvPr>
        <xdr:cNvSpPr/>
      </xdr:nvSpPr>
      <xdr:spPr>
        <a:xfrm>
          <a:off x="132683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8" name="正方形/長方形 647">
          <a:extLst>
            <a:ext uri="{FF2B5EF4-FFF2-40B4-BE49-F238E27FC236}">
              <a16:creationId xmlns:a16="http://schemas.microsoft.com/office/drawing/2014/main" id="{4C289208-6C48-4020-BDD9-7FF326BB14D5}"/>
            </a:ext>
          </a:extLst>
        </xdr:cNvPr>
        <xdr:cNvSpPr/>
      </xdr:nvSpPr>
      <xdr:spPr>
        <a:xfrm>
          <a:off x="132683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9" name="正方形/長方形 648">
          <a:extLst>
            <a:ext uri="{FF2B5EF4-FFF2-40B4-BE49-F238E27FC236}">
              <a16:creationId xmlns:a16="http://schemas.microsoft.com/office/drawing/2014/main" id="{9F6D68E4-924B-49ED-84B4-3A41FAB83695}"/>
            </a:ext>
          </a:extLst>
        </xdr:cNvPr>
        <xdr:cNvSpPr/>
      </xdr:nvSpPr>
      <xdr:spPr>
        <a:xfrm>
          <a:off x="112109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50" name="テキスト ボックス 649">
          <a:extLst>
            <a:ext uri="{FF2B5EF4-FFF2-40B4-BE49-F238E27FC236}">
              <a16:creationId xmlns:a16="http://schemas.microsoft.com/office/drawing/2014/main" id="{CE36E972-352D-478A-9D18-7216BFA67742}"/>
            </a:ext>
          </a:extLst>
        </xdr:cNvPr>
        <xdr:cNvSpPr txBox="1"/>
      </xdr:nvSpPr>
      <xdr:spPr>
        <a:xfrm>
          <a:off x="11172825"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51" name="直線コネクタ 650">
          <a:extLst>
            <a:ext uri="{FF2B5EF4-FFF2-40B4-BE49-F238E27FC236}">
              <a16:creationId xmlns:a16="http://schemas.microsoft.com/office/drawing/2014/main" id="{4902AD2B-E797-4A83-BD42-CB6821925782}"/>
            </a:ext>
          </a:extLst>
        </xdr:cNvPr>
        <xdr:cNvCxnSpPr/>
      </xdr:nvCxnSpPr>
      <xdr:spPr>
        <a:xfrm>
          <a:off x="11210925" y="18192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52" name="テキスト ボックス 651">
          <a:extLst>
            <a:ext uri="{FF2B5EF4-FFF2-40B4-BE49-F238E27FC236}">
              <a16:creationId xmlns:a16="http://schemas.microsoft.com/office/drawing/2014/main" id="{F49791E0-0A41-40F4-961C-1F319CA8F0AD}"/>
            </a:ext>
          </a:extLst>
        </xdr:cNvPr>
        <xdr:cNvSpPr txBox="1"/>
      </xdr:nvSpPr>
      <xdr:spPr>
        <a:xfrm>
          <a:off x="107945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53" name="直線コネクタ 652">
          <a:extLst>
            <a:ext uri="{FF2B5EF4-FFF2-40B4-BE49-F238E27FC236}">
              <a16:creationId xmlns:a16="http://schemas.microsoft.com/office/drawing/2014/main" id="{70D3B516-25CD-4826-93C2-9A9E30100CBE}"/>
            </a:ext>
          </a:extLst>
        </xdr:cNvPr>
        <xdr:cNvCxnSpPr/>
      </xdr:nvCxnSpPr>
      <xdr:spPr>
        <a:xfrm>
          <a:off x="11210925" y="1786617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54" name="テキスト ボックス 653">
          <a:extLst>
            <a:ext uri="{FF2B5EF4-FFF2-40B4-BE49-F238E27FC236}">
              <a16:creationId xmlns:a16="http://schemas.microsoft.com/office/drawing/2014/main" id="{DCD686CE-8FE0-4258-95C1-7CDFCDC8B2AC}"/>
            </a:ext>
          </a:extLst>
        </xdr:cNvPr>
        <xdr:cNvSpPr txBox="1"/>
      </xdr:nvSpPr>
      <xdr:spPr>
        <a:xfrm>
          <a:off x="10794546" y="1772713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55" name="直線コネクタ 654">
          <a:extLst>
            <a:ext uri="{FF2B5EF4-FFF2-40B4-BE49-F238E27FC236}">
              <a16:creationId xmlns:a16="http://schemas.microsoft.com/office/drawing/2014/main" id="{73BBDC7E-DCA0-4388-AA2D-98C6AB4319ED}"/>
            </a:ext>
          </a:extLst>
        </xdr:cNvPr>
        <xdr:cNvCxnSpPr/>
      </xdr:nvCxnSpPr>
      <xdr:spPr>
        <a:xfrm>
          <a:off x="11210925" y="1753643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56" name="テキスト ボックス 655">
          <a:extLst>
            <a:ext uri="{FF2B5EF4-FFF2-40B4-BE49-F238E27FC236}">
              <a16:creationId xmlns:a16="http://schemas.microsoft.com/office/drawing/2014/main" id="{4619C257-9E77-419B-B329-892CEE0C4138}"/>
            </a:ext>
          </a:extLst>
        </xdr:cNvPr>
        <xdr:cNvSpPr txBox="1"/>
      </xdr:nvSpPr>
      <xdr:spPr>
        <a:xfrm>
          <a:off x="10845966" y="174005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57" name="直線コネクタ 656">
          <a:extLst>
            <a:ext uri="{FF2B5EF4-FFF2-40B4-BE49-F238E27FC236}">
              <a16:creationId xmlns:a16="http://schemas.microsoft.com/office/drawing/2014/main" id="{B54EC710-57D6-4154-B330-3944FA622181}"/>
            </a:ext>
          </a:extLst>
        </xdr:cNvPr>
        <xdr:cNvCxnSpPr/>
      </xdr:nvCxnSpPr>
      <xdr:spPr>
        <a:xfrm>
          <a:off x="11210925" y="1720986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58" name="テキスト ボックス 657">
          <a:extLst>
            <a:ext uri="{FF2B5EF4-FFF2-40B4-BE49-F238E27FC236}">
              <a16:creationId xmlns:a16="http://schemas.microsoft.com/office/drawing/2014/main" id="{94A37E5D-EDD1-44E1-9F55-EA349707FD21}"/>
            </a:ext>
          </a:extLst>
        </xdr:cNvPr>
        <xdr:cNvSpPr txBox="1"/>
      </xdr:nvSpPr>
      <xdr:spPr>
        <a:xfrm>
          <a:off x="10845966" y="1707081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59" name="直線コネクタ 658">
          <a:extLst>
            <a:ext uri="{FF2B5EF4-FFF2-40B4-BE49-F238E27FC236}">
              <a16:creationId xmlns:a16="http://schemas.microsoft.com/office/drawing/2014/main" id="{6F72B36A-2E7D-4757-87B3-91A63F940C65}"/>
            </a:ext>
          </a:extLst>
        </xdr:cNvPr>
        <xdr:cNvCxnSpPr/>
      </xdr:nvCxnSpPr>
      <xdr:spPr>
        <a:xfrm>
          <a:off x="11210925" y="1688963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60" name="テキスト ボックス 659">
          <a:extLst>
            <a:ext uri="{FF2B5EF4-FFF2-40B4-BE49-F238E27FC236}">
              <a16:creationId xmlns:a16="http://schemas.microsoft.com/office/drawing/2014/main" id="{C14FB505-B1A2-4D43-8098-8EA94DA7480D}"/>
            </a:ext>
          </a:extLst>
        </xdr:cNvPr>
        <xdr:cNvSpPr txBox="1"/>
      </xdr:nvSpPr>
      <xdr:spPr>
        <a:xfrm>
          <a:off x="10845966" y="167442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61" name="直線コネクタ 660">
          <a:extLst>
            <a:ext uri="{FF2B5EF4-FFF2-40B4-BE49-F238E27FC236}">
              <a16:creationId xmlns:a16="http://schemas.microsoft.com/office/drawing/2014/main" id="{A633E8E3-AAE8-4FDB-9A72-74832B662E55}"/>
            </a:ext>
          </a:extLst>
        </xdr:cNvPr>
        <xdr:cNvCxnSpPr/>
      </xdr:nvCxnSpPr>
      <xdr:spPr>
        <a:xfrm>
          <a:off x="11210925" y="16563068"/>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62" name="テキスト ボックス 661">
          <a:extLst>
            <a:ext uri="{FF2B5EF4-FFF2-40B4-BE49-F238E27FC236}">
              <a16:creationId xmlns:a16="http://schemas.microsoft.com/office/drawing/2014/main" id="{0001203B-0C95-49ED-A4DF-AFB7CE05BC97}"/>
            </a:ext>
          </a:extLst>
        </xdr:cNvPr>
        <xdr:cNvSpPr txBox="1"/>
      </xdr:nvSpPr>
      <xdr:spPr>
        <a:xfrm>
          <a:off x="10845966" y="1641449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63" name="直線コネクタ 662">
          <a:extLst>
            <a:ext uri="{FF2B5EF4-FFF2-40B4-BE49-F238E27FC236}">
              <a16:creationId xmlns:a16="http://schemas.microsoft.com/office/drawing/2014/main" id="{C4492337-D315-4286-A93B-4172DDD27F31}"/>
            </a:ext>
          </a:extLst>
        </xdr:cNvPr>
        <xdr:cNvCxnSpPr/>
      </xdr:nvCxnSpPr>
      <xdr:spPr>
        <a:xfrm>
          <a:off x="11210925" y="1623332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64" name="テキスト ボックス 663">
          <a:extLst>
            <a:ext uri="{FF2B5EF4-FFF2-40B4-BE49-F238E27FC236}">
              <a16:creationId xmlns:a16="http://schemas.microsoft.com/office/drawing/2014/main" id="{876D910A-3A02-4F74-AE82-96BDD8A06EE4}"/>
            </a:ext>
          </a:extLst>
        </xdr:cNvPr>
        <xdr:cNvSpPr txBox="1"/>
      </xdr:nvSpPr>
      <xdr:spPr>
        <a:xfrm>
          <a:off x="10903736" y="1608792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5" name="直線コネクタ 664">
          <a:extLst>
            <a:ext uri="{FF2B5EF4-FFF2-40B4-BE49-F238E27FC236}">
              <a16:creationId xmlns:a16="http://schemas.microsoft.com/office/drawing/2014/main" id="{8D1B36BF-624C-4FB7-B6A0-D9B79DAC7C41}"/>
            </a:ext>
          </a:extLst>
        </xdr:cNvPr>
        <xdr:cNvCxnSpPr/>
      </xdr:nvCxnSpPr>
      <xdr:spPr>
        <a:xfrm>
          <a:off x="11210925" y="15906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66" name="【庁舎】&#10;有形固定資産減価償却率グラフ枠">
          <a:extLst>
            <a:ext uri="{FF2B5EF4-FFF2-40B4-BE49-F238E27FC236}">
              <a16:creationId xmlns:a16="http://schemas.microsoft.com/office/drawing/2014/main" id="{10D1CDDE-53AB-4C67-B194-68EEDFADE044}"/>
            </a:ext>
          </a:extLst>
        </xdr:cNvPr>
        <xdr:cNvSpPr/>
      </xdr:nvSpPr>
      <xdr:spPr>
        <a:xfrm>
          <a:off x="112109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30480</xdr:rowOff>
    </xdr:from>
    <xdr:to>
      <xdr:col>85</xdr:col>
      <xdr:colOff>126364</xdr:colOff>
      <xdr:row>109</xdr:row>
      <xdr:rowOff>35379</xdr:rowOff>
    </xdr:to>
    <xdr:cxnSp macro="">
      <xdr:nvCxnSpPr>
        <xdr:cNvPr id="667" name="直線コネクタ 666">
          <a:extLst>
            <a:ext uri="{FF2B5EF4-FFF2-40B4-BE49-F238E27FC236}">
              <a16:creationId xmlns:a16="http://schemas.microsoft.com/office/drawing/2014/main" id="{C6421A41-4632-4D5F-B70D-466957BA4FDE}"/>
            </a:ext>
          </a:extLst>
        </xdr:cNvPr>
        <xdr:cNvCxnSpPr/>
      </xdr:nvCxnSpPr>
      <xdr:spPr>
        <a:xfrm flipV="1">
          <a:off x="14696439" y="16315055"/>
          <a:ext cx="0" cy="15511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668" name="【庁舎】&#10;有形固定資産減価償却率最小値テキスト">
          <a:extLst>
            <a:ext uri="{FF2B5EF4-FFF2-40B4-BE49-F238E27FC236}">
              <a16:creationId xmlns:a16="http://schemas.microsoft.com/office/drawing/2014/main" id="{51B9A9B3-0183-4427-A7AA-23AC0D42E907}"/>
            </a:ext>
          </a:extLst>
        </xdr:cNvPr>
        <xdr:cNvSpPr txBox="1"/>
      </xdr:nvSpPr>
      <xdr:spPr>
        <a:xfrm>
          <a:off x="14735175" y="178700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669" name="直線コネクタ 668">
          <a:extLst>
            <a:ext uri="{FF2B5EF4-FFF2-40B4-BE49-F238E27FC236}">
              <a16:creationId xmlns:a16="http://schemas.microsoft.com/office/drawing/2014/main" id="{31D47BE8-252A-41A8-9435-03EFF21B751C}"/>
            </a:ext>
          </a:extLst>
        </xdr:cNvPr>
        <xdr:cNvCxnSpPr/>
      </xdr:nvCxnSpPr>
      <xdr:spPr>
        <a:xfrm>
          <a:off x="14611350" y="1786617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148607</xdr:rowOff>
    </xdr:from>
    <xdr:ext cx="340478" cy="259045"/>
    <xdr:sp macro="" textlink="">
      <xdr:nvSpPr>
        <xdr:cNvPr id="670" name="【庁舎】&#10;有形固定資産減価償却率最大値テキスト">
          <a:extLst>
            <a:ext uri="{FF2B5EF4-FFF2-40B4-BE49-F238E27FC236}">
              <a16:creationId xmlns:a16="http://schemas.microsoft.com/office/drawing/2014/main" id="{365E0B9B-B57B-4DA4-B3C0-9F220D0ECB6F}"/>
            </a:ext>
          </a:extLst>
        </xdr:cNvPr>
        <xdr:cNvSpPr txBox="1"/>
      </xdr:nvSpPr>
      <xdr:spPr>
        <a:xfrm>
          <a:off x="14735175" y="1609028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30480</xdr:rowOff>
    </xdr:from>
    <xdr:to>
      <xdr:col>86</xdr:col>
      <xdr:colOff>25400</xdr:colOff>
      <xdr:row>100</xdr:row>
      <xdr:rowOff>30480</xdr:rowOff>
    </xdr:to>
    <xdr:cxnSp macro="">
      <xdr:nvCxnSpPr>
        <xdr:cNvPr id="671" name="直線コネクタ 670">
          <a:extLst>
            <a:ext uri="{FF2B5EF4-FFF2-40B4-BE49-F238E27FC236}">
              <a16:creationId xmlns:a16="http://schemas.microsoft.com/office/drawing/2014/main" id="{3EEB22B8-4040-417C-BDE6-C151651A0FD3}"/>
            </a:ext>
          </a:extLst>
        </xdr:cNvPr>
        <xdr:cNvCxnSpPr/>
      </xdr:nvCxnSpPr>
      <xdr:spPr>
        <a:xfrm>
          <a:off x="14611350" y="1631505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139716</xdr:rowOff>
    </xdr:from>
    <xdr:ext cx="405111" cy="259045"/>
    <xdr:sp macro="" textlink="">
      <xdr:nvSpPr>
        <xdr:cNvPr id="672" name="【庁舎】&#10;有形固定資産減価償却率平均値テキスト">
          <a:extLst>
            <a:ext uri="{FF2B5EF4-FFF2-40B4-BE49-F238E27FC236}">
              <a16:creationId xmlns:a16="http://schemas.microsoft.com/office/drawing/2014/main" id="{8966FCD7-FF11-4723-A878-6BD57AC0CCE6}"/>
            </a:ext>
          </a:extLst>
        </xdr:cNvPr>
        <xdr:cNvSpPr txBox="1"/>
      </xdr:nvSpPr>
      <xdr:spPr>
        <a:xfrm>
          <a:off x="14735175" y="1694499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116839</xdr:rowOff>
    </xdr:from>
    <xdr:to>
      <xdr:col>85</xdr:col>
      <xdr:colOff>177800</xdr:colOff>
      <xdr:row>105</xdr:row>
      <xdr:rowOff>46989</xdr:rowOff>
    </xdr:to>
    <xdr:sp macro="" textlink="">
      <xdr:nvSpPr>
        <xdr:cNvPr id="673" name="フローチャート: 判断 672">
          <a:extLst>
            <a:ext uri="{FF2B5EF4-FFF2-40B4-BE49-F238E27FC236}">
              <a16:creationId xmlns:a16="http://schemas.microsoft.com/office/drawing/2014/main" id="{2F3ADBF3-6CF1-4A78-9A9A-12EB530A80F8}"/>
            </a:ext>
          </a:extLst>
        </xdr:cNvPr>
        <xdr:cNvSpPr/>
      </xdr:nvSpPr>
      <xdr:spPr>
        <a:xfrm>
          <a:off x="14649450" y="17090389"/>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84182</xdr:rowOff>
    </xdr:from>
    <xdr:to>
      <xdr:col>81</xdr:col>
      <xdr:colOff>101600</xdr:colOff>
      <xdr:row>105</xdr:row>
      <xdr:rowOff>14332</xdr:rowOff>
    </xdr:to>
    <xdr:sp macro="" textlink="">
      <xdr:nvSpPr>
        <xdr:cNvPr id="674" name="フローチャート: 判断 673">
          <a:extLst>
            <a:ext uri="{FF2B5EF4-FFF2-40B4-BE49-F238E27FC236}">
              <a16:creationId xmlns:a16="http://schemas.microsoft.com/office/drawing/2014/main" id="{BED32F28-7E45-4AF8-84DB-699AD48E5DE1}"/>
            </a:ext>
          </a:extLst>
        </xdr:cNvPr>
        <xdr:cNvSpPr/>
      </xdr:nvSpPr>
      <xdr:spPr>
        <a:xfrm>
          <a:off x="13887450" y="17060907"/>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105411</xdr:rowOff>
    </xdr:from>
    <xdr:to>
      <xdr:col>76</xdr:col>
      <xdr:colOff>165100</xdr:colOff>
      <xdr:row>105</xdr:row>
      <xdr:rowOff>35561</xdr:rowOff>
    </xdr:to>
    <xdr:sp macro="" textlink="">
      <xdr:nvSpPr>
        <xdr:cNvPr id="675" name="フローチャート: 判断 674">
          <a:extLst>
            <a:ext uri="{FF2B5EF4-FFF2-40B4-BE49-F238E27FC236}">
              <a16:creationId xmlns:a16="http://schemas.microsoft.com/office/drawing/2014/main" id="{35F147D6-CDF7-4049-B021-DA981BFFE70F}"/>
            </a:ext>
          </a:extLst>
        </xdr:cNvPr>
        <xdr:cNvSpPr/>
      </xdr:nvSpPr>
      <xdr:spPr>
        <a:xfrm>
          <a:off x="13096875" y="17075786"/>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123371</xdr:rowOff>
    </xdr:from>
    <xdr:to>
      <xdr:col>72</xdr:col>
      <xdr:colOff>38100</xdr:colOff>
      <xdr:row>105</xdr:row>
      <xdr:rowOff>53521</xdr:rowOff>
    </xdr:to>
    <xdr:sp macro="" textlink="">
      <xdr:nvSpPr>
        <xdr:cNvPr id="676" name="フローチャート: 判断 675">
          <a:extLst>
            <a:ext uri="{FF2B5EF4-FFF2-40B4-BE49-F238E27FC236}">
              <a16:creationId xmlns:a16="http://schemas.microsoft.com/office/drawing/2014/main" id="{86B5C9BA-0941-4564-B997-B7B14D403492}"/>
            </a:ext>
          </a:extLst>
        </xdr:cNvPr>
        <xdr:cNvSpPr/>
      </xdr:nvSpPr>
      <xdr:spPr>
        <a:xfrm>
          <a:off x="12296775" y="17100096"/>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157662</xdr:rowOff>
    </xdr:from>
    <xdr:to>
      <xdr:col>67</xdr:col>
      <xdr:colOff>101600</xdr:colOff>
      <xdr:row>105</xdr:row>
      <xdr:rowOff>87812</xdr:rowOff>
    </xdr:to>
    <xdr:sp macro="" textlink="">
      <xdr:nvSpPr>
        <xdr:cNvPr id="677" name="フローチャート: 判断 676">
          <a:extLst>
            <a:ext uri="{FF2B5EF4-FFF2-40B4-BE49-F238E27FC236}">
              <a16:creationId xmlns:a16="http://schemas.microsoft.com/office/drawing/2014/main" id="{2C152AA6-4AF8-4C30-A802-9EAFE96FBE21}"/>
            </a:ext>
          </a:extLst>
        </xdr:cNvPr>
        <xdr:cNvSpPr/>
      </xdr:nvSpPr>
      <xdr:spPr>
        <a:xfrm>
          <a:off x="11487150" y="17134387"/>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8" name="テキスト ボックス 677">
          <a:extLst>
            <a:ext uri="{FF2B5EF4-FFF2-40B4-BE49-F238E27FC236}">
              <a16:creationId xmlns:a16="http://schemas.microsoft.com/office/drawing/2014/main" id="{9222ABCD-5C6C-4A9C-9685-D2422006E179}"/>
            </a:ext>
          </a:extLst>
        </xdr:cNvPr>
        <xdr:cNvSpPr txBox="1"/>
      </xdr:nvSpPr>
      <xdr:spPr>
        <a:xfrm>
          <a:off x="1452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79" name="テキスト ボックス 678">
          <a:extLst>
            <a:ext uri="{FF2B5EF4-FFF2-40B4-BE49-F238E27FC236}">
              <a16:creationId xmlns:a16="http://schemas.microsoft.com/office/drawing/2014/main" id="{052A47F7-21CE-4C01-98F2-F52E54944A1C}"/>
            </a:ext>
          </a:extLst>
        </xdr:cNvPr>
        <xdr:cNvSpPr txBox="1"/>
      </xdr:nvSpPr>
      <xdr:spPr>
        <a:xfrm>
          <a:off x="13763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80" name="テキスト ボックス 679">
          <a:extLst>
            <a:ext uri="{FF2B5EF4-FFF2-40B4-BE49-F238E27FC236}">
              <a16:creationId xmlns:a16="http://schemas.microsoft.com/office/drawing/2014/main" id="{B38480FE-212E-4E4B-A1F4-90A4196A5C07}"/>
            </a:ext>
          </a:extLst>
        </xdr:cNvPr>
        <xdr:cNvSpPr txBox="1"/>
      </xdr:nvSpPr>
      <xdr:spPr>
        <a:xfrm>
          <a:off x="12973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81" name="テキスト ボックス 680">
          <a:extLst>
            <a:ext uri="{FF2B5EF4-FFF2-40B4-BE49-F238E27FC236}">
              <a16:creationId xmlns:a16="http://schemas.microsoft.com/office/drawing/2014/main" id="{1A676C0D-BDCC-49F0-A659-07B7A372641A}"/>
            </a:ext>
          </a:extLst>
        </xdr:cNvPr>
        <xdr:cNvSpPr txBox="1"/>
      </xdr:nvSpPr>
      <xdr:spPr>
        <a:xfrm>
          <a:off x="12172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82" name="テキスト ボックス 681">
          <a:extLst>
            <a:ext uri="{FF2B5EF4-FFF2-40B4-BE49-F238E27FC236}">
              <a16:creationId xmlns:a16="http://schemas.microsoft.com/office/drawing/2014/main" id="{CAADE029-7869-48A2-8295-7123C223660A}"/>
            </a:ext>
          </a:extLst>
        </xdr:cNvPr>
        <xdr:cNvSpPr txBox="1"/>
      </xdr:nvSpPr>
      <xdr:spPr>
        <a:xfrm>
          <a:off x="11363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107</xdr:row>
      <xdr:rowOff>113574</xdr:rowOff>
    </xdr:from>
    <xdr:to>
      <xdr:col>85</xdr:col>
      <xdr:colOff>177800</xdr:colOff>
      <xdr:row>108</xdr:row>
      <xdr:rowOff>43724</xdr:rowOff>
    </xdr:to>
    <xdr:sp macro="" textlink="">
      <xdr:nvSpPr>
        <xdr:cNvPr id="683" name="楕円 682">
          <a:extLst>
            <a:ext uri="{FF2B5EF4-FFF2-40B4-BE49-F238E27FC236}">
              <a16:creationId xmlns:a16="http://schemas.microsoft.com/office/drawing/2014/main" id="{472D043C-6333-41AC-B0A6-7ADA3736FC99}"/>
            </a:ext>
          </a:extLst>
        </xdr:cNvPr>
        <xdr:cNvSpPr/>
      </xdr:nvSpPr>
      <xdr:spPr>
        <a:xfrm>
          <a:off x="14649450" y="17601474"/>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92001</xdr:rowOff>
    </xdr:from>
    <xdr:ext cx="405111" cy="259045"/>
    <xdr:sp macro="" textlink="">
      <xdr:nvSpPr>
        <xdr:cNvPr id="684" name="【庁舎】&#10;有形固定資産減価償却率該当値テキスト">
          <a:extLst>
            <a:ext uri="{FF2B5EF4-FFF2-40B4-BE49-F238E27FC236}">
              <a16:creationId xmlns:a16="http://schemas.microsoft.com/office/drawing/2014/main" id="{996B4C87-4338-4BF3-91A6-03BE7FC36258}"/>
            </a:ext>
          </a:extLst>
        </xdr:cNvPr>
        <xdr:cNvSpPr txBox="1"/>
      </xdr:nvSpPr>
      <xdr:spPr>
        <a:xfrm>
          <a:off x="14735175" y="175767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107</xdr:row>
      <xdr:rowOff>87449</xdr:rowOff>
    </xdr:from>
    <xdr:to>
      <xdr:col>81</xdr:col>
      <xdr:colOff>101600</xdr:colOff>
      <xdr:row>108</xdr:row>
      <xdr:rowOff>17599</xdr:rowOff>
    </xdr:to>
    <xdr:sp macro="" textlink="">
      <xdr:nvSpPr>
        <xdr:cNvPr id="685" name="楕円 684">
          <a:extLst>
            <a:ext uri="{FF2B5EF4-FFF2-40B4-BE49-F238E27FC236}">
              <a16:creationId xmlns:a16="http://schemas.microsoft.com/office/drawing/2014/main" id="{24DEC1ED-28E7-4D03-8855-7BA481EFCC38}"/>
            </a:ext>
          </a:extLst>
        </xdr:cNvPr>
        <xdr:cNvSpPr/>
      </xdr:nvSpPr>
      <xdr:spPr>
        <a:xfrm>
          <a:off x="13887450" y="17572174"/>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107</xdr:row>
      <xdr:rowOff>138249</xdr:rowOff>
    </xdr:from>
    <xdr:to>
      <xdr:col>85</xdr:col>
      <xdr:colOff>127000</xdr:colOff>
      <xdr:row>107</xdr:row>
      <xdr:rowOff>164374</xdr:rowOff>
    </xdr:to>
    <xdr:cxnSp macro="">
      <xdr:nvCxnSpPr>
        <xdr:cNvPr id="686" name="直線コネクタ 685">
          <a:extLst>
            <a:ext uri="{FF2B5EF4-FFF2-40B4-BE49-F238E27FC236}">
              <a16:creationId xmlns:a16="http://schemas.microsoft.com/office/drawing/2014/main" id="{866A88AD-8991-4643-91F3-BF5F9D977E63}"/>
            </a:ext>
          </a:extLst>
        </xdr:cNvPr>
        <xdr:cNvCxnSpPr/>
      </xdr:nvCxnSpPr>
      <xdr:spPr>
        <a:xfrm>
          <a:off x="13935075" y="17629324"/>
          <a:ext cx="762000" cy="197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108</xdr:row>
      <xdr:rowOff>46627</xdr:rowOff>
    </xdr:from>
    <xdr:to>
      <xdr:col>76</xdr:col>
      <xdr:colOff>165100</xdr:colOff>
      <xdr:row>108</xdr:row>
      <xdr:rowOff>148227</xdr:rowOff>
    </xdr:to>
    <xdr:sp macro="" textlink="">
      <xdr:nvSpPr>
        <xdr:cNvPr id="687" name="楕円 686">
          <a:extLst>
            <a:ext uri="{FF2B5EF4-FFF2-40B4-BE49-F238E27FC236}">
              <a16:creationId xmlns:a16="http://schemas.microsoft.com/office/drawing/2014/main" id="{DAB9B703-F40F-4B35-BEB6-B561553DCD7A}"/>
            </a:ext>
          </a:extLst>
        </xdr:cNvPr>
        <xdr:cNvSpPr/>
      </xdr:nvSpPr>
      <xdr:spPr>
        <a:xfrm>
          <a:off x="13096875" y="17709152"/>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107</xdr:row>
      <xdr:rowOff>138249</xdr:rowOff>
    </xdr:from>
    <xdr:to>
      <xdr:col>81</xdr:col>
      <xdr:colOff>50800</xdr:colOff>
      <xdr:row>108</xdr:row>
      <xdr:rowOff>97427</xdr:rowOff>
    </xdr:to>
    <xdr:cxnSp macro="">
      <xdr:nvCxnSpPr>
        <xdr:cNvPr id="688" name="直線コネクタ 687">
          <a:extLst>
            <a:ext uri="{FF2B5EF4-FFF2-40B4-BE49-F238E27FC236}">
              <a16:creationId xmlns:a16="http://schemas.microsoft.com/office/drawing/2014/main" id="{D8AC48B1-7ECB-4CF1-8C78-FAA65A557C6D}"/>
            </a:ext>
          </a:extLst>
        </xdr:cNvPr>
        <xdr:cNvCxnSpPr/>
      </xdr:nvCxnSpPr>
      <xdr:spPr>
        <a:xfrm flipV="1">
          <a:off x="13144500" y="17629324"/>
          <a:ext cx="790575" cy="1274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108</xdr:row>
      <xdr:rowOff>12337</xdr:rowOff>
    </xdr:from>
    <xdr:to>
      <xdr:col>72</xdr:col>
      <xdr:colOff>38100</xdr:colOff>
      <xdr:row>108</xdr:row>
      <xdr:rowOff>113937</xdr:rowOff>
    </xdr:to>
    <xdr:sp macro="" textlink="">
      <xdr:nvSpPr>
        <xdr:cNvPr id="689" name="楕円 688">
          <a:extLst>
            <a:ext uri="{FF2B5EF4-FFF2-40B4-BE49-F238E27FC236}">
              <a16:creationId xmlns:a16="http://schemas.microsoft.com/office/drawing/2014/main" id="{B1047199-1003-444A-B6BA-46230F0E069A}"/>
            </a:ext>
          </a:extLst>
        </xdr:cNvPr>
        <xdr:cNvSpPr/>
      </xdr:nvSpPr>
      <xdr:spPr>
        <a:xfrm>
          <a:off x="12296775" y="17668512"/>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108</xdr:row>
      <xdr:rowOff>63137</xdr:rowOff>
    </xdr:from>
    <xdr:to>
      <xdr:col>76</xdr:col>
      <xdr:colOff>114300</xdr:colOff>
      <xdr:row>108</xdr:row>
      <xdr:rowOff>97427</xdr:rowOff>
    </xdr:to>
    <xdr:cxnSp macro="">
      <xdr:nvCxnSpPr>
        <xdr:cNvPr id="690" name="直線コネクタ 689">
          <a:extLst>
            <a:ext uri="{FF2B5EF4-FFF2-40B4-BE49-F238E27FC236}">
              <a16:creationId xmlns:a16="http://schemas.microsoft.com/office/drawing/2014/main" id="{D08C97F5-290A-40A7-831D-3CA441F7BA30}"/>
            </a:ext>
          </a:extLst>
        </xdr:cNvPr>
        <xdr:cNvCxnSpPr/>
      </xdr:nvCxnSpPr>
      <xdr:spPr>
        <a:xfrm>
          <a:off x="12344400" y="17725662"/>
          <a:ext cx="800100" cy="31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107</xdr:row>
      <xdr:rowOff>149498</xdr:rowOff>
    </xdr:from>
    <xdr:to>
      <xdr:col>67</xdr:col>
      <xdr:colOff>101600</xdr:colOff>
      <xdr:row>108</xdr:row>
      <xdr:rowOff>79648</xdr:rowOff>
    </xdr:to>
    <xdr:sp macro="" textlink="">
      <xdr:nvSpPr>
        <xdr:cNvPr id="691" name="楕円 690">
          <a:extLst>
            <a:ext uri="{FF2B5EF4-FFF2-40B4-BE49-F238E27FC236}">
              <a16:creationId xmlns:a16="http://schemas.microsoft.com/office/drawing/2014/main" id="{6E36D312-A161-4C48-A98C-D1BF2E9DAA5E}"/>
            </a:ext>
          </a:extLst>
        </xdr:cNvPr>
        <xdr:cNvSpPr/>
      </xdr:nvSpPr>
      <xdr:spPr>
        <a:xfrm>
          <a:off x="11487150" y="17637398"/>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108</xdr:row>
      <xdr:rowOff>28848</xdr:rowOff>
    </xdr:from>
    <xdr:to>
      <xdr:col>71</xdr:col>
      <xdr:colOff>177800</xdr:colOff>
      <xdr:row>108</xdr:row>
      <xdr:rowOff>63137</xdr:rowOff>
    </xdr:to>
    <xdr:cxnSp macro="">
      <xdr:nvCxnSpPr>
        <xdr:cNvPr id="692" name="直線コネクタ 691">
          <a:extLst>
            <a:ext uri="{FF2B5EF4-FFF2-40B4-BE49-F238E27FC236}">
              <a16:creationId xmlns:a16="http://schemas.microsoft.com/office/drawing/2014/main" id="{1A37256F-CCEB-4C33-8833-7B79DC5F11BD}"/>
            </a:ext>
          </a:extLst>
        </xdr:cNvPr>
        <xdr:cNvCxnSpPr/>
      </xdr:nvCxnSpPr>
      <xdr:spPr>
        <a:xfrm>
          <a:off x="11534775" y="17685023"/>
          <a:ext cx="809625" cy="406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30859</xdr:rowOff>
    </xdr:from>
    <xdr:ext cx="405111" cy="259045"/>
    <xdr:sp macro="" textlink="">
      <xdr:nvSpPr>
        <xdr:cNvPr id="693" name="n_1aveValue【庁舎】&#10;有形固定資産減価償却率">
          <a:extLst>
            <a:ext uri="{FF2B5EF4-FFF2-40B4-BE49-F238E27FC236}">
              <a16:creationId xmlns:a16="http://schemas.microsoft.com/office/drawing/2014/main" id="{3FC0A0CB-A26A-4817-BACE-C1B6178ED000}"/>
            </a:ext>
          </a:extLst>
        </xdr:cNvPr>
        <xdr:cNvSpPr txBox="1"/>
      </xdr:nvSpPr>
      <xdr:spPr>
        <a:xfrm>
          <a:off x="13745219" y="168297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52088</xdr:rowOff>
    </xdr:from>
    <xdr:ext cx="405111" cy="259045"/>
    <xdr:sp macro="" textlink="">
      <xdr:nvSpPr>
        <xdr:cNvPr id="694" name="n_2aveValue【庁舎】&#10;有形固定資産減価償却率">
          <a:extLst>
            <a:ext uri="{FF2B5EF4-FFF2-40B4-BE49-F238E27FC236}">
              <a16:creationId xmlns:a16="http://schemas.microsoft.com/office/drawing/2014/main" id="{8B7FAB00-E9B8-4930-941D-2405F89BF5FF}"/>
            </a:ext>
          </a:extLst>
        </xdr:cNvPr>
        <xdr:cNvSpPr txBox="1"/>
      </xdr:nvSpPr>
      <xdr:spPr>
        <a:xfrm>
          <a:off x="12964169" y="168510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70048</xdr:rowOff>
    </xdr:from>
    <xdr:ext cx="405111" cy="259045"/>
    <xdr:sp macro="" textlink="">
      <xdr:nvSpPr>
        <xdr:cNvPr id="695" name="n_3aveValue【庁舎】&#10;有形固定資産減価償却率">
          <a:extLst>
            <a:ext uri="{FF2B5EF4-FFF2-40B4-BE49-F238E27FC236}">
              <a16:creationId xmlns:a16="http://schemas.microsoft.com/office/drawing/2014/main" id="{B4BF779E-51A3-46E5-A001-40787ABC7378}"/>
            </a:ext>
          </a:extLst>
        </xdr:cNvPr>
        <xdr:cNvSpPr txBox="1"/>
      </xdr:nvSpPr>
      <xdr:spPr>
        <a:xfrm>
          <a:off x="12164069" y="168689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104339</xdr:rowOff>
    </xdr:from>
    <xdr:ext cx="405111" cy="259045"/>
    <xdr:sp macro="" textlink="">
      <xdr:nvSpPr>
        <xdr:cNvPr id="696" name="n_4aveValue【庁舎】&#10;有形固定資産減価償却率">
          <a:extLst>
            <a:ext uri="{FF2B5EF4-FFF2-40B4-BE49-F238E27FC236}">
              <a16:creationId xmlns:a16="http://schemas.microsoft.com/office/drawing/2014/main" id="{53624515-BB05-4184-869A-C200B63CED7A}"/>
            </a:ext>
          </a:extLst>
        </xdr:cNvPr>
        <xdr:cNvSpPr txBox="1"/>
      </xdr:nvSpPr>
      <xdr:spPr>
        <a:xfrm>
          <a:off x="11354444" y="169096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108</xdr:row>
      <xdr:rowOff>8726</xdr:rowOff>
    </xdr:from>
    <xdr:ext cx="405111" cy="259045"/>
    <xdr:sp macro="" textlink="">
      <xdr:nvSpPr>
        <xdr:cNvPr id="697" name="n_1mainValue【庁舎】&#10;有形固定資産減価償却率">
          <a:extLst>
            <a:ext uri="{FF2B5EF4-FFF2-40B4-BE49-F238E27FC236}">
              <a16:creationId xmlns:a16="http://schemas.microsoft.com/office/drawing/2014/main" id="{11B38D29-8E55-4EF9-A56A-BAC0AA94FD66}"/>
            </a:ext>
          </a:extLst>
        </xdr:cNvPr>
        <xdr:cNvSpPr txBox="1"/>
      </xdr:nvSpPr>
      <xdr:spPr>
        <a:xfrm>
          <a:off x="13745219" y="176712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108</xdr:row>
      <xdr:rowOff>139354</xdr:rowOff>
    </xdr:from>
    <xdr:ext cx="405111" cy="259045"/>
    <xdr:sp macro="" textlink="">
      <xdr:nvSpPr>
        <xdr:cNvPr id="698" name="n_2mainValue【庁舎】&#10;有形固定資産減価償却率">
          <a:extLst>
            <a:ext uri="{FF2B5EF4-FFF2-40B4-BE49-F238E27FC236}">
              <a16:creationId xmlns:a16="http://schemas.microsoft.com/office/drawing/2014/main" id="{3B01E098-EE38-40DA-A613-B561F379E189}"/>
            </a:ext>
          </a:extLst>
        </xdr:cNvPr>
        <xdr:cNvSpPr txBox="1"/>
      </xdr:nvSpPr>
      <xdr:spPr>
        <a:xfrm>
          <a:off x="12964169" y="178018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108</xdr:row>
      <xdr:rowOff>105064</xdr:rowOff>
    </xdr:from>
    <xdr:ext cx="405111" cy="259045"/>
    <xdr:sp macro="" textlink="">
      <xdr:nvSpPr>
        <xdr:cNvPr id="699" name="n_3mainValue【庁舎】&#10;有形固定資産減価償却率">
          <a:extLst>
            <a:ext uri="{FF2B5EF4-FFF2-40B4-BE49-F238E27FC236}">
              <a16:creationId xmlns:a16="http://schemas.microsoft.com/office/drawing/2014/main" id="{94E89533-4212-4D05-A1AC-4B6AA04CDB82}"/>
            </a:ext>
          </a:extLst>
        </xdr:cNvPr>
        <xdr:cNvSpPr txBox="1"/>
      </xdr:nvSpPr>
      <xdr:spPr>
        <a:xfrm>
          <a:off x="12164069" y="177612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108</xdr:row>
      <xdr:rowOff>70775</xdr:rowOff>
    </xdr:from>
    <xdr:ext cx="405111" cy="259045"/>
    <xdr:sp macro="" textlink="">
      <xdr:nvSpPr>
        <xdr:cNvPr id="700" name="n_4mainValue【庁舎】&#10;有形固定資産減価償却率">
          <a:extLst>
            <a:ext uri="{FF2B5EF4-FFF2-40B4-BE49-F238E27FC236}">
              <a16:creationId xmlns:a16="http://schemas.microsoft.com/office/drawing/2014/main" id="{BEB1D58B-B212-4C13-BD7C-C36B5FC5D839}"/>
            </a:ext>
          </a:extLst>
        </xdr:cNvPr>
        <xdr:cNvSpPr txBox="1"/>
      </xdr:nvSpPr>
      <xdr:spPr>
        <a:xfrm>
          <a:off x="11354444" y="177269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01" name="正方形/長方形 700">
          <a:extLst>
            <a:ext uri="{FF2B5EF4-FFF2-40B4-BE49-F238E27FC236}">
              <a16:creationId xmlns:a16="http://schemas.microsoft.com/office/drawing/2014/main" id="{C0DB4A8C-061A-4638-9CD9-301D912EE124}"/>
            </a:ext>
          </a:extLst>
        </xdr:cNvPr>
        <xdr:cNvSpPr/>
      </xdr:nvSpPr>
      <xdr:spPr>
        <a:xfrm>
          <a:off x="164592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02" name="正方形/長方形 701">
          <a:extLst>
            <a:ext uri="{FF2B5EF4-FFF2-40B4-BE49-F238E27FC236}">
              <a16:creationId xmlns:a16="http://schemas.microsoft.com/office/drawing/2014/main" id="{9316338B-F8D4-413F-B919-BD4A082444CE}"/>
            </a:ext>
          </a:extLst>
        </xdr:cNvPr>
        <xdr:cNvSpPr/>
      </xdr:nvSpPr>
      <xdr:spPr>
        <a:xfrm>
          <a:off x="165830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03" name="正方形/長方形 702">
          <a:extLst>
            <a:ext uri="{FF2B5EF4-FFF2-40B4-BE49-F238E27FC236}">
              <a16:creationId xmlns:a16="http://schemas.microsoft.com/office/drawing/2014/main" id="{9C1F2B66-1F61-4CDE-AF28-1F975F85D9B7}"/>
            </a:ext>
          </a:extLst>
        </xdr:cNvPr>
        <xdr:cNvSpPr/>
      </xdr:nvSpPr>
      <xdr:spPr>
        <a:xfrm>
          <a:off x="165830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04" name="正方形/長方形 703">
          <a:extLst>
            <a:ext uri="{FF2B5EF4-FFF2-40B4-BE49-F238E27FC236}">
              <a16:creationId xmlns:a16="http://schemas.microsoft.com/office/drawing/2014/main" id="{22CB2829-2812-4D24-B427-166355FDDECE}"/>
            </a:ext>
          </a:extLst>
        </xdr:cNvPr>
        <xdr:cNvSpPr/>
      </xdr:nvSpPr>
      <xdr:spPr>
        <a:xfrm>
          <a:off x="174879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5" name="正方形/長方形 704">
          <a:extLst>
            <a:ext uri="{FF2B5EF4-FFF2-40B4-BE49-F238E27FC236}">
              <a16:creationId xmlns:a16="http://schemas.microsoft.com/office/drawing/2014/main" id="{9025063D-2AB3-4909-AF3F-CB08C71943D9}"/>
            </a:ext>
          </a:extLst>
        </xdr:cNvPr>
        <xdr:cNvSpPr/>
      </xdr:nvSpPr>
      <xdr:spPr>
        <a:xfrm>
          <a:off x="174879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6" name="正方形/長方形 705">
          <a:extLst>
            <a:ext uri="{FF2B5EF4-FFF2-40B4-BE49-F238E27FC236}">
              <a16:creationId xmlns:a16="http://schemas.microsoft.com/office/drawing/2014/main" id="{672424AE-7ECA-46C4-AF56-09367BBD58B7}"/>
            </a:ext>
          </a:extLst>
        </xdr:cNvPr>
        <xdr:cNvSpPr/>
      </xdr:nvSpPr>
      <xdr:spPr>
        <a:xfrm>
          <a:off x="185166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7" name="正方形/長方形 706">
          <a:extLst>
            <a:ext uri="{FF2B5EF4-FFF2-40B4-BE49-F238E27FC236}">
              <a16:creationId xmlns:a16="http://schemas.microsoft.com/office/drawing/2014/main" id="{149BF77E-CC31-4F85-8AFD-D11F72B8217D}"/>
            </a:ext>
          </a:extLst>
        </xdr:cNvPr>
        <xdr:cNvSpPr/>
      </xdr:nvSpPr>
      <xdr:spPr>
        <a:xfrm>
          <a:off x="185166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8" name="正方形/長方形 707">
          <a:extLst>
            <a:ext uri="{FF2B5EF4-FFF2-40B4-BE49-F238E27FC236}">
              <a16:creationId xmlns:a16="http://schemas.microsoft.com/office/drawing/2014/main" id="{64AEBD5B-A6C7-495D-9441-EC42C0936E3D}"/>
            </a:ext>
          </a:extLst>
        </xdr:cNvPr>
        <xdr:cNvSpPr/>
      </xdr:nvSpPr>
      <xdr:spPr>
        <a:xfrm>
          <a:off x="164592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09" name="テキスト ボックス 708">
          <a:extLst>
            <a:ext uri="{FF2B5EF4-FFF2-40B4-BE49-F238E27FC236}">
              <a16:creationId xmlns:a16="http://schemas.microsoft.com/office/drawing/2014/main" id="{B852AC17-3CF7-4ABB-AB4D-BD1E40D75CC7}"/>
            </a:ext>
          </a:extLst>
        </xdr:cNvPr>
        <xdr:cNvSpPr txBox="1"/>
      </xdr:nvSpPr>
      <xdr:spPr>
        <a:xfrm>
          <a:off x="16440150"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10" name="直線コネクタ 709">
          <a:extLst>
            <a:ext uri="{FF2B5EF4-FFF2-40B4-BE49-F238E27FC236}">
              <a16:creationId xmlns:a16="http://schemas.microsoft.com/office/drawing/2014/main" id="{B68E1763-1C8C-48BF-A9F3-BF94185364BF}"/>
            </a:ext>
          </a:extLst>
        </xdr:cNvPr>
        <xdr:cNvCxnSpPr/>
      </xdr:nvCxnSpPr>
      <xdr:spPr>
        <a:xfrm>
          <a:off x="164592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711" name="直線コネクタ 710">
          <a:extLst>
            <a:ext uri="{FF2B5EF4-FFF2-40B4-BE49-F238E27FC236}">
              <a16:creationId xmlns:a16="http://schemas.microsoft.com/office/drawing/2014/main" id="{8217FB4C-98BD-410B-A844-A1FE128A2C7E}"/>
            </a:ext>
          </a:extLst>
        </xdr:cNvPr>
        <xdr:cNvCxnSpPr/>
      </xdr:nvCxnSpPr>
      <xdr:spPr>
        <a:xfrm>
          <a:off x="16459200" y="17735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712" name="テキスト ボックス 711">
          <a:extLst>
            <a:ext uri="{FF2B5EF4-FFF2-40B4-BE49-F238E27FC236}">
              <a16:creationId xmlns:a16="http://schemas.microsoft.com/office/drawing/2014/main" id="{2B537405-0E08-4BA1-B256-C59329A3DE6C}"/>
            </a:ext>
          </a:extLst>
        </xdr:cNvPr>
        <xdr:cNvSpPr txBox="1"/>
      </xdr:nvSpPr>
      <xdr:spPr>
        <a:xfrm>
          <a:off x="16052346" y="17590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713" name="直線コネクタ 712">
          <a:extLst>
            <a:ext uri="{FF2B5EF4-FFF2-40B4-BE49-F238E27FC236}">
              <a16:creationId xmlns:a16="http://schemas.microsoft.com/office/drawing/2014/main" id="{34CE794B-81D1-440C-A198-50D0ACADF15B}"/>
            </a:ext>
          </a:extLst>
        </xdr:cNvPr>
        <xdr:cNvCxnSpPr/>
      </xdr:nvCxnSpPr>
      <xdr:spPr>
        <a:xfrm>
          <a:off x="16459200" y="17278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714" name="テキスト ボックス 713">
          <a:extLst>
            <a:ext uri="{FF2B5EF4-FFF2-40B4-BE49-F238E27FC236}">
              <a16:creationId xmlns:a16="http://schemas.microsoft.com/office/drawing/2014/main" id="{E039DB18-DFFB-404B-9C4B-AA4C117DE399}"/>
            </a:ext>
          </a:extLst>
        </xdr:cNvPr>
        <xdr:cNvSpPr txBox="1"/>
      </xdr:nvSpPr>
      <xdr:spPr>
        <a:xfrm>
          <a:off x="16052346" y="17132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715" name="直線コネクタ 714">
          <a:extLst>
            <a:ext uri="{FF2B5EF4-FFF2-40B4-BE49-F238E27FC236}">
              <a16:creationId xmlns:a16="http://schemas.microsoft.com/office/drawing/2014/main" id="{A85B1B0C-B473-48CC-A57E-CD1230C21D77}"/>
            </a:ext>
          </a:extLst>
        </xdr:cNvPr>
        <xdr:cNvCxnSpPr/>
      </xdr:nvCxnSpPr>
      <xdr:spPr>
        <a:xfrm>
          <a:off x="16459200" y="16821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716" name="テキスト ボックス 715">
          <a:extLst>
            <a:ext uri="{FF2B5EF4-FFF2-40B4-BE49-F238E27FC236}">
              <a16:creationId xmlns:a16="http://schemas.microsoft.com/office/drawing/2014/main" id="{F2B97227-FA8D-4890-858C-AEB5FFC8C72E}"/>
            </a:ext>
          </a:extLst>
        </xdr:cNvPr>
        <xdr:cNvSpPr txBox="1"/>
      </xdr:nvSpPr>
      <xdr:spPr>
        <a:xfrm>
          <a:off x="16052346" y="166757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717" name="直線コネクタ 716">
          <a:extLst>
            <a:ext uri="{FF2B5EF4-FFF2-40B4-BE49-F238E27FC236}">
              <a16:creationId xmlns:a16="http://schemas.microsoft.com/office/drawing/2014/main" id="{0F0CF139-550A-40CA-9FE1-388C2B974DAE}"/>
            </a:ext>
          </a:extLst>
        </xdr:cNvPr>
        <xdr:cNvCxnSpPr/>
      </xdr:nvCxnSpPr>
      <xdr:spPr>
        <a:xfrm>
          <a:off x="16459200" y="16363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718" name="テキスト ボックス 717">
          <a:extLst>
            <a:ext uri="{FF2B5EF4-FFF2-40B4-BE49-F238E27FC236}">
              <a16:creationId xmlns:a16="http://schemas.microsoft.com/office/drawing/2014/main" id="{EE37C4F1-CC61-4CC9-AB71-38D5AE8C2778}"/>
            </a:ext>
          </a:extLst>
        </xdr:cNvPr>
        <xdr:cNvSpPr txBox="1"/>
      </xdr:nvSpPr>
      <xdr:spPr>
        <a:xfrm>
          <a:off x="16052346" y="16218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19" name="直線コネクタ 718">
          <a:extLst>
            <a:ext uri="{FF2B5EF4-FFF2-40B4-BE49-F238E27FC236}">
              <a16:creationId xmlns:a16="http://schemas.microsoft.com/office/drawing/2014/main" id="{6C3D01D5-40CF-4225-8847-56B05AFC23C8}"/>
            </a:ext>
          </a:extLst>
        </xdr:cNvPr>
        <xdr:cNvCxnSpPr/>
      </xdr:nvCxnSpPr>
      <xdr:spPr>
        <a:xfrm>
          <a:off x="164592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20" name="テキスト ボックス 719">
          <a:extLst>
            <a:ext uri="{FF2B5EF4-FFF2-40B4-BE49-F238E27FC236}">
              <a16:creationId xmlns:a16="http://schemas.microsoft.com/office/drawing/2014/main" id="{3ADC2E27-1921-4E37-BD81-561007AEFFEC}"/>
            </a:ext>
          </a:extLst>
        </xdr:cNvPr>
        <xdr:cNvSpPr txBox="1"/>
      </xdr:nvSpPr>
      <xdr:spPr>
        <a:xfrm>
          <a:off x="16052346" y="15761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21" name="【庁舎】&#10;一人当たり面積グラフ枠">
          <a:extLst>
            <a:ext uri="{FF2B5EF4-FFF2-40B4-BE49-F238E27FC236}">
              <a16:creationId xmlns:a16="http://schemas.microsoft.com/office/drawing/2014/main" id="{0593D467-625C-4B7A-847E-B39FD462F204}"/>
            </a:ext>
          </a:extLst>
        </xdr:cNvPr>
        <xdr:cNvSpPr/>
      </xdr:nvSpPr>
      <xdr:spPr>
        <a:xfrm>
          <a:off x="164592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125577</xdr:rowOff>
    </xdr:from>
    <xdr:to>
      <xdr:col>116</xdr:col>
      <xdr:colOff>62864</xdr:colOff>
      <xdr:row>108</xdr:row>
      <xdr:rowOff>3505</xdr:rowOff>
    </xdr:to>
    <xdr:cxnSp macro="">
      <xdr:nvCxnSpPr>
        <xdr:cNvPr id="722" name="直線コネクタ 721">
          <a:extLst>
            <a:ext uri="{FF2B5EF4-FFF2-40B4-BE49-F238E27FC236}">
              <a16:creationId xmlns:a16="http://schemas.microsoft.com/office/drawing/2014/main" id="{80F070E2-0737-4793-86F5-A93EBC6D1174}"/>
            </a:ext>
          </a:extLst>
        </xdr:cNvPr>
        <xdr:cNvCxnSpPr/>
      </xdr:nvCxnSpPr>
      <xdr:spPr>
        <a:xfrm flipV="1">
          <a:off x="19954239" y="16410152"/>
          <a:ext cx="0" cy="12558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7332</xdr:rowOff>
    </xdr:from>
    <xdr:ext cx="469744" cy="259045"/>
    <xdr:sp macro="" textlink="">
      <xdr:nvSpPr>
        <xdr:cNvPr id="723" name="【庁舎】&#10;一人当たり面積最小値テキスト">
          <a:extLst>
            <a:ext uri="{FF2B5EF4-FFF2-40B4-BE49-F238E27FC236}">
              <a16:creationId xmlns:a16="http://schemas.microsoft.com/office/drawing/2014/main" id="{3D255E20-958A-4A13-878F-6643674040F8}"/>
            </a:ext>
          </a:extLst>
        </xdr:cNvPr>
        <xdr:cNvSpPr txBox="1"/>
      </xdr:nvSpPr>
      <xdr:spPr>
        <a:xfrm>
          <a:off x="19992975" y="17669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3505</xdr:rowOff>
    </xdr:from>
    <xdr:to>
      <xdr:col>116</xdr:col>
      <xdr:colOff>152400</xdr:colOff>
      <xdr:row>108</xdr:row>
      <xdr:rowOff>3505</xdr:rowOff>
    </xdr:to>
    <xdr:cxnSp macro="">
      <xdr:nvCxnSpPr>
        <xdr:cNvPr id="724" name="直線コネクタ 723">
          <a:extLst>
            <a:ext uri="{FF2B5EF4-FFF2-40B4-BE49-F238E27FC236}">
              <a16:creationId xmlns:a16="http://schemas.microsoft.com/office/drawing/2014/main" id="{A91767F0-CBE4-408F-B3B0-C0E6266D6D61}"/>
            </a:ext>
          </a:extLst>
        </xdr:cNvPr>
        <xdr:cNvCxnSpPr/>
      </xdr:nvCxnSpPr>
      <xdr:spPr>
        <a:xfrm>
          <a:off x="19878675" y="1766603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72254</xdr:rowOff>
    </xdr:from>
    <xdr:ext cx="469744" cy="259045"/>
    <xdr:sp macro="" textlink="">
      <xdr:nvSpPr>
        <xdr:cNvPr id="725" name="【庁舎】&#10;一人当たり面積最大値テキスト">
          <a:extLst>
            <a:ext uri="{FF2B5EF4-FFF2-40B4-BE49-F238E27FC236}">
              <a16:creationId xmlns:a16="http://schemas.microsoft.com/office/drawing/2014/main" id="{6F9A8799-FDB0-441B-BE53-5208C1116ACE}"/>
            </a:ext>
          </a:extLst>
        </xdr:cNvPr>
        <xdr:cNvSpPr txBox="1"/>
      </xdr:nvSpPr>
      <xdr:spPr>
        <a:xfrm>
          <a:off x="19992975" y="161853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125577</xdr:rowOff>
    </xdr:from>
    <xdr:to>
      <xdr:col>116</xdr:col>
      <xdr:colOff>152400</xdr:colOff>
      <xdr:row>100</xdr:row>
      <xdr:rowOff>125577</xdr:rowOff>
    </xdr:to>
    <xdr:cxnSp macro="">
      <xdr:nvCxnSpPr>
        <xdr:cNvPr id="726" name="直線コネクタ 725">
          <a:extLst>
            <a:ext uri="{FF2B5EF4-FFF2-40B4-BE49-F238E27FC236}">
              <a16:creationId xmlns:a16="http://schemas.microsoft.com/office/drawing/2014/main" id="{84BF7F84-7BD1-480B-B6A8-295A03B1BAE3}"/>
            </a:ext>
          </a:extLst>
        </xdr:cNvPr>
        <xdr:cNvCxnSpPr/>
      </xdr:nvCxnSpPr>
      <xdr:spPr>
        <a:xfrm>
          <a:off x="19878675" y="16410152"/>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105782</xdr:rowOff>
    </xdr:from>
    <xdr:ext cx="469744" cy="259045"/>
    <xdr:sp macro="" textlink="">
      <xdr:nvSpPr>
        <xdr:cNvPr id="727" name="【庁舎】&#10;一人当たり面積平均値テキスト">
          <a:extLst>
            <a:ext uri="{FF2B5EF4-FFF2-40B4-BE49-F238E27FC236}">
              <a16:creationId xmlns:a16="http://schemas.microsoft.com/office/drawing/2014/main" id="{9FA80ABC-9C40-413A-AEF7-C5F6DC51143F}"/>
            </a:ext>
          </a:extLst>
        </xdr:cNvPr>
        <xdr:cNvSpPr txBox="1"/>
      </xdr:nvSpPr>
      <xdr:spPr>
        <a:xfrm>
          <a:off x="19992975" y="174190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127355</xdr:rowOff>
    </xdr:from>
    <xdr:to>
      <xdr:col>116</xdr:col>
      <xdr:colOff>114300</xdr:colOff>
      <xdr:row>107</xdr:row>
      <xdr:rowOff>57505</xdr:rowOff>
    </xdr:to>
    <xdr:sp macro="" textlink="">
      <xdr:nvSpPr>
        <xdr:cNvPr id="728" name="フローチャート: 判断 727">
          <a:extLst>
            <a:ext uri="{FF2B5EF4-FFF2-40B4-BE49-F238E27FC236}">
              <a16:creationId xmlns:a16="http://schemas.microsoft.com/office/drawing/2014/main" id="{C80DD708-003C-4495-95DC-86672762DEF1}"/>
            </a:ext>
          </a:extLst>
        </xdr:cNvPr>
        <xdr:cNvSpPr/>
      </xdr:nvSpPr>
      <xdr:spPr>
        <a:xfrm>
          <a:off x="19897725" y="1744063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126670</xdr:rowOff>
    </xdr:from>
    <xdr:to>
      <xdr:col>112</xdr:col>
      <xdr:colOff>38100</xdr:colOff>
      <xdr:row>107</xdr:row>
      <xdr:rowOff>56820</xdr:rowOff>
    </xdr:to>
    <xdr:sp macro="" textlink="">
      <xdr:nvSpPr>
        <xdr:cNvPr id="729" name="フローチャート: 判断 728">
          <a:extLst>
            <a:ext uri="{FF2B5EF4-FFF2-40B4-BE49-F238E27FC236}">
              <a16:creationId xmlns:a16="http://schemas.microsoft.com/office/drawing/2014/main" id="{FD8F603E-F53F-476C-9213-7445F2571822}"/>
            </a:ext>
          </a:extLst>
        </xdr:cNvPr>
        <xdr:cNvSpPr/>
      </xdr:nvSpPr>
      <xdr:spPr>
        <a:xfrm>
          <a:off x="19154775" y="1743994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134899</xdr:rowOff>
    </xdr:from>
    <xdr:to>
      <xdr:col>107</xdr:col>
      <xdr:colOff>101600</xdr:colOff>
      <xdr:row>107</xdr:row>
      <xdr:rowOff>65049</xdr:rowOff>
    </xdr:to>
    <xdr:sp macro="" textlink="">
      <xdr:nvSpPr>
        <xdr:cNvPr id="730" name="フローチャート: 判断 729">
          <a:extLst>
            <a:ext uri="{FF2B5EF4-FFF2-40B4-BE49-F238E27FC236}">
              <a16:creationId xmlns:a16="http://schemas.microsoft.com/office/drawing/2014/main" id="{FA9D3F63-455F-4ABA-8354-B2F241D694DF}"/>
            </a:ext>
          </a:extLst>
        </xdr:cNvPr>
        <xdr:cNvSpPr/>
      </xdr:nvSpPr>
      <xdr:spPr>
        <a:xfrm>
          <a:off x="18345150" y="17451349"/>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147929</xdr:rowOff>
    </xdr:from>
    <xdr:to>
      <xdr:col>102</xdr:col>
      <xdr:colOff>165100</xdr:colOff>
      <xdr:row>107</xdr:row>
      <xdr:rowOff>78079</xdr:rowOff>
    </xdr:to>
    <xdr:sp macro="" textlink="">
      <xdr:nvSpPr>
        <xdr:cNvPr id="731" name="フローチャート: 判断 730">
          <a:extLst>
            <a:ext uri="{FF2B5EF4-FFF2-40B4-BE49-F238E27FC236}">
              <a16:creationId xmlns:a16="http://schemas.microsoft.com/office/drawing/2014/main" id="{8DB34793-D048-49BB-80FF-83FF5F817A2B}"/>
            </a:ext>
          </a:extLst>
        </xdr:cNvPr>
        <xdr:cNvSpPr/>
      </xdr:nvSpPr>
      <xdr:spPr>
        <a:xfrm>
          <a:off x="17554575" y="17461204"/>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157987</xdr:rowOff>
    </xdr:from>
    <xdr:to>
      <xdr:col>98</xdr:col>
      <xdr:colOff>38100</xdr:colOff>
      <xdr:row>107</xdr:row>
      <xdr:rowOff>88137</xdr:rowOff>
    </xdr:to>
    <xdr:sp macro="" textlink="">
      <xdr:nvSpPr>
        <xdr:cNvPr id="732" name="フローチャート: 判断 731">
          <a:extLst>
            <a:ext uri="{FF2B5EF4-FFF2-40B4-BE49-F238E27FC236}">
              <a16:creationId xmlns:a16="http://schemas.microsoft.com/office/drawing/2014/main" id="{3C7A1AD2-C8D5-462D-9C19-9EB8A8E43873}"/>
            </a:ext>
          </a:extLst>
        </xdr:cNvPr>
        <xdr:cNvSpPr/>
      </xdr:nvSpPr>
      <xdr:spPr>
        <a:xfrm>
          <a:off x="16754475" y="17477612"/>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33" name="テキスト ボックス 732">
          <a:extLst>
            <a:ext uri="{FF2B5EF4-FFF2-40B4-BE49-F238E27FC236}">
              <a16:creationId xmlns:a16="http://schemas.microsoft.com/office/drawing/2014/main" id="{C57E60C3-3292-463A-9D69-44AFB0C4E636}"/>
            </a:ext>
          </a:extLst>
        </xdr:cNvPr>
        <xdr:cNvSpPr txBox="1"/>
      </xdr:nvSpPr>
      <xdr:spPr>
        <a:xfrm>
          <a:off x="197834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34" name="テキスト ボックス 733">
          <a:extLst>
            <a:ext uri="{FF2B5EF4-FFF2-40B4-BE49-F238E27FC236}">
              <a16:creationId xmlns:a16="http://schemas.microsoft.com/office/drawing/2014/main" id="{E9B155C3-3FC3-4F07-BEDE-7A11C3330E25}"/>
            </a:ext>
          </a:extLst>
        </xdr:cNvPr>
        <xdr:cNvSpPr txBox="1"/>
      </xdr:nvSpPr>
      <xdr:spPr>
        <a:xfrm>
          <a:off x="19030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35" name="テキスト ボックス 734">
          <a:extLst>
            <a:ext uri="{FF2B5EF4-FFF2-40B4-BE49-F238E27FC236}">
              <a16:creationId xmlns:a16="http://schemas.microsoft.com/office/drawing/2014/main" id="{B80C8A17-7F06-4901-B197-A1FECE500F28}"/>
            </a:ext>
          </a:extLst>
        </xdr:cNvPr>
        <xdr:cNvSpPr txBox="1"/>
      </xdr:nvSpPr>
      <xdr:spPr>
        <a:xfrm>
          <a:off x="18221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36" name="テキスト ボックス 735">
          <a:extLst>
            <a:ext uri="{FF2B5EF4-FFF2-40B4-BE49-F238E27FC236}">
              <a16:creationId xmlns:a16="http://schemas.microsoft.com/office/drawing/2014/main" id="{D1E042BB-B530-4C10-AC1F-E1A9A73AFEB1}"/>
            </a:ext>
          </a:extLst>
        </xdr:cNvPr>
        <xdr:cNvSpPr txBox="1"/>
      </xdr:nvSpPr>
      <xdr:spPr>
        <a:xfrm>
          <a:off x="174307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37" name="テキスト ボックス 736">
          <a:extLst>
            <a:ext uri="{FF2B5EF4-FFF2-40B4-BE49-F238E27FC236}">
              <a16:creationId xmlns:a16="http://schemas.microsoft.com/office/drawing/2014/main" id="{0D1F10BD-0689-45B8-9438-66B15C38F7C9}"/>
            </a:ext>
          </a:extLst>
        </xdr:cNvPr>
        <xdr:cNvSpPr txBox="1"/>
      </xdr:nvSpPr>
      <xdr:spPr>
        <a:xfrm>
          <a:off x="166306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71577</xdr:rowOff>
    </xdr:from>
    <xdr:to>
      <xdr:col>116</xdr:col>
      <xdr:colOff>114300</xdr:colOff>
      <xdr:row>105</xdr:row>
      <xdr:rowOff>1727</xdr:rowOff>
    </xdr:to>
    <xdr:sp macro="" textlink="">
      <xdr:nvSpPr>
        <xdr:cNvPr id="738" name="楕円 737">
          <a:extLst>
            <a:ext uri="{FF2B5EF4-FFF2-40B4-BE49-F238E27FC236}">
              <a16:creationId xmlns:a16="http://schemas.microsoft.com/office/drawing/2014/main" id="{E99D6427-7085-4202-841E-7D50EE435E33}"/>
            </a:ext>
          </a:extLst>
        </xdr:cNvPr>
        <xdr:cNvSpPr/>
      </xdr:nvSpPr>
      <xdr:spPr>
        <a:xfrm>
          <a:off x="19897725" y="17041952"/>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103</xdr:row>
      <xdr:rowOff>94454</xdr:rowOff>
    </xdr:from>
    <xdr:ext cx="469744" cy="259045"/>
    <xdr:sp macro="" textlink="">
      <xdr:nvSpPr>
        <xdr:cNvPr id="739" name="【庁舎】&#10;一人当たり面積該当値テキスト">
          <a:extLst>
            <a:ext uri="{FF2B5EF4-FFF2-40B4-BE49-F238E27FC236}">
              <a16:creationId xmlns:a16="http://schemas.microsoft.com/office/drawing/2014/main" id="{E644665A-615A-4188-8121-CDE50044D55A}"/>
            </a:ext>
          </a:extLst>
        </xdr:cNvPr>
        <xdr:cNvSpPr txBox="1"/>
      </xdr:nvSpPr>
      <xdr:spPr>
        <a:xfrm>
          <a:off x="19992975" y="168965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104</xdr:row>
      <xdr:rowOff>115469</xdr:rowOff>
    </xdr:from>
    <xdr:to>
      <xdr:col>112</xdr:col>
      <xdr:colOff>38100</xdr:colOff>
      <xdr:row>105</xdr:row>
      <xdr:rowOff>45619</xdr:rowOff>
    </xdr:to>
    <xdr:sp macro="" textlink="">
      <xdr:nvSpPr>
        <xdr:cNvPr id="740" name="楕円 739">
          <a:extLst>
            <a:ext uri="{FF2B5EF4-FFF2-40B4-BE49-F238E27FC236}">
              <a16:creationId xmlns:a16="http://schemas.microsoft.com/office/drawing/2014/main" id="{F6817A1F-3EC9-4741-8F44-AE42B5F88008}"/>
            </a:ext>
          </a:extLst>
        </xdr:cNvPr>
        <xdr:cNvSpPr/>
      </xdr:nvSpPr>
      <xdr:spPr>
        <a:xfrm>
          <a:off x="19154775" y="17089019"/>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104</xdr:row>
      <xdr:rowOff>122377</xdr:rowOff>
    </xdr:from>
    <xdr:to>
      <xdr:col>116</xdr:col>
      <xdr:colOff>63500</xdr:colOff>
      <xdr:row>104</xdr:row>
      <xdr:rowOff>166269</xdr:rowOff>
    </xdr:to>
    <xdr:cxnSp macro="">
      <xdr:nvCxnSpPr>
        <xdr:cNvPr id="741" name="直線コネクタ 740">
          <a:extLst>
            <a:ext uri="{FF2B5EF4-FFF2-40B4-BE49-F238E27FC236}">
              <a16:creationId xmlns:a16="http://schemas.microsoft.com/office/drawing/2014/main" id="{7CB3061C-30EA-4B05-9D31-47A84557A2F2}"/>
            </a:ext>
          </a:extLst>
        </xdr:cNvPr>
        <xdr:cNvCxnSpPr/>
      </xdr:nvCxnSpPr>
      <xdr:spPr>
        <a:xfrm flipV="1">
          <a:off x="19202400" y="17099102"/>
          <a:ext cx="752475" cy="375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104</xdr:row>
      <xdr:rowOff>139015</xdr:rowOff>
    </xdr:from>
    <xdr:to>
      <xdr:col>107</xdr:col>
      <xdr:colOff>101600</xdr:colOff>
      <xdr:row>105</xdr:row>
      <xdr:rowOff>69165</xdr:rowOff>
    </xdr:to>
    <xdr:sp macro="" textlink="">
      <xdr:nvSpPr>
        <xdr:cNvPr id="742" name="楕円 741">
          <a:extLst>
            <a:ext uri="{FF2B5EF4-FFF2-40B4-BE49-F238E27FC236}">
              <a16:creationId xmlns:a16="http://schemas.microsoft.com/office/drawing/2014/main" id="{2A41B2FA-D9C9-452C-8F27-39EE99E8E9D9}"/>
            </a:ext>
          </a:extLst>
        </xdr:cNvPr>
        <xdr:cNvSpPr/>
      </xdr:nvSpPr>
      <xdr:spPr>
        <a:xfrm>
          <a:off x="18345150" y="1711574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104</xdr:row>
      <xdr:rowOff>166269</xdr:rowOff>
    </xdr:from>
    <xdr:to>
      <xdr:col>111</xdr:col>
      <xdr:colOff>177800</xdr:colOff>
      <xdr:row>105</xdr:row>
      <xdr:rowOff>18365</xdr:rowOff>
    </xdr:to>
    <xdr:cxnSp macro="">
      <xdr:nvCxnSpPr>
        <xdr:cNvPr id="743" name="直線コネクタ 742">
          <a:extLst>
            <a:ext uri="{FF2B5EF4-FFF2-40B4-BE49-F238E27FC236}">
              <a16:creationId xmlns:a16="http://schemas.microsoft.com/office/drawing/2014/main" id="{679BBA18-D15D-45FF-BE50-83F7582DDA44}"/>
            </a:ext>
          </a:extLst>
        </xdr:cNvPr>
        <xdr:cNvCxnSpPr/>
      </xdr:nvCxnSpPr>
      <xdr:spPr>
        <a:xfrm flipV="1">
          <a:off x="18392775" y="17136644"/>
          <a:ext cx="809625" cy="26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104</xdr:row>
      <xdr:rowOff>150901</xdr:rowOff>
    </xdr:from>
    <xdr:to>
      <xdr:col>102</xdr:col>
      <xdr:colOff>165100</xdr:colOff>
      <xdr:row>105</xdr:row>
      <xdr:rowOff>81051</xdr:rowOff>
    </xdr:to>
    <xdr:sp macro="" textlink="">
      <xdr:nvSpPr>
        <xdr:cNvPr id="744" name="楕円 743">
          <a:extLst>
            <a:ext uri="{FF2B5EF4-FFF2-40B4-BE49-F238E27FC236}">
              <a16:creationId xmlns:a16="http://schemas.microsoft.com/office/drawing/2014/main" id="{A0FD12A9-9561-407C-A300-5C1DC9C89BE1}"/>
            </a:ext>
          </a:extLst>
        </xdr:cNvPr>
        <xdr:cNvSpPr/>
      </xdr:nvSpPr>
      <xdr:spPr>
        <a:xfrm>
          <a:off x="17554575" y="17124451"/>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18365</xdr:rowOff>
    </xdr:from>
    <xdr:to>
      <xdr:col>107</xdr:col>
      <xdr:colOff>50800</xdr:colOff>
      <xdr:row>105</xdr:row>
      <xdr:rowOff>30251</xdr:rowOff>
    </xdr:to>
    <xdr:cxnSp macro="">
      <xdr:nvCxnSpPr>
        <xdr:cNvPr id="745" name="直線コネクタ 744">
          <a:extLst>
            <a:ext uri="{FF2B5EF4-FFF2-40B4-BE49-F238E27FC236}">
              <a16:creationId xmlns:a16="http://schemas.microsoft.com/office/drawing/2014/main" id="{A5C3BD35-17D8-4672-A2A6-D6911A017EB0}"/>
            </a:ext>
          </a:extLst>
        </xdr:cNvPr>
        <xdr:cNvCxnSpPr/>
      </xdr:nvCxnSpPr>
      <xdr:spPr>
        <a:xfrm flipV="1">
          <a:off x="17602200" y="17163365"/>
          <a:ext cx="790575" cy="87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104</xdr:row>
      <xdr:rowOff>166218</xdr:rowOff>
    </xdr:from>
    <xdr:to>
      <xdr:col>98</xdr:col>
      <xdr:colOff>38100</xdr:colOff>
      <xdr:row>105</xdr:row>
      <xdr:rowOff>96368</xdr:rowOff>
    </xdr:to>
    <xdr:sp macro="" textlink="">
      <xdr:nvSpPr>
        <xdr:cNvPr id="746" name="楕円 745">
          <a:extLst>
            <a:ext uri="{FF2B5EF4-FFF2-40B4-BE49-F238E27FC236}">
              <a16:creationId xmlns:a16="http://schemas.microsoft.com/office/drawing/2014/main" id="{E4D6D384-6C61-481F-B585-656D93EC2183}"/>
            </a:ext>
          </a:extLst>
        </xdr:cNvPr>
        <xdr:cNvSpPr/>
      </xdr:nvSpPr>
      <xdr:spPr>
        <a:xfrm>
          <a:off x="16754475" y="17136593"/>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30251</xdr:rowOff>
    </xdr:from>
    <xdr:to>
      <xdr:col>102</xdr:col>
      <xdr:colOff>114300</xdr:colOff>
      <xdr:row>105</xdr:row>
      <xdr:rowOff>45568</xdr:rowOff>
    </xdr:to>
    <xdr:cxnSp macro="">
      <xdr:nvCxnSpPr>
        <xdr:cNvPr id="747" name="直線コネクタ 746">
          <a:extLst>
            <a:ext uri="{FF2B5EF4-FFF2-40B4-BE49-F238E27FC236}">
              <a16:creationId xmlns:a16="http://schemas.microsoft.com/office/drawing/2014/main" id="{3EDA96DD-9E42-4692-9C4C-A7499EFFE317}"/>
            </a:ext>
          </a:extLst>
        </xdr:cNvPr>
        <xdr:cNvCxnSpPr/>
      </xdr:nvCxnSpPr>
      <xdr:spPr>
        <a:xfrm flipV="1">
          <a:off x="16802100" y="17172076"/>
          <a:ext cx="800100" cy="21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107</xdr:row>
      <xdr:rowOff>47947</xdr:rowOff>
    </xdr:from>
    <xdr:ext cx="469744" cy="259045"/>
    <xdr:sp macro="" textlink="">
      <xdr:nvSpPr>
        <xdr:cNvPr id="748" name="n_1aveValue【庁舎】&#10;一人当たり面積">
          <a:extLst>
            <a:ext uri="{FF2B5EF4-FFF2-40B4-BE49-F238E27FC236}">
              <a16:creationId xmlns:a16="http://schemas.microsoft.com/office/drawing/2014/main" id="{AC4EC6EF-6FE9-4FEE-881E-B1607752693B}"/>
            </a:ext>
          </a:extLst>
        </xdr:cNvPr>
        <xdr:cNvSpPr txBox="1"/>
      </xdr:nvSpPr>
      <xdr:spPr>
        <a:xfrm>
          <a:off x="18983402" y="175326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56176</xdr:rowOff>
    </xdr:from>
    <xdr:ext cx="469744" cy="259045"/>
    <xdr:sp macro="" textlink="">
      <xdr:nvSpPr>
        <xdr:cNvPr id="749" name="n_2aveValue【庁舎】&#10;一人当たり面積">
          <a:extLst>
            <a:ext uri="{FF2B5EF4-FFF2-40B4-BE49-F238E27FC236}">
              <a16:creationId xmlns:a16="http://schemas.microsoft.com/office/drawing/2014/main" id="{6589311B-E070-484E-A299-85E8F1821968}"/>
            </a:ext>
          </a:extLst>
        </xdr:cNvPr>
        <xdr:cNvSpPr txBox="1"/>
      </xdr:nvSpPr>
      <xdr:spPr>
        <a:xfrm>
          <a:off x="18183302" y="175440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69206</xdr:rowOff>
    </xdr:from>
    <xdr:ext cx="469744" cy="259045"/>
    <xdr:sp macro="" textlink="">
      <xdr:nvSpPr>
        <xdr:cNvPr id="750" name="n_3aveValue【庁舎】&#10;一人当たり面積">
          <a:extLst>
            <a:ext uri="{FF2B5EF4-FFF2-40B4-BE49-F238E27FC236}">
              <a16:creationId xmlns:a16="http://schemas.microsoft.com/office/drawing/2014/main" id="{A5538834-2D7B-486E-A755-FF71C9F23259}"/>
            </a:ext>
          </a:extLst>
        </xdr:cNvPr>
        <xdr:cNvSpPr txBox="1"/>
      </xdr:nvSpPr>
      <xdr:spPr>
        <a:xfrm>
          <a:off x="17383202" y="175539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79264</xdr:rowOff>
    </xdr:from>
    <xdr:ext cx="469744" cy="259045"/>
    <xdr:sp macro="" textlink="">
      <xdr:nvSpPr>
        <xdr:cNvPr id="751" name="n_4aveValue【庁舎】&#10;一人当たり面積">
          <a:extLst>
            <a:ext uri="{FF2B5EF4-FFF2-40B4-BE49-F238E27FC236}">
              <a16:creationId xmlns:a16="http://schemas.microsoft.com/office/drawing/2014/main" id="{8A3C0479-BFC5-442D-9CC1-A5A025D082DC}"/>
            </a:ext>
          </a:extLst>
        </xdr:cNvPr>
        <xdr:cNvSpPr txBox="1"/>
      </xdr:nvSpPr>
      <xdr:spPr>
        <a:xfrm>
          <a:off x="16592627" y="175671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103</xdr:row>
      <xdr:rowOff>62146</xdr:rowOff>
    </xdr:from>
    <xdr:ext cx="469744" cy="259045"/>
    <xdr:sp macro="" textlink="">
      <xdr:nvSpPr>
        <xdr:cNvPr id="752" name="n_1mainValue【庁舎】&#10;一人当たり面積">
          <a:extLst>
            <a:ext uri="{FF2B5EF4-FFF2-40B4-BE49-F238E27FC236}">
              <a16:creationId xmlns:a16="http://schemas.microsoft.com/office/drawing/2014/main" id="{F32FAB13-1C4C-4EB5-9CE6-1E3D04FA18AA}"/>
            </a:ext>
          </a:extLst>
        </xdr:cNvPr>
        <xdr:cNvSpPr txBox="1"/>
      </xdr:nvSpPr>
      <xdr:spPr>
        <a:xfrm>
          <a:off x="18983402" y="168674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85692</xdr:rowOff>
    </xdr:from>
    <xdr:ext cx="469744" cy="259045"/>
    <xdr:sp macro="" textlink="">
      <xdr:nvSpPr>
        <xdr:cNvPr id="753" name="n_2mainValue【庁舎】&#10;一人当たり面積">
          <a:extLst>
            <a:ext uri="{FF2B5EF4-FFF2-40B4-BE49-F238E27FC236}">
              <a16:creationId xmlns:a16="http://schemas.microsoft.com/office/drawing/2014/main" id="{B9D4DE0F-1D05-46BB-B66E-99722403EEA2}"/>
            </a:ext>
          </a:extLst>
        </xdr:cNvPr>
        <xdr:cNvSpPr txBox="1"/>
      </xdr:nvSpPr>
      <xdr:spPr>
        <a:xfrm>
          <a:off x="18183302" y="16890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97578</xdr:rowOff>
    </xdr:from>
    <xdr:ext cx="469744" cy="259045"/>
    <xdr:sp macro="" textlink="">
      <xdr:nvSpPr>
        <xdr:cNvPr id="754" name="n_3mainValue【庁舎】&#10;一人当たり面積">
          <a:extLst>
            <a:ext uri="{FF2B5EF4-FFF2-40B4-BE49-F238E27FC236}">
              <a16:creationId xmlns:a16="http://schemas.microsoft.com/office/drawing/2014/main" id="{23E99D58-8F94-4D8F-83FA-BFC825959D38}"/>
            </a:ext>
          </a:extLst>
        </xdr:cNvPr>
        <xdr:cNvSpPr txBox="1"/>
      </xdr:nvSpPr>
      <xdr:spPr>
        <a:xfrm>
          <a:off x="17383202" y="168996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112895</xdr:rowOff>
    </xdr:from>
    <xdr:ext cx="469744" cy="259045"/>
    <xdr:sp macro="" textlink="">
      <xdr:nvSpPr>
        <xdr:cNvPr id="755" name="n_4mainValue【庁舎】&#10;一人当たり面積">
          <a:extLst>
            <a:ext uri="{FF2B5EF4-FFF2-40B4-BE49-F238E27FC236}">
              <a16:creationId xmlns:a16="http://schemas.microsoft.com/office/drawing/2014/main" id="{0E48868E-9586-4780-BE8F-5B42A3EEBBDF}"/>
            </a:ext>
          </a:extLst>
        </xdr:cNvPr>
        <xdr:cNvSpPr txBox="1"/>
      </xdr:nvSpPr>
      <xdr:spPr>
        <a:xfrm>
          <a:off x="16592627" y="169149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56" name="正方形/長方形 755">
          <a:extLst>
            <a:ext uri="{FF2B5EF4-FFF2-40B4-BE49-F238E27FC236}">
              <a16:creationId xmlns:a16="http://schemas.microsoft.com/office/drawing/2014/main" id="{D531C626-0034-4B1E-928C-28EF9E156FA1}"/>
            </a:ext>
          </a:extLst>
        </xdr:cNvPr>
        <xdr:cNvSpPr/>
      </xdr:nvSpPr>
      <xdr:spPr>
        <a:xfrm>
          <a:off x="685800" y="1857375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7" name="正方形/長方形 756">
          <a:extLst>
            <a:ext uri="{FF2B5EF4-FFF2-40B4-BE49-F238E27FC236}">
              <a16:creationId xmlns:a16="http://schemas.microsoft.com/office/drawing/2014/main" id="{7E746F1B-06BF-4E84-85E2-FFB90DF8C44A}"/>
            </a:ext>
          </a:extLst>
        </xdr:cNvPr>
        <xdr:cNvSpPr/>
      </xdr:nvSpPr>
      <xdr:spPr>
        <a:xfrm>
          <a:off x="685800" y="18640425"/>
          <a:ext cx="34671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8" name="テキスト ボックス 757">
          <a:extLst>
            <a:ext uri="{FF2B5EF4-FFF2-40B4-BE49-F238E27FC236}">
              <a16:creationId xmlns:a16="http://schemas.microsoft.com/office/drawing/2014/main" id="{006BEF30-74C8-4846-AE6C-A0885810DBBA}"/>
            </a:ext>
          </a:extLst>
        </xdr:cNvPr>
        <xdr:cNvSpPr txBox="1"/>
      </xdr:nvSpPr>
      <xdr:spPr>
        <a:xfrm>
          <a:off x="762000" y="18888075"/>
          <a:ext cx="19878675"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en-US" altLang="ja-JP" sz="1100" b="0" i="0" baseline="0">
              <a:solidFill>
                <a:schemeClr val="dk1"/>
              </a:solidFill>
              <a:effectLst/>
              <a:latin typeface="+mn-lt"/>
              <a:ea typeface="+mn-ea"/>
              <a:cs typeface="+mn-cs"/>
            </a:rPr>
            <a:t>【</a:t>
          </a:r>
          <a:r>
            <a:rPr kumimoji="1" lang="ja-JP" altLang="ja-JP" sz="1100" b="0" i="0" baseline="0">
              <a:solidFill>
                <a:schemeClr val="dk1"/>
              </a:solidFill>
              <a:effectLst/>
              <a:latin typeface="+mn-lt"/>
              <a:ea typeface="+mn-ea"/>
              <a:cs typeface="+mn-cs"/>
            </a:rPr>
            <a:t>体育館・プール</a:t>
          </a:r>
          <a:r>
            <a:rPr kumimoji="1" lang="en-US" altLang="ja-JP" sz="1100" b="0" i="0" baseline="0">
              <a:solidFill>
                <a:schemeClr val="dk1"/>
              </a:solidFill>
              <a:effectLst/>
              <a:latin typeface="+mn-lt"/>
              <a:ea typeface="+mn-ea"/>
              <a:cs typeface="+mn-cs"/>
            </a:rPr>
            <a:t>】</a:t>
          </a:r>
          <a:r>
            <a:rPr kumimoji="1" lang="ja-JP" altLang="en-US" sz="1100" b="0" i="0" baseline="0">
              <a:solidFill>
                <a:schemeClr val="dk1"/>
              </a:solidFill>
              <a:effectLst/>
              <a:latin typeface="+mn-lt"/>
              <a:ea typeface="+mn-ea"/>
              <a:cs typeface="+mn-cs"/>
            </a:rPr>
            <a:t>では、令和５年度に老朽化したプールを除却したが、</a:t>
          </a:r>
          <a:r>
            <a:rPr kumimoji="1" lang="ja-JP" altLang="ja-JP" sz="1100" b="0" i="0" baseline="0">
              <a:solidFill>
                <a:schemeClr val="dk1"/>
              </a:solidFill>
              <a:effectLst/>
              <a:latin typeface="+mn-lt"/>
              <a:ea typeface="+mn-ea"/>
              <a:cs typeface="+mn-cs"/>
            </a:rPr>
            <a:t>体育施設の減価償却率が</a:t>
          </a:r>
          <a:r>
            <a:rPr kumimoji="1" lang="en-US" altLang="ja-JP" sz="1100" b="0" i="0" baseline="0">
              <a:solidFill>
                <a:schemeClr val="dk1"/>
              </a:solidFill>
              <a:effectLst/>
              <a:latin typeface="+mn-lt"/>
              <a:ea typeface="+mn-ea"/>
              <a:cs typeface="+mn-cs"/>
            </a:rPr>
            <a:t>100</a:t>
          </a:r>
          <a:r>
            <a:rPr kumimoji="1" lang="ja-JP" altLang="ja-JP" sz="1100" b="0" i="0" baseline="0">
              <a:solidFill>
                <a:schemeClr val="dk1"/>
              </a:solidFill>
              <a:effectLst/>
              <a:latin typeface="+mn-lt"/>
              <a:ea typeface="+mn-ea"/>
              <a:cs typeface="+mn-cs"/>
            </a:rPr>
            <a:t>％に達していることから、</a:t>
          </a:r>
          <a:r>
            <a:rPr kumimoji="1" lang="ja-JP" altLang="en-US" sz="1100" b="0" i="0" baseline="0">
              <a:solidFill>
                <a:schemeClr val="dk1"/>
              </a:solidFill>
              <a:effectLst/>
              <a:latin typeface="+mn-lt"/>
              <a:ea typeface="+mn-ea"/>
              <a:cs typeface="+mn-cs"/>
            </a:rPr>
            <a:t>依然として</a:t>
          </a:r>
          <a:r>
            <a:rPr kumimoji="1" lang="ja-JP" altLang="ja-JP" sz="1100" b="0" i="0" baseline="0">
              <a:solidFill>
                <a:schemeClr val="dk1"/>
              </a:solidFill>
              <a:effectLst/>
              <a:latin typeface="+mn-lt"/>
              <a:ea typeface="+mn-ea"/>
              <a:cs typeface="+mn-cs"/>
            </a:rPr>
            <a:t>有形固定資産減価償却率は</a:t>
          </a:r>
          <a:r>
            <a:rPr kumimoji="1" lang="en-US" altLang="ja-JP" sz="1100" b="0" i="0" baseline="0">
              <a:solidFill>
                <a:schemeClr val="dk1"/>
              </a:solidFill>
              <a:effectLst/>
              <a:latin typeface="+mn-lt"/>
              <a:ea typeface="+mn-ea"/>
              <a:cs typeface="+mn-cs"/>
            </a:rPr>
            <a:t>100</a:t>
          </a:r>
          <a:r>
            <a:rPr kumimoji="1" lang="ja-JP" altLang="ja-JP" sz="1100" b="0" i="0" baseline="0">
              <a:solidFill>
                <a:schemeClr val="dk1"/>
              </a:solidFill>
              <a:effectLst/>
              <a:latin typeface="+mn-lt"/>
              <a:ea typeface="+mn-ea"/>
              <a:cs typeface="+mn-cs"/>
            </a:rPr>
            <a:t>％となっている。</a:t>
          </a:r>
          <a:r>
            <a:rPr kumimoji="1" lang="en-US" altLang="ja-JP" sz="1100" b="0" i="0" baseline="0">
              <a:solidFill>
                <a:schemeClr val="dk1"/>
              </a:solidFill>
              <a:effectLst/>
              <a:latin typeface="+mn-lt"/>
              <a:ea typeface="+mn-ea"/>
              <a:cs typeface="+mn-cs"/>
            </a:rPr>
            <a:t>【</a:t>
          </a:r>
          <a:r>
            <a:rPr kumimoji="1" lang="ja-JP" altLang="ja-JP" sz="1100" b="0" i="0" baseline="0">
              <a:solidFill>
                <a:schemeClr val="dk1"/>
              </a:solidFill>
              <a:effectLst/>
              <a:latin typeface="+mn-lt"/>
              <a:ea typeface="+mn-ea"/>
              <a:cs typeface="+mn-cs"/>
            </a:rPr>
            <a:t>消防施設</a:t>
          </a:r>
          <a:r>
            <a:rPr kumimoji="1" lang="en-US" altLang="ja-JP" sz="1100" b="0" i="0" baseline="0">
              <a:solidFill>
                <a:schemeClr val="dk1"/>
              </a:solidFill>
              <a:effectLst/>
              <a:latin typeface="+mn-lt"/>
              <a:ea typeface="+mn-ea"/>
              <a:cs typeface="+mn-cs"/>
            </a:rPr>
            <a:t>】</a:t>
          </a:r>
          <a:r>
            <a:rPr kumimoji="1" lang="ja-JP" altLang="ja-JP" sz="1100" b="0" i="0" baseline="0">
              <a:solidFill>
                <a:schemeClr val="dk1"/>
              </a:solidFill>
              <a:effectLst/>
              <a:latin typeface="+mn-lt"/>
              <a:ea typeface="+mn-ea"/>
              <a:cs typeface="+mn-cs"/>
            </a:rPr>
            <a:t>では、令和５年度に防災備蓄倉庫を新築したことで有形固定資産減価償却率は減少に転じ、</a:t>
          </a:r>
          <a:r>
            <a:rPr kumimoji="1" lang="ja-JP" altLang="en-US" sz="1100" b="0" i="0" baseline="0">
              <a:solidFill>
                <a:schemeClr val="dk1"/>
              </a:solidFill>
              <a:effectLst/>
              <a:latin typeface="+mn-lt"/>
              <a:ea typeface="+mn-ea"/>
              <a:cs typeface="+mn-cs"/>
            </a:rPr>
            <a:t>令和６年度も</a:t>
          </a:r>
          <a:r>
            <a:rPr kumimoji="1" lang="ja-JP" altLang="ja-JP" sz="1100" b="0" i="0" baseline="0">
              <a:solidFill>
                <a:schemeClr val="dk1"/>
              </a:solidFill>
              <a:effectLst/>
              <a:latin typeface="+mn-lt"/>
              <a:ea typeface="+mn-ea"/>
              <a:cs typeface="+mn-cs"/>
            </a:rPr>
            <a:t>類似団体内平均を下回っ</a:t>
          </a:r>
          <a:r>
            <a:rPr kumimoji="1" lang="ja-JP" altLang="en-US" sz="1100" b="0" i="0" baseline="0">
              <a:solidFill>
                <a:schemeClr val="dk1"/>
              </a:solidFill>
              <a:effectLst/>
              <a:latin typeface="+mn-lt"/>
              <a:ea typeface="+mn-ea"/>
              <a:cs typeface="+mn-cs"/>
            </a:rPr>
            <a:t>ている</a:t>
          </a:r>
          <a:r>
            <a:rPr kumimoji="1" lang="ja-JP" altLang="ja-JP" sz="1100" b="0" i="0" baseline="0">
              <a:solidFill>
                <a:schemeClr val="dk1"/>
              </a:solidFill>
              <a:effectLst/>
              <a:latin typeface="+mn-lt"/>
              <a:ea typeface="+mn-ea"/>
              <a:cs typeface="+mn-cs"/>
            </a:rPr>
            <a:t>。</a:t>
          </a:r>
          <a:r>
            <a:rPr kumimoji="1" lang="en-US" altLang="ja-JP" sz="1100" b="0" i="0" baseline="0">
              <a:solidFill>
                <a:schemeClr val="dk1"/>
              </a:solidFill>
              <a:effectLst/>
              <a:latin typeface="+mn-lt"/>
              <a:ea typeface="+mn-ea"/>
              <a:cs typeface="+mn-cs"/>
            </a:rPr>
            <a:t>【</a:t>
          </a:r>
          <a:r>
            <a:rPr kumimoji="1" lang="ja-JP" altLang="ja-JP" sz="1100" b="0" i="0" baseline="0">
              <a:solidFill>
                <a:schemeClr val="dk1"/>
              </a:solidFill>
              <a:effectLst/>
              <a:latin typeface="+mn-lt"/>
              <a:ea typeface="+mn-ea"/>
              <a:cs typeface="+mn-cs"/>
            </a:rPr>
            <a:t>庁舎</a:t>
          </a:r>
          <a:r>
            <a:rPr kumimoji="1" lang="en-US" altLang="ja-JP" sz="1100" b="0" i="0" baseline="0">
              <a:solidFill>
                <a:schemeClr val="dk1"/>
              </a:solidFill>
              <a:effectLst/>
              <a:latin typeface="+mn-lt"/>
              <a:ea typeface="+mn-ea"/>
              <a:cs typeface="+mn-cs"/>
            </a:rPr>
            <a:t>】</a:t>
          </a:r>
          <a:r>
            <a:rPr kumimoji="1" lang="ja-JP" altLang="ja-JP" sz="1100" b="0" i="0" baseline="0">
              <a:solidFill>
                <a:schemeClr val="dk1"/>
              </a:solidFill>
              <a:effectLst/>
              <a:latin typeface="+mn-lt"/>
              <a:ea typeface="+mn-ea"/>
              <a:cs typeface="+mn-cs"/>
            </a:rPr>
            <a:t>では、建築から</a:t>
          </a:r>
          <a:r>
            <a:rPr kumimoji="1" lang="en-US" altLang="ja-JP" sz="1100" b="0" i="0" baseline="0">
              <a:solidFill>
                <a:schemeClr val="dk1"/>
              </a:solidFill>
              <a:effectLst/>
              <a:latin typeface="+mn-lt"/>
              <a:ea typeface="+mn-ea"/>
              <a:cs typeface="+mn-cs"/>
            </a:rPr>
            <a:t>45</a:t>
          </a:r>
          <a:r>
            <a:rPr kumimoji="1" lang="ja-JP" altLang="ja-JP" sz="1100" b="0" i="0" baseline="0">
              <a:solidFill>
                <a:schemeClr val="dk1"/>
              </a:solidFill>
              <a:effectLst/>
              <a:latin typeface="+mn-lt"/>
              <a:ea typeface="+mn-ea"/>
              <a:cs typeface="+mn-cs"/>
            </a:rPr>
            <a:t>年以上が経過しているため</a:t>
          </a:r>
          <a:r>
            <a:rPr kumimoji="1" lang="ja-JP" altLang="en-US" sz="1100" b="0" i="0" baseline="0">
              <a:solidFill>
                <a:schemeClr val="dk1"/>
              </a:solidFill>
              <a:effectLst/>
              <a:latin typeface="+mn-lt"/>
              <a:ea typeface="+mn-ea"/>
              <a:cs typeface="+mn-cs"/>
            </a:rPr>
            <a:t>減価償却率は類似団体平均を</a:t>
          </a:r>
          <a:r>
            <a:rPr kumimoji="1" lang="en-US" altLang="ja-JP" sz="1100" b="0" i="0" baseline="0">
              <a:solidFill>
                <a:schemeClr val="dk1"/>
              </a:solidFill>
              <a:effectLst/>
              <a:latin typeface="+mn-lt"/>
              <a:ea typeface="+mn-ea"/>
              <a:cs typeface="+mn-cs"/>
            </a:rPr>
            <a:t>31.3</a:t>
          </a:r>
          <a:r>
            <a:rPr kumimoji="1" lang="ja-JP" altLang="en-US" sz="1100" b="0" i="0" baseline="0">
              <a:solidFill>
                <a:schemeClr val="dk1"/>
              </a:solidFill>
              <a:effectLst/>
              <a:latin typeface="+mn-lt"/>
              <a:ea typeface="+mn-ea"/>
              <a:cs typeface="+mn-cs"/>
            </a:rPr>
            <a:t>ポイント上回り、</a:t>
          </a:r>
          <a:r>
            <a:rPr kumimoji="1" lang="ja-JP" altLang="ja-JP" sz="1100" b="0" i="0" baseline="0">
              <a:solidFill>
                <a:schemeClr val="dk1"/>
              </a:solidFill>
              <a:effectLst/>
              <a:latin typeface="+mn-lt"/>
              <a:ea typeface="+mn-ea"/>
              <a:cs typeface="+mn-cs"/>
            </a:rPr>
            <a:t>高</a:t>
          </a:r>
          <a:r>
            <a:rPr kumimoji="1" lang="ja-JP" altLang="en-US" sz="1100" b="0" i="0" baseline="0">
              <a:solidFill>
                <a:schemeClr val="dk1"/>
              </a:solidFill>
              <a:effectLst/>
              <a:latin typeface="+mn-lt"/>
              <a:ea typeface="+mn-ea"/>
              <a:cs typeface="+mn-cs"/>
            </a:rPr>
            <a:t>い状態が続いて</a:t>
          </a:r>
          <a:r>
            <a:rPr kumimoji="1" lang="ja-JP" altLang="ja-JP" sz="1100" b="0" i="0" baseline="0">
              <a:solidFill>
                <a:schemeClr val="dk1"/>
              </a:solidFill>
              <a:effectLst/>
              <a:latin typeface="+mn-lt"/>
              <a:ea typeface="+mn-ea"/>
              <a:cs typeface="+mn-cs"/>
            </a:rPr>
            <a:t>いる。</a:t>
          </a:r>
          <a:r>
            <a:rPr kumimoji="1" lang="en-US" altLang="ja-JP" sz="1100" b="0" i="0" baseline="0">
              <a:solidFill>
                <a:schemeClr val="dk1"/>
              </a:solidFill>
              <a:effectLst/>
              <a:latin typeface="+mn-lt"/>
              <a:ea typeface="+mn-ea"/>
              <a:cs typeface="+mn-cs"/>
            </a:rPr>
            <a:t>【</a:t>
          </a:r>
          <a:r>
            <a:rPr kumimoji="1" lang="ja-JP" altLang="ja-JP" sz="1100" b="0" i="0" baseline="0">
              <a:solidFill>
                <a:schemeClr val="dk1"/>
              </a:solidFill>
              <a:effectLst/>
              <a:latin typeface="+mn-lt"/>
              <a:ea typeface="+mn-ea"/>
              <a:cs typeface="+mn-cs"/>
            </a:rPr>
            <a:t>保健センター</a:t>
          </a:r>
          <a:r>
            <a:rPr kumimoji="1" lang="en-US" altLang="ja-JP" sz="1100" b="0" i="0" baseline="0">
              <a:solidFill>
                <a:schemeClr val="dk1"/>
              </a:solidFill>
              <a:effectLst/>
              <a:latin typeface="+mn-lt"/>
              <a:ea typeface="+mn-ea"/>
              <a:cs typeface="+mn-cs"/>
            </a:rPr>
            <a:t>】</a:t>
          </a:r>
          <a:r>
            <a:rPr kumimoji="1" lang="ja-JP" altLang="ja-JP" sz="1100" b="0" i="0" baseline="0">
              <a:solidFill>
                <a:schemeClr val="dk1"/>
              </a:solidFill>
              <a:effectLst/>
              <a:latin typeface="+mn-lt"/>
              <a:ea typeface="+mn-ea"/>
              <a:cs typeface="+mn-cs"/>
            </a:rPr>
            <a:t>においても、有形固定資産減価償却率は類似団体内平均値を</a:t>
          </a:r>
          <a:r>
            <a:rPr kumimoji="1" lang="en-US" altLang="ja-JP" sz="1100" b="0" i="0" baseline="0">
              <a:solidFill>
                <a:schemeClr val="dk1"/>
              </a:solidFill>
              <a:effectLst/>
              <a:latin typeface="+mn-lt"/>
              <a:ea typeface="+mn-ea"/>
              <a:cs typeface="+mn-cs"/>
            </a:rPr>
            <a:t>18.9</a:t>
          </a:r>
          <a:r>
            <a:rPr kumimoji="1" lang="ja-JP" altLang="ja-JP" sz="1100" b="0" i="0" baseline="0">
              <a:solidFill>
                <a:schemeClr val="dk1"/>
              </a:solidFill>
              <a:effectLst/>
              <a:latin typeface="+mn-lt"/>
              <a:ea typeface="+mn-ea"/>
              <a:cs typeface="+mn-cs"/>
            </a:rPr>
            <a:t>ポイント上回り</a:t>
          </a:r>
          <a:r>
            <a:rPr kumimoji="1" lang="en-US" altLang="ja-JP" sz="1100" b="0" i="0" baseline="0">
              <a:solidFill>
                <a:schemeClr val="dk1"/>
              </a:solidFill>
              <a:effectLst/>
              <a:latin typeface="+mn-lt"/>
              <a:ea typeface="+mn-ea"/>
              <a:cs typeface="+mn-cs"/>
            </a:rPr>
            <a:t>75.6</a:t>
          </a:r>
          <a:r>
            <a:rPr kumimoji="1" lang="ja-JP" altLang="ja-JP" sz="1100" b="0" i="0" baseline="0">
              <a:solidFill>
                <a:schemeClr val="dk1"/>
              </a:solidFill>
              <a:effectLst/>
              <a:latin typeface="+mn-lt"/>
              <a:ea typeface="+mn-ea"/>
              <a:cs typeface="+mn-cs"/>
            </a:rPr>
            <a:t>％に達している。</a:t>
          </a:r>
          <a:r>
            <a:rPr kumimoji="1" lang="en-US" altLang="ja-JP" sz="1100" b="0" i="0" baseline="0">
              <a:solidFill>
                <a:schemeClr val="dk1"/>
              </a:solidFill>
              <a:effectLst/>
              <a:latin typeface="+mn-lt"/>
              <a:ea typeface="+mn-ea"/>
              <a:cs typeface="+mn-cs"/>
            </a:rPr>
            <a:t>【</a:t>
          </a:r>
          <a:r>
            <a:rPr kumimoji="1" lang="ja-JP" altLang="en-US" sz="1100" b="0" i="0" baseline="0">
              <a:solidFill>
                <a:schemeClr val="dk1"/>
              </a:solidFill>
              <a:effectLst/>
              <a:latin typeface="+mn-lt"/>
              <a:ea typeface="+mn-ea"/>
              <a:cs typeface="+mn-cs"/>
            </a:rPr>
            <a:t>福祉施設</a:t>
          </a:r>
          <a:r>
            <a:rPr kumimoji="1" lang="en-US" altLang="ja-JP" sz="1100" b="0" i="0" baseline="0">
              <a:solidFill>
                <a:schemeClr val="dk1"/>
              </a:solidFill>
              <a:effectLst/>
              <a:latin typeface="+mn-lt"/>
              <a:ea typeface="+mn-ea"/>
              <a:cs typeface="+mn-cs"/>
            </a:rPr>
            <a:t>】</a:t>
          </a:r>
          <a:r>
            <a:rPr kumimoji="1" lang="ja-JP" altLang="en-US" sz="1100" b="0" i="0" baseline="0">
              <a:solidFill>
                <a:schemeClr val="dk1"/>
              </a:solidFill>
              <a:effectLst/>
              <a:latin typeface="+mn-lt"/>
              <a:ea typeface="+mn-ea"/>
              <a:cs typeface="+mn-cs"/>
            </a:rPr>
            <a:t>では、これまで類似団体平均を僅かに下回っていたが、令和６年度は</a:t>
          </a:r>
          <a:r>
            <a:rPr kumimoji="1" lang="en-US" altLang="ja-JP" sz="1100" b="0" i="0" baseline="0">
              <a:solidFill>
                <a:schemeClr val="dk1"/>
              </a:solidFill>
              <a:effectLst/>
              <a:latin typeface="+mn-lt"/>
              <a:ea typeface="+mn-ea"/>
              <a:cs typeface="+mn-cs"/>
            </a:rPr>
            <a:t>2.5</a:t>
          </a:r>
          <a:r>
            <a:rPr kumimoji="1" lang="ja-JP" altLang="en-US" sz="1100" b="0" i="0" baseline="0">
              <a:solidFill>
                <a:schemeClr val="dk1"/>
              </a:solidFill>
              <a:effectLst/>
              <a:latin typeface="+mn-lt"/>
              <a:ea typeface="+mn-ea"/>
              <a:cs typeface="+mn-cs"/>
            </a:rPr>
            <a:t>ポイント上回り</a:t>
          </a:r>
          <a:r>
            <a:rPr kumimoji="1" lang="en-US" altLang="ja-JP" sz="1100" b="0" i="0" baseline="0">
              <a:solidFill>
                <a:schemeClr val="dk1"/>
              </a:solidFill>
              <a:effectLst/>
              <a:latin typeface="+mn-lt"/>
              <a:ea typeface="+mn-ea"/>
              <a:cs typeface="+mn-cs"/>
            </a:rPr>
            <a:t>63.3</a:t>
          </a:r>
          <a:r>
            <a:rPr kumimoji="1" lang="ja-JP" altLang="en-US" sz="1100" b="0" i="0" baseline="0">
              <a:solidFill>
                <a:schemeClr val="dk1"/>
              </a:solidFill>
              <a:effectLst/>
              <a:latin typeface="+mn-lt"/>
              <a:ea typeface="+mn-ea"/>
              <a:cs typeface="+mn-cs"/>
            </a:rPr>
            <a:t>％と、減価償却が進んでいる。</a:t>
          </a:r>
          <a:r>
            <a:rPr kumimoji="1" lang="ja-JP" altLang="ja-JP" sz="1100" b="0" i="0" baseline="0">
              <a:solidFill>
                <a:schemeClr val="dk1"/>
              </a:solidFill>
              <a:effectLst/>
              <a:latin typeface="+mn-lt"/>
              <a:ea typeface="+mn-ea"/>
              <a:cs typeface="+mn-cs"/>
            </a:rPr>
            <a:t>老朽化が進んでいる施設について、適切な管理を実施し、個別施設計画に基づき施設の改修などの老朽化対策に取り組んでいく。</a:t>
          </a:r>
          <a:endParaRPr lang="ja-JP" altLang="ja-JP" sz="1400">
            <a:effectLst/>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Normal="100" workbookViewId="0">
      <selection activeCell="R15" sqref="R15:V15"/>
    </sheetView>
  </sheetViews>
  <sheetFormatPr defaultColWidth="0" defaultRowHeight="11" zeroHeight="1" x14ac:dyDescent="0.2"/>
  <cols>
    <col min="1" max="11" width="2.08984375" style="162" customWidth="1"/>
    <col min="12" max="12" width="2.26953125" style="162" customWidth="1"/>
    <col min="13" max="17" width="2.36328125" style="162" customWidth="1"/>
    <col min="18" max="119" width="2.08984375" style="162" customWidth="1"/>
    <col min="120" max="16384" width="0" style="162" hidden="1"/>
  </cols>
  <sheetData>
    <row r="1" spans="1:119" ht="33" customHeight="1" x14ac:dyDescent="0.2">
      <c r="B1" s="392" t="s">
        <v>76</v>
      </c>
      <c r="C1" s="392"/>
      <c r="D1" s="392"/>
      <c r="E1" s="392"/>
      <c r="F1" s="392"/>
      <c r="G1" s="392"/>
      <c r="H1" s="392"/>
      <c r="I1" s="392"/>
      <c r="J1" s="392"/>
      <c r="K1" s="392"/>
      <c r="L1" s="392"/>
      <c r="M1" s="392"/>
      <c r="N1" s="392"/>
      <c r="O1" s="392"/>
      <c r="P1" s="392"/>
      <c r="Q1" s="392"/>
      <c r="R1" s="392"/>
      <c r="S1" s="392"/>
      <c r="T1" s="392"/>
      <c r="U1" s="392"/>
      <c r="V1" s="392"/>
      <c r="W1" s="392"/>
      <c r="X1" s="392"/>
      <c r="Y1" s="392"/>
      <c r="Z1" s="392"/>
      <c r="AA1" s="392"/>
      <c r="AB1" s="392"/>
      <c r="AC1" s="392"/>
      <c r="AD1" s="392"/>
      <c r="AE1" s="392"/>
      <c r="AF1" s="392"/>
      <c r="AG1" s="392"/>
      <c r="AH1" s="392"/>
      <c r="AI1" s="392"/>
      <c r="AJ1" s="392"/>
      <c r="AK1" s="392"/>
      <c r="AL1" s="392"/>
      <c r="AM1" s="392"/>
      <c r="AN1" s="392"/>
      <c r="AO1" s="392"/>
      <c r="AP1" s="392"/>
      <c r="AQ1" s="392"/>
      <c r="AR1" s="392"/>
      <c r="AS1" s="392"/>
      <c r="AT1" s="392"/>
      <c r="AU1" s="392"/>
      <c r="AV1" s="392"/>
      <c r="AW1" s="392"/>
      <c r="AX1" s="392"/>
      <c r="AY1" s="392"/>
      <c r="AZ1" s="392"/>
      <c r="BA1" s="392"/>
      <c r="BB1" s="392"/>
      <c r="BC1" s="392"/>
      <c r="BD1" s="392"/>
      <c r="BE1" s="392"/>
      <c r="BF1" s="392"/>
      <c r="BG1" s="392"/>
      <c r="BH1" s="392"/>
      <c r="BI1" s="392"/>
      <c r="BJ1" s="392"/>
      <c r="BK1" s="392"/>
      <c r="BL1" s="392"/>
      <c r="BM1" s="392"/>
      <c r="BN1" s="392"/>
      <c r="BO1" s="392"/>
      <c r="BP1" s="392"/>
      <c r="BQ1" s="392"/>
      <c r="BR1" s="392"/>
      <c r="BS1" s="392"/>
      <c r="BT1" s="392"/>
      <c r="BU1" s="392"/>
      <c r="BV1" s="392"/>
      <c r="BW1" s="392"/>
      <c r="BX1" s="392"/>
      <c r="BY1" s="392"/>
      <c r="BZ1" s="392"/>
      <c r="CA1" s="392"/>
      <c r="CB1" s="392"/>
      <c r="CC1" s="392"/>
      <c r="CD1" s="392"/>
      <c r="CE1" s="392"/>
      <c r="CF1" s="392"/>
      <c r="CG1" s="392"/>
      <c r="CH1" s="392"/>
      <c r="CI1" s="392"/>
      <c r="CJ1" s="392"/>
      <c r="CK1" s="392"/>
      <c r="CL1" s="392"/>
      <c r="CM1" s="392"/>
      <c r="CN1" s="392"/>
      <c r="CO1" s="392"/>
      <c r="CP1" s="392"/>
      <c r="CQ1" s="392"/>
      <c r="CR1" s="392"/>
      <c r="CS1" s="392"/>
      <c r="CT1" s="392"/>
      <c r="CU1" s="392"/>
      <c r="CV1" s="392"/>
      <c r="CW1" s="392"/>
      <c r="CX1" s="392"/>
      <c r="CY1" s="392"/>
      <c r="CZ1" s="392"/>
      <c r="DA1" s="392"/>
      <c r="DB1" s="392"/>
      <c r="DC1" s="392"/>
      <c r="DD1" s="392"/>
      <c r="DE1" s="392"/>
      <c r="DF1" s="392"/>
      <c r="DG1" s="392"/>
      <c r="DH1" s="392"/>
      <c r="DI1" s="392"/>
      <c r="DJ1" s="163"/>
      <c r="DK1" s="163"/>
      <c r="DL1" s="163"/>
      <c r="DM1" s="163"/>
      <c r="DN1" s="163"/>
      <c r="DO1" s="163"/>
    </row>
    <row r="2" spans="1:119" ht="24" thickBot="1" x14ac:dyDescent="0.25">
      <c r="B2" s="164" t="s">
        <v>77</v>
      </c>
      <c r="C2" s="164"/>
      <c r="D2" s="165"/>
    </row>
    <row r="3" spans="1:119" ht="18.75" customHeight="1" thickBot="1" x14ac:dyDescent="0.25">
      <c r="A3" s="163"/>
      <c r="B3" s="393" t="s">
        <v>78</v>
      </c>
      <c r="C3" s="394"/>
      <c r="D3" s="394"/>
      <c r="E3" s="395"/>
      <c r="F3" s="395"/>
      <c r="G3" s="395"/>
      <c r="H3" s="395"/>
      <c r="I3" s="395"/>
      <c r="J3" s="395"/>
      <c r="K3" s="395"/>
      <c r="L3" s="395" t="s">
        <v>79</v>
      </c>
      <c r="M3" s="395"/>
      <c r="N3" s="395"/>
      <c r="O3" s="395"/>
      <c r="P3" s="395"/>
      <c r="Q3" s="395"/>
      <c r="R3" s="402"/>
      <c r="S3" s="402"/>
      <c r="T3" s="402"/>
      <c r="U3" s="402"/>
      <c r="V3" s="403"/>
      <c r="W3" s="377" t="s">
        <v>80</v>
      </c>
      <c r="X3" s="378"/>
      <c r="Y3" s="378"/>
      <c r="Z3" s="378"/>
      <c r="AA3" s="378"/>
      <c r="AB3" s="394"/>
      <c r="AC3" s="402" t="s">
        <v>81</v>
      </c>
      <c r="AD3" s="378"/>
      <c r="AE3" s="378"/>
      <c r="AF3" s="378"/>
      <c r="AG3" s="378"/>
      <c r="AH3" s="378"/>
      <c r="AI3" s="378"/>
      <c r="AJ3" s="378"/>
      <c r="AK3" s="378"/>
      <c r="AL3" s="379"/>
      <c r="AM3" s="377" t="s">
        <v>82</v>
      </c>
      <c r="AN3" s="378"/>
      <c r="AO3" s="378"/>
      <c r="AP3" s="378"/>
      <c r="AQ3" s="378"/>
      <c r="AR3" s="378"/>
      <c r="AS3" s="378"/>
      <c r="AT3" s="378"/>
      <c r="AU3" s="378"/>
      <c r="AV3" s="378"/>
      <c r="AW3" s="378"/>
      <c r="AX3" s="379"/>
      <c r="AY3" s="414" t="s">
        <v>1</v>
      </c>
      <c r="AZ3" s="415"/>
      <c r="BA3" s="415"/>
      <c r="BB3" s="415"/>
      <c r="BC3" s="415"/>
      <c r="BD3" s="415"/>
      <c r="BE3" s="415"/>
      <c r="BF3" s="415"/>
      <c r="BG3" s="415"/>
      <c r="BH3" s="415"/>
      <c r="BI3" s="415"/>
      <c r="BJ3" s="415"/>
      <c r="BK3" s="415"/>
      <c r="BL3" s="415"/>
      <c r="BM3" s="416"/>
      <c r="BN3" s="377" t="s">
        <v>83</v>
      </c>
      <c r="BO3" s="378"/>
      <c r="BP3" s="378"/>
      <c r="BQ3" s="378"/>
      <c r="BR3" s="378"/>
      <c r="BS3" s="378"/>
      <c r="BT3" s="378"/>
      <c r="BU3" s="379"/>
      <c r="BV3" s="377" t="s">
        <v>84</v>
      </c>
      <c r="BW3" s="378"/>
      <c r="BX3" s="378"/>
      <c r="BY3" s="378"/>
      <c r="BZ3" s="378"/>
      <c r="CA3" s="378"/>
      <c r="CB3" s="378"/>
      <c r="CC3" s="379"/>
      <c r="CD3" s="414" t="s">
        <v>1</v>
      </c>
      <c r="CE3" s="415"/>
      <c r="CF3" s="415"/>
      <c r="CG3" s="415"/>
      <c r="CH3" s="415"/>
      <c r="CI3" s="415"/>
      <c r="CJ3" s="415"/>
      <c r="CK3" s="415"/>
      <c r="CL3" s="415"/>
      <c r="CM3" s="415"/>
      <c r="CN3" s="415"/>
      <c r="CO3" s="415"/>
      <c r="CP3" s="415"/>
      <c r="CQ3" s="415"/>
      <c r="CR3" s="415"/>
      <c r="CS3" s="416"/>
      <c r="CT3" s="377" t="s">
        <v>85</v>
      </c>
      <c r="CU3" s="378"/>
      <c r="CV3" s="378"/>
      <c r="CW3" s="378"/>
      <c r="CX3" s="378"/>
      <c r="CY3" s="378"/>
      <c r="CZ3" s="378"/>
      <c r="DA3" s="379"/>
      <c r="DB3" s="377" t="s">
        <v>86</v>
      </c>
      <c r="DC3" s="378"/>
      <c r="DD3" s="378"/>
      <c r="DE3" s="378"/>
      <c r="DF3" s="378"/>
      <c r="DG3" s="378"/>
      <c r="DH3" s="378"/>
      <c r="DI3" s="379"/>
    </row>
    <row r="4" spans="1:119" ht="18.75" customHeight="1" x14ac:dyDescent="0.2">
      <c r="A4" s="163"/>
      <c r="B4" s="396"/>
      <c r="C4" s="397"/>
      <c r="D4" s="397"/>
      <c r="E4" s="398"/>
      <c r="F4" s="398"/>
      <c r="G4" s="398"/>
      <c r="H4" s="398"/>
      <c r="I4" s="398"/>
      <c r="J4" s="398"/>
      <c r="K4" s="398"/>
      <c r="L4" s="398"/>
      <c r="M4" s="398"/>
      <c r="N4" s="398"/>
      <c r="O4" s="398"/>
      <c r="P4" s="398"/>
      <c r="Q4" s="398"/>
      <c r="R4" s="404"/>
      <c r="S4" s="404"/>
      <c r="T4" s="404"/>
      <c r="U4" s="404"/>
      <c r="V4" s="405"/>
      <c r="W4" s="408"/>
      <c r="X4" s="409"/>
      <c r="Y4" s="409"/>
      <c r="Z4" s="409"/>
      <c r="AA4" s="409"/>
      <c r="AB4" s="397"/>
      <c r="AC4" s="404"/>
      <c r="AD4" s="409"/>
      <c r="AE4" s="409"/>
      <c r="AF4" s="409"/>
      <c r="AG4" s="409"/>
      <c r="AH4" s="409"/>
      <c r="AI4" s="409"/>
      <c r="AJ4" s="409"/>
      <c r="AK4" s="409"/>
      <c r="AL4" s="412"/>
      <c r="AM4" s="410"/>
      <c r="AN4" s="411"/>
      <c r="AO4" s="411"/>
      <c r="AP4" s="411"/>
      <c r="AQ4" s="411"/>
      <c r="AR4" s="411"/>
      <c r="AS4" s="411"/>
      <c r="AT4" s="411"/>
      <c r="AU4" s="411"/>
      <c r="AV4" s="411"/>
      <c r="AW4" s="411"/>
      <c r="AX4" s="413"/>
      <c r="AY4" s="380" t="s">
        <v>87</v>
      </c>
      <c r="AZ4" s="381"/>
      <c r="BA4" s="381"/>
      <c r="BB4" s="381"/>
      <c r="BC4" s="381"/>
      <c r="BD4" s="381"/>
      <c r="BE4" s="381"/>
      <c r="BF4" s="381"/>
      <c r="BG4" s="381"/>
      <c r="BH4" s="381"/>
      <c r="BI4" s="381"/>
      <c r="BJ4" s="381"/>
      <c r="BK4" s="381"/>
      <c r="BL4" s="381"/>
      <c r="BM4" s="382"/>
      <c r="BN4" s="383">
        <v>2719561</v>
      </c>
      <c r="BO4" s="384"/>
      <c r="BP4" s="384"/>
      <c r="BQ4" s="384"/>
      <c r="BR4" s="384"/>
      <c r="BS4" s="384"/>
      <c r="BT4" s="384"/>
      <c r="BU4" s="385"/>
      <c r="BV4" s="383">
        <v>3342485</v>
      </c>
      <c r="BW4" s="384"/>
      <c r="BX4" s="384"/>
      <c r="BY4" s="384"/>
      <c r="BZ4" s="384"/>
      <c r="CA4" s="384"/>
      <c r="CB4" s="384"/>
      <c r="CC4" s="385"/>
      <c r="CD4" s="386" t="s">
        <v>88</v>
      </c>
      <c r="CE4" s="387"/>
      <c r="CF4" s="387"/>
      <c r="CG4" s="387"/>
      <c r="CH4" s="387"/>
      <c r="CI4" s="387"/>
      <c r="CJ4" s="387"/>
      <c r="CK4" s="387"/>
      <c r="CL4" s="387"/>
      <c r="CM4" s="387"/>
      <c r="CN4" s="387"/>
      <c r="CO4" s="387"/>
      <c r="CP4" s="387"/>
      <c r="CQ4" s="387"/>
      <c r="CR4" s="387"/>
      <c r="CS4" s="388"/>
      <c r="CT4" s="389">
        <v>5.5</v>
      </c>
      <c r="CU4" s="390"/>
      <c r="CV4" s="390"/>
      <c r="CW4" s="390"/>
      <c r="CX4" s="390"/>
      <c r="CY4" s="390"/>
      <c r="CZ4" s="390"/>
      <c r="DA4" s="391"/>
      <c r="DB4" s="389">
        <v>5.5</v>
      </c>
      <c r="DC4" s="390"/>
      <c r="DD4" s="390"/>
      <c r="DE4" s="390"/>
      <c r="DF4" s="390"/>
      <c r="DG4" s="390"/>
      <c r="DH4" s="390"/>
      <c r="DI4" s="391"/>
    </row>
    <row r="5" spans="1:119" ht="18.75" customHeight="1" x14ac:dyDescent="0.2">
      <c r="A5" s="163"/>
      <c r="B5" s="399"/>
      <c r="C5" s="400"/>
      <c r="D5" s="400"/>
      <c r="E5" s="401"/>
      <c r="F5" s="401"/>
      <c r="G5" s="401"/>
      <c r="H5" s="401"/>
      <c r="I5" s="401"/>
      <c r="J5" s="401"/>
      <c r="K5" s="401"/>
      <c r="L5" s="401"/>
      <c r="M5" s="401"/>
      <c r="N5" s="401"/>
      <c r="O5" s="401"/>
      <c r="P5" s="401"/>
      <c r="Q5" s="401"/>
      <c r="R5" s="406"/>
      <c r="S5" s="406"/>
      <c r="T5" s="406"/>
      <c r="U5" s="406"/>
      <c r="V5" s="407"/>
      <c r="W5" s="410"/>
      <c r="X5" s="411"/>
      <c r="Y5" s="411"/>
      <c r="Z5" s="411"/>
      <c r="AA5" s="411"/>
      <c r="AB5" s="400"/>
      <c r="AC5" s="406"/>
      <c r="AD5" s="411"/>
      <c r="AE5" s="411"/>
      <c r="AF5" s="411"/>
      <c r="AG5" s="411"/>
      <c r="AH5" s="411"/>
      <c r="AI5" s="411"/>
      <c r="AJ5" s="411"/>
      <c r="AK5" s="411"/>
      <c r="AL5" s="413"/>
      <c r="AM5" s="449" t="s">
        <v>89</v>
      </c>
      <c r="AN5" s="450"/>
      <c r="AO5" s="450"/>
      <c r="AP5" s="450"/>
      <c r="AQ5" s="450"/>
      <c r="AR5" s="450"/>
      <c r="AS5" s="450"/>
      <c r="AT5" s="451"/>
      <c r="AU5" s="452" t="s">
        <v>90</v>
      </c>
      <c r="AV5" s="453"/>
      <c r="AW5" s="453"/>
      <c r="AX5" s="453"/>
      <c r="AY5" s="454" t="s">
        <v>91</v>
      </c>
      <c r="AZ5" s="455"/>
      <c r="BA5" s="455"/>
      <c r="BB5" s="455"/>
      <c r="BC5" s="455"/>
      <c r="BD5" s="455"/>
      <c r="BE5" s="455"/>
      <c r="BF5" s="455"/>
      <c r="BG5" s="455"/>
      <c r="BH5" s="455"/>
      <c r="BI5" s="455"/>
      <c r="BJ5" s="455"/>
      <c r="BK5" s="455"/>
      <c r="BL5" s="455"/>
      <c r="BM5" s="456"/>
      <c r="BN5" s="420">
        <v>2623384</v>
      </c>
      <c r="BO5" s="421"/>
      <c r="BP5" s="421"/>
      <c r="BQ5" s="421"/>
      <c r="BR5" s="421"/>
      <c r="BS5" s="421"/>
      <c r="BT5" s="421"/>
      <c r="BU5" s="422"/>
      <c r="BV5" s="420">
        <v>3244884</v>
      </c>
      <c r="BW5" s="421"/>
      <c r="BX5" s="421"/>
      <c r="BY5" s="421"/>
      <c r="BZ5" s="421"/>
      <c r="CA5" s="421"/>
      <c r="CB5" s="421"/>
      <c r="CC5" s="422"/>
      <c r="CD5" s="423" t="s">
        <v>92</v>
      </c>
      <c r="CE5" s="424"/>
      <c r="CF5" s="424"/>
      <c r="CG5" s="424"/>
      <c r="CH5" s="424"/>
      <c r="CI5" s="424"/>
      <c r="CJ5" s="424"/>
      <c r="CK5" s="424"/>
      <c r="CL5" s="424"/>
      <c r="CM5" s="424"/>
      <c r="CN5" s="424"/>
      <c r="CO5" s="424"/>
      <c r="CP5" s="424"/>
      <c r="CQ5" s="424"/>
      <c r="CR5" s="424"/>
      <c r="CS5" s="425"/>
      <c r="CT5" s="417">
        <v>87.8</v>
      </c>
      <c r="CU5" s="418"/>
      <c r="CV5" s="418"/>
      <c r="CW5" s="418"/>
      <c r="CX5" s="418"/>
      <c r="CY5" s="418"/>
      <c r="CZ5" s="418"/>
      <c r="DA5" s="419"/>
      <c r="DB5" s="417">
        <v>85.6</v>
      </c>
      <c r="DC5" s="418"/>
      <c r="DD5" s="418"/>
      <c r="DE5" s="418"/>
      <c r="DF5" s="418"/>
      <c r="DG5" s="418"/>
      <c r="DH5" s="418"/>
      <c r="DI5" s="419"/>
    </row>
    <row r="6" spans="1:119" ht="18.75" customHeight="1" x14ac:dyDescent="0.2">
      <c r="A6" s="163"/>
      <c r="B6" s="426" t="s">
        <v>93</v>
      </c>
      <c r="C6" s="427"/>
      <c r="D6" s="427"/>
      <c r="E6" s="428"/>
      <c r="F6" s="428"/>
      <c r="G6" s="428"/>
      <c r="H6" s="428"/>
      <c r="I6" s="428"/>
      <c r="J6" s="428"/>
      <c r="K6" s="428"/>
      <c r="L6" s="428" t="s">
        <v>94</v>
      </c>
      <c r="M6" s="428"/>
      <c r="N6" s="428"/>
      <c r="O6" s="428"/>
      <c r="P6" s="428"/>
      <c r="Q6" s="428"/>
      <c r="R6" s="432"/>
      <c r="S6" s="432"/>
      <c r="T6" s="432"/>
      <c r="U6" s="432"/>
      <c r="V6" s="433"/>
      <c r="W6" s="436" t="s">
        <v>95</v>
      </c>
      <c r="X6" s="437"/>
      <c r="Y6" s="437"/>
      <c r="Z6" s="437"/>
      <c r="AA6" s="437"/>
      <c r="AB6" s="427"/>
      <c r="AC6" s="440" t="s">
        <v>96</v>
      </c>
      <c r="AD6" s="441"/>
      <c r="AE6" s="441"/>
      <c r="AF6" s="441"/>
      <c r="AG6" s="441"/>
      <c r="AH6" s="441"/>
      <c r="AI6" s="441"/>
      <c r="AJ6" s="441"/>
      <c r="AK6" s="441"/>
      <c r="AL6" s="442"/>
      <c r="AM6" s="449" t="s">
        <v>97</v>
      </c>
      <c r="AN6" s="450"/>
      <c r="AO6" s="450"/>
      <c r="AP6" s="450"/>
      <c r="AQ6" s="450"/>
      <c r="AR6" s="450"/>
      <c r="AS6" s="450"/>
      <c r="AT6" s="451"/>
      <c r="AU6" s="452" t="s">
        <v>90</v>
      </c>
      <c r="AV6" s="453"/>
      <c r="AW6" s="453"/>
      <c r="AX6" s="453"/>
      <c r="AY6" s="454" t="s">
        <v>98</v>
      </c>
      <c r="AZ6" s="455"/>
      <c r="BA6" s="455"/>
      <c r="BB6" s="455"/>
      <c r="BC6" s="455"/>
      <c r="BD6" s="455"/>
      <c r="BE6" s="455"/>
      <c r="BF6" s="455"/>
      <c r="BG6" s="455"/>
      <c r="BH6" s="455"/>
      <c r="BI6" s="455"/>
      <c r="BJ6" s="455"/>
      <c r="BK6" s="455"/>
      <c r="BL6" s="455"/>
      <c r="BM6" s="456"/>
      <c r="BN6" s="420">
        <v>96177</v>
      </c>
      <c r="BO6" s="421"/>
      <c r="BP6" s="421"/>
      <c r="BQ6" s="421"/>
      <c r="BR6" s="421"/>
      <c r="BS6" s="421"/>
      <c r="BT6" s="421"/>
      <c r="BU6" s="422"/>
      <c r="BV6" s="420">
        <v>97601</v>
      </c>
      <c r="BW6" s="421"/>
      <c r="BX6" s="421"/>
      <c r="BY6" s="421"/>
      <c r="BZ6" s="421"/>
      <c r="CA6" s="421"/>
      <c r="CB6" s="421"/>
      <c r="CC6" s="422"/>
      <c r="CD6" s="423" t="s">
        <v>99</v>
      </c>
      <c r="CE6" s="424"/>
      <c r="CF6" s="424"/>
      <c r="CG6" s="424"/>
      <c r="CH6" s="424"/>
      <c r="CI6" s="424"/>
      <c r="CJ6" s="424"/>
      <c r="CK6" s="424"/>
      <c r="CL6" s="424"/>
      <c r="CM6" s="424"/>
      <c r="CN6" s="424"/>
      <c r="CO6" s="424"/>
      <c r="CP6" s="424"/>
      <c r="CQ6" s="424"/>
      <c r="CR6" s="424"/>
      <c r="CS6" s="425"/>
      <c r="CT6" s="457">
        <v>88</v>
      </c>
      <c r="CU6" s="458"/>
      <c r="CV6" s="458"/>
      <c r="CW6" s="458"/>
      <c r="CX6" s="458"/>
      <c r="CY6" s="458"/>
      <c r="CZ6" s="458"/>
      <c r="DA6" s="459"/>
      <c r="DB6" s="457">
        <v>86</v>
      </c>
      <c r="DC6" s="458"/>
      <c r="DD6" s="458"/>
      <c r="DE6" s="458"/>
      <c r="DF6" s="458"/>
      <c r="DG6" s="458"/>
      <c r="DH6" s="458"/>
      <c r="DI6" s="459"/>
    </row>
    <row r="7" spans="1:119" ht="18.75" customHeight="1" x14ac:dyDescent="0.2">
      <c r="A7" s="163"/>
      <c r="B7" s="396"/>
      <c r="C7" s="397"/>
      <c r="D7" s="397"/>
      <c r="E7" s="398"/>
      <c r="F7" s="398"/>
      <c r="G7" s="398"/>
      <c r="H7" s="398"/>
      <c r="I7" s="398"/>
      <c r="J7" s="398"/>
      <c r="K7" s="398"/>
      <c r="L7" s="398"/>
      <c r="M7" s="398"/>
      <c r="N7" s="398"/>
      <c r="O7" s="398"/>
      <c r="P7" s="398"/>
      <c r="Q7" s="398"/>
      <c r="R7" s="404"/>
      <c r="S7" s="404"/>
      <c r="T7" s="404"/>
      <c r="U7" s="404"/>
      <c r="V7" s="405"/>
      <c r="W7" s="408"/>
      <c r="X7" s="409"/>
      <c r="Y7" s="409"/>
      <c r="Z7" s="409"/>
      <c r="AA7" s="409"/>
      <c r="AB7" s="397"/>
      <c r="AC7" s="443"/>
      <c r="AD7" s="444"/>
      <c r="AE7" s="444"/>
      <c r="AF7" s="444"/>
      <c r="AG7" s="444"/>
      <c r="AH7" s="444"/>
      <c r="AI7" s="444"/>
      <c r="AJ7" s="444"/>
      <c r="AK7" s="444"/>
      <c r="AL7" s="445"/>
      <c r="AM7" s="449" t="s">
        <v>100</v>
      </c>
      <c r="AN7" s="450"/>
      <c r="AO7" s="450"/>
      <c r="AP7" s="450"/>
      <c r="AQ7" s="450"/>
      <c r="AR7" s="450"/>
      <c r="AS7" s="450"/>
      <c r="AT7" s="451"/>
      <c r="AU7" s="452" t="s">
        <v>90</v>
      </c>
      <c r="AV7" s="453"/>
      <c r="AW7" s="453"/>
      <c r="AX7" s="453"/>
      <c r="AY7" s="454" t="s">
        <v>101</v>
      </c>
      <c r="AZ7" s="455"/>
      <c r="BA7" s="455"/>
      <c r="BB7" s="455"/>
      <c r="BC7" s="455"/>
      <c r="BD7" s="455"/>
      <c r="BE7" s="455"/>
      <c r="BF7" s="455"/>
      <c r="BG7" s="455"/>
      <c r="BH7" s="455"/>
      <c r="BI7" s="455"/>
      <c r="BJ7" s="455"/>
      <c r="BK7" s="455"/>
      <c r="BL7" s="455"/>
      <c r="BM7" s="456"/>
      <c r="BN7" s="420">
        <v>4202</v>
      </c>
      <c r="BO7" s="421"/>
      <c r="BP7" s="421"/>
      <c r="BQ7" s="421"/>
      <c r="BR7" s="421"/>
      <c r="BS7" s="421"/>
      <c r="BT7" s="421"/>
      <c r="BU7" s="422"/>
      <c r="BV7" s="420">
        <v>9222</v>
      </c>
      <c r="BW7" s="421"/>
      <c r="BX7" s="421"/>
      <c r="BY7" s="421"/>
      <c r="BZ7" s="421"/>
      <c r="CA7" s="421"/>
      <c r="CB7" s="421"/>
      <c r="CC7" s="422"/>
      <c r="CD7" s="423" t="s">
        <v>102</v>
      </c>
      <c r="CE7" s="424"/>
      <c r="CF7" s="424"/>
      <c r="CG7" s="424"/>
      <c r="CH7" s="424"/>
      <c r="CI7" s="424"/>
      <c r="CJ7" s="424"/>
      <c r="CK7" s="424"/>
      <c r="CL7" s="424"/>
      <c r="CM7" s="424"/>
      <c r="CN7" s="424"/>
      <c r="CO7" s="424"/>
      <c r="CP7" s="424"/>
      <c r="CQ7" s="424"/>
      <c r="CR7" s="424"/>
      <c r="CS7" s="425"/>
      <c r="CT7" s="420">
        <v>1658477</v>
      </c>
      <c r="CU7" s="421"/>
      <c r="CV7" s="421"/>
      <c r="CW7" s="421"/>
      <c r="CX7" s="421"/>
      <c r="CY7" s="421"/>
      <c r="CZ7" s="421"/>
      <c r="DA7" s="422"/>
      <c r="DB7" s="420">
        <v>1601328</v>
      </c>
      <c r="DC7" s="421"/>
      <c r="DD7" s="421"/>
      <c r="DE7" s="421"/>
      <c r="DF7" s="421"/>
      <c r="DG7" s="421"/>
      <c r="DH7" s="421"/>
      <c r="DI7" s="422"/>
    </row>
    <row r="8" spans="1:119" ht="18.75" customHeight="1" thickBot="1" x14ac:dyDescent="0.25">
      <c r="A8" s="163"/>
      <c r="B8" s="429"/>
      <c r="C8" s="430"/>
      <c r="D8" s="430"/>
      <c r="E8" s="431"/>
      <c r="F8" s="431"/>
      <c r="G8" s="431"/>
      <c r="H8" s="431"/>
      <c r="I8" s="431"/>
      <c r="J8" s="431"/>
      <c r="K8" s="431"/>
      <c r="L8" s="431"/>
      <c r="M8" s="431"/>
      <c r="N8" s="431"/>
      <c r="O8" s="431"/>
      <c r="P8" s="431"/>
      <c r="Q8" s="431"/>
      <c r="R8" s="434"/>
      <c r="S8" s="434"/>
      <c r="T8" s="434"/>
      <c r="U8" s="434"/>
      <c r="V8" s="435"/>
      <c r="W8" s="438"/>
      <c r="X8" s="439"/>
      <c r="Y8" s="439"/>
      <c r="Z8" s="439"/>
      <c r="AA8" s="439"/>
      <c r="AB8" s="430"/>
      <c r="AC8" s="446"/>
      <c r="AD8" s="447"/>
      <c r="AE8" s="447"/>
      <c r="AF8" s="447"/>
      <c r="AG8" s="447"/>
      <c r="AH8" s="447"/>
      <c r="AI8" s="447"/>
      <c r="AJ8" s="447"/>
      <c r="AK8" s="447"/>
      <c r="AL8" s="448"/>
      <c r="AM8" s="449" t="s">
        <v>103</v>
      </c>
      <c r="AN8" s="450"/>
      <c r="AO8" s="450"/>
      <c r="AP8" s="450"/>
      <c r="AQ8" s="450"/>
      <c r="AR8" s="450"/>
      <c r="AS8" s="450"/>
      <c r="AT8" s="451"/>
      <c r="AU8" s="452" t="s">
        <v>90</v>
      </c>
      <c r="AV8" s="453"/>
      <c r="AW8" s="453"/>
      <c r="AX8" s="453"/>
      <c r="AY8" s="454" t="s">
        <v>104</v>
      </c>
      <c r="AZ8" s="455"/>
      <c r="BA8" s="455"/>
      <c r="BB8" s="455"/>
      <c r="BC8" s="455"/>
      <c r="BD8" s="455"/>
      <c r="BE8" s="455"/>
      <c r="BF8" s="455"/>
      <c r="BG8" s="455"/>
      <c r="BH8" s="455"/>
      <c r="BI8" s="455"/>
      <c r="BJ8" s="455"/>
      <c r="BK8" s="455"/>
      <c r="BL8" s="455"/>
      <c r="BM8" s="456"/>
      <c r="BN8" s="420">
        <v>91975</v>
      </c>
      <c r="BO8" s="421"/>
      <c r="BP8" s="421"/>
      <c r="BQ8" s="421"/>
      <c r="BR8" s="421"/>
      <c r="BS8" s="421"/>
      <c r="BT8" s="421"/>
      <c r="BU8" s="422"/>
      <c r="BV8" s="420">
        <v>88379</v>
      </c>
      <c r="BW8" s="421"/>
      <c r="BX8" s="421"/>
      <c r="BY8" s="421"/>
      <c r="BZ8" s="421"/>
      <c r="CA8" s="421"/>
      <c r="CB8" s="421"/>
      <c r="CC8" s="422"/>
      <c r="CD8" s="423" t="s">
        <v>105</v>
      </c>
      <c r="CE8" s="424"/>
      <c r="CF8" s="424"/>
      <c r="CG8" s="424"/>
      <c r="CH8" s="424"/>
      <c r="CI8" s="424"/>
      <c r="CJ8" s="424"/>
      <c r="CK8" s="424"/>
      <c r="CL8" s="424"/>
      <c r="CM8" s="424"/>
      <c r="CN8" s="424"/>
      <c r="CO8" s="424"/>
      <c r="CP8" s="424"/>
      <c r="CQ8" s="424"/>
      <c r="CR8" s="424"/>
      <c r="CS8" s="425"/>
      <c r="CT8" s="460">
        <v>0.31</v>
      </c>
      <c r="CU8" s="461"/>
      <c r="CV8" s="461"/>
      <c r="CW8" s="461"/>
      <c r="CX8" s="461"/>
      <c r="CY8" s="461"/>
      <c r="CZ8" s="461"/>
      <c r="DA8" s="462"/>
      <c r="DB8" s="460">
        <v>0.31</v>
      </c>
      <c r="DC8" s="461"/>
      <c r="DD8" s="461"/>
      <c r="DE8" s="461"/>
      <c r="DF8" s="461"/>
      <c r="DG8" s="461"/>
      <c r="DH8" s="461"/>
      <c r="DI8" s="462"/>
    </row>
    <row r="9" spans="1:119" ht="18.75" customHeight="1" thickBot="1" x14ac:dyDescent="0.25">
      <c r="A9" s="163"/>
      <c r="B9" s="414" t="s">
        <v>106</v>
      </c>
      <c r="C9" s="415"/>
      <c r="D9" s="415"/>
      <c r="E9" s="415"/>
      <c r="F9" s="415"/>
      <c r="G9" s="415"/>
      <c r="H9" s="415"/>
      <c r="I9" s="415"/>
      <c r="J9" s="415"/>
      <c r="K9" s="463"/>
      <c r="L9" s="464" t="s">
        <v>107</v>
      </c>
      <c r="M9" s="465"/>
      <c r="N9" s="465"/>
      <c r="O9" s="465"/>
      <c r="P9" s="465"/>
      <c r="Q9" s="466"/>
      <c r="R9" s="467">
        <v>1262</v>
      </c>
      <c r="S9" s="468"/>
      <c r="T9" s="468"/>
      <c r="U9" s="468"/>
      <c r="V9" s="469"/>
      <c r="W9" s="377" t="s">
        <v>108</v>
      </c>
      <c r="X9" s="378"/>
      <c r="Y9" s="378"/>
      <c r="Z9" s="378"/>
      <c r="AA9" s="378"/>
      <c r="AB9" s="378"/>
      <c r="AC9" s="378"/>
      <c r="AD9" s="378"/>
      <c r="AE9" s="378"/>
      <c r="AF9" s="378"/>
      <c r="AG9" s="378"/>
      <c r="AH9" s="378"/>
      <c r="AI9" s="378"/>
      <c r="AJ9" s="378"/>
      <c r="AK9" s="378"/>
      <c r="AL9" s="379"/>
      <c r="AM9" s="449" t="s">
        <v>109</v>
      </c>
      <c r="AN9" s="450"/>
      <c r="AO9" s="450"/>
      <c r="AP9" s="450"/>
      <c r="AQ9" s="450"/>
      <c r="AR9" s="450"/>
      <c r="AS9" s="450"/>
      <c r="AT9" s="451"/>
      <c r="AU9" s="452" t="s">
        <v>90</v>
      </c>
      <c r="AV9" s="453"/>
      <c r="AW9" s="453"/>
      <c r="AX9" s="453"/>
      <c r="AY9" s="454" t="s">
        <v>110</v>
      </c>
      <c r="AZ9" s="455"/>
      <c r="BA9" s="455"/>
      <c r="BB9" s="455"/>
      <c r="BC9" s="455"/>
      <c r="BD9" s="455"/>
      <c r="BE9" s="455"/>
      <c r="BF9" s="455"/>
      <c r="BG9" s="455"/>
      <c r="BH9" s="455"/>
      <c r="BI9" s="455"/>
      <c r="BJ9" s="455"/>
      <c r="BK9" s="455"/>
      <c r="BL9" s="455"/>
      <c r="BM9" s="456"/>
      <c r="BN9" s="420">
        <v>3596</v>
      </c>
      <c r="BO9" s="421"/>
      <c r="BP9" s="421"/>
      <c r="BQ9" s="421"/>
      <c r="BR9" s="421"/>
      <c r="BS9" s="421"/>
      <c r="BT9" s="421"/>
      <c r="BU9" s="422"/>
      <c r="BV9" s="420">
        <v>16922</v>
      </c>
      <c r="BW9" s="421"/>
      <c r="BX9" s="421"/>
      <c r="BY9" s="421"/>
      <c r="BZ9" s="421"/>
      <c r="CA9" s="421"/>
      <c r="CB9" s="421"/>
      <c r="CC9" s="422"/>
      <c r="CD9" s="423" t="s">
        <v>111</v>
      </c>
      <c r="CE9" s="424"/>
      <c r="CF9" s="424"/>
      <c r="CG9" s="424"/>
      <c r="CH9" s="424"/>
      <c r="CI9" s="424"/>
      <c r="CJ9" s="424"/>
      <c r="CK9" s="424"/>
      <c r="CL9" s="424"/>
      <c r="CM9" s="424"/>
      <c r="CN9" s="424"/>
      <c r="CO9" s="424"/>
      <c r="CP9" s="424"/>
      <c r="CQ9" s="424"/>
      <c r="CR9" s="424"/>
      <c r="CS9" s="425"/>
      <c r="CT9" s="417">
        <v>12.5</v>
      </c>
      <c r="CU9" s="418"/>
      <c r="CV9" s="418"/>
      <c r="CW9" s="418"/>
      <c r="CX9" s="418"/>
      <c r="CY9" s="418"/>
      <c r="CZ9" s="418"/>
      <c r="DA9" s="419"/>
      <c r="DB9" s="417">
        <v>10.5</v>
      </c>
      <c r="DC9" s="418"/>
      <c r="DD9" s="418"/>
      <c r="DE9" s="418"/>
      <c r="DF9" s="418"/>
      <c r="DG9" s="418"/>
      <c r="DH9" s="418"/>
      <c r="DI9" s="419"/>
    </row>
    <row r="10" spans="1:119" ht="18.75" customHeight="1" thickBot="1" x14ac:dyDescent="0.25">
      <c r="A10" s="163"/>
      <c r="B10" s="414"/>
      <c r="C10" s="415"/>
      <c r="D10" s="415"/>
      <c r="E10" s="415"/>
      <c r="F10" s="415"/>
      <c r="G10" s="415"/>
      <c r="H10" s="415"/>
      <c r="I10" s="415"/>
      <c r="J10" s="415"/>
      <c r="K10" s="463"/>
      <c r="L10" s="470" t="s">
        <v>112</v>
      </c>
      <c r="M10" s="450"/>
      <c r="N10" s="450"/>
      <c r="O10" s="450"/>
      <c r="P10" s="450"/>
      <c r="Q10" s="451"/>
      <c r="R10" s="471">
        <v>1461</v>
      </c>
      <c r="S10" s="472"/>
      <c r="T10" s="472"/>
      <c r="U10" s="472"/>
      <c r="V10" s="473"/>
      <c r="W10" s="408"/>
      <c r="X10" s="409"/>
      <c r="Y10" s="409"/>
      <c r="Z10" s="409"/>
      <c r="AA10" s="409"/>
      <c r="AB10" s="409"/>
      <c r="AC10" s="409"/>
      <c r="AD10" s="409"/>
      <c r="AE10" s="409"/>
      <c r="AF10" s="409"/>
      <c r="AG10" s="409"/>
      <c r="AH10" s="409"/>
      <c r="AI10" s="409"/>
      <c r="AJ10" s="409"/>
      <c r="AK10" s="409"/>
      <c r="AL10" s="412"/>
      <c r="AM10" s="449" t="s">
        <v>113</v>
      </c>
      <c r="AN10" s="450"/>
      <c r="AO10" s="450"/>
      <c r="AP10" s="450"/>
      <c r="AQ10" s="450"/>
      <c r="AR10" s="450"/>
      <c r="AS10" s="450"/>
      <c r="AT10" s="451"/>
      <c r="AU10" s="452" t="s">
        <v>114</v>
      </c>
      <c r="AV10" s="453"/>
      <c r="AW10" s="453"/>
      <c r="AX10" s="453"/>
      <c r="AY10" s="454" t="s">
        <v>115</v>
      </c>
      <c r="AZ10" s="455"/>
      <c r="BA10" s="455"/>
      <c r="BB10" s="455"/>
      <c r="BC10" s="455"/>
      <c r="BD10" s="455"/>
      <c r="BE10" s="455"/>
      <c r="BF10" s="455"/>
      <c r="BG10" s="455"/>
      <c r="BH10" s="455"/>
      <c r="BI10" s="455"/>
      <c r="BJ10" s="455"/>
      <c r="BK10" s="455"/>
      <c r="BL10" s="455"/>
      <c r="BM10" s="456"/>
      <c r="BN10" s="420">
        <v>3437</v>
      </c>
      <c r="BO10" s="421"/>
      <c r="BP10" s="421"/>
      <c r="BQ10" s="421"/>
      <c r="BR10" s="421"/>
      <c r="BS10" s="421"/>
      <c r="BT10" s="421"/>
      <c r="BU10" s="422"/>
      <c r="BV10" s="420">
        <v>2242</v>
      </c>
      <c r="BW10" s="421"/>
      <c r="BX10" s="421"/>
      <c r="BY10" s="421"/>
      <c r="BZ10" s="421"/>
      <c r="CA10" s="421"/>
      <c r="CB10" s="421"/>
      <c r="CC10" s="422"/>
      <c r="CD10" s="169" t="s">
        <v>116</v>
      </c>
      <c r="CE10" s="170"/>
      <c r="CF10" s="170"/>
      <c r="CG10" s="170"/>
      <c r="CH10" s="170"/>
      <c r="CI10" s="170"/>
      <c r="CJ10" s="170"/>
      <c r="CK10" s="170"/>
      <c r="CL10" s="170"/>
      <c r="CM10" s="170"/>
      <c r="CN10" s="170"/>
      <c r="CO10" s="170"/>
      <c r="CP10" s="170"/>
      <c r="CQ10" s="170"/>
      <c r="CR10" s="170"/>
      <c r="CS10" s="171"/>
      <c r="CT10" s="175"/>
      <c r="CU10" s="176"/>
      <c r="CV10" s="176"/>
      <c r="CW10" s="176"/>
      <c r="CX10" s="176"/>
      <c r="CY10" s="176"/>
      <c r="CZ10" s="176"/>
      <c r="DA10" s="177"/>
      <c r="DB10" s="175"/>
      <c r="DC10" s="176"/>
      <c r="DD10" s="176"/>
      <c r="DE10" s="176"/>
      <c r="DF10" s="176"/>
      <c r="DG10" s="176"/>
      <c r="DH10" s="176"/>
      <c r="DI10" s="177"/>
    </row>
    <row r="11" spans="1:119" ht="18.75" customHeight="1" thickBot="1" x14ac:dyDescent="0.25">
      <c r="A11" s="163"/>
      <c r="B11" s="414"/>
      <c r="C11" s="415"/>
      <c r="D11" s="415"/>
      <c r="E11" s="415"/>
      <c r="F11" s="415"/>
      <c r="G11" s="415"/>
      <c r="H11" s="415"/>
      <c r="I11" s="415"/>
      <c r="J11" s="415"/>
      <c r="K11" s="463"/>
      <c r="L11" s="474" t="s">
        <v>117</v>
      </c>
      <c r="M11" s="475"/>
      <c r="N11" s="475"/>
      <c r="O11" s="475"/>
      <c r="P11" s="475"/>
      <c r="Q11" s="476"/>
      <c r="R11" s="477" t="s">
        <v>118</v>
      </c>
      <c r="S11" s="478"/>
      <c r="T11" s="478"/>
      <c r="U11" s="478"/>
      <c r="V11" s="479"/>
      <c r="W11" s="408"/>
      <c r="X11" s="409"/>
      <c r="Y11" s="409"/>
      <c r="Z11" s="409"/>
      <c r="AA11" s="409"/>
      <c r="AB11" s="409"/>
      <c r="AC11" s="409"/>
      <c r="AD11" s="409"/>
      <c r="AE11" s="409"/>
      <c r="AF11" s="409"/>
      <c r="AG11" s="409"/>
      <c r="AH11" s="409"/>
      <c r="AI11" s="409"/>
      <c r="AJ11" s="409"/>
      <c r="AK11" s="409"/>
      <c r="AL11" s="412"/>
      <c r="AM11" s="449" t="s">
        <v>119</v>
      </c>
      <c r="AN11" s="450"/>
      <c r="AO11" s="450"/>
      <c r="AP11" s="450"/>
      <c r="AQ11" s="450"/>
      <c r="AR11" s="450"/>
      <c r="AS11" s="450"/>
      <c r="AT11" s="451"/>
      <c r="AU11" s="452" t="s">
        <v>114</v>
      </c>
      <c r="AV11" s="453"/>
      <c r="AW11" s="453"/>
      <c r="AX11" s="453"/>
      <c r="AY11" s="454" t="s">
        <v>120</v>
      </c>
      <c r="AZ11" s="455"/>
      <c r="BA11" s="455"/>
      <c r="BB11" s="455"/>
      <c r="BC11" s="455"/>
      <c r="BD11" s="455"/>
      <c r="BE11" s="455"/>
      <c r="BF11" s="455"/>
      <c r="BG11" s="455"/>
      <c r="BH11" s="455"/>
      <c r="BI11" s="455"/>
      <c r="BJ11" s="455"/>
      <c r="BK11" s="455"/>
      <c r="BL11" s="455"/>
      <c r="BM11" s="456"/>
      <c r="BN11" s="420">
        <v>0</v>
      </c>
      <c r="BO11" s="421"/>
      <c r="BP11" s="421"/>
      <c r="BQ11" s="421"/>
      <c r="BR11" s="421"/>
      <c r="BS11" s="421"/>
      <c r="BT11" s="421"/>
      <c r="BU11" s="422"/>
      <c r="BV11" s="420">
        <v>0</v>
      </c>
      <c r="BW11" s="421"/>
      <c r="BX11" s="421"/>
      <c r="BY11" s="421"/>
      <c r="BZ11" s="421"/>
      <c r="CA11" s="421"/>
      <c r="CB11" s="421"/>
      <c r="CC11" s="422"/>
      <c r="CD11" s="423" t="s">
        <v>121</v>
      </c>
      <c r="CE11" s="424"/>
      <c r="CF11" s="424"/>
      <c r="CG11" s="424"/>
      <c r="CH11" s="424"/>
      <c r="CI11" s="424"/>
      <c r="CJ11" s="424"/>
      <c r="CK11" s="424"/>
      <c r="CL11" s="424"/>
      <c r="CM11" s="424"/>
      <c r="CN11" s="424"/>
      <c r="CO11" s="424"/>
      <c r="CP11" s="424"/>
      <c r="CQ11" s="424"/>
      <c r="CR11" s="424"/>
      <c r="CS11" s="425"/>
      <c r="CT11" s="460" t="s">
        <v>122</v>
      </c>
      <c r="CU11" s="461"/>
      <c r="CV11" s="461"/>
      <c r="CW11" s="461"/>
      <c r="CX11" s="461"/>
      <c r="CY11" s="461"/>
      <c r="CZ11" s="461"/>
      <c r="DA11" s="462"/>
      <c r="DB11" s="460" t="s">
        <v>122</v>
      </c>
      <c r="DC11" s="461"/>
      <c r="DD11" s="461"/>
      <c r="DE11" s="461"/>
      <c r="DF11" s="461"/>
      <c r="DG11" s="461"/>
      <c r="DH11" s="461"/>
      <c r="DI11" s="462"/>
    </row>
    <row r="12" spans="1:119" ht="18.75" customHeight="1" x14ac:dyDescent="0.2">
      <c r="A12" s="163"/>
      <c r="B12" s="480" t="s">
        <v>123</v>
      </c>
      <c r="C12" s="481"/>
      <c r="D12" s="481"/>
      <c r="E12" s="481"/>
      <c r="F12" s="481"/>
      <c r="G12" s="481"/>
      <c r="H12" s="481"/>
      <c r="I12" s="481"/>
      <c r="J12" s="481"/>
      <c r="K12" s="482"/>
      <c r="L12" s="489" t="s">
        <v>124</v>
      </c>
      <c r="M12" s="490"/>
      <c r="N12" s="490"/>
      <c r="O12" s="490"/>
      <c r="P12" s="490"/>
      <c r="Q12" s="491"/>
      <c r="R12" s="492">
        <v>1213</v>
      </c>
      <c r="S12" s="493"/>
      <c r="T12" s="493"/>
      <c r="U12" s="493"/>
      <c r="V12" s="494"/>
      <c r="W12" s="495" t="s">
        <v>1</v>
      </c>
      <c r="X12" s="453"/>
      <c r="Y12" s="453"/>
      <c r="Z12" s="453"/>
      <c r="AA12" s="453"/>
      <c r="AB12" s="496"/>
      <c r="AC12" s="497" t="s">
        <v>125</v>
      </c>
      <c r="AD12" s="498"/>
      <c r="AE12" s="498"/>
      <c r="AF12" s="498"/>
      <c r="AG12" s="499"/>
      <c r="AH12" s="497" t="s">
        <v>126</v>
      </c>
      <c r="AI12" s="498"/>
      <c r="AJ12" s="498"/>
      <c r="AK12" s="498"/>
      <c r="AL12" s="500"/>
      <c r="AM12" s="449" t="s">
        <v>127</v>
      </c>
      <c r="AN12" s="450"/>
      <c r="AO12" s="450"/>
      <c r="AP12" s="450"/>
      <c r="AQ12" s="450"/>
      <c r="AR12" s="450"/>
      <c r="AS12" s="450"/>
      <c r="AT12" s="451"/>
      <c r="AU12" s="452" t="s">
        <v>90</v>
      </c>
      <c r="AV12" s="453"/>
      <c r="AW12" s="453"/>
      <c r="AX12" s="453"/>
      <c r="AY12" s="454" t="s">
        <v>128</v>
      </c>
      <c r="AZ12" s="455"/>
      <c r="BA12" s="455"/>
      <c r="BB12" s="455"/>
      <c r="BC12" s="455"/>
      <c r="BD12" s="455"/>
      <c r="BE12" s="455"/>
      <c r="BF12" s="455"/>
      <c r="BG12" s="455"/>
      <c r="BH12" s="455"/>
      <c r="BI12" s="455"/>
      <c r="BJ12" s="455"/>
      <c r="BK12" s="455"/>
      <c r="BL12" s="455"/>
      <c r="BM12" s="456"/>
      <c r="BN12" s="420">
        <v>112088</v>
      </c>
      <c r="BO12" s="421"/>
      <c r="BP12" s="421"/>
      <c r="BQ12" s="421"/>
      <c r="BR12" s="421"/>
      <c r="BS12" s="421"/>
      <c r="BT12" s="421"/>
      <c r="BU12" s="422"/>
      <c r="BV12" s="420">
        <v>20703</v>
      </c>
      <c r="BW12" s="421"/>
      <c r="BX12" s="421"/>
      <c r="BY12" s="421"/>
      <c r="BZ12" s="421"/>
      <c r="CA12" s="421"/>
      <c r="CB12" s="421"/>
      <c r="CC12" s="422"/>
      <c r="CD12" s="423" t="s">
        <v>129</v>
      </c>
      <c r="CE12" s="424"/>
      <c r="CF12" s="424"/>
      <c r="CG12" s="424"/>
      <c r="CH12" s="424"/>
      <c r="CI12" s="424"/>
      <c r="CJ12" s="424"/>
      <c r="CK12" s="424"/>
      <c r="CL12" s="424"/>
      <c r="CM12" s="424"/>
      <c r="CN12" s="424"/>
      <c r="CO12" s="424"/>
      <c r="CP12" s="424"/>
      <c r="CQ12" s="424"/>
      <c r="CR12" s="424"/>
      <c r="CS12" s="425"/>
      <c r="CT12" s="460" t="s">
        <v>122</v>
      </c>
      <c r="CU12" s="461"/>
      <c r="CV12" s="461"/>
      <c r="CW12" s="461"/>
      <c r="CX12" s="461"/>
      <c r="CY12" s="461"/>
      <c r="CZ12" s="461"/>
      <c r="DA12" s="462"/>
      <c r="DB12" s="460" t="s">
        <v>122</v>
      </c>
      <c r="DC12" s="461"/>
      <c r="DD12" s="461"/>
      <c r="DE12" s="461"/>
      <c r="DF12" s="461"/>
      <c r="DG12" s="461"/>
      <c r="DH12" s="461"/>
      <c r="DI12" s="462"/>
    </row>
    <row r="13" spans="1:119" ht="18.75" customHeight="1" x14ac:dyDescent="0.2">
      <c r="A13" s="163"/>
      <c r="B13" s="483"/>
      <c r="C13" s="484"/>
      <c r="D13" s="484"/>
      <c r="E13" s="484"/>
      <c r="F13" s="484"/>
      <c r="G13" s="484"/>
      <c r="H13" s="484"/>
      <c r="I13" s="484"/>
      <c r="J13" s="484"/>
      <c r="K13" s="485"/>
      <c r="L13" s="178"/>
      <c r="M13" s="511" t="s">
        <v>130</v>
      </c>
      <c r="N13" s="512"/>
      <c r="O13" s="512"/>
      <c r="P13" s="512"/>
      <c r="Q13" s="513"/>
      <c r="R13" s="504">
        <v>1178</v>
      </c>
      <c r="S13" s="505"/>
      <c r="T13" s="505"/>
      <c r="U13" s="505"/>
      <c r="V13" s="506"/>
      <c r="W13" s="436" t="s">
        <v>131</v>
      </c>
      <c r="X13" s="437"/>
      <c r="Y13" s="437"/>
      <c r="Z13" s="437"/>
      <c r="AA13" s="437"/>
      <c r="AB13" s="427"/>
      <c r="AC13" s="471">
        <v>130</v>
      </c>
      <c r="AD13" s="472"/>
      <c r="AE13" s="472"/>
      <c r="AF13" s="472"/>
      <c r="AG13" s="514"/>
      <c r="AH13" s="471">
        <v>126</v>
      </c>
      <c r="AI13" s="472"/>
      <c r="AJ13" s="472"/>
      <c r="AK13" s="472"/>
      <c r="AL13" s="473"/>
      <c r="AM13" s="449" t="s">
        <v>132</v>
      </c>
      <c r="AN13" s="450"/>
      <c r="AO13" s="450"/>
      <c r="AP13" s="450"/>
      <c r="AQ13" s="450"/>
      <c r="AR13" s="450"/>
      <c r="AS13" s="450"/>
      <c r="AT13" s="451"/>
      <c r="AU13" s="452" t="s">
        <v>114</v>
      </c>
      <c r="AV13" s="453"/>
      <c r="AW13" s="453"/>
      <c r="AX13" s="453"/>
      <c r="AY13" s="454" t="s">
        <v>133</v>
      </c>
      <c r="AZ13" s="455"/>
      <c r="BA13" s="455"/>
      <c r="BB13" s="455"/>
      <c r="BC13" s="455"/>
      <c r="BD13" s="455"/>
      <c r="BE13" s="455"/>
      <c r="BF13" s="455"/>
      <c r="BG13" s="455"/>
      <c r="BH13" s="455"/>
      <c r="BI13" s="455"/>
      <c r="BJ13" s="455"/>
      <c r="BK13" s="455"/>
      <c r="BL13" s="455"/>
      <c r="BM13" s="456"/>
      <c r="BN13" s="420">
        <v>-105055</v>
      </c>
      <c r="BO13" s="421"/>
      <c r="BP13" s="421"/>
      <c r="BQ13" s="421"/>
      <c r="BR13" s="421"/>
      <c r="BS13" s="421"/>
      <c r="BT13" s="421"/>
      <c r="BU13" s="422"/>
      <c r="BV13" s="420">
        <v>-1539</v>
      </c>
      <c r="BW13" s="421"/>
      <c r="BX13" s="421"/>
      <c r="BY13" s="421"/>
      <c r="BZ13" s="421"/>
      <c r="CA13" s="421"/>
      <c r="CB13" s="421"/>
      <c r="CC13" s="422"/>
      <c r="CD13" s="423" t="s">
        <v>134</v>
      </c>
      <c r="CE13" s="424"/>
      <c r="CF13" s="424"/>
      <c r="CG13" s="424"/>
      <c r="CH13" s="424"/>
      <c r="CI13" s="424"/>
      <c r="CJ13" s="424"/>
      <c r="CK13" s="424"/>
      <c r="CL13" s="424"/>
      <c r="CM13" s="424"/>
      <c r="CN13" s="424"/>
      <c r="CO13" s="424"/>
      <c r="CP13" s="424"/>
      <c r="CQ13" s="424"/>
      <c r="CR13" s="424"/>
      <c r="CS13" s="425"/>
      <c r="CT13" s="417">
        <v>7.6</v>
      </c>
      <c r="CU13" s="418"/>
      <c r="CV13" s="418"/>
      <c r="CW13" s="418"/>
      <c r="CX13" s="418"/>
      <c r="CY13" s="418"/>
      <c r="CZ13" s="418"/>
      <c r="DA13" s="419"/>
      <c r="DB13" s="417">
        <v>6.8</v>
      </c>
      <c r="DC13" s="418"/>
      <c r="DD13" s="418"/>
      <c r="DE13" s="418"/>
      <c r="DF13" s="418"/>
      <c r="DG13" s="418"/>
      <c r="DH13" s="418"/>
      <c r="DI13" s="419"/>
    </row>
    <row r="14" spans="1:119" ht="18.75" customHeight="1" thickBot="1" x14ac:dyDescent="0.25">
      <c r="A14" s="163"/>
      <c r="B14" s="483"/>
      <c r="C14" s="484"/>
      <c r="D14" s="484"/>
      <c r="E14" s="484"/>
      <c r="F14" s="484"/>
      <c r="G14" s="484"/>
      <c r="H14" s="484"/>
      <c r="I14" s="484"/>
      <c r="J14" s="484"/>
      <c r="K14" s="485"/>
      <c r="L14" s="501" t="s">
        <v>135</v>
      </c>
      <c r="M14" s="502"/>
      <c r="N14" s="502"/>
      <c r="O14" s="502"/>
      <c r="P14" s="502"/>
      <c r="Q14" s="503"/>
      <c r="R14" s="504">
        <v>1225</v>
      </c>
      <c r="S14" s="505"/>
      <c r="T14" s="505"/>
      <c r="U14" s="505"/>
      <c r="V14" s="506"/>
      <c r="W14" s="410"/>
      <c r="X14" s="411"/>
      <c r="Y14" s="411"/>
      <c r="Z14" s="411"/>
      <c r="AA14" s="411"/>
      <c r="AB14" s="400"/>
      <c r="AC14" s="507">
        <v>21.2</v>
      </c>
      <c r="AD14" s="508"/>
      <c r="AE14" s="508"/>
      <c r="AF14" s="508"/>
      <c r="AG14" s="509"/>
      <c r="AH14" s="507">
        <v>20.6</v>
      </c>
      <c r="AI14" s="508"/>
      <c r="AJ14" s="508"/>
      <c r="AK14" s="508"/>
      <c r="AL14" s="510"/>
      <c r="AM14" s="449"/>
      <c r="AN14" s="450"/>
      <c r="AO14" s="450"/>
      <c r="AP14" s="450"/>
      <c r="AQ14" s="450"/>
      <c r="AR14" s="450"/>
      <c r="AS14" s="450"/>
      <c r="AT14" s="451"/>
      <c r="AU14" s="452"/>
      <c r="AV14" s="453"/>
      <c r="AW14" s="453"/>
      <c r="AX14" s="453"/>
      <c r="AY14" s="454"/>
      <c r="AZ14" s="455"/>
      <c r="BA14" s="455"/>
      <c r="BB14" s="455"/>
      <c r="BC14" s="455"/>
      <c r="BD14" s="455"/>
      <c r="BE14" s="455"/>
      <c r="BF14" s="455"/>
      <c r="BG14" s="455"/>
      <c r="BH14" s="455"/>
      <c r="BI14" s="455"/>
      <c r="BJ14" s="455"/>
      <c r="BK14" s="455"/>
      <c r="BL14" s="455"/>
      <c r="BM14" s="456"/>
      <c r="BN14" s="420"/>
      <c r="BO14" s="421"/>
      <c r="BP14" s="421"/>
      <c r="BQ14" s="421"/>
      <c r="BR14" s="421"/>
      <c r="BS14" s="421"/>
      <c r="BT14" s="421"/>
      <c r="BU14" s="422"/>
      <c r="BV14" s="420"/>
      <c r="BW14" s="421"/>
      <c r="BX14" s="421"/>
      <c r="BY14" s="421"/>
      <c r="BZ14" s="421"/>
      <c r="CA14" s="421"/>
      <c r="CB14" s="421"/>
      <c r="CC14" s="422"/>
      <c r="CD14" s="515" t="s">
        <v>136</v>
      </c>
      <c r="CE14" s="516"/>
      <c r="CF14" s="516"/>
      <c r="CG14" s="516"/>
      <c r="CH14" s="516"/>
      <c r="CI14" s="516"/>
      <c r="CJ14" s="516"/>
      <c r="CK14" s="516"/>
      <c r="CL14" s="516"/>
      <c r="CM14" s="516"/>
      <c r="CN14" s="516"/>
      <c r="CO14" s="516"/>
      <c r="CP14" s="516"/>
      <c r="CQ14" s="516"/>
      <c r="CR14" s="516"/>
      <c r="CS14" s="517"/>
      <c r="CT14" s="518" t="s">
        <v>122</v>
      </c>
      <c r="CU14" s="519"/>
      <c r="CV14" s="519"/>
      <c r="CW14" s="519"/>
      <c r="CX14" s="519"/>
      <c r="CY14" s="519"/>
      <c r="CZ14" s="519"/>
      <c r="DA14" s="520"/>
      <c r="DB14" s="518" t="s">
        <v>122</v>
      </c>
      <c r="DC14" s="519"/>
      <c r="DD14" s="519"/>
      <c r="DE14" s="519"/>
      <c r="DF14" s="519"/>
      <c r="DG14" s="519"/>
      <c r="DH14" s="519"/>
      <c r="DI14" s="520"/>
    </row>
    <row r="15" spans="1:119" ht="18.75" customHeight="1" x14ac:dyDescent="0.2">
      <c r="A15" s="163"/>
      <c r="B15" s="483"/>
      <c r="C15" s="484"/>
      <c r="D15" s="484"/>
      <c r="E15" s="484"/>
      <c r="F15" s="484"/>
      <c r="G15" s="484"/>
      <c r="H15" s="484"/>
      <c r="I15" s="484"/>
      <c r="J15" s="484"/>
      <c r="K15" s="485"/>
      <c r="L15" s="178"/>
      <c r="M15" s="511" t="s">
        <v>130</v>
      </c>
      <c r="N15" s="512"/>
      <c r="O15" s="512"/>
      <c r="P15" s="512"/>
      <c r="Q15" s="513"/>
      <c r="R15" s="504">
        <v>1186</v>
      </c>
      <c r="S15" s="505"/>
      <c r="T15" s="505"/>
      <c r="U15" s="505"/>
      <c r="V15" s="506"/>
      <c r="W15" s="436" t="s">
        <v>137</v>
      </c>
      <c r="X15" s="437"/>
      <c r="Y15" s="437"/>
      <c r="Z15" s="437"/>
      <c r="AA15" s="437"/>
      <c r="AB15" s="427"/>
      <c r="AC15" s="471">
        <v>130</v>
      </c>
      <c r="AD15" s="472"/>
      <c r="AE15" s="472"/>
      <c r="AF15" s="472"/>
      <c r="AG15" s="514"/>
      <c r="AH15" s="471">
        <v>150</v>
      </c>
      <c r="AI15" s="472"/>
      <c r="AJ15" s="472"/>
      <c r="AK15" s="472"/>
      <c r="AL15" s="473"/>
      <c r="AM15" s="449"/>
      <c r="AN15" s="450"/>
      <c r="AO15" s="450"/>
      <c r="AP15" s="450"/>
      <c r="AQ15" s="450"/>
      <c r="AR15" s="450"/>
      <c r="AS15" s="450"/>
      <c r="AT15" s="451"/>
      <c r="AU15" s="452"/>
      <c r="AV15" s="453"/>
      <c r="AW15" s="453"/>
      <c r="AX15" s="453"/>
      <c r="AY15" s="380" t="s">
        <v>138</v>
      </c>
      <c r="AZ15" s="381"/>
      <c r="BA15" s="381"/>
      <c r="BB15" s="381"/>
      <c r="BC15" s="381"/>
      <c r="BD15" s="381"/>
      <c r="BE15" s="381"/>
      <c r="BF15" s="381"/>
      <c r="BG15" s="381"/>
      <c r="BH15" s="381"/>
      <c r="BI15" s="381"/>
      <c r="BJ15" s="381"/>
      <c r="BK15" s="381"/>
      <c r="BL15" s="381"/>
      <c r="BM15" s="382"/>
      <c r="BN15" s="383">
        <v>461889</v>
      </c>
      <c r="BO15" s="384"/>
      <c r="BP15" s="384"/>
      <c r="BQ15" s="384"/>
      <c r="BR15" s="384"/>
      <c r="BS15" s="384"/>
      <c r="BT15" s="384"/>
      <c r="BU15" s="385"/>
      <c r="BV15" s="383">
        <v>461976</v>
      </c>
      <c r="BW15" s="384"/>
      <c r="BX15" s="384"/>
      <c r="BY15" s="384"/>
      <c r="BZ15" s="384"/>
      <c r="CA15" s="384"/>
      <c r="CB15" s="384"/>
      <c r="CC15" s="385"/>
      <c r="CD15" s="521" t="s">
        <v>139</v>
      </c>
      <c r="CE15" s="522"/>
      <c r="CF15" s="522"/>
      <c r="CG15" s="522"/>
      <c r="CH15" s="522"/>
      <c r="CI15" s="522"/>
      <c r="CJ15" s="522"/>
      <c r="CK15" s="522"/>
      <c r="CL15" s="522"/>
      <c r="CM15" s="522"/>
      <c r="CN15" s="522"/>
      <c r="CO15" s="522"/>
      <c r="CP15" s="522"/>
      <c r="CQ15" s="522"/>
      <c r="CR15" s="522"/>
      <c r="CS15" s="523"/>
      <c r="CT15" s="179"/>
      <c r="CU15" s="180"/>
      <c r="CV15" s="180"/>
      <c r="CW15" s="180"/>
      <c r="CX15" s="180"/>
      <c r="CY15" s="180"/>
      <c r="CZ15" s="180"/>
      <c r="DA15" s="181"/>
      <c r="DB15" s="179"/>
      <c r="DC15" s="180"/>
      <c r="DD15" s="180"/>
      <c r="DE15" s="180"/>
      <c r="DF15" s="180"/>
      <c r="DG15" s="180"/>
      <c r="DH15" s="180"/>
      <c r="DI15" s="181"/>
    </row>
    <row r="16" spans="1:119" ht="18.75" customHeight="1" x14ac:dyDescent="0.2">
      <c r="A16" s="163"/>
      <c r="B16" s="483"/>
      <c r="C16" s="484"/>
      <c r="D16" s="484"/>
      <c r="E16" s="484"/>
      <c r="F16" s="484"/>
      <c r="G16" s="484"/>
      <c r="H16" s="484"/>
      <c r="I16" s="484"/>
      <c r="J16" s="484"/>
      <c r="K16" s="485"/>
      <c r="L16" s="501" t="s">
        <v>140</v>
      </c>
      <c r="M16" s="524"/>
      <c r="N16" s="524"/>
      <c r="O16" s="524"/>
      <c r="P16" s="524"/>
      <c r="Q16" s="525"/>
      <c r="R16" s="526" t="s">
        <v>141</v>
      </c>
      <c r="S16" s="527"/>
      <c r="T16" s="527"/>
      <c r="U16" s="527"/>
      <c r="V16" s="528"/>
      <c r="W16" s="410"/>
      <c r="X16" s="411"/>
      <c r="Y16" s="411"/>
      <c r="Z16" s="411"/>
      <c r="AA16" s="411"/>
      <c r="AB16" s="400"/>
      <c r="AC16" s="507">
        <v>21.2</v>
      </c>
      <c r="AD16" s="508"/>
      <c r="AE16" s="508"/>
      <c r="AF16" s="508"/>
      <c r="AG16" s="509"/>
      <c r="AH16" s="507">
        <v>24.5</v>
      </c>
      <c r="AI16" s="508"/>
      <c r="AJ16" s="508"/>
      <c r="AK16" s="508"/>
      <c r="AL16" s="510"/>
      <c r="AM16" s="449"/>
      <c r="AN16" s="450"/>
      <c r="AO16" s="450"/>
      <c r="AP16" s="450"/>
      <c r="AQ16" s="450"/>
      <c r="AR16" s="450"/>
      <c r="AS16" s="450"/>
      <c r="AT16" s="451"/>
      <c r="AU16" s="452"/>
      <c r="AV16" s="453"/>
      <c r="AW16" s="453"/>
      <c r="AX16" s="453"/>
      <c r="AY16" s="454" t="s">
        <v>142</v>
      </c>
      <c r="AZ16" s="455"/>
      <c r="BA16" s="455"/>
      <c r="BB16" s="455"/>
      <c r="BC16" s="455"/>
      <c r="BD16" s="455"/>
      <c r="BE16" s="455"/>
      <c r="BF16" s="455"/>
      <c r="BG16" s="455"/>
      <c r="BH16" s="455"/>
      <c r="BI16" s="455"/>
      <c r="BJ16" s="455"/>
      <c r="BK16" s="455"/>
      <c r="BL16" s="455"/>
      <c r="BM16" s="456"/>
      <c r="BN16" s="420">
        <v>1528661</v>
      </c>
      <c r="BO16" s="421"/>
      <c r="BP16" s="421"/>
      <c r="BQ16" s="421"/>
      <c r="BR16" s="421"/>
      <c r="BS16" s="421"/>
      <c r="BT16" s="421"/>
      <c r="BU16" s="422"/>
      <c r="BV16" s="420">
        <v>1464647</v>
      </c>
      <c r="BW16" s="421"/>
      <c r="BX16" s="421"/>
      <c r="BY16" s="421"/>
      <c r="BZ16" s="421"/>
      <c r="CA16" s="421"/>
      <c r="CB16" s="421"/>
      <c r="CC16" s="422"/>
      <c r="CD16" s="172"/>
      <c r="CE16" s="534"/>
      <c r="CF16" s="534"/>
      <c r="CG16" s="534"/>
      <c r="CH16" s="534"/>
      <c r="CI16" s="534"/>
      <c r="CJ16" s="534"/>
      <c r="CK16" s="534"/>
      <c r="CL16" s="534"/>
      <c r="CM16" s="534"/>
      <c r="CN16" s="534"/>
      <c r="CO16" s="534"/>
      <c r="CP16" s="534"/>
      <c r="CQ16" s="534"/>
      <c r="CR16" s="534"/>
      <c r="CS16" s="535"/>
      <c r="CT16" s="417"/>
      <c r="CU16" s="418"/>
      <c r="CV16" s="418"/>
      <c r="CW16" s="418"/>
      <c r="CX16" s="418"/>
      <c r="CY16" s="418"/>
      <c r="CZ16" s="418"/>
      <c r="DA16" s="419"/>
      <c r="DB16" s="417"/>
      <c r="DC16" s="418"/>
      <c r="DD16" s="418"/>
      <c r="DE16" s="418"/>
      <c r="DF16" s="418"/>
      <c r="DG16" s="418"/>
      <c r="DH16" s="418"/>
      <c r="DI16" s="419"/>
    </row>
    <row r="17" spans="1:113" ht="18.75" customHeight="1" thickBot="1" x14ac:dyDescent="0.25">
      <c r="A17" s="163"/>
      <c r="B17" s="486"/>
      <c r="C17" s="487"/>
      <c r="D17" s="487"/>
      <c r="E17" s="487"/>
      <c r="F17" s="487"/>
      <c r="G17" s="487"/>
      <c r="H17" s="487"/>
      <c r="I17" s="487"/>
      <c r="J17" s="487"/>
      <c r="K17" s="488"/>
      <c r="L17" s="182"/>
      <c r="M17" s="531" t="s">
        <v>143</v>
      </c>
      <c r="N17" s="532"/>
      <c r="O17" s="532"/>
      <c r="P17" s="532"/>
      <c r="Q17" s="533"/>
      <c r="R17" s="526" t="s">
        <v>144</v>
      </c>
      <c r="S17" s="527"/>
      <c r="T17" s="527"/>
      <c r="U17" s="527"/>
      <c r="V17" s="528"/>
      <c r="W17" s="436" t="s">
        <v>145</v>
      </c>
      <c r="X17" s="437"/>
      <c r="Y17" s="437"/>
      <c r="Z17" s="437"/>
      <c r="AA17" s="437"/>
      <c r="AB17" s="427"/>
      <c r="AC17" s="471">
        <v>353</v>
      </c>
      <c r="AD17" s="472"/>
      <c r="AE17" s="472"/>
      <c r="AF17" s="472"/>
      <c r="AG17" s="514"/>
      <c r="AH17" s="471">
        <v>336</v>
      </c>
      <c r="AI17" s="472"/>
      <c r="AJ17" s="472"/>
      <c r="AK17" s="472"/>
      <c r="AL17" s="473"/>
      <c r="AM17" s="449"/>
      <c r="AN17" s="450"/>
      <c r="AO17" s="450"/>
      <c r="AP17" s="450"/>
      <c r="AQ17" s="450"/>
      <c r="AR17" s="450"/>
      <c r="AS17" s="450"/>
      <c r="AT17" s="451"/>
      <c r="AU17" s="452"/>
      <c r="AV17" s="453"/>
      <c r="AW17" s="453"/>
      <c r="AX17" s="453"/>
      <c r="AY17" s="454" t="s">
        <v>146</v>
      </c>
      <c r="AZ17" s="455"/>
      <c r="BA17" s="455"/>
      <c r="BB17" s="455"/>
      <c r="BC17" s="455"/>
      <c r="BD17" s="455"/>
      <c r="BE17" s="455"/>
      <c r="BF17" s="455"/>
      <c r="BG17" s="455"/>
      <c r="BH17" s="455"/>
      <c r="BI17" s="455"/>
      <c r="BJ17" s="455"/>
      <c r="BK17" s="455"/>
      <c r="BL17" s="455"/>
      <c r="BM17" s="456"/>
      <c r="BN17" s="420">
        <v>588183</v>
      </c>
      <c r="BO17" s="421"/>
      <c r="BP17" s="421"/>
      <c r="BQ17" s="421"/>
      <c r="BR17" s="421"/>
      <c r="BS17" s="421"/>
      <c r="BT17" s="421"/>
      <c r="BU17" s="422"/>
      <c r="BV17" s="420">
        <v>590730</v>
      </c>
      <c r="BW17" s="421"/>
      <c r="BX17" s="421"/>
      <c r="BY17" s="421"/>
      <c r="BZ17" s="421"/>
      <c r="CA17" s="421"/>
      <c r="CB17" s="421"/>
      <c r="CC17" s="422"/>
      <c r="CD17" s="172"/>
      <c r="CE17" s="534"/>
      <c r="CF17" s="534"/>
      <c r="CG17" s="534"/>
      <c r="CH17" s="534"/>
      <c r="CI17" s="534"/>
      <c r="CJ17" s="534"/>
      <c r="CK17" s="534"/>
      <c r="CL17" s="534"/>
      <c r="CM17" s="534"/>
      <c r="CN17" s="534"/>
      <c r="CO17" s="534"/>
      <c r="CP17" s="534"/>
      <c r="CQ17" s="534"/>
      <c r="CR17" s="534"/>
      <c r="CS17" s="535"/>
      <c r="CT17" s="417"/>
      <c r="CU17" s="418"/>
      <c r="CV17" s="418"/>
      <c r="CW17" s="418"/>
      <c r="CX17" s="418"/>
      <c r="CY17" s="418"/>
      <c r="CZ17" s="418"/>
      <c r="DA17" s="419"/>
      <c r="DB17" s="417"/>
      <c r="DC17" s="418"/>
      <c r="DD17" s="418"/>
      <c r="DE17" s="418"/>
      <c r="DF17" s="418"/>
      <c r="DG17" s="418"/>
      <c r="DH17" s="418"/>
      <c r="DI17" s="419"/>
    </row>
    <row r="18" spans="1:113" ht="18.75" customHeight="1" thickBot="1" x14ac:dyDescent="0.25">
      <c r="A18" s="163"/>
      <c r="B18" s="542" t="s">
        <v>147</v>
      </c>
      <c r="C18" s="463"/>
      <c r="D18" s="463"/>
      <c r="E18" s="543"/>
      <c r="F18" s="543"/>
      <c r="G18" s="543"/>
      <c r="H18" s="543"/>
      <c r="I18" s="543"/>
      <c r="J18" s="543"/>
      <c r="K18" s="543"/>
      <c r="L18" s="544">
        <v>263.08999999999997</v>
      </c>
      <c r="M18" s="544"/>
      <c r="N18" s="544"/>
      <c r="O18" s="544"/>
      <c r="P18" s="544"/>
      <c r="Q18" s="544"/>
      <c r="R18" s="545"/>
      <c r="S18" s="545"/>
      <c r="T18" s="545"/>
      <c r="U18" s="545"/>
      <c r="V18" s="546"/>
      <c r="W18" s="438"/>
      <c r="X18" s="439"/>
      <c r="Y18" s="439"/>
      <c r="Z18" s="439"/>
      <c r="AA18" s="439"/>
      <c r="AB18" s="430"/>
      <c r="AC18" s="547">
        <v>57.6</v>
      </c>
      <c r="AD18" s="548"/>
      <c r="AE18" s="548"/>
      <c r="AF18" s="548"/>
      <c r="AG18" s="549"/>
      <c r="AH18" s="547">
        <v>54.9</v>
      </c>
      <c r="AI18" s="548"/>
      <c r="AJ18" s="548"/>
      <c r="AK18" s="548"/>
      <c r="AL18" s="550"/>
      <c r="AM18" s="449"/>
      <c r="AN18" s="450"/>
      <c r="AO18" s="450"/>
      <c r="AP18" s="450"/>
      <c r="AQ18" s="450"/>
      <c r="AR18" s="450"/>
      <c r="AS18" s="450"/>
      <c r="AT18" s="451"/>
      <c r="AU18" s="452"/>
      <c r="AV18" s="453"/>
      <c r="AW18" s="453"/>
      <c r="AX18" s="453"/>
      <c r="AY18" s="454" t="s">
        <v>148</v>
      </c>
      <c r="AZ18" s="455"/>
      <c r="BA18" s="455"/>
      <c r="BB18" s="455"/>
      <c r="BC18" s="455"/>
      <c r="BD18" s="455"/>
      <c r="BE18" s="455"/>
      <c r="BF18" s="455"/>
      <c r="BG18" s="455"/>
      <c r="BH18" s="455"/>
      <c r="BI18" s="455"/>
      <c r="BJ18" s="455"/>
      <c r="BK18" s="455"/>
      <c r="BL18" s="455"/>
      <c r="BM18" s="456"/>
      <c r="BN18" s="420">
        <v>1486010</v>
      </c>
      <c r="BO18" s="421"/>
      <c r="BP18" s="421"/>
      <c r="BQ18" s="421"/>
      <c r="BR18" s="421"/>
      <c r="BS18" s="421"/>
      <c r="BT18" s="421"/>
      <c r="BU18" s="422"/>
      <c r="BV18" s="420">
        <v>1391469</v>
      </c>
      <c r="BW18" s="421"/>
      <c r="BX18" s="421"/>
      <c r="BY18" s="421"/>
      <c r="BZ18" s="421"/>
      <c r="CA18" s="421"/>
      <c r="CB18" s="421"/>
      <c r="CC18" s="422"/>
      <c r="CD18" s="172"/>
      <c r="CE18" s="534"/>
      <c r="CF18" s="534"/>
      <c r="CG18" s="534"/>
      <c r="CH18" s="534"/>
      <c r="CI18" s="534"/>
      <c r="CJ18" s="534"/>
      <c r="CK18" s="534"/>
      <c r="CL18" s="534"/>
      <c r="CM18" s="534"/>
      <c r="CN18" s="534"/>
      <c r="CO18" s="534"/>
      <c r="CP18" s="534"/>
      <c r="CQ18" s="534"/>
      <c r="CR18" s="534"/>
      <c r="CS18" s="535"/>
      <c r="CT18" s="417"/>
      <c r="CU18" s="418"/>
      <c r="CV18" s="418"/>
      <c r="CW18" s="418"/>
      <c r="CX18" s="418"/>
      <c r="CY18" s="418"/>
      <c r="CZ18" s="418"/>
      <c r="DA18" s="419"/>
      <c r="DB18" s="417"/>
      <c r="DC18" s="418"/>
      <c r="DD18" s="418"/>
      <c r="DE18" s="418"/>
      <c r="DF18" s="418"/>
      <c r="DG18" s="418"/>
      <c r="DH18" s="418"/>
      <c r="DI18" s="419"/>
    </row>
    <row r="19" spans="1:113" ht="18.75" customHeight="1" thickBot="1" x14ac:dyDescent="0.25">
      <c r="A19" s="163"/>
      <c r="B19" s="542" t="s">
        <v>149</v>
      </c>
      <c r="C19" s="463"/>
      <c r="D19" s="463"/>
      <c r="E19" s="543"/>
      <c r="F19" s="543"/>
      <c r="G19" s="543"/>
      <c r="H19" s="543"/>
      <c r="I19" s="543"/>
      <c r="J19" s="543"/>
      <c r="K19" s="543"/>
      <c r="L19" s="551">
        <v>5</v>
      </c>
      <c r="M19" s="551"/>
      <c r="N19" s="551"/>
      <c r="O19" s="551"/>
      <c r="P19" s="551"/>
      <c r="Q19" s="551"/>
      <c r="R19" s="552"/>
      <c r="S19" s="552"/>
      <c r="T19" s="552"/>
      <c r="U19" s="552"/>
      <c r="V19" s="553"/>
      <c r="W19" s="377"/>
      <c r="X19" s="378"/>
      <c r="Y19" s="378"/>
      <c r="Z19" s="378"/>
      <c r="AA19" s="378"/>
      <c r="AB19" s="378"/>
      <c r="AC19" s="529"/>
      <c r="AD19" s="529"/>
      <c r="AE19" s="529"/>
      <c r="AF19" s="529"/>
      <c r="AG19" s="529"/>
      <c r="AH19" s="529"/>
      <c r="AI19" s="529"/>
      <c r="AJ19" s="529"/>
      <c r="AK19" s="529"/>
      <c r="AL19" s="530"/>
      <c r="AM19" s="449"/>
      <c r="AN19" s="450"/>
      <c r="AO19" s="450"/>
      <c r="AP19" s="450"/>
      <c r="AQ19" s="450"/>
      <c r="AR19" s="450"/>
      <c r="AS19" s="450"/>
      <c r="AT19" s="451"/>
      <c r="AU19" s="452"/>
      <c r="AV19" s="453"/>
      <c r="AW19" s="453"/>
      <c r="AX19" s="453"/>
      <c r="AY19" s="454" t="s">
        <v>150</v>
      </c>
      <c r="AZ19" s="455"/>
      <c r="BA19" s="455"/>
      <c r="BB19" s="455"/>
      <c r="BC19" s="455"/>
      <c r="BD19" s="455"/>
      <c r="BE19" s="455"/>
      <c r="BF19" s="455"/>
      <c r="BG19" s="455"/>
      <c r="BH19" s="455"/>
      <c r="BI19" s="455"/>
      <c r="BJ19" s="455"/>
      <c r="BK19" s="455"/>
      <c r="BL19" s="455"/>
      <c r="BM19" s="456"/>
      <c r="BN19" s="420">
        <v>2171304</v>
      </c>
      <c r="BO19" s="421"/>
      <c r="BP19" s="421"/>
      <c r="BQ19" s="421"/>
      <c r="BR19" s="421"/>
      <c r="BS19" s="421"/>
      <c r="BT19" s="421"/>
      <c r="BU19" s="422"/>
      <c r="BV19" s="420">
        <v>2135318</v>
      </c>
      <c r="BW19" s="421"/>
      <c r="BX19" s="421"/>
      <c r="BY19" s="421"/>
      <c r="BZ19" s="421"/>
      <c r="CA19" s="421"/>
      <c r="CB19" s="421"/>
      <c r="CC19" s="422"/>
      <c r="CD19" s="172"/>
      <c r="CE19" s="534"/>
      <c r="CF19" s="534"/>
      <c r="CG19" s="534"/>
      <c r="CH19" s="534"/>
      <c r="CI19" s="534"/>
      <c r="CJ19" s="534"/>
      <c r="CK19" s="534"/>
      <c r="CL19" s="534"/>
      <c r="CM19" s="534"/>
      <c r="CN19" s="534"/>
      <c r="CO19" s="534"/>
      <c r="CP19" s="534"/>
      <c r="CQ19" s="534"/>
      <c r="CR19" s="534"/>
      <c r="CS19" s="535"/>
      <c r="CT19" s="417"/>
      <c r="CU19" s="418"/>
      <c r="CV19" s="418"/>
      <c r="CW19" s="418"/>
      <c r="CX19" s="418"/>
      <c r="CY19" s="418"/>
      <c r="CZ19" s="418"/>
      <c r="DA19" s="419"/>
      <c r="DB19" s="417"/>
      <c r="DC19" s="418"/>
      <c r="DD19" s="418"/>
      <c r="DE19" s="418"/>
      <c r="DF19" s="418"/>
      <c r="DG19" s="418"/>
      <c r="DH19" s="418"/>
      <c r="DI19" s="419"/>
    </row>
    <row r="20" spans="1:113" ht="18.75" customHeight="1" thickBot="1" x14ac:dyDescent="0.25">
      <c r="A20" s="163"/>
      <c r="B20" s="542" t="s">
        <v>151</v>
      </c>
      <c r="C20" s="463"/>
      <c r="D20" s="463"/>
      <c r="E20" s="543"/>
      <c r="F20" s="543"/>
      <c r="G20" s="543"/>
      <c r="H20" s="543"/>
      <c r="I20" s="543"/>
      <c r="J20" s="543"/>
      <c r="K20" s="543"/>
      <c r="L20" s="551">
        <v>524</v>
      </c>
      <c r="M20" s="551"/>
      <c r="N20" s="551"/>
      <c r="O20" s="551"/>
      <c r="P20" s="551"/>
      <c r="Q20" s="551"/>
      <c r="R20" s="552"/>
      <c r="S20" s="552"/>
      <c r="T20" s="552"/>
      <c r="U20" s="552"/>
      <c r="V20" s="553"/>
      <c r="W20" s="438"/>
      <c r="X20" s="439"/>
      <c r="Y20" s="439"/>
      <c r="Z20" s="439"/>
      <c r="AA20" s="439"/>
      <c r="AB20" s="439"/>
      <c r="AC20" s="554"/>
      <c r="AD20" s="554"/>
      <c r="AE20" s="554"/>
      <c r="AF20" s="554"/>
      <c r="AG20" s="554"/>
      <c r="AH20" s="554"/>
      <c r="AI20" s="554"/>
      <c r="AJ20" s="554"/>
      <c r="AK20" s="554"/>
      <c r="AL20" s="555"/>
      <c r="AM20" s="556"/>
      <c r="AN20" s="475"/>
      <c r="AO20" s="475"/>
      <c r="AP20" s="475"/>
      <c r="AQ20" s="475"/>
      <c r="AR20" s="475"/>
      <c r="AS20" s="475"/>
      <c r="AT20" s="476"/>
      <c r="AU20" s="557"/>
      <c r="AV20" s="558"/>
      <c r="AW20" s="558"/>
      <c r="AX20" s="559"/>
      <c r="AY20" s="454"/>
      <c r="AZ20" s="455"/>
      <c r="BA20" s="455"/>
      <c r="BB20" s="455"/>
      <c r="BC20" s="455"/>
      <c r="BD20" s="455"/>
      <c r="BE20" s="455"/>
      <c r="BF20" s="455"/>
      <c r="BG20" s="455"/>
      <c r="BH20" s="455"/>
      <c r="BI20" s="455"/>
      <c r="BJ20" s="455"/>
      <c r="BK20" s="455"/>
      <c r="BL20" s="455"/>
      <c r="BM20" s="456"/>
      <c r="BN20" s="420"/>
      <c r="BO20" s="421"/>
      <c r="BP20" s="421"/>
      <c r="BQ20" s="421"/>
      <c r="BR20" s="421"/>
      <c r="BS20" s="421"/>
      <c r="BT20" s="421"/>
      <c r="BU20" s="422"/>
      <c r="BV20" s="420"/>
      <c r="BW20" s="421"/>
      <c r="BX20" s="421"/>
      <c r="BY20" s="421"/>
      <c r="BZ20" s="421"/>
      <c r="CA20" s="421"/>
      <c r="CB20" s="421"/>
      <c r="CC20" s="422"/>
      <c r="CD20" s="172"/>
      <c r="CE20" s="534"/>
      <c r="CF20" s="534"/>
      <c r="CG20" s="534"/>
      <c r="CH20" s="534"/>
      <c r="CI20" s="534"/>
      <c r="CJ20" s="534"/>
      <c r="CK20" s="534"/>
      <c r="CL20" s="534"/>
      <c r="CM20" s="534"/>
      <c r="CN20" s="534"/>
      <c r="CO20" s="534"/>
      <c r="CP20" s="534"/>
      <c r="CQ20" s="534"/>
      <c r="CR20" s="534"/>
      <c r="CS20" s="535"/>
      <c r="CT20" s="417"/>
      <c r="CU20" s="418"/>
      <c r="CV20" s="418"/>
      <c r="CW20" s="418"/>
      <c r="CX20" s="418"/>
      <c r="CY20" s="418"/>
      <c r="CZ20" s="418"/>
      <c r="DA20" s="419"/>
      <c r="DB20" s="417"/>
      <c r="DC20" s="418"/>
      <c r="DD20" s="418"/>
      <c r="DE20" s="418"/>
      <c r="DF20" s="418"/>
      <c r="DG20" s="418"/>
      <c r="DH20" s="418"/>
      <c r="DI20" s="419"/>
    </row>
    <row r="21" spans="1:113" ht="18.75" customHeight="1" thickBot="1" x14ac:dyDescent="0.25">
      <c r="A21" s="163"/>
      <c r="B21" s="560" t="s">
        <v>152</v>
      </c>
      <c r="C21" s="561"/>
      <c r="D21" s="561"/>
      <c r="E21" s="561"/>
      <c r="F21" s="561"/>
      <c r="G21" s="561"/>
      <c r="H21" s="561"/>
      <c r="I21" s="561"/>
      <c r="J21" s="561"/>
      <c r="K21" s="561"/>
      <c r="L21" s="561"/>
      <c r="M21" s="561"/>
      <c r="N21" s="561"/>
      <c r="O21" s="561"/>
      <c r="P21" s="561"/>
      <c r="Q21" s="561"/>
      <c r="R21" s="561"/>
      <c r="S21" s="561"/>
      <c r="T21" s="561"/>
      <c r="U21" s="561"/>
      <c r="V21" s="561"/>
      <c r="W21" s="561"/>
      <c r="X21" s="561"/>
      <c r="Y21" s="561"/>
      <c r="Z21" s="561"/>
      <c r="AA21" s="561"/>
      <c r="AB21" s="561"/>
      <c r="AC21" s="561"/>
      <c r="AD21" s="561"/>
      <c r="AE21" s="561"/>
      <c r="AF21" s="561"/>
      <c r="AG21" s="561"/>
      <c r="AH21" s="561"/>
      <c r="AI21" s="561"/>
      <c r="AJ21" s="561"/>
      <c r="AK21" s="561"/>
      <c r="AL21" s="561"/>
      <c r="AM21" s="561"/>
      <c r="AN21" s="561"/>
      <c r="AO21" s="561"/>
      <c r="AP21" s="561"/>
      <c r="AQ21" s="561"/>
      <c r="AR21" s="561"/>
      <c r="AS21" s="561"/>
      <c r="AT21" s="561"/>
      <c r="AU21" s="561"/>
      <c r="AV21" s="561"/>
      <c r="AW21" s="561"/>
      <c r="AX21" s="562"/>
      <c r="AY21" s="536"/>
      <c r="AZ21" s="537"/>
      <c r="BA21" s="537"/>
      <c r="BB21" s="537"/>
      <c r="BC21" s="537"/>
      <c r="BD21" s="537"/>
      <c r="BE21" s="537"/>
      <c r="BF21" s="537"/>
      <c r="BG21" s="537"/>
      <c r="BH21" s="537"/>
      <c r="BI21" s="537"/>
      <c r="BJ21" s="537"/>
      <c r="BK21" s="537"/>
      <c r="BL21" s="537"/>
      <c r="BM21" s="538"/>
      <c r="BN21" s="539"/>
      <c r="BO21" s="540"/>
      <c r="BP21" s="540"/>
      <c r="BQ21" s="540"/>
      <c r="BR21" s="540"/>
      <c r="BS21" s="540"/>
      <c r="BT21" s="540"/>
      <c r="BU21" s="541"/>
      <c r="BV21" s="539"/>
      <c r="BW21" s="540"/>
      <c r="BX21" s="540"/>
      <c r="BY21" s="540"/>
      <c r="BZ21" s="540"/>
      <c r="CA21" s="540"/>
      <c r="CB21" s="540"/>
      <c r="CC21" s="541"/>
      <c r="CD21" s="172"/>
      <c r="CE21" s="534"/>
      <c r="CF21" s="534"/>
      <c r="CG21" s="534"/>
      <c r="CH21" s="534"/>
      <c r="CI21" s="534"/>
      <c r="CJ21" s="534"/>
      <c r="CK21" s="534"/>
      <c r="CL21" s="534"/>
      <c r="CM21" s="534"/>
      <c r="CN21" s="534"/>
      <c r="CO21" s="534"/>
      <c r="CP21" s="534"/>
      <c r="CQ21" s="534"/>
      <c r="CR21" s="534"/>
      <c r="CS21" s="535"/>
      <c r="CT21" s="417"/>
      <c r="CU21" s="418"/>
      <c r="CV21" s="418"/>
      <c r="CW21" s="418"/>
      <c r="CX21" s="418"/>
      <c r="CY21" s="418"/>
      <c r="CZ21" s="418"/>
      <c r="DA21" s="419"/>
      <c r="DB21" s="417"/>
      <c r="DC21" s="418"/>
      <c r="DD21" s="418"/>
      <c r="DE21" s="418"/>
      <c r="DF21" s="418"/>
      <c r="DG21" s="418"/>
      <c r="DH21" s="418"/>
      <c r="DI21" s="419"/>
    </row>
    <row r="22" spans="1:113" ht="18.75" customHeight="1" x14ac:dyDescent="0.2">
      <c r="A22" s="163"/>
      <c r="B22" s="590" t="s">
        <v>153</v>
      </c>
      <c r="C22" s="564"/>
      <c r="D22" s="565"/>
      <c r="E22" s="432" t="s">
        <v>1</v>
      </c>
      <c r="F22" s="437"/>
      <c r="G22" s="437"/>
      <c r="H22" s="437"/>
      <c r="I22" s="437"/>
      <c r="J22" s="437"/>
      <c r="K22" s="427"/>
      <c r="L22" s="432" t="s">
        <v>154</v>
      </c>
      <c r="M22" s="437"/>
      <c r="N22" s="437"/>
      <c r="O22" s="437"/>
      <c r="P22" s="427"/>
      <c r="Q22" s="595" t="s">
        <v>155</v>
      </c>
      <c r="R22" s="596"/>
      <c r="S22" s="596"/>
      <c r="T22" s="596"/>
      <c r="U22" s="596"/>
      <c r="V22" s="597"/>
      <c r="W22" s="563" t="s">
        <v>156</v>
      </c>
      <c r="X22" s="564"/>
      <c r="Y22" s="565"/>
      <c r="Z22" s="432" t="s">
        <v>1</v>
      </c>
      <c r="AA22" s="437"/>
      <c r="AB22" s="437"/>
      <c r="AC22" s="437"/>
      <c r="AD22" s="437"/>
      <c r="AE22" s="437"/>
      <c r="AF22" s="437"/>
      <c r="AG22" s="427"/>
      <c r="AH22" s="601" t="s">
        <v>157</v>
      </c>
      <c r="AI22" s="437"/>
      <c r="AJ22" s="437"/>
      <c r="AK22" s="437"/>
      <c r="AL22" s="427"/>
      <c r="AM22" s="601" t="s">
        <v>158</v>
      </c>
      <c r="AN22" s="602"/>
      <c r="AO22" s="602"/>
      <c r="AP22" s="602"/>
      <c r="AQ22" s="602"/>
      <c r="AR22" s="603"/>
      <c r="AS22" s="595" t="s">
        <v>155</v>
      </c>
      <c r="AT22" s="596"/>
      <c r="AU22" s="596"/>
      <c r="AV22" s="596"/>
      <c r="AW22" s="596"/>
      <c r="AX22" s="607"/>
      <c r="AY22" s="380" t="s">
        <v>159</v>
      </c>
      <c r="AZ22" s="381"/>
      <c r="BA22" s="381"/>
      <c r="BB22" s="381"/>
      <c r="BC22" s="381"/>
      <c r="BD22" s="381"/>
      <c r="BE22" s="381"/>
      <c r="BF22" s="381"/>
      <c r="BG22" s="381"/>
      <c r="BH22" s="381"/>
      <c r="BI22" s="381"/>
      <c r="BJ22" s="381"/>
      <c r="BK22" s="381"/>
      <c r="BL22" s="381"/>
      <c r="BM22" s="382"/>
      <c r="BN22" s="383">
        <v>2194904</v>
      </c>
      <c r="BO22" s="384"/>
      <c r="BP22" s="384"/>
      <c r="BQ22" s="384"/>
      <c r="BR22" s="384"/>
      <c r="BS22" s="384"/>
      <c r="BT22" s="384"/>
      <c r="BU22" s="385"/>
      <c r="BV22" s="383">
        <v>2329793</v>
      </c>
      <c r="BW22" s="384"/>
      <c r="BX22" s="384"/>
      <c r="BY22" s="384"/>
      <c r="BZ22" s="384"/>
      <c r="CA22" s="384"/>
      <c r="CB22" s="384"/>
      <c r="CC22" s="385"/>
      <c r="CD22" s="172"/>
      <c r="CE22" s="534"/>
      <c r="CF22" s="534"/>
      <c r="CG22" s="534"/>
      <c r="CH22" s="534"/>
      <c r="CI22" s="534"/>
      <c r="CJ22" s="534"/>
      <c r="CK22" s="534"/>
      <c r="CL22" s="534"/>
      <c r="CM22" s="534"/>
      <c r="CN22" s="534"/>
      <c r="CO22" s="534"/>
      <c r="CP22" s="534"/>
      <c r="CQ22" s="534"/>
      <c r="CR22" s="534"/>
      <c r="CS22" s="535"/>
      <c r="CT22" s="417"/>
      <c r="CU22" s="418"/>
      <c r="CV22" s="418"/>
      <c r="CW22" s="418"/>
      <c r="CX22" s="418"/>
      <c r="CY22" s="418"/>
      <c r="CZ22" s="418"/>
      <c r="DA22" s="419"/>
      <c r="DB22" s="417"/>
      <c r="DC22" s="418"/>
      <c r="DD22" s="418"/>
      <c r="DE22" s="418"/>
      <c r="DF22" s="418"/>
      <c r="DG22" s="418"/>
      <c r="DH22" s="418"/>
      <c r="DI22" s="419"/>
    </row>
    <row r="23" spans="1:113" ht="18.75" customHeight="1" x14ac:dyDescent="0.2">
      <c r="A23" s="163"/>
      <c r="B23" s="591"/>
      <c r="C23" s="567"/>
      <c r="D23" s="568"/>
      <c r="E23" s="406"/>
      <c r="F23" s="411"/>
      <c r="G23" s="411"/>
      <c r="H23" s="411"/>
      <c r="I23" s="411"/>
      <c r="J23" s="411"/>
      <c r="K23" s="400"/>
      <c r="L23" s="406"/>
      <c r="M23" s="411"/>
      <c r="N23" s="411"/>
      <c r="O23" s="411"/>
      <c r="P23" s="400"/>
      <c r="Q23" s="598"/>
      <c r="R23" s="599"/>
      <c r="S23" s="599"/>
      <c r="T23" s="599"/>
      <c r="U23" s="599"/>
      <c r="V23" s="600"/>
      <c r="W23" s="566"/>
      <c r="X23" s="567"/>
      <c r="Y23" s="568"/>
      <c r="Z23" s="406"/>
      <c r="AA23" s="411"/>
      <c r="AB23" s="411"/>
      <c r="AC23" s="411"/>
      <c r="AD23" s="411"/>
      <c r="AE23" s="411"/>
      <c r="AF23" s="411"/>
      <c r="AG23" s="400"/>
      <c r="AH23" s="406"/>
      <c r="AI23" s="411"/>
      <c r="AJ23" s="411"/>
      <c r="AK23" s="411"/>
      <c r="AL23" s="400"/>
      <c r="AM23" s="604"/>
      <c r="AN23" s="605"/>
      <c r="AO23" s="605"/>
      <c r="AP23" s="605"/>
      <c r="AQ23" s="605"/>
      <c r="AR23" s="606"/>
      <c r="AS23" s="598"/>
      <c r="AT23" s="599"/>
      <c r="AU23" s="599"/>
      <c r="AV23" s="599"/>
      <c r="AW23" s="599"/>
      <c r="AX23" s="608"/>
      <c r="AY23" s="454" t="s">
        <v>160</v>
      </c>
      <c r="AZ23" s="455"/>
      <c r="BA23" s="455"/>
      <c r="BB23" s="455"/>
      <c r="BC23" s="455"/>
      <c r="BD23" s="455"/>
      <c r="BE23" s="455"/>
      <c r="BF23" s="455"/>
      <c r="BG23" s="455"/>
      <c r="BH23" s="455"/>
      <c r="BI23" s="455"/>
      <c r="BJ23" s="455"/>
      <c r="BK23" s="455"/>
      <c r="BL23" s="455"/>
      <c r="BM23" s="456"/>
      <c r="BN23" s="420">
        <v>1940173</v>
      </c>
      <c r="BO23" s="421"/>
      <c r="BP23" s="421"/>
      <c r="BQ23" s="421"/>
      <c r="BR23" s="421"/>
      <c r="BS23" s="421"/>
      <c r="BT23" s="421"/>
      <c r="BU23" s="422"/>
      <c r="BV23" s="420">
        <v>2049011</v>
      </c>
      <c r="BW23" s="421"/>
      <c r="BX23" s="421"/>
      <c r="BY23" s="421"/>
      <c r="BZ23" s="421"/>
      <c r="CA23" s="421"/>
      <c r="CB23" s="421"/>
      <c r="CC23" s="422"/>
      <c r="CD23" s="172"/>
      <c r="CE23" s="534"/>
      <c r="CF23" s="534"/>
      <c r="CG23" s="534"/>
      <c r="CH23" s="534"/>
      <c r="CI23" s="534"/>
      <c r="CJ23" s="534"/>
      <c r="CK23" s="534"/>
      <c r="CL23" s="534"/>
      <c r="CM23" s="534"/>
      <c r="CN23" s="534"/>
      <c r="CO23" s="534"/>
      <c r="CP23" s="534"/>
      <c r="CQ23" s="534"/>
      <c r="CR23" s="534"/>
      <c r="CS23" s="535"/>
      <c r="CT23" s="417"/>
      <c r="CU23" s="418"/>
      <c r="CV23" s="418"/>
      <c r="CW23" s="418"/>
      <c r="CX23" s="418"/>
      <c r="CY23" s="418"/>
      <c r="CZ23" s="418"/>
      <c r="DA23" s="419"/>
      <c r="DB23" s="417"/>
      <c r="DC23" s="418"/>
      <c r="DD23" s="418"/>
      <c r="DE23" s="418"/>
      <c r="DF23" s="418"/>
      <c r="DG23" s="418"/>
      <c r="DH23" s="418"/>
      <c r="DI23" s="419"/>
    </row>
    <row r="24" spans="1:113" ht="18.75" customHeight="1" thickBot="1" x14ac:dyDescent="0.25">
      <c r="A24" s="163"/>
      <c r="B24" s="591"/>
      <c r="C24" s="567"/>
      <c r="D24" s="568"/>
      <c r="E24" s="470" t="s">
        <v>161</v>
      </c>
      <c r="F24" s="450"/>
      <c r="G24" s="450"/>
      <c r="H24" s="450"/>
      <c r="I24" s="450"/>
      <c r="J24" s="450"/>
      <c r="K24" s="451"/>
      <c r="L24" s="471">
        <v>1</v>
      </c>
      <c r="M24" s="472"/>
      <c r="N24" s="472"/>
      <c r="O24" s="472"/>
      <c r="P24" s="514"/>
      <c r="Q24" s="471">
        <v>8270</v>
      </c>
      <c r="R24" s="472"/>
      <c r="S24" s="472"/>
      <c r="T24" s="472"/>
      <c r="U24" s="472"/>
      <c r="V24" s="514"/>
      <c r="W24" s="566"/>
      <c r="X24" s="567"/>
      <c r="Y24" s="568"/>
      <c r="Z24" s="470" t="s">
        <v>162</v>
      </c>
      <c r="AA24" s="450"/>
      <c r="AB24" s="450"/>
      <c r="AC24" s="450"/>
      <c r="AD24" s="450"/>
      <c r="AE24" s="450"/>
      <c r="AF24" s="450"/>
      <c r="AG24" s="451"/>
      <c r="AH24" s="471">
        <v>54</v>
      </c>
      <c r="AI24" s="472"/>
      <c r="AJ24" s="472"/>
      <c r="AK24" s="472"/>
      <c r="AL24" s="514"/>
      <c r="AM24" s="471">
        <v>163350</v>
      </c>
      <c r="AN24" s="472"/>
      <c r="AO24" s="472"/>
      <c r="AP24" s="472"/>
      <c r="AQ24" s="472"/>
      <c r="AR24" s="514"/>
      <c r="AS24" s="471">
        <v>3025</v>
      </c>
      <c r="AT24" s="472"/>
      <c r="AU24" s="472"/>
      <c r="AV24" s="472"/>
      <c r="AW24" s="472"/>
      <c r="AX24" s="473"/>
      <c r="AY24" s="536" t="s">
        <v>163</v>
      </c>
      <c r="AZ24" s="537"/>
      <c r="BA24" s="537"/>
      <c r="BB24" s="537"/>
      <c r="BC24" s="537"/>
      <c r="BD24" s="537"/>
      <c r="BE24" s="537"/>
      <c r="BF24" s="537"/>
      <c r="BG24" s="537"/>
      <c r="BH24" s="537"/>
      <c r="BI24" s="537"/>
      <c r="BJ24" s="537"/>
      <c r="BK24" s="537"/>
      <c r="BL24" s="537"/>
      <c r="BM24" s="538"/>
      <c r="BN24" s="420">
        <v>1535345</v>
      </c>
      <c r="BO24" s="421"/>
      <c r="BP24" s="421"/>
      <c r="BQ24" s="421"/>
      <c r="BR24" s="421"/>
      <c r="BS24" s="421"/>
      <c r="BT24" s="421"/>
      <c r="BU24" s="422"/>
      <c r="BV24" s="420">
        <v>1581810</v>
      </c>
      <c r="BW24" s="421"/>
      <c r="BX24" s="421"/>
      <c r="BY24" s="421"/>
      <c r="BZ24" s="421"/>
      <c r="CA24" s="421"/>
      <c r="CB24" s="421"/>
      <c r="CC24" s="422"/>
      <c r="CD24" s="172"/>
      <c r="CE24" s="534"/>
      <c r="CF24" s="534"/>
      <c r="CG24" s="534"/>
      <c r="CH24" s="534"/>
      <c r="CI24" s="534"/>
      <c r="CJ24" s="534"/>
      <c r="CK24" s="534"/>
      <c r="CL24" s="534"/>
      <c r="CM24" s="534"/>
      <c r="CN24" s="534"/>
      <c r="CO24" s="534"/>
      <c r="CP24" s="534"/>
      <c r="CQ24" s="534"/>
      <c r="CR24" s="534"/>
      <c r="CS24" s="535"/>
      <c r="CT24" s="417"/>
      <c r="CU24" s="418"/>
      <c r="CV24" s="418"/>
      <c r="CW24" s="418"/>
      <c r="CX24" s="418"/>
      <c r="CY24" s="418"/>
      <c r="CZ24" s="418"/>
      <c r="DA24" s="419"/>
      <c r="DB24" s="417"/>
      <c r="DC24" s="418"/>
      <c r="DD24" s="418"/>
      <c r="DE24" s="418"/>
      <c r="DF24" s="418"/>
      <c r="DG24" s="418"/>
      <c r="DH24" s="418"/>
      <c r="DI24" s="419"/>
    </row>
    <row r="25" spans="1:113" ht="18.75" customHeight="1" x14ac:dyDescent="0.2">
      <c r="A25" s="163"/>
      <c r="B25" s="591"/>
      <c r="C25" s="567"/>
      <c r="D25" s="568"/>
      <c r="E25" s="470" t="s">
        <v>164</v>
      </c>
      <c r="F25" s="450"/>
      <c r="G25" s="450"/>
      <c r="H25" s="450"/>
      <c r="I25" s="450"/>
      <c r="J25" s="450"/>
      <c r="K25" s="451"/>
      <c r="L25" s="471">
        <v>1</v>
      </c>
      <c r="M25" s="472"/>
      <c r="N25" s="472"/>
      <c r="O25" s="472"/>
      <c r="P25" s="514"/>
      <c r="Q25" s="471">
        <v>5970</v>
      </c>
      <c r="R25" s="472"/>
      <c r="S25" s="472"/>
      <c r="T25" s="472"/>
      <c r="U25" s="472"/>
      <c r="V25" s="514"/>
      <c r="W25" s="566"/>
      <c r="X25" s="567"/>
      <c r="Y25" s="568"/>
      <c r="Z25" s="470" t="s">
        <v>165</v>
      </c>
      <c r="AA25" s="450"/>
      <c r="AB25" s="450"/>
      <c r="AC25" s="450"/>
      <c r="AD25" s="450"/>
      <c r="AE25" s="450"/>
      <c r="AF25" s="450"/>
      <c r="AG25" s="451"/>
      <c r="AH25" s="471" t="s">
        <v>122</v>
      </c>
      <c r="AI25" s="472"/>
      <c r="AJ25" s="472"/>
      <c r="AK25" s="472"/>
      <c r="AL25" s="514"/>
      <c r="AM25" s="471" t="s">
        <v>122</v>
      </c>
      <c r="AN25" s="472"/>
      <c r="AO25" s="472"/>
      <c r="AP25" s="472"/>
      <c r="AQ25" s="472"/>
      <c r="AR25" s="514"/>
      <c r="AS25" s="471" t="s">
        <v>122</v>
      </c>
      <c r="AT25" s="472"/>
      <c r="AU25" s="472"/>
      <c r="AV25" s="472"/>
      <c r="AW25" s="472"/>
      <c r="AX25" s="473"/>
      <c r="AY25" s="380" t="s">
        <v>166</v>
      </c>
      <c r="AZ25" s="381"/>
      <c r="BA25" s="381"/>
      <c r="BB25" s="381"/>
      <c r="BC25" s="381"/>
      <c r="BD25" s="381"/>
      <c r="BE25" s="381"/>
      <c r="BF25" s="381"/>
      <c r="BG25" s="381"/>
      <c r="BH25" s="381"/>
      <c r="BI25" s="381"/>
      <c r="BJ25" s="381"/>
      <c r="BK25" s="381"/>
      <c r="BL25" s="381"/>
      <c r="BM25" s="382"/>
      <c r="BN25" s="383">
        <v>615516</v>
      </c>
      <c r="BO25" s="384"/>
      <c r="BP25" s="384"/>
      <c r="BQ25" s="384"/>
      <c r="BR25" s="384"/>
      <c r="BS25" s="384"/>
      <c r="BT25" s="384"/>
      <c r="BU25" s="385"/>
      <c r="BV25" s="383">
        <v>469682</v>
      </c>
      <c r="BW25" s="384"/>
      <c r="BX25" s="384"/>
      <c r="BY25" s="384"/>
      <c r="BZ25" s="384"/>
      <c r="CA25" s="384"/>
      <c r="CB25" s="384"/>
      <c r="CC25" s="385"/>
      <c r="CD25" s="172"/>
      <c r="CE25" s="534"/>
      <c r="CF25" s="534"/>
      <c r="CG25" s="534"/>
      <c r="CH25" s="534"/>
      <c r="CI25" s="534"/>
      <c r="CJ25" s="534"/>
      <c r="CK25" s="534"/>
      <c r="CL25" s="534"/>
      <c r="CM25" s="534"/>
      <c r="CN25" s="534"/>
      <c r="CO25" s="534"/>
      <c r="CP25" s="534"/>
      <c r="CQ25" s="534"/>
      <c r="CR25" s="534"/>
      <c r="CS25" s="535"/>
      <c r="CT25" s="417"/>
      <c r="CU25" s="418"/>
      <c r="CV25" s="418"/>
      <c r="CW25" s="418"/>
      <c r="CX25" s="418"/>
      <c r="CY25" s="418"/>
      <c r="CZ25" s="418"/>
      <c r="DA25" s="419"/>
      <c r="DB25" s="417"/>
      <c r="DC25" s="418"/>
      <c r="DD25" s="418"/>
      <c r="DE25" s="418"/>
      <c r="DF25" s="418"/>
      <c r="DG25" s="418"/>
      <c r="DH25" s="418"/>
      <c r="DI25" s="419"/>
    </row>
    <row r="26" spans="1:113" ht="18.75" customHeight="1" x14ac:dyDescent="0.2">
      <c r="A26" s="163"/>
      <c r="B26" s="591"/>
      <c r="C26" s="567"/>
      <c r="D26" s="568"/>
      <c r="E26" s="470" t="s">
        <v>167</v>
      </c>
      <c r="F26" s="450"/>
      <c r="G26" s="450"/>
      <c r="H26" s="450"/>
      <c r="I26" s="450"/>
      <c r="J26" s="450"/>
      <c r="K26" s="451"/>
      <c r="L26" s="471">
        <v>1</v>
      </c>
      <c r="M26" s="472"/>
      <c r="N26" s="472"/>
      <c r="O26" s="472"/>
      <c r="P26" s="514"/>
      <c r="Q26" s="471">
        <v>5190</v>
      </c>
      <c r="R26" s="472"/>
      <c r="S26" s="472"/>
      <c r="T26" s="472"/>
      <c r="U26" s="472"/>
      <c r="V26" s="514"/>
      <c r="W26" s="566"/>
      <c r="X26" s="567"/>
      <c r="Y26" s="568"/>
      <c r="Z26" s="470" t="s">
        <v>168</v>
      </c>
      <c r="AA26" s="572"/>
      <c r="AB26" s="572"/>
      <c r="AC26" s="572"/>
      <c r="AD26" s="572"/>
      <c r="AE26" s="572"/>
      <c r="AF26" s="572"/>
      <c r="AG26" s="573"/>
      <c r="AH26" s="471">
        <v>1</v>
      </c>
      <c r="AI26" s="472"/>
      <c r="AJ26" s="472"/>
      <c r="AK26" s="472"/>
      <c r="AL26" s="514"/>
      <c r="AM26" s="471" t="s">
        <v>169</v>
      </c>
      <c r="AN26" s="472"/>
      <c r="AO26" s="472"/>
      <c r="AP26" s="472"/>
      <c r="AQ26" s="472"/>
      <c r="AR26" s="514"/>
      <c r="AS26" s="471" t="s">
        <v>169</v>
      </c>
      <c r="AT26" s="472"/>
      <c r="AU26" s="472"/>
      <c r="AV26" s="472"/>
      <c r="AW26" s="472"/>
      <c r="AX26" s="473"/>
      <c r="AY26" s="423" t="s">
        <v>170</v>
      </c>
      <c r="AZ26" s="424"/>
      <c r="BA26" s="424"/>
      <c r="BB26" s="424"/>
      <c r="BC26" s="424"/>
      <c r="BD26" s="424"/>
      <c r="BE26" s="424"/>
      <c r="BF26" s="424"/>
      <c r="BG26" s="424"/>
      <c r="BH26" s="424"/>
      <c r="BI26" s="424"/>
      <c r="BJ26" s="424"/>
      <c r="BK26" s="424"/>
      <c r="BL26" s="424"/>
      <c r="BM26" s="425"/>
      <c r="BN26" s="420" t="s">
        <v>122</v>
      </c>
      <c r="BO26" s="421"/>
      <c r="BP26" s="421"/>
      <c r="BQ26" s="421"/>
      <c r="BR26" s="421"/>
      <c r="BS26" s="421"/>
      <c r="BT26" s="421"/>
      <c r="BU26" s="422"/>
      <c r="BV26" s="420" t="s">
        <v>122</v>
      </c>
      <c r="BW26" s="421"/>
      <c r="BX26" s="421"/>
      <c r="BY26" s="421"/>
      <c r="BZ26" s="421"/>
      <c r="CA26" s="421"/>
      <c r="CB26" s="421"/>
      <c r="CC26" s="422"/>
      <c r="CD26" s="172"/>
      <c r="CE26" s="534"/>
      <c r="CF26" s="534"/>
      <c r="CG26" s="534"/>
      <c r="CH26" s="534"/>
      <c r="CI26" s="534"/>
      <c r="CJ26" s="534"/>
      <c r="CK26" s="534"/>
      <c r="CL26" s="534"/>
      <c r="CM26" s="534"/>
      <c r="CN26" s="534"/>
      <c r="CO26" s="534"/>
      <c r="CP26" s="534"/>
      <c r="CQ26" s="534"/>
      <c r="CR26" s="534"/>
      <c r="CS26" s="535"/>
      <c r="CT26" s="417"/>
      <c r="CU26" s="418"/>
      <c r="CV26" s="418"/>
      <c r="CW26" s="418"/>
      <c r="CX26" s="418"/>
      <c r="CY26" s="418"/>
      <c r="CZ26" s="418"/>
      <c r="DA26" s="419"/>
      <c r="DB26" s="417"/>
      <c r="DC26" s="418"/>
      <c r="DD26" s="418"/>
      <c r="DE26" s="418"/>
      <c r="DF26" s="418"/>
      <c r="DG26" s="418"/>
      <c r="DH26" s="418"/>
      <c r="DI26" s="419"/>
    </row>
    <row r="27" spans="1:113" ht="18.75" customHeight="1" thickBot="1" x14ac:dyDescent="0.25">
      <c r="A27" s="163"/>
      <c r="B27" s="591"/>
      <c r="C27" s="567"/>
      <c r="D27" s="568"/>
      <c r="E27" s="470" t="s">
        <v>171</v>
      </c>
      <c r="F27" s="450"/>
      <c r="G27" s="450"/>
      <c r="H27" s="450"/>
      <c r="I27" s="450"/>
      <c r="J27" s="450"/>
      <c r="K27" s="451"/>
      <c r="L27" s="471">
        <v>1</v>
      </c>
      <c r="M27" s="472"/>
      <c r="N27" s="472"/>
      <c r="O27" s="472"/>
      <c r="P27" s="514"/>
      <c r="Q27" s="471">
        <v>2990</v>
      </c>
      <c r="R27" s="472"/>
      <c r="S27" s="472"/>
      <c r="T27" s="472"/>
      <c r="U27" s="472"/>
      <c r="V27" s="514"/>
      <c r="W27" s="566"/>
      <c r="X27" s="567"/>
      <c r="Y27" s="568"/>
      <c r="Z27" s="470" t="s">
        <v>172</v>
      </c>
      <c r="AA27" s="450"/>
      <c r="AB27" s="450"/>
      <c r="AC27" s="450"/>
      <c r="AD27" s="450"/>
      <c r="AE27" s="450"/>
      <c r="AF27" s="450"/>
      <c r="AG27" s="451"/>
      <c r="AH27" s="471">
        <v>1</v>
      </c>
      <c r="AI27" s="472"/>
      <c r="AJ27" s="472"/>
      <c r="AK27" s="472"/>
      <c r="AL27" s="514"/>
      <c r="AM27" s="471" t="s">
        <v>169</v>
      </c>
      <c r="AN27" s="472"/>
      <c r="AO27" s="472"/>
      <c r="AP27" s="472"/>
      <c r="AQ27" s="472"/>
      <c r="AR27" s="514"/>
      <c r="AS27" s="471" t="s">
        <v>169</v>
      </c>
      <c r="AT27" s="472"/>
      <c r="AU27" s="472"/>
      <c r="AV27" s="472"/>
      <c r="AW27" s="472"/>
      <c r="AX27" s="473"/>
      <c r="AY27" s="515" t="s">
        <v>173</v>
      </c>
      <c r="AZ27" s="516"/>
      <c r="BA27" s="516"/>
      <c r="BB27" s="516"/>
      <c r="BC27" s="516"/>
      <c r="BD27" s="516"/>
      <c r="BE27" s="516"/>
      <c r="BF27" s="516"/>
      <c r="BG27" s="516"/>
      <c r="BH27" s="516"/>
      <c r="BI27" s="516"/>
      <c r="BJ27" s="516"/>
      <c r="BK27" s="516"/>
      <c r="BL27" s="516"/>
      <c r="BM27" s="517"/>
      <c r="BN27" s="539">
        <v>20000</v>
      </c>
      <c r="BO27" s="540"/>
      <c r="BP27" s="540"/>
      <c r="BQ27" s="540"/>
      <c r="BR27" s="540"/>
      <c r="BS27" s="540"/>
      <c r="BT27" s="540"/>
      <c r="BU27" s="541"/>
      <c r="BV27" s="539">
        <v>20000</v>
      </c>
      <c r="BW27" s="540"/>
      <c r="BX27" s="540"/>
      <c r="BY27" s="540"/>
      <c r="BZ27" s="540"/>
      <c r="CA27" s="540"/>
      <c r="CB27" s="540"/>
      <c r="CC27" s="541"/>
      <c r="CD27" s="166"/>
      <c r="CE27" s="534"/>
      <c r="CF27" s="534"/>
      <c r="CG27" s="534"/>
      <c r="CH27" s="534"/>
      <c r="CI27" s="534"/>
      <c r="CJ27" s="534"/>
      <c r="CK27" s="534"/>
      <c r="CL27" s="534"/>
      <c r="CM27" s="534"/>
      <c r="CN27" s="534"/>
      <c r="CO27" s="534"/>
      <c r="CP27" s="534"/>
      <c r="CQ27" s="534"/>
      <c r="CR27" s="534"/>
      <c r="CS27" s="535"/>
      <c r="CT27" s="417"/>
      <c r="CU27" s="418"/>
      <c r="CV27" s="418"/>
      <c r="CW27" s="418"/>
      <c r="CX27" s="418"/>
      <c r="CY27" s="418"/>
      <c r="CZ27" s="418"/>
      <c r="DA27" s="419"/>
      <c r="DB27" s="417"/>
      <c r="DC27" s="418"/>
      <c r="DD27" s="418"/>
      <c r="DE27" s="418"/>
      <c r="DF27" s="418"/>
      <c r="DG27" s="418"/>
      <c r="DH27" s="418"/>
      <c r="DI27" s="419"/>
    </row>
    <row r="28" spans="1:113" ht="18.75" customHeight="1" x14ac:dyDescent="0.2">
      <c r="A28" s="163"/>
      <c r="B28" s="591"/>
      <c r="C28" s="567"/>
      <c r="D28" s="568"/>
      <c r="E28" s="470" t="s">
        <v>174</v>
      </c>
      <c r="F28" s="450"/>
      <c r="G28" s="450"/>
      <c r="H28" s="450"/>
      <c r="I28" s="450"/>
      <c r="J28" s="450"/>
      <c r="K28" s="451"/>
      <c r="L28" s="471">
        <v>1</v>
      </c>
      <c r="M28" s="472"/>
      <c r="N28" s="472"/>
      <c r="O28" s="472"/>
      <c r="P28" s="514"/>
      <c r="Q28" s="471">
        <v>2580</v>
      </c>
      <c r="R28" s="472"/>
      <c r="S28" s="472"/>
      <c r="T28" s="472"/>
      <c r="U28" s="472"/>
      <c r="V28" s="514"/>
      <c r="W28" s="566"/>
      <c r="X28" s="567"/>
      <c r="Y28" s="568"/>
      <c r="Z28" s="470" t="s">
        <v>175</v>
      </c>
      <c r="AA28" s="450"/>
      <c r="AB28" s="450"/>
      <c r="AC28" s="450"/>
      <c r="AD28" s="450"/>
      <c r="AE28" s="450"/>
      <c r="AF28" s="450"/>
      <c r="AG28" s="451"/>
      <c r="AH28" s="471" t="s">
        <v>122</v>
      </c>
      <c r="AI28" s="472"/>
      <c r="AJ28" s="472"/>
      <c r="AK28" s="472"/>
      <c r="AL28" s="514"/>
      <c r="AM28" s="471" t="s">
        <v>122</v>
      </c>
      <c r="AN28" s="472"/>
      <c r="AO28" s="472"/>
      <c r="AP28" s="472"/>
      <c r="AQ28" s="472"/>
      <c r="AR28" s="514"/>
      <c r="AS28" s="471" t="s">
        <v>122</v>
      </c>
      <c r="AT28" s="472"/>
      <c r="AU28" s="472"/>
      <c r="AV28" s="472"/>
      <c r="AW28" s="472"/>
      <c r="AX28" s="473"/>
      <c r="AY28" s="574" t="s">
        <v>176</v>
      </c>
      <c r="AZ28" s="575"/>
      <c r="BA28" s="575"/>
      <c r="BB28" s="576"/>
      <c r="BC28" s="380" t="s">
        <v>46</v>
      </c>
      <c r="BD28" s="381"/>
      <c r="BE28" s="381"/>
      <c r="BF28" s="381"/>
      <c r="BG28" s="381"/>
      <c r="BH28" s="381"/>
      <c r="BI28" s="381"/>
      <c r="BJ28" s="381"/>
      <c r="BK28" s="381"/>
      <c r="BL28" s="381"/>
      <c r="BM28" s="382"/>
      <c r="BN28" s="383">
        <v>1077575</v>
      </c>
      <c r="BO28" s="384"/>
      <c r="BP28" s="384"/>
      <c r="BQ28" s="384"/>
      <c r="BR28" s="384"/>
      <c r="BS28" s="384"/>
      <c r="BT28" s="384"/>
      <c r="BU28" s="385"/>
      <c r="BV28" s="383">
        <v>1116558</v>
      </c>
      <c r="BW28" s="384"/>
      <c r="BX28" s="384"/>
      <c r="BY28" s="384"/>
      <c r="BZ28" s="384"/>
      <c r="CA28" s="384"/>
      <c r="CB28" s="384"/>
      <c r="CC28" s="385"/>
      <c r="CD28" s="172"/>
      <c r="CE28" s="534"/>
      <c r="CF28" s="534"/>
      <c r="CG28" s="534"/>
      <c r="CH28" s="534"/>
      <c r="CI28" s="534"/>
      <c r="CJ28" s="534"/>
      <c r="CK28" s="534"/>
      <c r="CL28" s="534"/>
      <c r="CM28" s="534"/>
      <c r="CN28" s="534"/>
      <c r="CO28" s="534"/>
      <c r="CP28" s="534"/>
      <c r="CQ28" s="534"/>
      <c r="CR28" s="534"/>
      <c r="CS28" s="535"/>
      <c r="CT28" s="417"/>
      <c r="CU28" s="418"/>
      <c r="CV28" s="418"/>
      <c r="CW28" s="418"/>
      <c r="CX28" s="418"/>
      <c r="CY28" s="418"/>
      <c r="CZ28" s="418"/>
      <c r="DA28" s="419"/>
      <c r="DB28" s="417"/>
      <c r="DC28" s="418"/>
      <c r="DD28" s="418"/>
      <c r="DE28" s="418"/>
      <c r="DF28" s="418"/>
      <c r="DG28" s="418"/>
      <c r="DH28" s="418"/>
      <c r="DI28" s="419"/>
    </row>
    <row r="29" spans="1:113" ht="18.75" customHeight="1" x14ac:dyDescent="0.2">
      <c r="A29" s="163"/>
      <c r="B29" s="591"/>
      <c r="C29" s="567"/>
      <c r="D29" s="568"/>
      <c r="E29" s="470" t="s">
        <v>177</v>
      </c>
      <c r="F29" s="450"/>
      <c r="G29" s="450"/>
      <c r="H29" s="450"/>
      <c r="I29" s="450"/>
      <c r="J29" s="450"/>
      <c r="K29" s="451"/>
      <c r="L29" s="471">
        <v>6</v>
      </c>
      <c r="M29" s="472"/>
      <c r="N29" s="472"/>
      <c r="O29" s="472"/>
      <c r="P29" s="514"/>
      <c r="Q29" s="471">
        <v>2510</v>
      </c>
      <c r="R29" s="472"/>
      <c r="S29" s="472"/>
      <c r="T29" s="472"/>
      <c r="U29" s="472"/>
      <c r="V29" s="514"/>
      <c r="W29" s="569"/>
      <c r="X29" s="570"/>
      <c r="Y29" s="571"/>
      <c r="Z29" s="470" t="s">
        <v>178</v>
      </c>
      <c r="AA29" s="450"/>
      <c r="AB29" s="450"/>
      <c r="AC29" s="450"/>
      <c r="AD29" s="450"/>
      <c r="AE29" s="450"/>
      <c r="AF29" s="450"/>
      <c r="AG29" s="451"/>
      <c r="AH29" s="471">
        <v>55</v>
      </c>
      <c r="AI29" s="472"/>
      <c r="AJ29" s="472"/>
      <c r="AK29" s="472"/>
      <c r="AL29" s="514"/>
      <c r="AM29" s="471">
        <v>166105</v>
      </c>
      <c r="AN29" s="472"/>
      <c r="AO29" s="472"/>
      <c r="AP29" s="472"/>
      <c r="AQ29" s="472"/>
      <c r="AR29" s="514"/>
      <c r="AS29" s="471">
        <v>3020</v>
      </c>
      <c r="AT29" s="472"/>
      <c r="AU29" s="472"/>
      <c r="AV29" s="472"/>
      <c r="AW29" s="472"/>
      <c r="AX29" s="473"/>
      <c r="AY29" s="577"/>
      <c r="AZ29" s="578"/>
      <c r="BA29" s="578"/>
      <c r="BB29" s="579"/>
      <c r="BC29" s="454" t="s">
        <v>179</v>
      </c>
      <c r="BD29" s="455"/>
      <c r="BE29" s="455"/>
      <c r="BF29" s="455"/>
      <c r="BG29" s="455"/>
      <c r="BH29" s="455"/>
      <c r="BI29" s="455"/>
      <c r="BJ29" s="455"/>
      <c r="BK29" s="455"/>
      <c r="BL29" s="455"/>
      <c r="BM29" s="456"/>
      <c r="BN29" s="420">
        <v>216271</v>
      </c>
      <c r="BO29" s="421"/>
      <c r="BP29" s="421"/>
      <c r="BQ29" s="421"/>
      <c r="BR29" s="421"/>
      <c r="BS29" s="421"/>
      <c r="BT29" s="421"/>
      <c r="BU29" s="422"/>
      <c r="BV29" s="420">
        <v>249243</v>
      </c>
      <c r="BW29" s="421"/>
      <c r="BX29" s="421"/>
      <c r="BY29" s="421"/>
      <c r="BZ29" s="421"/>
      <c r="CA29" s="421"/>
      <c r="CB29" s="421"/>
      <c r="CC29" s="422"/>
      <c r="CD29" s="166"/>
      <c r="CE29" s="534"/>
      <c r="CF29" s="534"/>
      <c r="CG29" s="534"/>
      <c r="CH29" s="534"/>
      <c r="CI29" s="534"/>
      <c r="CJ29" s="534"/>
      <c r="CK29" s="534"/>
      <c r="CL29" s="534"/>
      <c r="CM29" s="534"/>
      <c r="CN29" s="534"/>
      <c r="CO29" s="534"/>
      <c r="CP29" s="534"/>
      <c r="CQ29" s="534"/>
      <c r="CR29" s="534"/>
      <c r="CS29" s="535"/>
      <c r="CT29" s="417"/>
      <c r="CU29" s="418"/>
      <c r="CV29" s="418"/>
      <c r="CW29" s="418"/>
      <c r="CX29" s="418"/>
      <c r="CY29" s="418"/>
      <c r="CZ29" s="418"/>
      <c r="DA29" s="419"/>
      <c r="DB29" s="417"/>
      <c r="DC29" s="418"/>
      <c r="DD29" s="418"/>
      <c r="DE29" s="418"/>
      <c r="DF29" s="418"/>
      <c r="DG29" s="418"/>
      <c r="DH29" s="418"/>
      <c r="DI29" s="419"/>
    </row>
    <row r="30" spans="1:113" ht="18.75" customHeight="1" thickBot="1" x14ac:dyDescent="0.25">
      <c r="A30" s="163"/>
      <c r="B30" s="592"/>
      <c r="C30" s="593"/>
      <c r="D30" s="594"/>
      <c r="E30" s="474"/>
      <c r="F30" s="475"/>
      <c r="G30" s="475"/>
      <c r="H30" s="475"/>
      <c r="I30" s="475"/>
      <c r="J30" s="475"/>
      <c r="K30" s="476"/>
      <c r="L30" s="584"/>
      <c r="M30" s="585"/>
      <c r="N30" s="585"/>
      <c r="O30" s="585"/>
      <c r="P30" s="586"/>
      <c r="Q30" s="584"/>
      <c r="R30" s="585"/>
      <c r="S30" s="585"/>
      <c r="T30" s="585"/>
      <c r="U30" s="585"/>
      <c r="V30" s="586"/>
      <c r="W30" s="587" t="s">
        <v>180</v>
      </c>
      <c r="X30" s="588"/>
      <c r="Y30" s="588"/>
      <c r="Z30" s="588"/>
      <c r="AA30" s="588"/>
      <c r="AB30" s="588"/>
      <c r="AC30" s="588"/>
      <c r="AD30" s="588"/>
      <c r="AE30" s="588"/>
      <c r="AF30" s="588"/>
      <c r="AG30" s="589"/>
      <c r="AH30" s="547">
        <v>97.6</v>
      </c>
      <c r="AI30" s="548"/>
      <c r="AJ30" s="548"/>
      <c r="AK30" s="548"/>
      <c r="AL30" s="548"/>
      <c r="AM30" s="548"/>
      <c r="AN30" s="548"/>
      <c r="AO30" s="548"/>
      <c r="AP30" s="548"/>
      <c r="AQ30" s="548"/>
      <c r="AR30" s="548"/>
      <c r="AS30" s="548"/>
      <c r="AT30" s="548"/>
      <c r="AU30" s="548"/>
      <c r="AV30" s="548"/>
      <c r="AW30" s="548"/>
      <c r="AX30" s="550"/>
      <c r="AY30" s="580"/>
      <c r="AZ30" s="581"/>
      <c r="BA30" s="581"/>
      <c r="BB30" s="582"/>
      <c r="BC30" s="536" t="s">
        <v>48</v>
      </c>
      <c r="BD30" s="537"/>
      <c r="BE30" s="537"/>
      <c r="BF30" s="537"/>
      <c r="BG30" s="537"/>
      <c r="BH30" s="537"/>
      <c r="BI30" s="537"/>
      <c r="BJ30" s="537"/>
      <c r="BK30" s="537"/>
      <c r="BL30" s="537"/>
      <c r="BM30" s="538"/>
      <c r="BN30" s="539">
        <v>833935</v>
      </c>
      <c r="BO30" s="540"/>
      <c r="BP30" s="540"/>
      <c r="BQ30" s="540"/>
      <c r="BR30" s="540"/>
      <c r="BS30" s="540"/>
      <c r="BT30" s="540"/>
      <c r="BU30" s="541"/>
      <c r="BV30" s="539">
        <v>744974</v>
      </c>
      <c r="BW30" s="540"/>
      <c r="BX30" s="540"/>
      <c r="BY30" s="540"/>
      <c r="BZ30" s="540"/>
      <c r="CA30" s="540"/>
      <c r="CB30" s="540"/>
      <c r="CC30" s="541"/>
      <c r="CD30" s="174"/>
      <c r="CE30" s="183"/>
      <c r="CF30" s="183"/>
      <c r="CG30" s="183"/>
      <c r="CH30" s="183"/>
      <c r="CI30" s="183"/>
      <c r="CJ30" s="183"/>
      <c r="CK30" s="183"/>
      <c r="CL30" s="183"/>
      <c r="CM30" s="183"/>
      <c r="CN30" s="183"/>
      <c r="CO30" s="183"/>
      <c r="CP30" s="183"/>
      <c r="CQ30" s="183"/>
      <c r="CR30" s="183"/>
      <c r="CS30" s="184"/>
      <c r="CT30" s="185"/>
      <c r="CU30" s="186"/>
      <c r="CV30" s="186"/>
      <c r="CW30" s="186"/>
      <c r="CX30" s="186"/>
      <c r="CY30" s="186"/>
      <c r="CZ30" s="186"/>
      <c r="DA30" s="187"/>
      <c r="DB30" s="185"/>
      <c r="DC30" s="186"/>
      <c r="DD30" s="186"/>
      <c r="DE30" s="186"/>
      <c r="DF30" s="186"/>
      <c r="DG30" s="186"/>
      <c r="DH30" s="186"/>
      <c r="DI30" s="187"/>
    </row>
    <row r="31" spans="1:113" ht="13.5" customHeight="1" x14ac:dyDescent="0.2">
      <c r="A31" s="163"/>
      <c r="B31" s="188"/>
      <c r="DI31" s="189"/>
    </row>
    <row r="32" spans="1:113" ht="13.5" customHeight="1" x14ac:dyDescent="0.2">
      <c r="A32" s="163"/>
      <c r="B32" s="190"/>
      <c r="C32" s="583" t="s">
        <v>181</v>
      </c>
      <c r="D32" s="583"/>
      <c r="E32" s="583"/>
      <c r="F32" s="583"/>
      <c r="G32" s="583"/>
      <c r="H32" s="583"/>
      <c r="I32" s="583"/>
      <c r="J32" s="583"/>
      <c r="K32" s="583"/>
      <c r="L32" s="583"/>
      <c r="M32" s="583"/>
      <c r="N32" s="583"/>
      <c r="O32" s="583"/>
      <c r="P32" s="583"/>
      <c r="Q32" s="583"/>
      <c r="R32" s="583"/>
      <c r="S32" s="583"/>
      <c r="U32" s="424" t="s">
        <v>182</v>
      </c>
      <c r="V32" s="424"/>
      <c r="W32" s="424"/>
      <c r="X32" s="424"/>
      <c r="Y32" s="424"/>
      <c r="Z32" s="424"/>
      <c r="AA32" s="424"/>
      <c r="AB32" s="424"/>
      <c r="AC32" s="424"/>
      <c r="AD32" s="424"/>
      <c r="AE32" s="424"/>
      <c r="AF32" s="424"/>
      <c r="AG32" s="424"/>
      <c r="AH32" s="424"/>
      <c r="AI32" s="424"/>
      <c r="AJ32" s="424"/>
      <c r="AK32" s="424"/>
      <c r="AM32" s="424" t="s">
        <v>183</v>
      </c>
      <c r="AN32" s="424"/>
      <c r="AO32" s="424"/>
      <c r="AP32" s="424"/>
      <c r="AQ32" s="424"/>
      <c r="AR32" s="424"/>
      <c r="AS32" s="424"/>
      <c r="AT32" s="424"/>
      <c r="AU32" s="424"/>
      <c r="AV32" s="424"/>
      <c r="AW32" s="424"/>
      <c r="AX32" s="424"/>
      <c r="AY32" s="424"/>
      <c r="AZ32" s="424"/>
      <c r="BA32" s="424"/>
      <c r="BB32" s="424"/>
      <c r="BC32" s="424"/>
      <c r="BE32" s="424" t="s">
        <v>184</v>
      </c>
      <c r="BF32" s="424"/>
      <c r="BG32" s="424"/>
      <c r="BH32" s="424"/>
      <c r="BI32" s="424"/>
      <c r="BJ32" s="424"/>
      <c r="BK32" s="424"/>
      <c r="BL32" s="424"/>
      <c r="BM32" s="424"/>
      <c r="BN32" s="424"/>
      <c r="BO32" s="424"/>
      <c r="BP32" s="424"/>
      <c r="BQ32" s="424"/>
      <c r="BR32" s="424"/>
      <c r="BS32" s="424"/>
      <c r="BT32" s="424"/>
      <c r="BU32" s="424"/>
      <c r="BW32" s="424" t="s">
        <v>185</v>
      </c>
      <c r="BX32" s="424"/>
      <c r="BY32" s="424"/>
      <c r="BZ32" s="424"/>
      <c r="CA32" s="424"/>
      <c r="CB32" s="424"/>
      <c r="CC32" s="424"/>
      <c r="CD32" s="424"/>
      <c r="CE32" s="424"/>
      <c r="CF32" s="424"/>
      <c r="CG32" s="424"/>
      <c r="CH32" s="424"/>
      <c r="CI32" s="424"/>
      <c r="CJ32" s="424"/>
      <c r="CK32" s="424"/>
      <c r="CL32" s="424"/>
      <c r="CM32" s="424"/>
      <c r="CO32" s="424" t="s">
        <v>186</v>
      </c>
      <c r="CP32" s="424"/>
      <c r="CQ32" s="424"/>
      <c r="CR32" s="424"/>
      <c r="CS32" s="424"/>
      <c r="CT32" s="424"/>
      <c r="CU32" s="424"/>
      <c r="CV32" s="424"/>
      <c r="CW32" s="424"/>
      <c r="CX32" s="424"/>
      <c r="CY32" s="424"/>
      <c r="CZ32" s="424"/>
      <c r="DA32" s="424"/>
      <c r="DB32" s="424"/>
      <c r="DC32" s="424"/>
      <c r="DD32" s="424"/>
      <c r="DE32" s="424"/>
      <c r="DI32" s="189"/>
    </row>
    <row r="33" spans="1:113" ht="13.5" customHeight="1" x14ac:dyDescent="0.2">
      <c r="A33" s="163"/>
      <c r="B33" s="190"/>
      <c r="C33" s="444" t="s">
        <v>187</v>
      </c>
      <c r="D33" s="444"/>
      <c r="E33" s="409" t="s">
        <v>188</v>
      </c>
      <c r="F33" s="409"/>
      <c r="G33" s="409"/>
      <c r="H33" s="409"/>
      <c r="I33" s="409"/>
      <c r="J33" s="409"/>
      <c r="K33" s="409"/>
      <c r="L33" s="409"/>
      <c r="M33" s="409"/>
      <c r="N33" s="409"/>
      <c r="O33" s="409"/>
      <c r="P33" s="409"/>
      <c r="Q33" s="409"/>
      <c r="R33" s="409"/>
      <c r="S33" s="409"/>
      <c r="T33" s="167"/>
      <c r="U33" s="444" t="s">
        <v>187</v>
      </c>
      <c r="V33" s="444"/>
      <c r="W33" s="409" t="s">
        <v>188</v>
      </c>
      <c r="X33" s="409"/>
      <c r="Y33" s="409"/>
      <c r="Z33" s="409"/>
      <c r="AA33" s="409"/>
      <c r="AB33" s="409"/>
      <c r="AC33" s="409"/>
      <c r="AD33" s="409"/>
      <c r="AE33" s="409"/>
      <c r="AF33" s="409"/>
      <c r="AG33" s="409"/>
      <c r="AH33" s="409"/>
      <c r="AI33" s="409"/>
      <c r="AJ33" s="409"/>
      <c r="AK33" s="409"/>
      <c r="AL33" s="167"/>
      <c r="AM33" s="444" t="s">
        <v>187</v>
      </c>
      <c r="AN33" s="444"/>
      <c r="AO33" s="409" t="s">
        <v>188</v>
      </c>
      <c r="AP33" s="409"/>
      <c r="AQ33" s="409"/>
      <c r="AR33" s="409"/>
      <c r="AS33" s="409"/>
      <c r="AT33" s="409"/>
      <c r="AU33" s="409"/>
      <c r="AV33" s="409"/>
      <c r="AW33" s="409"/>
      <c r="AX33" s="409"/>
      <c r="AY33" s="409"/>
      <c r="AZ33" s="409"/>
      <c r="BA33" s="409"/>
      <c r="BB33" s="409"/>
      <c r="BC33" s="409"/>
      <c r="BD33" s="173"/>
      <c r="BE33" s="409" t="s">
        <v>189</v>
      </c>
      <c r="BF33" s="409"/>
      <c r="BG33" s="409" t="s">
        <v>190</v>
      </c>
      <c r="BH33" s="409"/>
      <c r="BI33" s="409"/>
      <c r="BJ33" s="409"/>
      <c r="BK33" s="409"/>
      <c r="BL33" s="409"/>
      <c r="BM33" s="409"/>
      <c r="BN33" s="409"/>
      <c r="BO33" s="409"/>
      <c r="BP33" s="409"/>
      <c r="BQ33" s="409"/>
      <c r="BR33" s="409"/>
      <c r="BS33" s="409"/>
      <c r="BT33" s="409"/>
      <c r="BU33" s="409"/>
      <c r="BV33" s="173"/>
      <c r="BW33" s="444" t="s">
        <v>189</v>
      </c>
      <c r="BX33" s="444"/>
      <c r="BY33" s="409" t="s">
        <v>191</v>
      </c>
      <c r="BZ33" s="409"/>
      <c r="CA33" s="409"/>
      <c r="CB33" s="409"/>
      <c r="CC33" s="409"/>
      <c r="CD33" s="409"/>
      <c r="CE33" s="409"/>
      <c r="CF33" s="409"/>
      <c r="CG33" s="409"/>
      <c r="CH33" s="409"/>
      <c r="CI33" s="409"/>
      <c r="CJ33" s="409"/>
      <c r="CK33" s="409"/>
      <c r="CL33" s="409"/>
      <c r="CM33" s="409"/>
      <c r="CN33" s="167"/>
      <c r="CO33" s="444" t="s">
        <v>187</v>
      </c>
      <c r="CP33" s="444"/>
      <c r="CQ33" s="409" t="s">
        <v>192</v>
      </c>
      <c r="CR33" s="409"/>
      <c r="CS33" s="409"/>
      <c r="CT33" s="409"/>
      <c r="CU33" s="409"/>
      <c r="CV33" s="409"/>
      <c r="CW33" s="409"/>
      <c r="CX33" s="409"/>
      <c r="CY33" s="409"/>
      <c r="CZ33" s="409"/>
      <c r="DA33" s="409"/>
      <c r="DB33" s="409"/>
      <c r="DC33" s="409"/>
      <c r="DD33" s="409"/>
      <c r="DE33" s="409"/>
      <c r="DF33" s="167"/>
      <c r="DG33" s="609" t="s">
        <v>193</v>
      </c>
      <c r="DH33" s="609"/>
      <c r="DI33" s="168"/>
    </row>
    <row r="34" spans="1:113" ht="32.25" customHeight="1" x14ac:dyDescent="0.2">
      <c r="A34" s="163"/>
      <c r="B34" s="190"/>
      <c r="C34" s="610">
        <f>IF(E34="","",1)</f>
        <v>1</v>
      </c>
      <c r="D34" s="610"/>
      <c r="E34" s="611" t="str">
        <f>IF('各会計、関係団体の財政状況及び健全化判断比率'!B7="","",'各会計、関係団体の財政状況及び健全化判断比率'!B7)</f>
        <v>一般会計</v>
      </c>
      <c r="F34" s="611"/>
      <c r="G34" s="611"/>
      <c r="H34" s="611"/>
      <c r="I34" s="611"/>
      <c r="J34" s="611"/>
      <c r="K34" s="611"/>
      <c r="L34" s="611"/>
      <c r="M34" s="611"/>
      <c r="N34" s="611"/>
      <c r="O34" s="611"/>
      <c r="P34" s="611"/>
      <c r="Q34" s="611"/>
      <c r="R34" s="611"/>
      <c r="S34" s="611"/>
      <c r="T34" s="163"/>
      <c r="U34" s="610">
        <f>IF(W34="","",MAX(C34:D43)+1)</f>
        <v>5</v>
      </c>
      <c r="V34" s="610"/>
      <c r="W34" s="611" t="str">
        <f>IF('各会計、関係団体の財政状況及び健全化判断比率'!B28="","",'各会計、関係団体の財政状況及び健全化判断比率'!B28)</f>
        <v>国民健康保険特別会計</v>
      </c>
      <c r="X34" s="611"/>
      <c r="Y34" s="611"/>
      <c r="Z34" s="611"/>
      <c r="AA34" s="611"/>
      <c r="AB34" s="611"/>
      <c r="AC34" s="611"/>
      <c r="AD34" s="611"/>
      <c r="AE34" s="611"/>
      <c r="AF34" s="611"/>
      <c r="AG34" s="611"/>
      <c r="AH34" s="611"/>
      <c r="AI34" s="611"/>
      <c r="AJ34" s="611"/>
      <c r="AK34" s="611"/>
      <c r="AL34" s="163"/>
      <c r="AM34" s="610">
        <f>IF(AO34="","",MAX(C34:D43,U34:V43)+1)</f>
        <v>8</v>
      </c>
      <c r="AN34" s="610"/>
      <c r="AO34" s="611" t="str">
        <f>IF('各会計、関係団体の財政状況及び健全化判断比率'!B31="","",'各会計、関係団体の財政状況及び健全化判断比率'!B31)</f>
        <v>簡易水道事業会計</v>
      </c>
      <c r="AP34" s="611"/>
      <c r="AQ34" s="611"/>
      <c r="AR34" s="611"/>
      <c r="AS34" s="611"/>
      <c r="AT34" s="611"/>
      <c r="AU34" s="611"/>
      <c r="AV34" s="611"/>
      <c r="AW34" s="611"/>
      <c r="AX34" s="611"/>
      <c r="AY34" s="611"/>
      <c r="AZ34" s="611"/>
      <c r="BA34" s="611"/>
      <c r="BB34" s="611"/>
      <c r="BC34" s="611"/>
      <c r="BD34" s="163"/>
      <c r="BE34" s="610" t="str">
        <f>IF(BG34="","",MAX(C34:D43,U34:V43,AM34:AN43)+1)</f>
        <v/>
      </c>
      <c r="BF34" s="610"/>
      <c r="BG34" s="611"/>
      <c r="BH34" s="611"/>
      <c r="BI34" s="611"/>
      <c r="BJ34" s="611"/>
      <c r="BK34" s="611"/>
      <c r="BL34" s="611"/>
      <c r="BM34" s="611"/>
      <c r="BN34" s="611"/>
      <c r="BO34" s="611"/>
      <c r="BP34" s="611"/>
      <c r="BQ34" s="611"/>
      <c r="BR34" s="611"/>
      <c r="BS34" s="611"/>
      <c r="BT34" s="611"/>
      <c r="BU34" s="611"/>
      <c r="BV34" s="163"/>
      <c r="BW34" s="610">
        <f>IF(BY34="","",MAX(C34:D43,U34:V43,AM34:AN43,BE34:BF43)+1)</f>
        <v>10</v>
      </c>
      <c r="BX34" s="610"/>
      <c r="BY34" s="611" t="str">
        <f>IF('各会計、関係団体の財政状況及び健全化判断比率'!B68="","",'各会計、関係団体の財政状況及び健全化判断比率'!B68)</f>
        <v>宮城県市町村職員退職手当組合</v>
      </c>
      <c r="BZ34" s="611"/>
      <c r="CA34" s="611"/>
      <c r="CB34" s="611"/>
      <c r="CC34" s="611"/>
      <c r="CD34" s="611"/>
      <c r="CE34" s="611"/>
      <c r="CF34" s="611"/>
      <c r="CG34" s="611"/>
      <c r="CH34" s="611"/>
      <c r="CI34" s="611"/>
      <c r="CJ34" s="611"/>
      <c r="CK34" s="611"/>
      <c r="CL34" s="611"/>
      <c r="CM34" s="611"/>
      <c r="CN34" s="163"/>
      <c r="CO34" s="610">
        <f>IF(CQ34="","",MAX(C34:D43,U34:V43,AM34:AN43,BE34:BF43,BW34:BX43)+1)</f>
        <v>16</v>
      </c>
      <c r="CP34" s="610"/>
      <c r="CQ34" s="611" t="str">
        <f>IF('各会計、関係団体の財政状況及び健全化判断比率'!BS7="","",'各会計、関係団体の財政状況及び健全化判断比率'!BS7)</f>
        <v>七ヶ宿まちづくり</v>
      </c>
      <c r="CR34" s="611"/>
      <c r="CS34" s="611"/>
      <c r="CT34" s="611"/>
      <c r="CU34" s="611"/>
      <c r="CV34" s="611"/>
      <c r="CW34" s="611"/>
      <c r="CX34" s="611"/>
      <c r="CY34" s="611"/>
      <c r="CZ34" s="611"/>
      <c r="DA34" s="611"/>
      <c r="DB34" s="611"/>
      <c r="DC34" s="611"/>
      <c r="DD34" s="611"/>
      <c r="DE34" s="611"/>
      <c r="DG34" s="612" t="str">
        <f>IF('各会計、関係団体の財政状況及び健全化判断比率'!BR7="","",'各会計、関係団体の財政状況及び健全化判断比率'!BR7)</f>
        <v/>
      </c>
      <c r="DH34" s="612"/>
      <c r="DI34" s="168"/>
    </row>
    <row r="35" spans="1:113" ht="32.25" customHeight="1" x14ac:dyDescent="0.2">
      <c r="A35" s="163"/>
      <c r="B35" s="190"/>
      <c r="C35" s="610">
        <f>IF(E35="","",C34+1)</f>
        <v>2</v>
      </c>
      <c r="D35" s="610"/>
      <c r="E35" s="611" t="str">
        <f>IF('各会計、関係団体の財政状況及び健全化判断比率'!B8="","",'各会計、関係団体の財政状況及び健全化判断比率'!B8)</f>
        <v>町営バス特別会計</v>
      </c>
      <c r="F35" s="611"/>
      <c r="G35" s="611"/>
      <c r="H35" s="611"/>
      <c r="I35" s="611"/>
      <c r="J35" s="611"/>
      <c r="K35" s="611"/>
      <c r="L35" s="611"/>
      <c r="M35" s="611"/>
      <c r="N35" s="611"/>
      <c r="O35" s="611"/>
      <c r="P35" s="611"/>
      <c r="Q35" s="611"/>
      <c r="R35" s="611"/>
      <c r="S35" s="611"/>
      <c r="T35" s="163"/>
      <c r="U35" s="610">
        <f>IF(W35="","",U34+1)</f>
        <v>6</v>
      </c>
      <c r="V35" s="610"/>
      <c r="W35" s="611" t="str">
        <f>IF('各会計、関係団体の財政状況及び健全化判断比率'!B29="","",'各会計、関係団体の財政状況及び健全化判断比率'!B29)</f>
        <v>介護保険特別会計</v>
      </c>
      <c r="X35" s="611"/>
      <c r="Y35" s="611"/>
      <c r="Z35" s="611"/>
      <c r="AA35" s="611"/>
      <c r="AB35" s="611"/>
      <c r="AC35" s="611"/>
      <c r="AD35" s="611"/>
      <c r="AE35" s="611"/>
      <c r="AF35" s="611"/>
      <c r="AG35" s="611"/>
      <c r="AH35" s="611"/>
      <c r="AI35" s="611"/>
      <c r="AJ35" s="611"/>
      <c r="AK35" s="611"/>
      <c r="AL35" s="163"/>
      <c r="AM35" s="610">
        <f t="shared" ref="AM35:AM43" si="0">IF(AO35="","",AM34+1)</f>
        <v>9</v>
      </c>
      <c r="AN35" s="610"/>
      <c r="AO35" s="611" t="str">
        <f>IF('各会計、関係団体の財政状況及び健全化判断比率'!B32="","",'各会計、関係団体の財政状況及び健全化判断比率'!B32)</f>
        <v>下水道事業会計</v>
      </c>
      <c r="AP35" s="611"/>
      <c r="AQ35" s="611"/>
      <c r="AR35" s="611"/>
      <c r="AS35" s="611"/>
      <c r="AT35" s="611"/>
      <c r="AU35" s="611"/>
      <c r="AV35" s="611"/>
      <c r="AW35" s="611"/>
      <c r="AX35" s="611"/>
      <c r="AY35" s="611"/>
      <c r="AZ35" s="611"/>
      <c r="BA35" s="611"/>
      <c r="BB35" s="611"/>
      <c r="BC35" s="611"/>
      <c r="BD35" s="163"/>
      <c r="BE35" s="610" t="str">
        <f t="shared" ref="BE35:BE43" si="1">IF(BG35="","",BE34+1)</f>
        <v/>
      </c>
      <c r="BF35" s="610"/>
      <c r="BG35" s="611"/>
      <c r="BH35" s="611"/>
      <c r="BI35" s="611"/>
      <c r="BJ35" s="611"/>
      <c r="BK35" s="611"/>
      <c r="BL35" s="611"/>
      <c r="BM35" s="611"/>
      <c r="BN35" s="611"/>
      <c r="BO35" s="611"/>
      <c r="BP35" s="611"/>
      <c r="BQ35" s="611"/>
      <c r="BR35" s="611"/>
      <c r="BS35" s="611"/>
      <c r="BT35" s="611"/>
      <c r="BU35" s="611"/>
      <c r="BV35" s="163"/>
      <c r="BW35" s="610">
        <f t="shared" ref="BW35:BW43" si="2">IF(BY35="","",BW34+1)</f>
        <v>11</v>
      </c>
      <c r="BX35" s="610"/>
      <c r="BY35" s="611" t="str">
        <f>IF('各会計、関係団体の財政状況及び健全化判断比率'!B69="","",'各会計、関係団体の財政状況及び健全化判断比率'!B69)</f>
        <v>宮城県市町村非常勤消防団員補償報償組合</v>
      </c>
      <c r="BZ35" s="611"/>
      <c r="CA35" s="611"/>
      <c r="CB35" s="611"/>
      <c r="CC35" s="611"/>
      <c r="CD35" s="611"/>
      <c r="CE35" s="611"/>
      <c r="CF35" s="611"/>
      <c r="CG35" s="611"/>
      <c r="CH35" s="611"/>
      <c r="CI35" s="611"/>
      <c r="CJ35" s="611"/>
      <c r="CK35" s="611"/>
      <c r="CL35" s="611"/>
      <c r="CM35" s="611"/>
      <c r="CN35" s="163"/>
      <c r="CO35" s="610" t="str">
        <f t="shared" ref="CO35:CO43" si="3">IF(CQ35="","",CO34+1)</f>
        <v/>
      </c>
      <c r="CP35" s="610"/>
      <c r="CQ35" s="611" t="str">
        <f>IF('各会計、関係団体の財政状況及び健全化判断比率'!BS8="","",'各会計、関係団体の財政状況及び健全化判断比率'!BS8)</f>
        <v/>
      </c>
      <c r="CR35" s="611"/>
      <c r="CS35" s="611"/>
      <c r="CT35" s="611"/>
      <c r="CU35" s="611"/>
      <c r="CV35" s="611"/>
      <c r="CW35" s="611"/>
      <c r="CX35" s="611"/>
      <c r="CY35" s="611"/>
      <c r="CZ35" s="611"/>
      <c r="DA35" s="611"/>
      <c r="DB35" s="611"/>
      <c r="DC35" s="611"/>
      <c r="DD35" s="611"/>
      <c r="DE35" s="611"/>
      <c r="DG35" s="612" t="str">
        <f>IF('各会計、関係団体の財政状況及び健全化判断比率'!BR8="","",'各会計、関係団体の財政状況及び健全化判断比率'!BR8)</f>
        <v/>
      </c>
      <c r="DH35" s="612"/>
      <c r="DI35" s="168"/>
    </row>
    <row r="36" spans="1:113" ht="32.25" customHeight="1" x14ac:dyDescent="0.2">
      <c r="A36" s="163"/>
      <c r="B36" s="190"/>
      <c r="C36" s="610">
        <f>IF(E36="","",C35+1)</f>
        <v>3</v>
      </c>
      <c r="D36" s="610"/>
      <c r="E36" s="611" t="str">
        <f>IF('各会計、関係団体の財政状況及び健全化判断比率'!B9="","",'各会計、関係団体の財政状況及び健全化判断比率'!B9)</f>
        <v>介護サービス特別会計</v>
      </c>
      <c r="F36" s="611"/>
      <c r="G36" s="611"/>
      <c r="H36" s="611"/>
      <c r="I36" s="611"/>
      <c r="J36" s="611"/>
      <c r="K36" s="611"/>
      <c r="L36" s="611"/>
      <c r="M36" s="611"/>
      <c r="N36" s="611"/>
      <c r="O36" s="611"/>
      <c r="P36" s="611"/>
      <c r="Q36" s="611"/>
      <c r="R36" s="611"/>
      <c r="S36" s="611"/>
      <c r="T36" s="163"/>
      <c r="U36" s="610">
        <f t="shared" ref="U36:U43" si="4">IF(W36="","",U35+1)</f>
        <v>7</v>
      </c>
      <c r="V36" s="610"/>
      <c r="W36" s="611" t="str">
        <f>IF('各会計、関係団体の財政状況及び健全化判断比率'!B30="","",'各会計、関係団体の財政状況及び健全化判断比率'!B30)</f>
        <v>後期高齢者医療特別会計</v>
      </c>
      <c r="X36" s="611"/>
      <c r="Y36" s="611"/>
      <c r="Z36" s="611"/>
      <c r="AA36" s="611"/>
      <c r="AB36" s="611"/>
      <c r="AC36" s="611"/>
      <c r="AD36" s="611"/>
      <c r="AE36" s="611"/>
      <c r="AF36" s="611"/>
      <c r="AG36" s="611"/>
      <c r="AH36" s="611"/>
      <c r="AI36" s="611"/>
      <c r="AJ36" s="611"/>
      <c r="AK36" s="611"/>
      <c r="AL36" s="163"/>
      <c r="AM36" s="610" t="str">
        <f t="shared" si="0"/>
        <v/>
      </c>
      <c r="AN36" s="610"/>
      <c r="AO36" s="611"/>
      <c r="AP36" s="611"/>
      <c r="AQ36" s="611"/>
      <c r="AR36" s="611"/>
      <c r="AS36" s="611"/>
      <c r="AT36" s="611"/>
      <c r="AU36" s="611"/>
      <c r="AV36" s="611"/>
      <c r="AW36" s="611"/>
      <c r="AX36" s="611"/>
      <c r="AY36" s="611"/>
      <c r="AZ36" s="611"/>
      <c r="BA36" s="611"/>
      <c r="BB36" s="611"/>
      <c r="BC36" s="611"/>
      <c r="BD36" s="163"/>
      <c r="BE36" s="610" t="str">
        <f t="shared" si="1"/>
        <v/>
      </c>
      <c r="BF36" s="610"/>
      <c r="BG36" s="611"/>
      <c r="BH36" s="611"/>
      <c r="BI36" s="611"/>
      <c r="BJ36" s="611"/>
      <c r="BK36" s="611"/>
      <c r="BL36" s="611"/>
      <c r="BM36" s="611"/>
      <c r="BN36" s="611"/>
      <c r="BO36" s="611"/>
      <c r="BP36" s="611"/>
      <c r="BQ36" s="611"/>
      <c r="BR36" s="611"/>
      <c r="BS36" s="611"/>
      <c r="BT36" s="611"/>
      <c r="BU36" s="611"/>
      <c r="BV36" s="163"/>
      <c r="BW36" s="610">
        <f t="shared" si="2"/>
        <v>12</v>
      </c>
      <c r="BX36" s="610"/>
      <c r="BY36" s="611" t="str">
        <f>IF('各会計、関係団体の財政状況及び健全化判断比率'!B70="","",'各会計、関係団体の財政状況及び健全化判断比率'!B70)</f>
        <v>仙南地域広域行政事務組合</v>
      </c>
      <c r="BZ36" s="611"/>
      <c r="CA36" s="611"/>
      <c r="CB36" s="611"/>
      <c r="CC36" s="611"/>
      <c r="CD36" s="611"/>
      <c r="CE36" s="611"/>
      <c r="CF36" s="611"/>
      <c r="CG36" s="611"/>
      <c r="CH36" s="611"/>
      <c r="CI36" s="611"/>
      <c r="CJ36" s="611"/>
      <c r="CK36" s="611"/>
      <c r="CL36" s="611"/>
      <c r="CM36" s="611"/>
      <c r="CN36" s="163"/>
      <c r="CO36" s="610" t="str">
        <f t="shared" si="3"/>
        <v/>
      </c>
      <c r="CP36" s="610"/>
      <c r="CQ36" s="611" t="str">
        <f>IF('各会計、関係団体の財政状況及び健全化判断比率'!BS9="","",'各会計、関係団体の財政状況及び健全化判断比率'!BS9)</f>
        <v/>
      </c>
      <c r="CR36" s="611"/>
      <c r="CS36" s="611"/>
      <c r="CT36" s="611"/>
      <c r="CU36" s="611"/>
      <c r="CV36" s="611"/>
      <c r="CW36" s="611"/>
      <c r="CX36" s="611"/>
      <c r="CY36" s="611"/>
      <c r="CZ36" s="611"/>
      <c r="DA36" s="611"/>
      <c r="DB36" s="611"/>
      <c r="DC36" s="611"/>
      <c r="DD36" s="611"/>
      <c r="DE36" s="611"/>
      <c r="DG36" s="612" t="str">
        <f>IF('各会計、関係団体の財政状況及び健全化判断比率'!BR9="","",'各会計、関係団体の財政状況及び健全化判断比率'!BR9)</f>
        <v/>
      </c>
      <c r="DH36" s="612"/>
      <c r="DI36" s="168"/>
    </row>
    <row r="37" spans="1:113" ht="32.25" customHeight="1" x14ac:dyDescent="0.2">
      <c r="A37" s="163"/>
      <c r="B37" s="190"/>
      <c r="C37" s="610">
        <f>IF(E37="","",C36+1)</f>
        <v>4</v>
      </c>
      <c r="D37" s="610"/>
      <c r="E37" s="611" t="str">
        <f>IF('各会計、関係団体の財政状況及び健全化判断比率'!B10="","",'各会計、関係団体の財政状況及び健全化判断比率'!B10)</f>
        <v>七ヶ宿ダム自然休養公園特別会計</v>
      </c>
      <c r="F37" s="611"/>
      <c r="G37" s="611"/>
      <c r="H37" s="611"/>
      <c r="I37" s="611"/>
      <c r="J37" s="611"/>
      <c r="K37" s="611"/>
      <c r="L37" s="611"/>
      <c r="M37" s="611"/>
      <c r="N37" s="611"/>
      <c r="O37" s="611"/>
      <c r="P37" s="611"/>
      <c r="Q37" s="611"/>
      <c r="R37" s="611"/>
      <c r="S37" s="611"/>
      <c r="T37" s="163"/>
      <c r="U37" s="610" t="str">
        <f t="shared" si="4"/>
        <v/>
      </c>
      <c r="V37" s="610"/>
      <c r="W37" s="611"/>
      <c r="X37" s="611"/>
      <c r="Y37" s="611"/>
      <c r="Z37" s="611"/>
      <c r="AA37" s="611"/>
      <c r="AB37" s="611"/>
      <c r="AC37" s="611"/>
      <c r="AD37" s="611"/>
      <c r="AE37" s="611"/>
      <c r="AF37" s="611"/>
      <c r="AG37" s="611"/>
      <c r="AH37" s="611"/>
      <c r="AI37" s="611"/>
      <c r="AJ37" s="611"/>
      <c r="AK37" s="611"/>
      <c r="AL37" s="163"/>
      <c r="AM37" s="610" t="str">
        <f t="shared" si="0"/>
        <v/>
      </c>
      <c r="AN37" s="610"/>
      <c r="AO37" s="611"/>
      <c r="AP37" s="611"/>
      <c r="AQ37" s="611"/>
      <c r="AR37" s="611"/>
      <c r="AS37" s="611"/>
      <c r="AT37" s="611"/>
      <c r="AU37" s="611"/>
      <c r="AV37" s="611"/>
      <c r="AW37" s="611"/>
      <c r="AX37" s="611"/>
      <c r="AY37" s="611"/>
      <c r="AZ37" s="611"/>
      <c r="BA37" s="611"/>
      <c r="BB37" s="611"/>
      <c r="BC37" s="611"/>
      <c r="BD37" s="163"/>
      <c r="BE37" s="610" t="str">
        <f t="shared" si="1"/>
        <v/>
      </c>
      <c r="BF37" s="610"/>
      <c r="BG37" s="611"/>
      <c r="BH37" s="611"/>
      <c r="BI37" s="611"/>
      <c r="BJ37" s="611"/>
      <c r="BK37" s="611"/>
      <c r="BL37" s="611"/>
      <c r="BM37" s="611"/>
      <c r="BN37" s="611"/>
      <c r="BO37" s="611"/>
      <c r="BP37" s="611"/>
      <c r="BQ37" s="611"/>
      <c r="BR37" s="611"/>
      <c r="BS37" s="611"/>
      <c r="BT37" s="611"/>
      <c r="BU37" s="611"/>
      <c r="BV37" s="163"/>
      <c r="BW37" s="610">
        <f t="shared" si="2"/>
        <v>13</v>
      </c>
      <c r="BX37" s="610"/>
      <c r="BY37" s="611" t="str">
        <f>IF('各会計、関係団体の財政状況及び健全化判断比率'!B71="","",'各会計、関係団体の財政状況及び健全化判断比率'!B71)</f>
        <v>宮城県市町村自治振興センター</v>
      </c>
      <c r="BZ37" s="611"/>
      <c r="CA37" s="611"/>
      <c r="CB37" s="611"/>
      <c r="CC37" s="611"/>
      <c r="CD37" s="611"/>
      <c r="CE37" s="611"/>
      <c r="CF37" s="611"/>
      <c r="CG37" s="611"/>
      <c r="CH37" s="611"/>
      <c r="CI37" s="611"/>
      <c r="CJ37" s="611"/>
      <c r="CK37" s="611"/>
      <c r="CL37" s="611"/>
      <c r="CM37" s="611"/>
      <c r="CN37" s="163"/>
      <c r="CO37" s="610" t="str">
        <f t="shared" si="3"/>
        <v/>
      </c>
      <c r="CP37" s="610"/>
      <c r="CQ37" s="611" t="str">
        <f>IF('各会計、関係団体の財政状況及び健全化判断比率'!BS10="","",'各会計、関係団体の財政状況及び健全化判断比率'!BS10)</f>
        <v/>
      </c>
      <c r="CR37" s="611"/>
      <c r="CS37" s="611"/>
      <c r="CT37" s="611"/>
      <c r="CU37" s="611"/>
      <c r="CV37" s="611"/>
      <c r="CW37" s="611"/>
      <c r="CX37" s="611"/>
      <c r="CY37" s="611"/>
      <c r="CZ37" s="611"/>
      <c r="DA37" s="611"/>
      <c r="DB37" s="611"/>
      <c r="DC37" s="611"/>
      <c r="DD37" s="611"/>
      <c r="DE37" s="611"/>
      <c r="DG37" s="612" t="str">
        <f>IF('各会計、関係団体の財政状況及び健全化判断比率'!BR10="","",'各会計、関係団体の財政状況及び健全化判断比率'!BR10)</f>
        <v/>
      </c>
      <c r="DH37" s="612"/>
      <c r="DI37" s="168"/>
    </row>
    <row r="38" spans="1:113" ht="32.25" customHeight="1" x14ac:dyDescent="0.2">
      <c r="A38" s="163"/>
      <c r="B38" s="190"/>
      <c r="C38" s="610" t="str">
        <f t="shared" ref="C38:C43" si="5">IF(E38="","",C37+1)</f>
        <v/>
      </c>
      <c r="D38" s="610"/>
      <c r="E38" s="611" t="str">
        <f>IF('各会計、関係団体の財政状況及び健全化判断比率'!B11="","",'各会計、関係団体の財政状況及び健全化判断比率'!B11)</f>
        <v/>
      </c>
      <c r="F38" s="611"/>
      <c r="G38" s="611"/>
      <c r="H38" s="611"/>
      <c r="I38" s="611"/>
      <c r="J38" s="611"/>
      <c r="K38" s="611"/>
      <c r="L38" s="611"/>
      <c r="M38" s="611"/>
      <c r="N38" s="611"/>
      <c r="O38" s="611"/>
      <c r="P38" s="611"/>
      <c r="Q38" s="611"/>
      <c r="R38" s="611"/>
      <c r="S38" s="611"/>
      <c r="T38" s="163"/>
      <c r="U38" s="610" t="str">
        <f t="shared" si="4"/>
        <v/>
      </c>
      <c r="V38" s="610"/>
      <c r="W38" s="611"/>
      <c r="X38" s="611"/>
      <c r="Y38" s="611"/>
      <c r="Z38" s="611"/>
      <c r="AA38" s="611"/>
      <c r="AB38" s="611"/>
      <c r="AC38" s="611"/>
      <c r="AD38" s="611"/>
      <c r="AE38" s="611"/>
      <c r="AF38" s="611"/>
      <c r="AG38" s="611"/>
      <c r="AH38" s="611"/>
      <c r="AI38" s="611"/>
      <c r="AJ38" s="611"/>
      <c r="AK38" s="611"/>
      <c r="AL38" s="163"/>
      <c r="AM38" s="610" t="str">
        <f t="shared" si="0"/>
        <v/>
      </c>
      <c r="AN38" s="610"/>
      <c r="AO38" s="611"/>
      <c r="AP38" s="611"/>
      <c r="AQ38" s="611"/>
      <c r="AR38" s="611"/>
      <c r="AS38" s="611"/>
      <c r="AT38" s="611"/>
      <c r="AU38" s="611"/>
      <c r="AV38" s="611"/>
      <c r="AW38" s="611"/>
      <c r="AX38" s="611"/>
      <c r="AY38" s="611"/>
      <c r="AZ38" s="611"/>
      <c r="BA38" s="611"/>
      <c r="BB38" s="611"/>
      <c r="BC38" s="611"/>
      <c r="BD38" s="163"/>
      <c r="BE38" s="610" t="str">
        <f t="shared" si="1"/>
        <v/>
      </c>
      <c r="BF38" s="610"/>
      <c r="BG38" s="611"/>
      <c r="BH38" s="611"/>
      <c r="BI38" s="611"/>
      <c r="BJ38" s="611"/>
      <c r="BK38" s="611"/>
      <c r="BL38" s="611"/>
      <c r="BM38" s="611"/>
      <c r="BN38" s="611"/>
      <c r="BO38" s="611"/>
      <c r="BP38" s="611"/>
      <c r="BQ38" s="611"/>
      <c r="BR38" s="611"/>
      <c r="BS38" s="611"/>
      <c r="BT38" s="611"/>
      <c r="BU38" s="611"/>
      <c r="BV38" s="163"/>
      <c r="BW38" s="610">
        <f t="shared" si="2"/>
        <v>14</v>
      </c>
      <c r="BX38" s="610"/>
      <c r="BY38" s="611" t="str">
        <f>IF('各会計、関係団体の財政状況及び健全化判断比率'!B72="","",'各会計、関係団体の財政状況及び健全化判断比率'!B72)</f>
        <v>宮城県後期高齢者医療広域連合</v>
      </c>
      <c r="BZ38" s="611"/>
      <c r="CA38" s="611"/>
      <c r="CB38" s="611"/>
      <c r="CC38" s="611"/>
      <c r="CD38" s="611"/>
      <c r="CE38" s="611"/>
      <c r="CF38" s="611"/>
      <c r="CG38" s="611"/>
      <c r="CH38" s="611"/>
      <c r="CI38" s="611"/>
      <c r="CJ38" s="611"/>
      <c r="CK38" s="611"/>
      <c r="CL38" s="611"/>
      <c r="CM38" s="611"/>
      <c r="CN38" s="163"/>
      <c r="CO38" s="610" t="str">
        <f t="shared" si="3"/>
        <v/>
      </c>
      <c r="CP38" s="610"/>
      <c r="CQ38" s="611" t="str">
        <f>IF('各会計、関係団体の財政状況及び健全化判断比率'!BS11="","",'各会計、関係団体の財政状況及び健全化判断比率'!BS11)</f>
        <v/>
      </c>
      <c r="CR38" s="611"/>
      <c r="CS38" s="611"/>
      <c r="CT38" s="611"/>
      <c r="CU38" s="611"/>
      <c r="CV38" s="611"/>
      <c r="CW38" s="611"/>
      <c r="CX38" s="611"/>
      <c r="CY38" s="611"/>
      <c r="CZ38" s="611"/>
      <c r="DA38" s="611"/>
      <c r="DB38" s="611"/>
      <c r="DC38" s="611"/>
      <c r="DD38" s="611"/>
      <c r="DE38" s="611"/>
      <c r="DG38" s="612" t="str">
        <f>IF('各会計、関係団体の財政状況及び健全化判断比率'!BR11="","",'各会計、関係団体の財政状況及び健全化判断比率'!BR11)</f>
        <v/>
      </c>
      <c r="DH38" s="612"/>
      <c r="DI38" s="168"/>
    </row>
    <row r="39" spans="1:113" ht="32.25" customHeight="1" x14ac:dyDescent="0.2">
      <c r="A39" s="163"/>
      <c r="B39" s="190"/>
      <c r="C39" s="610" t="str">
        <f t="shared" si="5"/>
        <v/>
      </c>
      <c r="D39" s="610"/>
      <c r="E39" s="611" t="str">
        <f>IF('各会計、関係団体の財政状況及び健全化判断比率'!B12="","",'各会計、関係団体の財政状況及び健全化判断比率'!B12)</f>
        <v/>
      </c>
      <c r="F39" s="611"/>
      <c r="G39" s="611"/>
      <c r="H39" s="611"/>
      <c r="I39" s="611"/>
      <c r="J39" s="611"/>
      <c r="K39" s="611"/>
      <c r="L39" s="611"/>
      <c r="M39" s="611"/>
      <c r="N39" s="611"/>
      <c r="O39" s="611"/>
      <c r="P39" s="611"/>
      <c r="Q39" s="611"/>
      <c r="R39" s="611"/>
      <c r="S39" s="611"/>
      <c r="T39" s="163"/>
      <c r="U39" s="610" t="str">
        <f t="shared" si="4"/>
        <v/>
      </c>
      <c r="V39" s="610"/>
      <c r="W39" s="611"/>
      <c r="X39" s="611"/>
      <c r="Y39" s="611"/>
      <c r="Z39" s="611"/>
      <c r="AA39" s="611"/>
      <c r="AB39" s="611"/>
      <c r="AC39" s="611"/>
      <c r="AD39" s="611"/>
      <c r="AE39" s="611"/>
      <c r="AF39" s="611"/>
      <c r="AG39" s="611"/>
      <c r="AH39" s="611"/>
      <c r="AI39" s="611"/>
      <c r="AJ39" s="611"/>
      <c r="AK39" s="611"/>
      <c r="AL39" s="163"/>
      <c r="AM39" s="610" t="str">
        <f t="shared" si="0"/>
        <v/>
      </c>
      <c r="AN39" s="610"/>
      <c r="AO39" s="611"/>
      <c r="AP39" s="611"/>
      <c r="AQ39" s="611"/>
      <c r="AR39" s="611"/>
      <c r="AS39" s="611"/>
      <c r="AT39" s="611"/>
      <c r="AU39" s="611"/>
      <c r="AV39" s="611"/>
      <c r="AW39" s="611"/>
      <c r="AX39" s="611"/>
      <c r="AY39" s="611"/>
      <c r="AZ39" s="611"/>
      <c r="BA39" s="611"/>
      <c r="BB39" s="611"/>
      <c r="BC39" s="611"/>
      <c r="BD39" s="163"/>
      <c r="BE39" s="610" t="str">
        <f t="shared" si="1"/>
        <v/>
      </c>
      <c r="BF39" s="610"/>
      <c r="BG39" s="611"/>
      <c r="BH39" s="611"/>
      <c r="BI39" s="611"/>
      <c r="BJ39" s="611"/>
      <c r="BK39" s="611"/>
      <c r="BL39" s="611"/>
      <c r="BM39" s="611"/>
      <c r="BN39" s="611"/>
      <c r="BO39" s="611"/>
      <c r="BP39" s="611"/>
      <c r="BQ39" s="611"/>
      <c r="BR39" s="611"/>
      <c r="BS39" s="611"/>
      <c r="BT39" s="611"/>
      <c r="BU39" s="611"/>
      <c r="BV39" s="163"/>
      <c r="BW39" s="610">
        <f t="shared" si="2"/>
        <v>15</v>
      </c>
      <c r="BX39" s="610"/>
      <c r="BY39" s="611" t="str">
        <f>IF('各会計、関係団体の財政状況及び健全化判断比率'!B73="","",'各会計、関係団体の財政状況及び健全化判断比率'!B73)</f>
        <v>宮城県後期高齢者医療事業会計</v>
      </c>
      <c r="BZ39" s="611"/>
      <c r="CA39" s="611"/>
      <c r="CB39" s="611"/>
      <c r="CC39" s="611"/>
      <c r="CD39" s="611"/>
      <c r="CE39" s="611"/>
      <c r="CF39" s="611"/>
      <c r="CG39" s="611"/>
      <c r="CH39" s="611"/>
      <c r="CI39" s="611"/>
      <c r="CJ39" s="611"/>
      <c r="CK39" s="611"/>
      <c r="CL39" s="611"/>
      <c r="CM39" s="611"/>
      <c r="CN39" s="163"/>
      <c r="CO39" s="610" t="str">
        <f t="shared" si="3"/>
        <v/>
      </c>
      <c r="CP39" s="610"/>
      <c r="CQ39" s="611" t="str">
        <f>IF('各会計、関係団体の財政状況及び健全化判断比率'!BS12="","",'各会計、関係団体の財政状況及び健全化判断比率'!BS12)</f>
        <v/>
      </c>
      <c r="CR39" s="611"/>
      <c r="CS39" s="611"/>
      <c r="CT39" s="611"/>
      <c r="CU39" s="611"/>
      <c r="CV39" s="611"/>
      <c r="CW39" s="611"/>
      <c r="CX39" s="611"/>
      <c r="CY39" s="611"/>
      <c r="CZ39" s="611"/>
      <c r="DA39" s="611"/>
      <c r="DB39" s="611"/>
      <c r="DC39" s="611"/>
      <c r="DD39" s="611"/>
      <c r="DE39" s="611"/>
      <c r="DG39" s="612" t="str">
        <f>IF('各会計、関係団体の財政状況及び健全化判断比率'!BR12="","",'各会計、関係団体の財政状況及び健全化判断比率'!BR12)</f>
        <v/>
      </c>
      <c r="DH39" s="612"/>
      <c r="DI39" s="168"/>
    </row>
    <row r="40" spans="1:113" ht="32.25" customHeight="1" x14ac:dyDescent="0.2">
      <c r="A40" s="163"/>
      <c r="B40" s="190"/>
      <c r="C40" s="610" t="str">
        <f t="shared" si="5"/>
        <v/>
      </c>
      <c r="D40" s="610"/>
      <c r="E40" s="611" t="str">
        <f>IF('各会計、関係団体の財政状況及び健全化判断比率'!B13="","",'各会計、関係団体の財政状況及び健全化判断比率'!B13)</f>
        <v/>
      </c>
      <c r="F40" s="611"/>
      <c r="G40" s="611"/>
      <c r="H40" s="611"/>
      <c r="I40" s="611"/>
      <c r="J40" s="611"/>
      <c r="K40" s="611"/>
      <c r="L40" s="611"/>
      <c r="M40" s="611"/>
      <c r="N40" s="611"/>
      <c r="O40" s="611"/>
      <c r="P40" s="611"/>
      <c r="Q40" s="611"/>
      <c r="R40" s="611"/>
      <c r="S40" s="611"/>
      <c r="T40" s="163"/>
      <c r="U40" s="610" t="str">
        <f t="shared" si="4"/>
        <v/>
      </c>
      <c r="V40" s="610"/>
      <c r="W40" s="611"/>
      <c r="X40" s="611"/>
      <c r="Y40" s="611"/>
      <c r="Z40" s="611"/>
      <c r="AA40" s="611"/>
      <c r="AB40" s="611"/>
      <c r="AC40" s="611"/>
      <c r="AD40" s="611"/>
      <c r="AE40" s="611"/>
      <c r="AF40" s="611"/>
      <c r="AG40" s="611"/>
      <c r="AH40" s="611"/>
      <c r="AI40" s="611"/>
      <c r="AJ40" s="611"/>
      <c r="AK40" s="611"/>
      <c r="AL40" s="163"/>
      <c r="AM40" s="610" t="str">
        <f t="shared" si="0"/>
        <v/>
      </c>
      <c r="AN40" s="610"/>
      <c r="AO40" s="611"/>
      <c r="AP40" s="611"/>
      <c r="AQ40" s="611"/>
      <c r="AR40" s="611"/>
      <c r="AS40" s="611"/>
      <c r="AT40" s="611"/>
      <c r="AU40" s="611"/>
      <c r="AV40" s="611"/>
      <c r="AW40" s="611"/>
      <c r="AX40" s="611"/>
      <c r="AY40" s="611"/>
      <c r="AZ40" s="611"/>
      <c r="BA40" s="611"/>
      <c r="BB40" s="611"/>
      <c r="BC40" s="611"/>
      <c r="BD40" s="163"/>
      <c r="BE40" s="610" t="str">
        <f t="shared" si="1"/>
        <v/>
      </c>
      <c r="BF40" s="610"/>
      <c r="BG40" s="611"/>
      <c r="BH40" s="611"/>
      <c r="BI40" s="611"/>
      <c r="BJ40" s="611"/>
      <c r="BK40" s="611"/>
      <c r="BL40" s="611"/>
      <c r="BM40" s="611"/>
      <c r="BN40" s="611"/>
      <c r="BO40" s="611"/>
      <c r="BP40" s="611"/>
      <c r="BQ40" s="611"/>
      <c r="BR40" s="611"/>
      <c r="BS40" s="611"/>
      <c r="BT40" s="611"/>
      <c r="BU40" s="611"/>
      <c r="BV40" s="163"/>
      <c r="BW40" s="610" t="str">
        <f t="shared" si="2"/>
        <v/>
      </c>
      <c r="BX40" s="610"/>
      <c r="BY40" s="611" t="str">
        <f>IF('各会計、関係団体の財政状況及び健全化判断比率'!B74="","",'各会計、関係団体の財政状況及び健全化判断比率'!B74)</f>
        <v/>
      </c>
      <c r="BZ40" s="611"/>
      <c r="CA40" s="611"/>
      <c r="CB40" s="611"/>
      <c r="CC40" s="611"/>
      <c r="CD40" s="611"/>
      <c r="CE40" s="611"/>
      <c r="CF40" s="611"/>
      <c r="CG40" s="611"/>
      <c r="CH40" s="611"/>
      <c r="CI40" s="611"/>
      <c r="CJ40" s="611"/>
      <c r="CK40" s="611"/>
      <c r="CL40" s="611"/>
      <c r="CM40" s="611"/>
      <c r="CN40" s="163"/>
      <c r="CO40" s="610" t="str">
        <f t="shared" si="3"/>
        <v/>
      </c>
      <c r="CP40" s="610"/>
      <c r="CQ40" s="611" t="str">
        <f>IF('各会計、関係団体の財政状況及び健全化判断比率'!BS13="","",'各会計、関係団体の財政状況及び健全化判断比率'!BS13)</f>
        <v/>
      </c>
      <c r="CR40" s="611"/>
      <c r="CS40" s="611"/>
      <c r="CT40" s="611"/>
      <c r="CU40" s="611"/>
      <c r="CV40" s="611"/>
      <c r="CW40" s="611"/>
      <c r="CX40" s="611"/>
      <c r="CY40" s="611"/>
      <c r="CZ40" s="611"/>
      <c r="DA40" s="611"/>
      <c r="DB40" s="611"/>
      <c r="DC40" s="611"/>
      <c r="DD40" s="611"/>
      <c r="DE40" s="611"/>
      <c r="DG40" s="612" t="str">
        <f>IF('各会計、関係団体の財政状況及び健全化判断比率'!BR13="","",'各会計、関係団体の財政状況及び健全化判断比率'!BR13)</f>
        <v/>
      </c>
      <c r="DH40" s="612"/>
      <c r="DI40" s="168"/>
    </row>
    <row r="41" spans="1:113" ht="32.25" customHeight="1" x14ac:dyDescent="0.2">
      <c r="A41" s="163"/>
      <c r="B41" s="190"/>
      <c r="C41" s="610" t="str">
        <f t="shared" si="5"/>
        <v/>
      </c>
      <c r="D41" s="610"/>
      <c r="E41" s="611" t="str">
        <f>IF('各会計、関係団体の財政状況及び健全化判断比率'!B14="","",'各会計、関係団体の財政状況及び健全化判断比率'!B14)</f>
        <v/>
      </c>
      <c r="F41" s="611"/>
      <c r="G41" s="611"/>
      <c r="H41" s="611"/>
      <c r="I41" s="611"/>
      <c r="J41" s="611"/>
      <c r="K41" s="611"/>
      <c r="L41" s="611"/>
      <c r="M41" s="611"/>
      <c r="N41" s="611"/>
      <c r="O41" s="611"/>
      <c r="P41" s="611"/>
      <c r="Q41" s="611"/>
      <c r="R41" s="611"/>
      <c r="S41" s="611"/>
      <c r="T41" s="163"/>
      <c r="U41" s="610" t="str">
        <f t="shared" si="4"/>
        <v/>
      </c>
      <c r="V41" s="610"/>
      <c r="W41" s="611"/>
      <c r="X41" s="611"/>
      <c r="Y41" s="611"/>
      <c r="Z41" s="611"/>
      <c r="AA41" s="611"/>
      <c r="AB41" s="611"/>
      <c r="AC41" s="611"/>
      <c r="AD41" s="611"/>
      <c r="AE41" s="611"/>
      <c r="AF41" s="611"/>
      <c r="AG41" s="611"/>
      <c r="AH41" s="611"/>
      <c r="AI41" s="611"/>
      <c r="AJ41" s="611"/>
      <c r="AK41" s="611"/>
      <c r="AL41" s="163"/>
      <c r="AM41" s="610" t="str">
        <f t="shared" si="0"/>
        <v/>
      </c>
      <c r="AN41" s="610"/>
      <c r="AO41" s="611"/>
      <c r="AP41" s="611"/>
      <c r="AQ41" s="611"/>
      <c r="AR41" s="611"/>
      <c r="AS41" s="611"/>
      <c r="AT41" s="611"/>
      <c r="AU41" s="611"/>
      <c r="AV41" s="611"/>
      <c r="AW41" s="611"/>
      <c r="AX41" s="611"/>
      <c r="AY41" s="611"/>
      <c r="AZ41" s="611"/>
      <c r="BA41" s="611"/>
      <c r="BB41" s="611"/>
      <c r="BC41" s="611"/>
      <c r="BD41" s="163"/>
      <c r="BE41" s="610" t="str">
        <f t="shared" si="1"/>
        <v/>
      </c>
      <c r="BF41" s="610"/>
      <c r="BG41" s="611"/>
      <c r="BH41" s="611"/>
      <c r="BI41" s="611"/>
      <c r="BJ41" s="611"/>
      <c r="BK41" s="611"/>
      <c r="BL41" s="611"/>
      <c r="BM41" s="611"/>
      <c r="BN41" s="611"/>
      <c r="BO41" s="611"/>
      <c r="BP41" s="611"/>
      <c r="BQ41" s="611"/>
      <c r="BR41" s="611"/>
      <c r="BS41" s="611"/>
      <c r="BT41" s="611"/>
      <c r="BU41" s="611"/>
      <c r="BV41" s="163"/>
      <c r="BW41" s="610" t="str">
        <f t="shared" si="2"/>
        <v/>
      </c>
      <c r="BX41" s="610"/>
      <c r="BY41" s="611" t="str">
        <f>IF('各会計、関係団体の財政状況及び健全化判断比率'!B75="","",'各会計、関係団体の財政状況及び健全化判断比率'!B75)</f>
        <v/>
      </c>
      <c r="BZ41" s="611"/>
      <c r="CA41" s="611"/>
      <c r="CB41" s="611"/>
      <c r="CC41" s="611"/>
      <c r="CD41" s="611"/>
      <c r="CE41" s="611"/>
      <c r="CF41" s="611"/>
      <c r="CG41" s="611"/>
      <c r="CH41" s="611"/>
      <c r="CI41" s="611"/>
      <c r="CJ41" s="611"/>
      <c r="CK41" s="611"/>
      <c r="CL41" s="611"/>
      <c r="CM41" s="611"/>
      <c r="CN41" s="163"/>
      <c r="CO41" s="610" t="str">
        <f t="shared" si="3"/>
        <v/>
      </c>
      <c r="CP41" s="610"/>
      <c r="CQ41" s="611" t="str">
        <f>IF('各会計、関係団体の財政状況及び健全化判断比率'!BS14="","",'各会計、関係団体の財政状況及び健全化判断比率'!BS14)</f>
        <v/>
      </c>
      <c r="CR41" s="611"/>
      <c r="CS41" s="611"/>
      <c r="CT41" s="611"/>
      <c r="CU41" s="611"/>
      <c r="CV41" s="611"/>
      <c r="CW41" s="611"/>
      <c r="CX41" s="611"/>
      <c r="CY41" s="611"/>
      <c r="CZ41" s="611"/>
      <c r="DA41" s="611"/>
      <c r="DB41" s="611"/>
      <c r="DC41" s="611"/>
      <c r="DD41" s="611"/>
      <c r="DE41" s="611"/>
      <c r="DG41" s="612" t="str">
        <f>IF('各会計、関係団体の財政状況及び健全化判断比率'!BR14="","",'各会計、関係団体の財政状況及び健全化判断比率'!BR14)</f>
        <v/>
      </c>
      <c r="DH41" s="612"/>
      <c r="DI41" s="168"/>
    </row>
    <row r="42" spans="1:113" ht="32.25" customHeight="1" x14ac:dyDescent="0.2">
      <c r="B42" s="190"/>
      <c r="C42" s="610" t="str">
        <f t="shared" si="5"/>
        <v/>
      </c>
      <c r="D42" s="610"/>
      <c r="E42" s="611" t="str">
        <f>IF('各会計、関係団体の財政状況及び健全化判断比率'!B15="","",'各会計、関係団体の財政状況及び健全化判断比率'!B15)</f>
        <v/>
      </c>
      <c r="F42" s="611"/>
      <c r="G42" s="611"/>
      <c r="H42" s="611"/>
      <c r="I42" s="611"/>
      <c r="J42" s="611"/>
      <c r="K42" s="611"/>
      <c r="L42" s="611"/>
      <c r="M42" s="611"/>
      <c r="N42" s="611"/>
      <c r="O42" s="611"/>
      <c r="P42" s="611"/>
      <c r="Q42" s="611"/>
      <c r="R42" s="611"/>
      <c r="S42" s="611"/>
      <c r="T42" s="163"/>
      <c r="U42" s="610" t="str">
        <f t="shared" si="4"/>
        <v/>
      </c>
      <c r="V42" s="610"/>
      <c r="W42" s="611"/>
      <c r="X42" s="611"/>
      <c r="Y42" s="611"/>
      <c r="Z42" s="611"/>
      <c r="AA42" s="611"/>
      <c r="AB42" s="611"/>
      <c r="AC42" s="611"/>
      <c r="AD42" s="611"/>
      <c r="AE42" s="611"/>
      <c r="AF42" s="611"/>
      <c r="AG42" s="611"/>
      <c r="AH42" s="611"/>
      <c r="AI42" s="611"/>
      <c r="AJ42" s="611"/>
      <c r="AK42" s="611"/>
      <c r="AL42" s="163"/>
      <c r="AM42" s="610" t="str">
        <f t="shared" si="0"/>
        <v/>
      </c>
      <c r="AN42" s="610"/>
      <c r="AO42" s="611"/>
      <c r="AP42" s="611"/>
      <c r="AQ42" s="611"/>
      <c r="AR42" s="611"/>
      <c r="AS42" s="611"/>
      <c r="AT42" s="611"/>
      <c r="AU42" s="611"/>
      <c r="AV42" s="611"/>
      <c r="AW42" s="611"/>
      <c r="AX42" s="611"/>
      <c r="AY42" s="611"/>
      <c r="AZ42" s="611"/>
      <c r="BA42" s="611"/>
      <c r="BB42" s="611"/>
      <c r="BC42" s="611"/>
      <c r="BD42" s="163"/>
      <c r="BE42" s="610" t="str">
        <f t="shared" si="1"/>
        <v/>
      </c>
      <c r="BF42" s="610"/>
      <c r="BG42" s="611"/>
      <c r="BH42" s="611"/>
      <c r="BI42" s="611"/>
      <c r="BJ42" s="611"/>
      <c r="BK42" s="611"/>
      <c r="BL42" s="611"/>
      <c r="BM42" s="611"/>
      <c r="BN42" s="611"/>
      <c r="BO42" s="611"/>
      <c r="BP42" s="611"/>
      <c r="BQ42" s="611"/>
      <c r="BR42" s="611"/>
      <c r="BS42" s="611"/>
      <c r="BT42" s="611"/>
      <c r="BU42" s="611"/>
      <c r="BV42" s="163"/>
      <c r="BW42" s="610" t="str">
        <f t="shared" si="2"/>
        <v/>
      </c>
      <c r="BX42" s="610"/>
      <c r="BY42" s="611" t="str">
        <f>IF('各会計、関係団体の財政状況及び健全化判断比率'!B76="","",'各会計、関係団体の財政状況及び健全化判断比率'!B76)</f>
        <v/>
      </c>
      <c r="BZ42" s="611"/>
      <c r="CA42" s="611"/>
      <c r="CB42" s="611"/>
      <c r="CC42" s="611"/>
      <c r="CD42" s="611"/>
      <c r="CE42" s="611"/>
      <c r="CF42" s="611"/>
      <c r="CG42" s="611"/>
      <c r="CH42" s="611"/>
      <c r="CI42" s="611"/>
      <c r="CJ42" s="611"/>
      <c r="CK42" s="611"/>
      <c r="CL42" s="611"/>
      <c r="CM42" s="611"/>
      <c r="CN42" s="163"/>
      <c r="CO42" s="610" t="str">
        <f t="shared" si="3"/>
        <v/>
      </c>
      <c r="CP42" s="610"/>
      <c r="CQ42" s="611" t="str">
        <f>IF('各会計、関係団体の財政状況及び健全化判断比率'!BS15="","",'各会計、関係団体の財政状況及び健全化判断比率'!BS15)</f>
        <v/>
      </c>
      <c r="CR42" s="611"/>
      <c r="CS42" s="611"/>
      <c r="CT42" s="611"/>
      <c r="CU42" s="611"/>
      <c r="CV42" s="611"/>
      <c r="CW42" s="611"/>
      <c r="CX42" s="611"/>
      <c r="CY42" s="611"/>
      <c r="CZ42" s="611"/>
      <c r="DA42" s="611"/>
      <c r="DB42" s="611"/>
      <c r="DC42" s="611"/>
      <c r="DD42" s="611"/>
      <c r="DE42" s="611"/>
      <c r="DG42" s="612" t="str">
        <f>IF('各会計、関係団体の財政状況及び健全化判断比率'!BR15="","",'各会計、関係団体の財政状況及び健全化判断比率'!BR15)</f>
        <v/>
      </c>
      <c r="DH42" s="612"/>
      <c r="DI42" s="168"/>
    </row>
    <row r="43" spans="1:113" ht="32.25" customHeight="1" x14ac:dyDescent="0.2">
      <c r="B43" s="190"/>
      <c r="C43" s="610" t="str">
        <f t="shared" si="5"/>
        <v/>
      </c>
      <c r="D43" s="610"/>
      <c r="E43" s="611" t="str">
        <f>IF('各会計、関係団体の財政状況及び健全化判断比率'!B16="","",'各会計、関係団体の財政状況及び健全化判断比率'!B16)</f>
        <v/>
      </c>
      <c r="F43" s="611"/>
      <c r="G43" s="611"/>
      <c r="H43" s="611"/>
      <c r="I43" s="611"/>
      <c r="J43" s="611"/>
      <c r="K43" s="611"/>
      <c r="L43" s="611"/>
      <c r="M43" s="611"/>
      <c r="N43" s="611"/>
      <c r="O43" s="611"/>
      <c r="P43" s="611"/>
      <c r="Q43" s="611"/>
      <c r="R43" s="611"/>
      <c r="S43" s="611"/>
      <c r="T43" s="163"/>
      <c r="U43" s="610" t="str">
        <f t="shared" si="4"/>
        <v/>
      </c>
      <c r="V43" s="610"/>
      <c r="W43" s="611"/>
      <c r="X43" s="611"/>
      <c r="Y43" s="611"/>
      <c r="Z43" s="611"/>
      <c r="AA43" s="611"/>
      <c r="AB43" s="611"/>
      <c r="AC43" s="611"/>
      <c r="AD43" s="611"/>
      <c r="AE43" s="611"/>
      <c r="AF43" s="611"/>
      <c r="AG43" s="611"/>
      <c r="AH43" s="611"/>
      <c r="AI43" s="611"/>
      <c r="AJ43" s="611"/>
      <c r="AK43" s="611"/>
      <c r="AL43" s="163"/>
      <c r="AM43" s="610" t="str">
        <f t="shared" si="0"/>
        <v/>
      </c>
      <c r="AN43" s="610"/>
      <c r="AO43" s="611"/>
      <c r="AP43" s="611"/>
      <c r="AQ43" s="611"/>
      <c r="AR43" s="611"/>
      <c r="AS43" s="611"/>
      <c r="AT43" s="611"/>
      <c r="AU43" s="611"/>
      <c r="AV43" s="611"/>
      <c r="AW43" s="611"/>
      <c r="AX43" s="611"/>
      <c r="AY43" s="611"/>
      <c r="AZ43" s="611"/>
      <c r="BA43" s="611"/>
      <c r="BB43" s="611"/>
      <c r="BC43" s="611"/>
      <c r="BD43" s="163"/>
      <c r="BE43" s="610" t="str">
        <f t="shared" si="1"/>
        <v/>
      </c>
      <c r="BF43" s="610"/>
      <c r="BG43" s="611"/>
      <c r="BH43" s="611"/>
      <c r="BI43" s="611"/>
      <c r="BJ43" s="611"/>
      <c r="BK43" s="611"/>
      <c r="BL43" s="611"/>
      <c r="BM43" s="611"/>
      <c r="BN43" s="611"/>
      <c r="BO43" s="611"/>
      <c r="BP43" s="611"/>
      <c r="BQ43" s="611"/>
      <c r="BR43" s="611"/>
      <c r="BS43" s="611"/>
      <c r="BT43" s="611"/>
      <c r="BU43" s="611"/>
      <c r="BV43" s="163"/>
      <c r="BW43" s="610" t="str">
        <f t="shared" si="2"/>
        <v/>
      </c>
      <c r="BX43" s="610"/>
      <c r="BY43" s="611" t="str">
        <f>IF('各会計、関係団体の財政状況及び健全化判断比率'!B77="","",'各会計、関係団体の財政状況及び健全化判断比率'!B77)</f>
        <v/>
      </c>
      <c r="BZ43" s="611"/>
      <c r="CA43" s="611"/>
      <c r="CB43" s="611"/>
      <c r="CC43" s="611"/>
      <c r="CD43" s="611"/>
      <c r="CE43" s="611"/>
      <c r="CF43" s="611"/>
      <c r="CG43" s="611"/>
      <c r="CH43" s="611"/>
      <c r="CI43" s="611"/>
      <c r="CJ43" s="611"/>
      <c r="CK43" s="611"/>
      <c r="CL43" s="611"/>
      <c r="CM43" s="611"/>
      <c r="CN43" s="163"/>
      <c r="CO43" s="610" t="str">
        <f t="shared" si="3"/>
        <v/>
      </c>
      <c r="CP43" s="610"/>
      <c r="CQ43" s="611" t="str">
        <f>IF('各会計、関係団体の財政状況及び健全化判断比率'!BS16="","",'各会計、関係団体の財政状況及び健全化判断比率'!BS16)</f>
        <v/>
      </c>
      <c r="CR43" s="611"/>
      <c r="CS43" s="611"/>
      <c r="CT43" s="611"/>
      <c r="CU43" s="611"/>
      <c r="CV43" s="611"/>
      <c r="CW43" s="611"/>
      <c r="CX43" s="611"/>
      <c r="CY43" s="611"/>
      <c r="CZ43" s="611"/>
      <c r="DA43" s="611"/>
      <c r="DB43" s="611"/>
      <c r="DC43" s="611"/>
      <c r="DD43" s="611"/>
      <c r="DE43" s="611"/>
      <c r="DG43" s="612" t="str">
        <f>IF('各会計、関係団体の財政状況及び健全化判断比率'!BR16="","",'各会計、関係団体の財政状況及び健全化判断比率'!BR16)</f>
        <v/>
      </c>
      <c r="DH43" s="612"/>
      <c r="DI43" s="168"/>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194</v>
      </c>
      <c r="E46" s="613" t="s">
        <v>195</v>
      </c>
      <c r="F46" s="613"/>
      <c r="G46" s="613"/>
      <c r="H46" s="613"/>
      <c r="I46" s="613"/>
      <c r="J46" s="613"/>
      <c r="K46" s="613"/>
      <c r="L46" s="613"/>
      <c r="M46" s="613"/>
      <c r="N46" s="613"/>
      <c r="O46" s="613"/>
      <c r="P46" s="613"/>
      <c r="Q46" s="613"/>
      <c r="R46" s="613"/>
      <c r="S46" s="613"/>
      <c r="T46" s="613"/>
      <c r="U46" s="613"/>
      <c r="V46" s="613"/>
      <c r="W46" s="613"/>
      <c r="X46" s="613"/>
      <c r="Y46" s="613"/>
      <c r="Z46" s="613"/>
      <c r="AA46" s="613"/>
      <c r="AB46" s="613"/>
      <c r="AC46" s="613"/>
      <c r="AD46" s="613"/>
      <c r="AE46" s="613"/>
      <c r="AF46" s="613"/>
      <c r="AG46" s="613"/>
      <c r="AH46" s="613"/>
      <c r="AI46" s="613"/>
      <c r="AJ46" s="613"/>
      <c r="AK46" s="613"/>
      <c r="AL46" s="613"/>
      <c r="AM46" s="613"/>
      <c r="AN46" s="613"/>
      <c r="AO46" s="613"/>
      <c r="AP46" s="613"/>
      <c r="AQ46" s="613"/>
      <c r="AR46" s="613"/>
      <c r="AS46" s="613"/>
      <c r="AT46" s="613"/>
      <c r="AU46" s="613"/>
      <c r="AV46" s="613"/>
      <c r="AW46" s="613"/>
      <c r="AX46" s="613"/>
      <c r="AY46" s="613"/>
      <c r="AZ46" s="613"/>
      <c r="BA46" s="613"/>
      <c r="BB46" s="613"/>
      <c r="BC46" s="613"/>
      <c r="BD46" s="613"/>
      <c r="BE46" s="613"/>
      <c r="BF46" s="613"/>
      <c r="BG46" s="613"/>
      <c r="BH46" s="613"/>
      <c r="BI46" s="613"/>
      <c r="BJ46" s="613"/>
      <c r="BK46" s="613"/>
      <c r="BL46" s="613"/>
      <c r="BM46" s="613"/>
      <c r="BN46" s="613"/>
      <c r="BO46" s="613"/>
      <c r="BP46" s="613"/>
      <c r="BQ46" s="613"/>
      <c r="BR46" s="613"/>
      <c r="BS46" s="613"/>
      <c r="BT46" s="613"/>
      <c r="BU46" s="613"/>
      <c r="BV46" s="613"/>
      <c r="BW46" s="613"/>
      <c r="BX46" s="613"/>
      <c r="BY46" s="613"/>
      <c r="BZ46" s="613"/>
      <c r="CA46" s="613"/>
      <c r="CB46" s="613"/>
      <c r="CC46" s="613"/>
      <c r="CD46" s="613"/>
      <c r="CE46" s="613"/>
      <c r="CF46" s="613"/>
      <c r="CG46" s="613"/>
      <c r="CH46" s="613"/>
      <c r="CI46" s="613"/>
      <c r="CJ46" s="613"/>
      <c r="CK46" s="613"/>
      <c r="CL46" s="613"/>
      <c r="CM46" s="613"/>
      <c r="CN46" s="613"/>
      <c r="CO46" s="613"/>
      <c r="CP46" s="613"/>
      <c r="CQ46" s="613"/>
      <c r="CR46" s="613"/>
      <c r="CS46" s="613"/>
      <c r="CT46" s="613"/>
      <c r="CU46" s="613"/>
      <c r="CV46" s="613"/>
      <c r="CW46" s="613"/>
      <c r="CX46" s="613"/>
      <c r="CY46" s="613"/>
      <c r="CZ46" s="613"/>
      <c r="DA46" s="613"/>
      <c r="DB46" s="613"/>
      <c r="DC46" s="613"/>
      <c r="DD46" s="613"/>
      <c r="DE46" s="613"/>
      <c r="DF46" s="613"/>
      <c r="DG46" s="613"/>
      <c r="DH46" s="613"/>
      <c r="DI46" s="613"/>
    </row>
    <row r="47" spans="1:113" x14ac:dyDescent="0.2">
      <c r="E47" s="613" t="s">
        <v>196</v>
      </c>
      <c r="F47" s="613"/>
      <c r="G47" s="613"/>
      <c r="H47" s="613"/>
      <c r="I47" s="613"/>
      <c r="J47" s="613"/>
      <c r="K47" s="613"/>
      <c r="L47" s="613"/>
      <c r="M47" s="613"/>
      <c r="N47" s="613"/>
      <c r="O47" s="613"/>
      <c r="P47" s="613"/>
      <c r="Q47" s="613"/>
      <c r="R47" s="613"/>
      <c r="S47" s="613"/>
      <c r="T47" s="613"/>
      <c r="U47" s="613"/>
      <c r="V47" s="613"/>
      <c r="W47" s="613"/>
      <c r="X47" s="613"/>
      <c r="Y47" s="613"/>
      <c r="Z47" s="613"/>
      <c r="AA47" s="613"/>
      <c r="AB47" s="613"/>
      <c r="AC47" s="613"/>
      <c r="AD47" s="613"/>
      <c r="AE47" s="613"/>
      <c r="AF47" s="613"/>
      <c r="AG47" s="613"/>
      <c r="AH47" s="613"/>
      <c r="AI47" s="613"/>
      <c r="AJ47" s="613"/>
      <c r="AK47" s="613"/>
      <c r="AL47" s="613"/>
      <c r="AM47" s="613"/>
      <c r="AN47" s="613"/>
      <c r="AO47" s="613"/>
      <c r="AP47" s="613"/>
      <c r="AQ47" s="613"/>
      <c r="AR47" s="613"/>
      <c r="AS47" s="613"/>
      <c r="AT47" s="613"/>
      <c r="AU47" s="613"/>
      <c r="AV47" s="613"/>
      <c r="AW47" s="613"/>
      <c r="AX47" s="613"/>
      <c r="AY47" s="613"/>
      <c r="AZ47" s="613"/>
      <c r="BA47" s="613"/>
      <c r="BB47" s="613"/>
      <c r="BC47" s="613"/>
      <c r="BD47" s="613"/>
      <c r="BE47" s="613"/>
      <c r="BF47" s="613"/>
      <c r="BG47" s="613"/>
      <c r="BH47" s="613"/>
      <c r="BI47" s="613"/>
      <c r="BJ47" s="613"/>
      <c r="BK47" s="613"/>
      <c r="BL47" s="613"/>
      <c r="BM47" s="613"/>
      <c r="BN47" s="613"/>
      <c r="BO47" s="613"/>
      <c r="BP47" s="613"/>
      <c r="BQ47" s="613"/>
      <c r="BR47" s="613"/>
      <c r="BS47" s="613"/>
      <c r="BT47" s="613"/>
      <c r="BU47" s="613"/>
      <c r="BV47" s="613"/>
      <c r="BW47" s="613"/>
      <c r="BX47" s="613"/>
      <c r="BY47" s="613"/>
      <c r="BZ47" s="613"/>
      <c r="CA47" s="613"/>
      <c r="CB47" s="613"/>
      <c r="CC47" s="613"/>
      <c r="CD47" s="613"/>
      <c r="CE47" s="613"/>
      <c r="CF47" s="613"/>
      <c r="CG47" s="613"/>
      <c r="CH47" s="613"/>
      <c r="CI47" s="613"/>
      <c r="CJ47" s="613"/>
      <c r="CK47" s="613"/>
      <c r="CL47" s="613"/>
      <c r="CM47" s="613"/>
      <c r="CN47" s="613"/>
      <c r="CO47" s="613"/>
      <c r="CP47" s="613"/>
      <c r="CQ47" s="613"/>
      <c r="CR47" s="613"/>
      <c r="CS47" s="613"/>
      <c r="CT47" s="613"/>
      <c r="CU47" s="613"/>
      <c r="CV47" s="613"/>
      <c r="CW47" s="613"/>
      <c r="CX47" s="613"/>
      <c r="CY47" s="613"/>
      <c r="CZ47" s="613"/>
      <c r="DA47" s="613"/>
      <c r="DB47" s="613"/>
      <c r="DC47" s="613"/>
      <c r="DD47" s="613"/>
      <c r="DE47" s="613"/>
      <c r="DF47" s="613"/>
      <c r="DG47" s="613"/>
      <c r="DH47" s="613"/>
      <c r="DI47" s="613"/>
    </row>
    <row r="48" spans="1:113" x14ac:dyDescent="0.2">
      <c r="E48" s="613" t="s">
        <v>197</v>
      </c>
      <c r="F48" s="613"/>
      <c r="G48" s="613"/>
      <c r="H48" s="613"/>
      <c r="I48" s="613"/>
      <c r="J48" s="613"/>
      <c r="K48" s="613"/>
      <c r="L48" s="613"/>
      <c r="M48" s="613"/>
      <c r="N48" s="613"/>
      <c r="O48" s="613"/>
      <c r="P48" s="613"/>
      <c r="Q48" s="613"/>
      <c r="R48" s="613"/>
      <c r="S48" s="613"/>
      <c r="T48" s="613"/>
      <c r="U48" s="613"/>
      <c r="V48" s="613"/>
      <c r="W48" s="613"/>
      <c r="X48" s="613"/>
      <c r="Y48" s="613"/>
      <c r="Z48" s="613"/>
      <c r="AA48" s="613"/>
      <c r="AB48" s="613"/>
      <c r="AC48" s="613"/>
      <c r="AD48" s="613"/>
      <c r="AE48" s="613"/>
      <c r="AF48" s="613"/>
      <c r="AG48" s="613"/>
      <c r="AH48" s="613"/>
      <c r="AI48" s="613"/>
      <c r="AJ48" s="613"/>
      <c r="AK48" s="613"/>
      <c r="AL48" s="613"/>
      <c r="AM48" s="613"/>
      <c r="AN48" s="613"/>
      <c r="AO48" s="613"/>
      <c r="AP48" s="613"/>
      <c r="AQ48" s="613"/>
      <c r="AR48" s="613"/>
      <c r="AS48" s="613"/>
      <c r="AT48" s="613"/>
      <c r="AU48" s="613"/>
      <c r="AV48" s="613"/>
      <c r="AW48" s="613"/>
      <c r="AX48" s="613"/>
      <c r="AY48" s="613"/>
      <c r="AZ48" s="613"/>
      <c r="BA48" s="613"/>
      <c r="BB48" s="613"/>
      <c r="BC48" s="613"/>
      <c r="BD48" s="613"/>
      <c r="BE48" s="613"/>
      <c r="BF48" s="613"/>
      <c r="BG48" s="613"/>
      <c r="BH48" s="613"/>
      <c r="BI48" s="613"/>
      <c r="BJ48" s="613"/>
      <c r="BK48" s="613"/>
      <c r="BL48" s="613"/>
      <c r="BM48" s="613"/>
      <c r="BN48" s="613"/>
      <c r="BO48" s="613"/>
      <c r="BP48" s="613"/>
      <c r="BQ48" s="613"/>
      <c r="BR48" s="613"/>
      <c r="BS48" s="613"/>
      <c r="BT48" s="613"/>
      <c r="BU48" s="613"/>
      <c r="BV48" s="613"/>
      <c r="BW48" s="613"/>
      <c r="BX48" s="613"/>
      <c r="BY48" s="613"/>
      <c r="BZ48" s="613"/>
      <c r="CA48" s="613"/>
      <c r="CB48" s="613"/>
      <c r="CC48" s="613"/>
      <c r="CD48" s="613"/>
      <c r="CE48" s="613"/>
      <c r="CF48" s="613"/>
      <c r="CG48" s="613"/>
      <c r="CH48" s="613"/>
      <c r="CI48" s="613"/>
      <c r="CJ48" s="613"/>
      <c r="CK48" s="613"/>
      <c r="CL48" s="613"/>
      <c r="CM48" s="613"/>
      <c r="CN48" s="613"/>
      <c r="CO48" s="613"/>
      <c r="CP48" s="613"/>
      <c r="CQ48" s="613"/>
      <c r="CR48" s="613"/>
      <c r="CS48" s="613"/>
      <c r="CT48" s="613"/>
      <c r="CU48" s="613"/>
      <c r="CV48" s="613"/>
      <c r="CW48" s="613"/>
      <c r="CX48" s="613"/>
      <c r="CY48" s="613"/>
      <c r="CZ48" s="613"/>
      <c r="DA48" s="613"/>
      <c r="DB48" s="613"/>
      <c r="DC48" s="613"/>
      <c r="DD48" s="613"/>
      <c r="DE48" s="613"/>
      <c r="DF48" s="613"/>
      <c r="DG48" s="613"/>
      <c r="DH48" s="613"/>
      <c r="DI48" s="613"/>
    </row>
    <row r="49" spans="5:113" x14ac:dyDescent="0.2">
      <c r="E49" s="614" t="s">
        <v>198</v>
      </c>
      <c r="F49" s="614"/>
      <c r="G49" s="614"/>
      <c r="H49" s="614"/>
      <c r="I49" s="614"/>
      <c r="J49" s="614"/>
      <c r="K49" s="614"/>
      <c r="L49" s="614"/>
      <c r="M49" s="614"/>
      <c r="N49" s="614"/>
      <c r="O49" s="614"/>
      <c r="P49" s="614"/>
      <c r="Q49" s="614"/>
      <c r="R49" s="614"/>
      <c r="S49" s="614"/>
      <c r="T49" s="614"/>
      <c r="U49" s="614"/>
      <c r="V49" s="614"/>
      <c r="W49" s="614"/>
      <c r="X49" s="614"/>
      <c r="Y49" s="614"/>
      <c r="Z49" s="614"/>
      <c r="AA49" s="614"/>
      <c r="AB49" s="614"/>
      <c r="AC49" s="614"/>
      <c r="AD49" s="614"/>
      <c r="AE49" s="614"/>
      <c r="AF49" s="614"/>
      <c r="AG49" s="614"/>
      <c r="AH49" s="614"/>
      <c r="AI49" s="614"/>
      <c r="AJ49" s="614"/>
      <c r="AK49" s="614"/>
      <c r="AL49" s="614"/>
      <c r="AM49" s="614"/>
      <c r="AN49" s="614"/>
      <c r="AO49" s="614"/>
      <c r="AP49" s="614"/>
      <c r="AQ49" s="614"/>
      <c r="AR49" s="614"/>
      <c r="AS49" s="614"/>
      <c r="AT49" s="614"/>
      <c r="AU49" s="614"/>
      <c r="AV49" s="614"/>
      <c r="AW49" s="614"/>
      <c r="AX49" s="614"/>
      <c r="AY49" s="614"/>
      <c r="AZ49" s="614"/>
      <c r="BA49" s="614"/>
      <c r="BB49" s="614"/>
      <c r="BC49" s="614"/>
      <c r="BD49" s="614"/>
      <c r="BE49" s="614"/>
      <c r="BF49" s="614"/>
      <c r="BG49" s="614"/>
      <c r="BH49" s="614"/>
      <c r="BI49" s="614"/>
      <c r="BJ49" s="614"/>
      <c r="BK49" s="614"/>
      <c r="BL49" s="614"/>
      <c r="BM49" s="614"/>
      <c r="BN49" s="614"/>
      <c r="BO49" s="614"/>
      <c r="BP49" s="614"/>
      <c r="BQ49" s="614"/>
      <c r="BR49" s="614"/>
      <c r="BS49" s="614"/>
      <c r="BT49" s="614"/>
      <c r="BU49" s="614"/>
      <c r="BV49" s="614"/>
      <c r="BW49" s="614"/>
      <c r="BX49" s="614"/>
      <c r="BY49" s="614"/>
      <c r="BZ49" s="614"/>
      <c r="CA49" s="614"/>
      <c r="CB49" s="614"/>
      <c r="CC49" s="614"/>
      <c r="CD49" s="614"/>
      <c r="CE49" s="614"/>
      <c r="CF49" s="614"/>
      <c r="CG49" s="614"/>
      <c r="CH49" s="614"/>
      <c r="CI49" s="614"/>
      <c r="CJ49" s="614"/>
      <c r="CK49" s="614"/>
      <c r="CL49" s="614"/>
      <c r="CM49" s="614"/>
      <c r="CN49" s="614"/>
      <c r="CO49" s="614"/>
      <c r="CP49" s="614"/>
      <c r="CQ49" s="614"/>
      <c r="CR49" s="614"/>
      <c r="CS49" s="614"/>
      <c r="CT49" s="614"/>
      <c r="CU49" s="614"/>
      <c r="CV49" s="614"/>
      <c r="CW49" s="614"/>
      <c r="CX49" s="614"/>
      <c r="CY49" s="614"/>
      <c r="CZ49" s="614"/>
      <c r="DA49" s="614"/>
      <c r="DB49" s="614"/>
      <c r="DC49" s="614"/>
      <c r="DD49" s="614"/>
      <c r="DE49" s="614"/>
      <c r="DF49" s="614"/>
      <c r="DG49" s="614"/>
      <c r="DH49" s="614"/>
      <c r="DI49" s="614"/>
    </row>
    <row r="50" spans="5:113" x14ac:dyDescent="0.2">
      <c r="E50" s="613" t="s">
        <v>199</v>
      </c>
      <c r="F50" s="613"/>
      <c r="G50" s="613"/>
      <c r="H50" s="613"/>
      <c r="I50" s="613"/>
      <c r="J50" s="613"/>
      <c r="K50" s="613"/>
      <c r="L50" s="613"/>
      <c r="M50" s="613"/>
      <c r="N50" s="613"/>
      <c r="O50" s="613"/>
      <c r="P50" s="613"/>
      <c r="Q50" s="613"/>
      <c r="R50" s="613"/>
      <c r="S50" s="613"/>
      <c r="T50" s="613"/>
      <c r="U50" s="613"/>
      <c r="V50" s="613"/>
      <c r="W50" s="613"/>
      <c r="X50" s="613"/>
      <c r="Y50" s="613"/>
      <c r="Z50" s="613"/>
      <c r="AA50" s="613"/>
      <c r="AB50" s="613"/>
      <c r="AC50" s="613"/>
      <c r="AD50" s="613"/>
      <c r="AE50" s="613"/>
      <c r="AF50" s="613"/>
      <c r="AG50" s="613"/>
      <c r="AH50" s="613"/>
      <c r="AI50" s="613"/>
      <c r="AJ50" s="613"/>
      <c r="AK50" s="613"/>
      <c r="AL50" s="613"/>
      <c r="AM50" s="613"/>
      <c r="AN50" s="613"/>
      <c r="AO50" s="613"/>
      <c r="AP50" s="613"/>
      <c r="AQ50" s="613"/>
      <c r="AR50" s="613"/>
      <c r="AS50" s="613"/>
      <c r="AT50" s="613"/>
      <c r="AU50" s="613"/>
      <c r="AV50" s="613"/>
      <c r="AW50" s="613"/>
      <c r="AX50" s="613"/>
      <c r="AY50" s="613"/>
      <c r="AZ50" s="613"/>
      <c r="BA50" s="613"/>
      <c r="BB50" s="613"/>
      <c r="BC50" s="613"/>
      <c r="BD50" s="613"/>
      <c r="BE50" s="613"/>
      <c r="BF50" s="613"/>
      <c r="BG50" s="613"/>
      <c r="BH50" s="613"/>
      <c r="BI50" s="613"/>
      <c r="BJ50" s="613"/>
      <c r="BK50" s="613"/>
      <c r="BL50" s="613"/>
      <c r="BM50" s="613"/>
      <c r="BN50" s="613"/>
      <c r="BO50" s="613"/>
      <c r="BP50" s="613"/>
      <c r="BQ50" s="613"/>
      <c r="BR50" s="613"/>
      <c r="BS50" s="613"/>
      <c r="BT50" s="613"/>
      <c r="BU50" s="613"/>
      <c r="BV50" s="613"/>
      <c r="BW50" s="613"/>
      <c r="BX50" s="613"/>
      <c r="BY50" s="613"/>
      <c r="BZ50" s="613"/>
      <c r="CA50" s="613"/>
      <c r="CB50" s="613"/>
      <c r="CC50" s="613"/>
      <c r="CD50" s="613"/>
      <c r="CE50" s="613"/>
      <c r="CF50" s="613"/>
      <c r="CG50" s="613"/>
      <c r="CH50" s="613"/>
      <c r="CI50" s="613"/>
      <c r="CJ50" s="613"/>
      <c r="CK50" s="613"/>
      <c r="CL50" s="613"/>
      <c r="CM50" s="613"/>
      <c r="CN50" s="613"/>
      <c r="CO50" s="613"/>
      <c r="CP50" s="613"/>
      <c r="CQ50" s="613"/>
      <c r="CR50" s="613"/>
      <c r="CS50" s="613"/>
      <c r="CT50" s="613"/>
      <c r="CU50" s="613"/>
      <c r="CV50" s="613"/>
      <c r="CW50" s="613"/>
      <c r="CX50" s="613"/>
      <c r="CY50" s="613"/>
      <c r="CZ50" s="613"/>
      <c r="DA50" s="613"/>
      <c r="DB50" s="613"/>
      <c r="DC50" s="613"/>
      <c r="DD50" s="613"/>
      <c r="DE50" s="613"/>
      <c r="DF50" s="613"/>
      <c r="DG50" s="613"/>
      <c r="DH50" s="613"/>
      <c r="DI50" s="613"/>
    </row>
    <row r="51" spans="5:113" x14ac:dyDescent="0.2">
      <c r="E51" s="613" t="s">
        <v>200</v>
      </c>
      <c r="F51" s="613"/>
      <c r="G51" s="613"/>
      <c r="H51" s="613"/>
      <c r="I51" s="613"/>
      <c r="J51" s="613"/>
      <c r="K51" s="613"/>
      <c r="L51" s="613"/>
      <c r="M51" s="613"/>
      <c r="N51" s="613"/>
      <c r="O51" s="613"/>
      <c r="P51" s="613"/>
      <c r="Q51" s="613"/>
      <c r="R51" s="613"/>
      <c r="S51" s="613"/>
      <c r="T51" s="613"/>
      <c r="U51" s="613"/>
      <c r="V51" s="613"/>
      <c r="W51" s="613"/>
      <c r="X51" s="613"/>
      <c r="Y51" s="613"/>
      <c r="Z51" s="613"/>
      <c r="AA51" s="613"/>
      <c r="AB51" s="613"/>
      <c r="AC51" s="613"/>
      <c r="AD51" s="613"/>
      <c r="AE51" s="613"/>
      <c r="AF51" s="613"/>
      <c r="AG51" s="613"/>
      <c r="AH51" s="613"/>
      <c r="AI51" s="613"/>
      <c r="AJ51" s="613"/>
      <c r="AK51" s="613"/>
      <c r="AL51" s="613"/>
      <c r="AM51" s="613"/>
      <c r="AN51" s="613"/>
      <c r="AO51" s="613"/>
      <c r="AP51" s="613"/>
      <c r="AQ51" s="613"/>
      <c r="AR51" s="613"/>
      <c r="AS51" s="613"/>
      <c r="AT51" s="613"/>
      <c r="AU51" s="613"/>
      <c r="AV51" s="613"/>
      <c r="AW51" s="613"/>
      <c r="AX51" s="613"/>
      <c r="AY51" s="613"/>
      <c r="AZ51" s="613"/>
      <c r="BA51" s="613"/>
      <c r="BB51" s="613"/>
      <c r="BC51" s="613"/>
      <c r="BD51" s="613"/>
      <c r="BE51" s="613"/>
      <c r="BF51" s="613"/>
      <c r="BG51" s="613"/>
      <c r="BH51" s="613"/>
      <c r="BI51" s="613"/>
      <c r="BJ51" s="613"/>
      <c r="BK51" s="613"/>
      <c r="BL51" s="613"/>
      <c r="BM51" s="613"/>
      <c r="BN51" s="613"/>
      <c r="BO51" s="613"/>
      <c r="BP51" s="613"/>
      <c r="BQ51" s="613"/>
      <c r="BR51" s="613"/>
      <c r="BS51" s="613"/>
      <c r="BT51" s="613"/>
      <c r="BU51" s="613"/>
      <c r="BV51" s="613"/>
      <c r="BW51" s="613"/>
      <c r="BX51" s="613"/>
      <c r="BY51" s="613"/>
      <c r="BZ51" s="613"/>
      <c r="CA51" s="613"/>
      <c r="CB51" s="613"/>
      <c r="CC51" s="613"/>
      <c r="CD51" s="613"/>
      <c r="CE51" s="613"/>
      <c r="CF51" s="613"/>
      <c r="CG51" s="613"/>
      <c r="CH51" s="613"/>
      <c r="CI51" s="613"/>
      <c r="CJ51" s="613"/>
      <c r="CK51" s="613"/>
      <c r="CL51" s="613"/>
      <c r="CM51" s="613"/>
      <c r="CN51" s="613"/>
      <c r="CO51" s="613"/>
      <c r="CP51" s="613"/>
      <c r="CQ51" s="613"/>
      <c r="CR51" s="613"/>
      <c r="CS51" s="613"/>
      <c r="CT51" s="613"/>
      <c r="CU51" s="613"/>
      <c r="CV51" s="613"/>
      <c r="CW51" s="613"/>
      <c r="CX51" s="613"/>
      <c r="CY51" s="613"/>
      <c r="CZ51" s="613"/>
      <c r="DA51" s="613"/>
      <c r="DB51" s="613"/>
      <c r="DC51" s="613"/>
      <c r="DD51" s="613"/>
      <c r="DE51" s="613"/>
      <c r="DF51" s="613"/>
      <c r="DG51" s="613"/>
      <c r="DH51" s="613"/>
      <c r="DI51" s="613"/>
    </row>
    <row r="52" spans="5:113" x14ac:dyDescent="0.2">
      <c r="E52" s="613" t="s">
        <v>201</v>
      </c>
      <c r="F52" s="613"/>
      <c r="G52" s="613"/>
      <c r="H52" s="613"/>
      <c r="I52" s="613"/>
      <c r="J52" s="613"/>
      <c r="K52" s="613"/>
      <c r="L52" s="613"/>
      <c r="M52" s="613"/>
      <c r="N52" s="613"/>
      <c r="O52" s="613"/>
      <c r="P52" s="613"/>
      <c r="Q52" s="613"/>
      <c r="R52" s="613"/>
      <c r="S52" s="613"/>
      <c r="T52" s="613"/>
      <c r="U52" s="613"/>
      <c r="V52" s="613"/>
      <c r="W52" s="613"/>
      <c r="X52" s="613"/>
      <c r="Y52" s="613"/>
      <c r="Z52" s="613"/>
      <c r="AA52" s="613"/>
      <c r="AB52" s="613"/>
      <c r="AC52" s="613"/>
      <c r="AD52" s="613"/>
      <c r="AE52" s="613"/>
      <c r="AF52" s="613"/>
      <c r="AG52" s="613"/>
      <c r="AH52" s="613"/>
      <c r="AI52" s="613"/>
      <c r="AJ52" s="613"/>
      <c r="AK52" s="613"/>
      <c r="AL52" s="613"/>
      <c r="AM52" s="613"/>
      <c r="AN52" s="613"/>
      <c r="AO52" s="613"/>
      <c r="AP52" s="613"/>
      <c r="AQ52" s="613"/>
      <c r="AR52" s="613"/>
      <c r="AS52" s="613"/>
      <c r="AT52" s="613"/>
      <c r="AU52" s="613"/>
      <c r="AV52" s="613"/>
      <c r="AW52" s="613"/>
      <c r="AX52" s="613"/>
      <c r="AY52" s="613"/>
      <c r="AZ52" s="613"/>
      <c r="BA52" s="613"/>
      <c r="BB52" s="613"/>
      <c r="BC52" s="613"/>
      <c r="BD52" s="613"/>
      <c r="BE52" s="613"/>
      <c r="BF52" s="613"/>
      <c r="BG52" s="613"/>
      <c r="BH52" s="613"/>
      <c r="BI52" s="613"/>
      <c r="BJ52" s="613"/>
      <c r="BK52" s="613"/>
      <c r="BL52" s="613"/>
      <c r="BM52" s="613"/>
      <c r="BN52" s="613"/>
      <c r="BO52" s="613"/>
      <c r="BP52" s="613"/>
      <c r="BQ52" s="613"/>
      <c r="BR52" s="613"/>
      <c r="BS52" s="613"/>
      <c r="BT52" s="613"/>
      <c r="BU52" s="613"/>
      <c r="BV52" s="613"/>
      <c r="BW52" s="613"/>
      <c r="BX52" s="613"/>
      <c r="BY52" s="613"/>
      <c r="BZ52" s="613"/>
      <c r="CA52" s="613"/>
      <c r="CB52" s="613"/>
      <c r="CC52" s="613"/>
      <c r="CD52" s="613"/>
      <c r="CE52" s="613"/>
      <c r="CF52" s="613"/>
      <c r="CG52" s="613"/>
      <c r="CH52" s="613"/>
      <c r="CI52" s="613"/>
      <c r="CJ52" s="613"/>
      <c r="CK52" s="613"/>
      <c r="CL52" s="613"/>
      <c r="CM52" s="613"/>
      <c r="CN52" s="613"/>
      <c r="CO52" s="613"/>
      <c r="CP52" s="613"/>
      <c r="CQ52" s="613"/>
      <c r="CR52" s="613"/>
      <c r="CS52" s="613"/>
      <c r="CT52" s="613"/>
      <c r="CU52" s="613"/>
      <c r="CV52" s="613"/>
      <c r="CW52" s="613"/>
      <c r="CX52" s="613"/>
      <c r="CY52" s="613"/>
      <c r="CZ52" s="613"/>
      <c r="DA52" s="613"/>
      <c r="DB52" s="613"/>
      <c r="DC52" s="613"/>
      <c r="DD52" s="613"/>
      <c r="DE52" s="613"/>
      <c r="DF52" s="613"/>
      <c r="DG52" s="613"/>
      <c r="DH52" s="613"/>
      <c r="DI52" s="613"/>
    </row>
    <row r="53" spans="5:113" x14ac:dyDescent="0.2">
      <c r="E53" s="613" t="s">
        <v>202</v>
      </c>
      <c r="F53" s="613"/>
      <c r="G53" s="613"/>
      <c r="H53" s="613"/>
      <c r="I53" s="613"/>
      <c r="J53" s="613"/>
      <c r="K53" s="613"/>
      <c r="L53" s="613"/>
      <c r="M53" s="613"/>
      <c r="N53" s="613"/>
      <c r="O53" s="613"/>
      <c r="P53" s="613"/>
      <c r="Q53" s="613"/>
      <c r="R53" s="613"/>
      <c r="S53" s="613"/>
      <c r="T53" s="613"/>
      <c r="U53" s="613"/>
      <c r="V53" s="613"/>
      <c r="W53" s="613"/>
      <c r="X53" s="613"/>
      <c r="Y53" s="613"/>
      <c r="Z53" s="613"/>
      <c r="AA53" s="613"/>
      <c r="AB53" s="613"/>
      <c r="AC53" s="613"/>
      <c r="AD53" s="613"/>
      <c r="AE53" s="613"/>
      <c r="AF53" s="613"/>
      <c r="AG53" s="613"/>
      <c r="AH53" s="613"/>
      <c r="AI53" s="613"/>
      <c r="AJ53" s="613"/>
      <c r="AK53" s="613"/>
      <c r="AL53" s="613"/>
      <c r="AM53" s="613"/>
      <c r="AN53" s="613"/>
      <c r="AO53" s="613"/>
      <c r="AP53" s="613"/>
      <c r="AQ53" s="613"/>
      <c r="AR53" s="613"/>
      <c r="AS53" s="613"/>
      <c r="AT53" s="613"/>
      <c r="AU53" s="613"/>
      <c r="AV53" s="613"/>
      <c r="AW53" s="613"/>
      <c r="AX53" s="613"/>
      <c r="AY53" s="613"/>
      <c r="AZ53" s="613"/>
      <c r="BA53" s="613"/>
      <c r="BB53" s="613"/>
      <c r="BC53" s="613"/>
      <c r="BD53" s="613"/>
      <c r="BE53" s="613"/>
      <c r="BF53" s="613"/>
      <c r="BG53" s="613"/>
      <c r="BH53" s="613"/>
      <c r="BI53" s="613"/>
      <c r="BJ53" s="613"/>
      <c r="BK53" s="613"/>
      <c r="BL53" s="613"/>
      <c r="BM53" s="613"/>
      <c r="BN53" s="613"/>
      <c r="BO53" s="613"/>
      <c r="BP53" s="613"/>
      <c r="BQ53" s="613"/>
      <c r="BR53" s="613"/>
      <c r="BS53" s="613"/>
      <c r="BT53" s="613"/>
      <c r="BU53" s="613"/>
      <c r="BV53" s="613"/>
      <c r="BW53" s="613"/>
      <c r="BX53" s="613"/>
      <c r="BY53" s="613"/>
      <c r="BZ53" s="613"/>
      <c r="CA53" s="613"/>
      <c r="CB53" s="613"/>
      <c r="CC53" s="613"/>
      <c r="CD53" s="613"/>
      <c r="CE53" s="613"/>
      <c r="CF53" s="613"/>
      <c r="CG53" s="613"/>
      <c r="CH53" s="613"/>
      <c r="CI53" s="613"/>
      <c r="CJ53" s="613"/>
      <c r="CK53" s="613"/>
      <c r="CL53" s="613"/>
      <c r="CM53" s="613"/>
      <c r="CN53" s="613"/>
      <c r="CO53" s="613"/>
      <c r="CP53" s="613"/>
      <c r="CQ53" s="613"/>
      <c r="CR53" s="613"/>
      <c r="CS53" s="613"/>
      <c r="CT53" s="613"/>
      <c r="CU53" s="613"/>
      <c r="CV53" s="613"/>
      <c r="CW53" s="613"/>
      <c r="CX53" s="613"/>
      <c r="CY53" s="613"/>
      <c r="CZ53" s="613"/>
      <c r="DA53" s="613"/>
      <c r="DB53" s="613"/>
      <c r="DC53" s="613"/>
      <c r="DD53" s="613"/>
      <c r="DE53" s="613"/>
      <c r="DF53" s="613"/>
      <c r="DG53" s="613"/>
      <c r="DH53" s="613"/>
      <c r="DI53" s="613"/>
    </row>
    <row r="54" spans="5:113" x14ac:dyDescent="0.2"/>
    <row r="55" spans="5:113" x14ac:dyDescent="0.2"/>
    <row r="56" spans="5:113" x14ac:dyDescent="0.2"/>
  </sheetData>
  <sheetProtection algorithmName="SHA-512" hashValue="1ipYyb6DL9AQc4VGc385xfa1pRSkl95mQkMBgfbfcQynB2VqyEufeHlAvcqjj6es6q/9aMDrLNSyMOLqaWsJLA==" saltValue="CSibPY2laFx2MF70S6PK4g=="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3"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zoomScaleNormal="100" workbookViewId="0"/>
  </sheetViews>
  <sheetFormatPr defaultColWidth="0" defaultRowHeight="11.25" customHeight="1" zeroHeight="1" x14ac:dyDescent="0.2"/>
  <cols>
    <col min="1" max="1" width="1.6328125" style="196" customWidth="1"/>
    <col min="2" max="2" width="2.36328125" style="196" customWidth="1"/>
    <col min="3" max="16" width="2.6328125" style="196" customWidth="1"/>
    <col min="17" max="17" width="2.36328125" style="196" customWidth="1"/>
    <col min="18" max="95" width="1.6328125" style="196" customWidth="1"/>
    <col min="96" max="133" width="1.6328125" style="208" customWidth="1"/>
    <col min="134" max="143" width="1.63281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615" t="s">
        <v>203</v>
      </c>
      <c r="DI1" s="616"/>
      <c r="DJ1" s="616"/>
      <c r="DK1" s="616"/>
      <c r="DL1" s="616"/>
      <c r="DM1" s="616"/>
      <c r="DN1" s="617"/>
      <c r="DO1" s="196"/>
      <c r="DP1" s="615" t="s">
        <v>204</v>
      </c>
      <c r="DQ1" s="616"/>
      <c r="DR1" s="616"/>
      <c r="DS1" s="616"/>
      <c r="DT1" s="616"/>
      <c r="DU1" s="616"/>
      <c r="DV1" s="616"/>
      <c r="DW1" s="616"/>
      <c r="DX1" s="616"/>
      <c r="DY1" s="616"/>
      <c r="DZ1" s="616"/>
      <c r="EA1" s="616"/>
      <c r="EB1" s="616"/>
      <c r="EC1" s="617"/>
      <c r="ED1" s="195"/>
      <c r="EE1" s="195"/>
      <c r="EF1" s="195"/>
      <c r="EG1" s="195"/>
      <c r="EH1" s="195"/>
      <c r="EI1" s="195"/>
      <c r="EJ1" s="195"/>
      <c r="EK1" s="195"/>
      <c r="EL1" s="195"/>
      <c r="EM1" s="195"/>
    </row>
    <row r="2" spans="2:143" ht="22.5" customHeight="1" x14ac:dyDescent="0.2">
      <c r="B2" s="197" t="s">
        <v>205</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18" t="s">
        <v>206</v>
      </c>
      <c r="C3" s="619"/>
      <c r="D3" s="619"/>
      <c r="E3" s="619"/>
      <c r="F3" s="619"/>
      <c r="G3" s="619"/>
      <c r="H3" s="619"/>
      <c r="I3" s="619"/>
      <c r="J3" s="619"/>
      <c r="K3" s="619"/>
      <c r="L3" s="619"/>
      <c r="M3" s="619"/>
      <c r="N3" s="619"/>
      <c r="O3" s="619"/>
      <c r="P3" s="619"/>
      <c r="Q3" s="619"/>
      <c r="R3" s="619"/>
      <c r="S3" s="619"/>
      <c r="T3" s="619"/>
      <c r="U3" s="619"/>
      <c r="V3" s="619"/>
      <c r="W3" s="619"/>
      <c r="X3" s="619"/>
      <c r="Y3" s="619"/>
      <c r="Z3" s="619"/>
      <c r="AA3" s="619"/>
      <c r="AB3" s="619"/>
      <c r="AC3" s="619"/>
      <c r="AD3" s="619"/>
      <c r="AE3" s="619"/>
      <c r="AF3" s="619"/>
      <c r="AG3" s="619"/>
      <c r="AH3" s="619"/>
      <c r="AI3" s="619"/>
      <c r="AJ3" s="619"/>
      <c r="AK3" s="619"/>
      <c r="AL3" s="619"/>
      <c r="AM3" s="619"/>
      <c r="AN3" s="619"/>
      <c r="AO3" s="619"/>
      <c r="AP3" s="618" t="s">
        <v>207</v>
      </c>
      <c r="AQ3" s="619"/>
      <c r="AR3" s="619"/>
      <c r="AS3" s="619"/>
      <c r="AT3" s="619"/>
      <c r="AU3" s="619"/>
      <c r="AV3" s="619"/>
      <c r="AW3" s="619"/>
      <c r="AX3" s="619"/>
      <c r="AY3" s="619"/>
      <c r="AZ3" s="619"/>
      <c r="BA3" s="619"/>
      <c r="BB3" s="619"/>
      <c r="BC3" s="619"/>
      <c r="BD3" s="619"/>
      <c r="BE3" s="619"/>
      <c r="BF3" s="619"/>
      <c r="BG3" s="619"/>
      <c r="BH3" s="619"/>
      <c r="BI3" s="619"/>
      <c r="BJ3" s="619"/>
      <c r="BK3" s="619"/>
      <c r="BL3" s="619"/>
      <c r="BM3" s="619"/>
      <c r="BN3" s="619"/>
      <c r="BO3" s="619"/>
      <c r="BP3" s="619"/>
      <c r="BQ3" s="619"/>
      <c r="BR3" s="619"/>
      <c r="BS3" s="619"/>
      <c r="BT3" s="619"/>
      <c r="BU3" s="619"/>
      <c r="BV3" s="619"/>
      <c r="BW3" s="619"/>
      <c r="BX3" s="619"/>
      <c r="BY3" s="619"/>
      <c r="BZ3" s="619"/>
      <c r="CA3" s="619"/>
      <c r="CB3" s="620"/>
      <c r="CD3" s="618" t="s">
        <v>208</v>
      </c>
      <c r="CE3" s="619"/>
      <c r="CF3" s="619"/>
      <c r="CG3" s="619"/>
      <c r="CH3" s="619"/>
      <c r="CI3" s="619"/>
      <c r="CJ3" s="619"/>
      <c r="CK3" s="619"/>
      <c r="CL3" s="619"/>
      <c r="CM3" s="619"/>
      <c r="CN3" s="619"/>
      <c r="CO3" s="619"/>
      <c r="CP3" s="619"/>
      <c r="CQ3" s="619"/>
      <c r="CR3" s="619"/>
      <c r="CS3" s="619"/>
      <c r="CT3" s="619"/>
      <c r="CU3" s="619"/>
      <c r="CV3" s="619"/>
      <c r="CW3" s="619"/>
      <c r="CX3" s="619"/>
      <c r="CY3" s="619"/>
      <c r="CZ3" s="619"/>
      <c r="DA3" s="619"/>
      <c r="DB3" s="619"/>
      <c r="DC3" s="619"/>
      <c r="DD3" s="619"/>
      <c r="DE3" s="619"/>
      <c r="DF3" s="619"/>
      <c r="DG3" s="619"/>
      <c r="DH3" s="619"/>
      <c r="DI3" s="619"/>
      <c r="DJ3" s="619"/>
      <c r="DK3" s="619"/>
      <c r="DL3" s="619"/>
      <c r="DM3" s="619"/>
      <c r="DN3" s="619"/>
      <c r="DO3" s="619"/>
      <c r="DP3" s="619"/>
      <c r="DQ3" s="619"/>
      <c r="DR3" s="619"/>
      <c r="DS3" s="619"/>
      <c r="DT3" s="619"/>
      <c r="DU3" s="619"/>
      <c r="DV3" s="619"/>
      <c r="DW3" s="619"/>
      <c r="DX3" s="619"/>
      <c r="DY3" s="619"/>
      <c r="DZ3" s="619"/>
      <c r="EA3" s="619"/>
      <c r="EB3" s="619"/>
      <c r="EC3" s="620"/>
    </row>
    <row r="4" spans="2:143" ht="11.25" customHeight="1" x14ac:dyDescent="0.2">
      <c r="B4" s="618" t="s">
        <v>1</v>
      </c>
      <c r="C4" s="619"/>
      <c r="D4" s="619"/>
      <c r="E4" s="619"/>
      <c r="F4" s="619"/>
      <c r="G4" s="619"/>
      <c r="H4" s="619"/>
      <c r="I4" s="619"/>
      <c r="J4" s="619"/>
      <c r="K4" s="619"/>
      <c r="L4" s="619"/>
      <c r="M4" s="619"/>
      <c r="N4" s="619"/>
      <c r="O4" s="619"/>
      <c r="P4" s="619"/>
      <c r="Q4" s="620"/>
      <c r="R4" s="618" t="s">
        <v>209</v>
      </c>
      <c r="S4" s="619"/>
      <c r="T4" s="619"/>
      <c r="U4" s="619"/>
      <c r="V4" s="619"/>
      <c r="W4" s="619"/>
      <c r="X4" s="619"/>
      <c r="Y4" s="620"/>
      <c r="Z4" s="618" t="s">
        <v>210</v>
      </c>
      <c r="AA4" s="619"/>
      <c r="AB4" s="619"/>
      <c r="AC4" s="620"/>
      <c r="AD4" s="618" t="s">
        <v>211</v>
      </c>
      <c r="AE4" s="619"/>
      <c r="AF4" s="619"/>
      <c r="AG4" s="619"/>
      <c r="AH4" s="619"/>
      <c r="AI4" s="619"/>
      <c r="AJ4" s="619"/>
      <c r="AK4" s="620"/>
      <c r="AL4" s="618" t="s">
        <v>210</v>
      </c>
      <c r="AM4" s="619"/>
      <c r="AN4" s="619"/>
      <c r="AO4" s="620"/>
      <c r="AP4" s="621" t="s">
        <v>212</v>
      </c>
      <c r="AQ4" s="621"/>
      <c r="AR4" s="621"/>
      <c r="AS4" s="621"/>
      <c r="AT4" s="621"/>
      <c r="AU4" s="621"/>
      <c r="AV4" s="621"/>
      <c r="AW4" s="621"/>
      <c r="AX4" s="621"/>
      <c r="AY4" s="621"/>
      <c r="AZ4" s="621"/>
      <c r="BA4" s="621"/>
      <c r="BB4" s="621"/>
      <c r="BC4" s="621"/>
      <c r="BD4" s="621"/>
      <c r="BE4" s="621"/>
      <c r="BF4" s="621"/>
      <c r="BG4" s="621" t="s">
        <v>213</v>
      </c>
      <c r="BH4" s="621"/>
      <c r="BI4" s="621"/>
      <c r="BJ4" s="621"/>
      <c r="BK4" s="621"/>
      <c r="BL4" s="621"/>
      <c r="BM4" s="621"/>
      <c r="BN4" s="621"/>
      <c r="BO4" s="621" t="s">
        <v>210</v>
      </c>
      <c r="BP4" s="621"/>
      <c r="BQ4" s="621"/>
      <c r="BR4" s="621"/>
      <c r="BS4" s="621" t="s">
        <v>214</v>
      </c>
      <c r="BT4" s="621"/>
      <c r="BU4" s="621"/>
      <c r="BV4" s="621"/>
      <c r="BW4" s="621"/>
      <c r="BX4" s="621"/>
      <c r="BY4" s="621"/>
      <c r="BZ4" s="621"/>
      <c r="CA4" s="621"/>
      <c r="CB4" s="621"/>
      <c r="CD4" s="618" t="s">
        <v>215</v>
      </c>
      <c r="CE4" s="619"/>
      <c r="CF4" s="619"/>
      <c r="CG4" s="619"/>
      <c r="CH4" s="619"/>
      <c r="CI4" s="619"/>
      <c r="CJ4" s="619"/>
      <c r="CK4" s="619"/>
      <c r="CL4" s="619"/>
      <c r="CM4" s="619"/>
      <c r="CN4" s="619"/>
      <c r="CO4" s="619"/>
      <c r="CP4" s="619"/>
      <c r="CQ4" s="619"/>
      <c r="CR4" s="619"/>
      <c r="CS4" s="619"/>
      <c r="CT4" s="619"/>
      <c r="CU4" s="619"/>
      <c r="CV4" s="619"/>
      <c r="CW4" s="619"/>
      <c r="CX4" s="619"/>
      <c r="CY4" s="619"/>
      <c r="CZ4" s="619"/>
      <c r="DA4" s="619"/>
      <c r="DB4" s="619"/>
      <c r="DC4" s="619"/>
      <c r="DD4" s="619"/>
      <c r="DE4" s="619"/>
      <c r="DF4" s="619"/>
      <c r="DG4" s="619"/>
      <c r="DH4" s="619"/>
      <c r="DI4" s="619"/>
      <c r="DJ4" s="619"/>
      <c r="DK4" s="619"/>
      <c r="DL4" s="619"/>
      <c r="DM4" s="619"/>
      <c r="DN4" s="619"/>
      <c r="DO4" s="619"/>
      <c r="DP4" s="619"/>
      <c r="DQ4" s="619"/>
      <c r="DR4" s="619"/>
      <c r="DS4" s="619"/>
      <c r="DT4" s="619"/>
      <c r="DU4" s="619"/>
      <c r="DV4" s="619"/>
      <c r="DW4" s="619"/>
      <c r="DX4" s="619"/>
      <c r="DY4" s="619"/>
      <c r="DZ4" s="619"/>
      <c r="EA4" s="619"/>
      <c r="EB4" s="619"/>
      <c r="EC4" s="620"/>
    </row>
    <row r="5" spans="2:143" ht="11.25" customHeight="1" x14ac:dyDescent="0.2">
      <c r="B5" s="622" t="s">
        <v>216</v>
      </c>
      <c r="C5" s="623"/>
      <c r="D5" s="623"/>
      <c r="E5" s="623"/>
      <c r="F5" s="623"/>
      <c r="G5" s="623"/>
      <c r="H5" s="623"/>
      <c r="I5" s="623"/>
      <c r="J5" s="623"/>
      <c r="K5" s="623"/>
      <c r="L5" s="623"/>
      <c r="M5" s="623"/>
      <c r="N5" s="623"/>
      <c r="O5" s="623"/>
      <c r="P5" s="623"/>
      <c r="Q5" s="624"/>
      <c r="R5" s="625">
        <v>491520</v>
      </c>
      <c r="S5" s="626"/>
      <c r="T5" s="626"/>
      <c r="U5" s="626"/>
      <c r="V5" s="626"/>
      <c r="W5" s="626"/>
      <c r="X5" s="626"/>
      <c r="Y5" s="627"/>
      <c r="Z5" s="628">
        <v>18.100000000000001</v>
      </c>
      <c r="AA5" s="628"/>
      <c r="AB5" s="628"/>
      <c r="AC5" s="628"/>
      <c r="AD5" s="629">
        <v>491520</v>
      </c>
      <c r="AE5" s="629"/>
      <c r="AF5" s="629"/>
      <c r="AG5" s="629"/>
      <c r="AH5" s="629"/>
      <c r="AI5" s="629"/>
      <c r="AJ5" s="629"/>
      <c r="AK5" s="629"/>
      <c r="AL5" s="630">
        <v>29.1</v>
      </c>
      <c r="AM5" s="631"/>
      <c r="AN5" s="631"/>
      <c r="AO5" s="632"/>
      <c r="AP5" s="622" t="s">
        <v>217</v>
      </c>
      <c r="AQ5" s="623"/>
      <c r="AR5" s="623"/>
      <c r="AS5" s="623"/>
      <c r="AT5" s="623"/>
      <c r="AU5" s="623"/>
      <c r="AV5" s="623"/>
      <c r="AW5" s="623"/>
      <c r="AX5" s="623"/>
      <c r="AY5" s="623"/>
      <c r="AZ5" s="623"/>
      <c r="BA5" s="623"/>
      <c r="BB5" s="623"/>
      <c r="BC5" s="623"/>
      <c r="BD5" s="623"/>
      <c r="BE5" s="623"/>
      <c r="BF5" s="624"/>
      <c r="BG5" s="636">
        <v>491520</v>
      </c>
      <c r="BH5" s="637"/>
      <c r="BI5" s="637"/>
      <c r="BJ5" s="637"/>
      <c r="BK5" s="637"/>
      <c r="BL5" s="637"/>
      <c r="BM5" s="637"/>
      <c r="BN5" s="638"/>
      <c r="BO5" s="639">
        <v>100</v>
      </c>
      <c r="BP5" s="639"/>
      <c r="BQ5" s="639"/>
      <c r="BR5" s="639"/>
      <c r="BS5" s="640" t="s">
        <v>122</v>
      </c>
      <c r="BT5" s="640"/>
      <c r="BU5" s="640"/>
      <c r="BV5" s="640"/>
      <c r="BW5" s="640"/>
      <c r="BX5" s="640"/>
      <c r="BY5" s="640"/>
      <c r="BZ5" s="640"/>
      <c r="CA5" s="640"/>
      <c r="CB5" s="644"/>
      <c r="CD5" s="618" t="s">
        <v>212</v>
      </c>
      <c r="CE5" s="619"/>
      <c r="CF5" s="619"/>
      <c r="CG5" s="619"/>
      <c r="CH5" s="619"/>
      <c r="CI5" s="619"/>
      <c r="CJ5" s="619"/>
      <c r="CK5" s="619"/>
      <c r="CL5" s="619"/>
      <c r="CM5" s="619"/>
      <c r="CN5" s="619"/>
      <c r="CO5" s="619"/>
      <c r="CP5" s="619"/>
      <c r="CQ5" s="620"/>
      <c r="CR5" s="618" t="s">
        <v>218</v>
      </c>
      <c r="CS5" s="619"/>
      <c r="CT5" s="619"/>
      <c r="CU5" s="619"/>
      <c r="CV5" s="619"/>
      <c r="CW5" s="619"/>
      <c r="CX5" s="619"/>
      <c r="CY5" s="620"/>
      <c r="CZ5" s="618" t="s">
        <v>210</v>
      </c>
      <c r="DA5" s="619"/>
      <c r="DB5" s="619"/>
      <c r="DC5" s="620"/>
      <c r="DD5" s="618" t="s">
        <v>219</v>
      </c>
      <c r="DE5" s="619"/>
      <c r="DF5" s="619"/>
      <c r="DG5" s="619"/>
      <c r="DH5" s="619"/>
      <c r="DI5" s="619"/>
      <c r="DJ5" s="619"/>
      <c r="DK5" s="619"/>
      <c r="DL5" s="619"/>
      <c r="DM5" s="619"/>
      <c r="DN5" s="619"/>
      <c r="DO5" s="619"/>
      <c r="DP5" s="620"/>
      <c r="DQ5" s="618" t="s">
        <v>220</v>
      </c>
      <c r="DR5" s="619"/>
      <c r="DS5" s="619"/>
      <c r="DT5" s="619"/>
      <c r="DU5" s="619"/>
      <c r="DV5" s="619"/>
      <c r="DW5" s="619"/>
      <c r="DX5" s="619"/>
      <c r="DY5" s="619"/>
      <c r="DZ5" s="619"/>
      <c r="EA5" s="619"/>
      <c r="EB5" s="619"/>
      <c r="EC5" s="620"/>
    </row>
    <row r="6" spans="2:143" ht="11.25" customHeight="1" x14ac:dyDescent="0.2">
      <c r="B6" s="633" t="s">
        <v>221</v>
      </c>
      <c r="C6" s="634"/>
      <c r="D6" s="634"/>
      <c r="E6" s="634"/>
      <c r="F6" s="634"/>
      <c r="G6" s="634"/>
      <c r="H6" s="634"/>
      <c r="I6" s="634"/>
      <c r="J6" s="634"/>
      <c r="K6" s="634"/>
      <c r="L6" s="634"/>
      <c r="M6" s="634"/>
      <c r="N6" s="634"/>
      <c r="O6" s="634"/>
      <c r="P6" s="634"/>
      <c r="Q6" s="635"/>
      <c r="R6" s="636">
        <v>52027</v>
      </c>
      <c r="S6" s="637"/>
      <c r="T6" s="637"/>
      <c r="U6" s="637"/>
      <c r="V6" s="637"/>
      <c r="W6" s="637"/>
      <c r="X6" s="637"/>
      <c r="Y6" s="638"/>
      <c r="Z6" s="639">
        <v>1.9</v>
      </c>
      <c r="AA6" s="639"/>
      <c r="AB6" s="639"/>
      <c r="AC6" s="639"/>
      <c r="AD6" s="640">
        <v>52027</v>
      </c>
      <c r="AE6" s="640"/>
      <c r="AF6" s="640"/>
      <c r="AG6" s="640"/>
      <c r="AH6" s="640"/>
      <c r="AI6" s="640"/>
      <c r="AJ6" s="640"/>
      <c r="AK6" s="640"/>
      <c r="AL6" s="641">
        <v>3.1</v>
      </c>
      <c r="AM6" s="642"/>
      <c r="AN6" s="642"/>
      <c r="AO6" s="643"/>
      <c r="AP6" s="633" t="s">
        <v>222</v>
      </c>
      <c r="AQ6" s="634"/>
      <c r="AR6" s="634"/>
      <c r="AS6" s="634"/>
      <c r="AT6" s="634"/>
      <c r="AU6" s="634"/>
      <c r="AV6" s="634"/>
      <c r="AW6" s="634"/>
      <c r="AX6" s="634"/>
      <c r="AY6" s="634"/>
      <c r="AZ6" s="634"/>
      <c r="BA6" s="634"/>
      <c r="BB6" s="634"/>
      <c r="BC6" s="634"/>
      <c r="BD6" s="634"/>
      <c r="BE6" s="634"/>
      <c r="BF6" s="635"/>
      <c r="BG6" s="636">
        <v>491520</v>
      </c>
      <c r="BH6" s="637"/>
      <c r="BI6" s="637"/>
      <c r="BJ6" s="637"/>
      <c r="BK6" s="637"/>
      <c r="BL6" s="637"/>
      <c r="BM6" s="637"/>
      <c r="BN6" s="638"/>
      <c r="BO6" s="639">
        <v>100</v>
      </c>
      <c r="BP6" s="639"/>
      <c r="BQ6" s="639"/>
      <c r="BR6" s="639"/>
      <c r="BS6" s="640" t="s">
        <v>122</v>
      </c>
      <c r="BT6" s="640"/>
      <c r="BU6" s="640"/>
      <c r="BV6" s="640"/>
      <c r="BW6" s="640"/>
      <c r="BX6" s="640"/>
      <c r="BY6" s="640"/>
      <c r="BZ6" s="640"/>
      <c r="CA6" s="640"/>
      <c r="CB6" s="644"/>
      <c r="CD6" s="622" t="s">
        <v>223</v>
      </c>
      <c r="CE6" s="623"/>
      <c r="CF6" s="623"/>
      <c r="CG6" s="623"/>
      <c r="CH6" s="623"/>
      <c r="CI6" s="623"/>
      <c r="CJ6" s="623"/>
      <c r="CK6" s="623"/>
      <c r="CL6" s="623"/>
      <c r="CM6" s="623"/>
      <c r="CN6" s="623"/>
      <c r="CO6" s="623"/>
      <c r="CP6" s="623"/>
      <c r="CQ6" s="624"/>
      <c r="CR6" s="636">
        <v>58300</v>
      </c>
      <c r="CS6" s="637"/>
      <c r="CT6" s="637"/>
      <c r="CU6" s="637"/>
      <c r="CV6" s="637"/>
      <c r="CW6" s="637"/>
      <c r="CX6" s="637"/>
      <c r="CY6" s="638"/>
      <c r="CZ6" s="630">
        <v>2.2000000000000002</v>
      </c>
      <c r="DA6" s="631"/>
      <c r="DB6" s="631"/>
      <c r="DC6" s="647"/>
      <c r="DD6" s="645" t="s">
        <v>122</v>
      </c>
      <c r="DE6" s="637"/>
      <c r="DF6" s="637"/>
      <c r="DG6" s="637"/>
      <c r="DH6" s="637"/>
      <c r="DI6" s="637"/>
      <c r="DJ6" s="637"/>
      <c r="DK6" s="637"/>
      <c r="DL6" s="637"/>
      <c r="DM6" s="637"/>
      <c r="DN6" s="637"/>
      <c r="DO6" s="637"/>
      <c r="DP6" s="638"/>
      <c r="DQ6" s="645">
        <v>58300</v>
      </c>
      <c r="DR6" s="637"/>
      <c r="DS6" s="637"/>
      <c r="DT6" s="637"/>
      <c r="DU6" s="637"/>
      <c r="DV6" s="637"/>
      <c r="DW6" s="637"/>
      <c r="DX6" s="637"/>
      <c r="DY6" s="637"/>
      <c r="DZ6" s="637"/>
      <c r="EA6" s="637"/>
      <c r="EB6" s="637"/>
      <c r="EC6" s="646"/>
    </row>
    <row r="7" spans="2:143" ht="11.25" customHeight="1" x14ac:dyDescent="0.2">
      <c r="B7" s="633" t="s">
        <v>224</v>
      </c>
      <c r="C7" s="634"/>
      <c r="D7" s="634"/>
      <c r="E7" s="634"/>
      <c r="F7" s="634"/>
      <c r="G7" s="634"/>
      <c r="H7" s="634"/>
      <c r="I7" s="634"/>
      <c r="J7" s="634"/>
      <c r="K7" s="634"/>
      <c r="L7" s="634"/>
      <c r="M7" s="634"/>
      <c r="N7" s="634"/>
      <c r="O7" s="634"/>
      <c r="P7" s="634"/>
      <c r="Q7" s="635"/>
      <c r="R7" s="636">
        <v>35</v>
      </c>
      <c r="S7" s="637"/>
      <c r="T7" s="637"/>
      <c r="U7" s="637"/>
      <c r="V7" s="637"/>
      <c r="W7" s="637"/>
      <c r="X7" s="637"/>
      <c r="Y7" s="638"/>
      <c r="Z7" s="639">
        <v>0</v>
      </c>
      <c r="AA7" s="639"/>
      <c r="AB7" s="639"/>
      <c r="AC7" s="639"/>
      <c r="AD7" s="640">
        <v>35</v>
      </c>
      <c r="AE7" s="640"/>
      <c r="AF7" s="640"/>
      <c r="AG7" s="640"/>
      <c r="AH7" s="640"/>
      <c r="AI7" s="640"/>
      <c r="AJ7" s="640"/>
      <c r="AK7" s="640"/>
      <c r="AL7" s="641">
        <v>0</v>
      </c>
      <c r="AM7" s="642"/>
      <c r="AN7" s="642"/>
      <c r="AO7" s="643"/>
      <c r="AP7" s="633" t="s">
        <v>225</v>
      </c>
      <c r="AQ7" s="634"/>
      <c r="AR7" s="634"/>
      <c r="AS7" s="634"/>
      <c r="AT7" s="634"/>
      <c r="AU7" s="634"/>
      <c r="AV7" s="634"/>
      <c r="AW7" s="634"/>
      <c r="AX7" s="634"/>
      <c r="AY7" s="634"/>
      <c r="AZ7" s="634"/>
      <c r="BA7" s="634"/>
      <c r="BB7" s="634"/>
      <c r="BC7" s="634"/>
      <c r="BD7" s="634"/>
      <c r="BE7" s="634"/>
      <c r="BF7" s="635"/>
      <c r="BG7" s="636">
        <v>44761</v>
      </c>
      <c r="BH7" s="637"/>
      <c r="BI7" s="637"/>
      <c r="BJ7" s="637"/>
      <c r="BK7" s="637"/>
      <c r="BL7" s="637"/>
      <c r="BM7" s="637"/>
      <c r="BN7" s="638"/>
      <c r="BO7" s="639">
        <v>9.1</v>
      </c>
      <c r="BP7" s="639"/>
      <c r="BQ7" s="639"/>
      <c r="BR7" s="639"/>
      <c r="BS7" s="640" t="s">
        <v>122</v>
      </c>
      <c r="BT7" s="640"/>
      <c r="BU7" s="640"/>
      <c r="BV7" s="640"/>
      <c r="BW7" s="640"/>
      <c r="BX7" s="640"/>
      <c r="BY7" s="640"/>
      <c r="BZ7" s="640"/>
      <c r="CA7" s="640"/>
      <c r="CB7" s="644"/>
      <c r="CD7" s="633" t="s">
        <v>226</v>
      </c>
      <c r="CE7" s="634"/>
      <c r="CF7" s="634"/>
      <c r="CG7" s="634"/>
      <c r="CH7" s="634"/>
      <c r="CI7" s="634"/>
      <c r="CJ7" s="634"/>
      <c r="CK7" s="634"/>
      <c r="CL7" s="634"/>
      <c r="CM7" s="634"/>
      <c r="CN7" s="634"/>
      <c r="CO7" s="634"/>
      <c r="CP7" s="634"/>
      <c r="CQ7" s="635"/>
      <c r="CR7" s="636">
        <v>751755</v>
      </c>
      <c r="CS7" s="637"/>
      <c r="CT7" s="637"/>
      <c r="CU7" s="637"/>
      <c r="CV7" s="637"/>
      <c r="CW7" s="637"/>
      <c r="CX7" s="637"/>
      <c r="CY7" s="638"/>
      <c r="CZ7" s="639">
        <v>28.7</v>
      </c>
      <c r="DA7" s="639"/>
      <c r="DB7" s="639"/>
      <c r="DC7" s="639"/>
      <c r="DD7" s="645">
        <v>12849</v>
      </c>
      <c r="DE7" s="637"/>
      <c r="DF7" s="637"/>
      <c r="DG7" s="637"/>
      <c r="DH7" s="637"/>
      <c r="DI7" s="637"/>
      <c r="DJ7" s="637"/>
      <c r="DK7" s="637"/>
      <c r="DL7" s="637"/>
      <c r="DM7" s="637"/>
      <c r="DN7" s="637"/>
      <c r="DO7" s="637"/>
      <c r="DP7" s="638"/>
      <c r="DQ7" s="645">
        <v>688347</v>
      </c>
      <c r="DR7" s="637"/>
      <c r="DS7" s="637"/>
      <c r="DT7" s="637"/>
      <c r="DU7" s="637"/>
      <c r="DV7" s="637"/>
      <c r="DW7" s="637"/>
      <c r="DX7" s="637"/>
      <c r="DY7" s="637"/>
      <c r="DZ7" s="637"/>
      <c r="EA7" s="637"/>
      <c r="EB7" s="637"/>
      <c r="EC7" s="646"/>
    </row>
    <row r="8" spans="2:143" ht="11.25" customHeight="1" x14ac:dyDescent="0.2">
      <c r="B8" s="633" t="s">
        <v>227</v>
      </c>
      <c r="C8" s="634"/>
      <c r="D8" s="634"/>
      <c r="E8" s="634"/>
      <c r="F8" s="634"/>
      <c r="G8" s="634"/>
      <c r="H8" s="634"/>
      <c r="I8" s="634"/>
      <c r="J8" s="634"/>
      <c r="K8" s="634"/>
      <c r="L8" s="634"/>
      <c r="M8" s="634"/>
      <c r="N8" s="634"/>
      <c r="O8" s="634"/>
      <c r="P8" s="634"/>
      <c r="Q8" s="635"/>
      <c r="R8" s="636">
        <v>617</v>
      </c>
      <c r="S8" s="637"/>
      <c r="T8" s="637"/>
      <c r="U8" s="637"/>
      <c r="V8" s="637"/>
      <c r="W8" s="637"/>
      <c r="X8" s="637"/>
      <c r="Y8" s="638"/>
      <c r="Z8" s="639">
        <v>0</v>
      </c>
      <c r="AA8" s="639"/>
      <c r="AB8" s="639"/>
      <c r="AC8" s="639"/>
      <c r="AD8" s="640">
        <v>617</v>
      </c>
      <c r="AE8" s="640"/>
      <c r="AF8" s="640"/>
      <c r="AG8" s="640"/>
      <c r="AH8" s="640"/>
      <c r="AI8" s="640"/>
      <c r="AJ8" s="640"/>
      <c r="AK8" s="640"/>
      <c r="AL8" s="641">
        <v>0</v>
      </c>
      <c r="AM8" s="642"/>
      <c r="AN8" s="642"/>
      <c r="AO8" s="643"/>
      <c r="AP8" s="633" t="s">
        <v>228</v>
      </c>
      <c r="AQ8" s="634"/>
      <c r="AR8" s="634"/>
      <c r="AS8" s="634"/>
      <c r="AT8" s="634"/>
      <c r="AU8" s="634"/>
      <c r="AV8" s="634"/>
      <c r="AW8" s="634"/>
      <c r="AX8" s="634"/>
      <c r="AY8" s="634"/>
      <c r="AZ8" s="634"/>
      <c r="BA8" s="634"/>
      <c r="BB8" s="634"/>
      <c r="BC8" s="634"/>
      <c r="BD8" s="634"/>
      <c r="BE8" s="634"/>
      <c r="BF8" s="635"/>
      <c r="BG8" s="636">
        <v>1864</v>
      </c>
      <c r="BH8" s="637"/>
      <c r="BI8" s="637"/>
      <c r="BJ8" s="637"/>
      <c r="BK8" s="637"/>
      <c r="BL8" s="637"/>
      <c r="BM8" s="637"/>
      <c r="BN8" s="638"/>
      <c r="BO8" s="639">
        <v>0.4</v>
      </c>
      <c r="BP8" s="639"/>
      <c r="BQ8" s="639"/>
      <c r="BR8" s="639"/>
      <c r="BS8" s="640" t="s">
        <v>122</v>
      </c>
      <c r="BT8" s="640"/>
      <c r="BU8" s="640"/>
      <c r="BV8" s="640"/>
      <c r="BW8" s="640"/>
      <c r="BX8" s="640"/>
      <c r="BY8" s="640"/>
      <c r="BZ8" s="640"/>
      <c r="CA8" s="640"/>
      <c r="CB8" s="644"/>
      <c r="CD8" s="633" t="s">
        <v>229</v>
      </c>
      <c r="CE8" s="634"/>
      <c r="CF8" s="634"/>
      <c r="CG8" s="634"/>
      <c r="CH8" s="634"/>
      <c r="CI8" s="634"/>
      <c r="CJ8" s="634"/>
      <c r="CK8" s="634"/>
      <c r="CL8" s="634"/>
      <c r="CM8" s="634"/>
      <c r="CN8" s="634"/>
      <c r="CO8" s="634"/>
      <c r="CP8" s="634"/>
      <c r="CQ8" s="635"/>
      <c r="CR8" s="636">
        <v>390611</v>
      </c>
      <c r="CS8" s="637"/>
      <c r="CT8" s="637"/>
      <c r="CU8" s="637"/>
      <c r="CV8" s="637"/>
      <c r="CW8" s="637"/>
      <c r="CX8" s="637"/>
      <c r="CY8" s="638"/>
      <c r="CZ8" s="639">
        <v>14.9</v>
      </c>
      <c r="DA8" s="639"/>
      <c r="DB8" s="639"/>
      <c r="DC8" s="639"/>
      <c r="DD8" s="645">
        <v>58645</v>
      </c>
      <c r="DE8" s="637"/>
      <c r="DF8" s="637"/>
      <c r="DG8" s="637"/>
      <c r="DH8" s="637"/>
      <c r="DI8" s="637"/>
      <c r="DJ8" s="637"/>
      <c r="DK8" s="637"/>
      <c r="DL8" s="637"/>
      <c r="DM8" s="637"/>
      <c r="DN8" s="637"/>
      <c r="DO8" s="637"/>
      <c r="DP8" s="638"/>
      <c r="DQ8" s="645">
        <v>235520</v>
      </c>
      <c r="DR8" s="637"/>
      <c r="DS8" s="637"/>
      <c r="DT8" s="637"/>
      <c r="DU8" s="637"/>
      <c r="DV8" s="637"/>
      <c r="DW8" s="637"/>
      <c r="DX8" s="637"/>
      <c r="DY8" s="637"/>
      <c r="DZ8" s="637"/>
      <c r="EA8" s="637"/>
      <c r="EB8" s="637"/>
      <c r="EC8" s="646"/>
    </row>
    <row r="9" spans="2:143" ht="11.25" customHeight="1" x14ac:dyDescent="0.2">
      <c r="B9" s="633" t="s">
        <v>230</v>
      </c>
      <c r="C9" s="634"/>
      <c r="D9" s="634"/>
      <c r="E9" s="634"/>
      <c r="F9" s="634"/>
      <c r="G9" s="634"/>
      <c r="H9" s="634"/>
      <c r="I9" s="634"/>
      <c r="J9" s="634"/>
      <c r="K9" s="634"/>
      <c r="L9" s="634"/>
      <c r="M9" s="634"/>
      <c r="N9" s="634"/>
      <c r="O9" s="634"/>
      <c r="P9" s="634"/>
      <c r="Q9" s="635"/>
      <c r="R9" s="636">
        <v>824</v>
      </c>
      <c r="S9" s="637"/>
      <c r="T9" s="637"/>
      <c r="U9" s="637"/>
      <c r="V9" s="637"/>
      <c r="W9" s="637"/>
      <c r="X9" s="637"/>
      <c r="Y9" s="638"/>
      <c r="Z9" s="639">
        <v>0</v>
      </c>
      <c r="AA9" s="639"/>
      <c r="AB9" s="639"/>
      <c r="AC9" s="639"/>
      <c r="AD9" s="640">
        <v>824</v>
      </c>
      <c r="AE9" s="640"/>
      <c r="AF9" s="640"/>
      <c r="AG9" s="640"/>
      <c r="AH9" s="640"/>
      <c r="AI9" s="640"/>
      <c r="AJ9" s="640"/>
      <c r="AK9" s="640"/>
      <c r="AL9" s="641">
        <v>0</v>
      </c>
      <c r="AM9" s="642"/>
      <c r="AN9" s="642"/>
      <c r="AO9" s="643"/>
      <c r="AP9" s="633" t="s">
        <v>231</v>
      </c>
      <c r="AQ9" s="634"/>
      <c r="AR9" s="634"/>
      <c r="AS9" s="634"/>
      <c r="AT9" s="634"/>
      <c r="AU9" s="634"/>
      <c r="AV9" s="634"/>
      <c r="AW9" s="634"/>
      <c r="AX9" s="634"/>
      <c r="AY9" s="634"/>
      <c r="AZ9" s="634"/>
      <c r="BA9" s="634"/>
      <c r="BB9" s="634"/>
      <c r="BC9" s="634"/>
      <c r="BD9" s="634"/>
      <c r="BE9" s="634"/>
      <c r="BF9" s="635"/>
      <c r="BG9" s="636">
        <v>35603</v>
      </c>
      <c r="BH9" s="637"/>
      <c r="BI9" s="637"/>
      <c r="BJ9" s="637"/>
      <c r="BK9" s="637"/>
      <c r="BL9" s="637"/>
      <c r="BM9" s="637"/>
      <c r="BN9" s="638"/>
      <c r="BO9" s="639">
        <v>7.2</v>
      </c>
      <c r="BP9" s="639"/>
      <c r="BQ9" s="639"/>
      <c r="BR9" s="639"/>
      <c r="BS9" s="640" t="s">
        <v>122</v>
      </c>
      <c r="BT9" s="640"/>
      <c r="BU9" s="640"/>
      <c r="BV9" s="640"/>
      <c r="BW9" s="640"/>
      <c r="BX9" s="640"/>
      <c r="BY9" s="640"/>
      <c r="BZ9" s="640"/>
      <c r="CA9" s="640"/>
      <c r="CB9" s="644"/>
      <c r="CD9" s="633" t="s">
        <v>232</v>
      </c>
      <c r="CE9" s="634"/>
      <c r="CF9" s="634"/>
      <c r="CG9" s="634"/>
      <c r="CH9" s="634"/>
      <c r="CI9" s="634"/>
      <c r="CJ9" s="634"/>
      <c r="CK9" s="634"/>
      <c r="CL9" s="634"/>
      <c r="CM9" s="634"/>
      <c r="CN9" s="634"/>
      <c r="CO9" s="634"/>
      <c r="CP9" s="634"/>
      <c r="CQ9" s="635"/>
      <c r="CR9" s="636">
        <v>197168</v>
      </c>
      <c r="CS9" s="637"/>
      <c r="CT9" s="637"/>
      <c r="CU9" s="637"/>
      <c r="CV9" s="637"/>
      <c r="CW9" s="637"/>
      <c r="CX9" s="637"/>
      <c r="CY9" s="638"/>
      <c r="CZ9" s="639">
        <v>7.5</v>
      </c>
      <c r="DA9" s="639"/>
      <c r="DB9" s="639"/>
      <c r="DC9" s="639"/>
      <c r="DD9" s="645" t="s">
        <v>122</v>
      </c>
      <c r="DE9" s="637"/>
      <c r="DF9" s="637"/>
      <c r="DG9" s="637"/>
      <c r="DH9" s="637"/>
      <c r="DI9" s="637"/>
      <c r="DJ9" s="637"/>
      <c r="DK9" s="637"/>
      <c r="DL9" s="637"/>
      <c r="DM9" s="637"/>
      <c r="DN9" s="637"/>
      <c r="DO9" s="637"/>
      <c r="DP9" s="638"/>
      <c r="DQ9" s="645">
        <v>187991</v>
      </c>
      <c r="DR9" s="637"/>
      <c r="DS9" s="637"/>
      <c r="DT9" s="637"/>
      <c r="DU9" s="637"/>
      <c r="DV9" s="637"/>
      <c r="DW9" s="637"/>
      <c r="DX9" s="637"/>
      <c r="DY9" s="637"/>
      <c r="DZ9" s="637"/>
      <c r="EA9" s="637"/>
      <c r="EB9" s="637"/>
      <c r="EC9" s="646"/>
    </row>
    <row r="10" spans="2:143" ht="11.25" customHeight="1" x14ac:dyDescent="0.2">
      <c r="B10" s="633" t="s">
        <v>233</v>
      </c>
      <c r="C10" s="634"/>
      <c r="D10" s="634"/>
      <c r="E10" s="634"/>
      <c r="F10" s="634"/>
      <c r="G10" s="634"/>
      <c r="H10" s="634"/>
      <c r="I10" s="634"/>
      <c r="J10" s="634"/>
      <c r="K10" s="634"/>
      <c r="L10" s="634"/>
      <c r="M10" s="634"/>
      <c r="N10" s="634"/>
      <c r="O10" s="634"/>
      <c r="P10" s="634"/>
      <c r="Q10" s="635"/>
      <c r="R10" s="636" t="s">
        <v>122</v>
      </c>
      <c r="S10" s="637"/>
      <c r="T10" s="637"/>
      <c r="U10" s="637"/>
      <c r="V10" s="637"/>
      <c r="W10" s="637"/>
      <c r="X10" s="637"/>
      <c r="Y10" s="638"/>
      <c r="Z10" s="639" t="s">
        <v>122</v>
      </c>
      <c r="AA10" s="639"/>
      <c r="AB10" s="639"/>
      <c r="AC10" s="639"/>
      <c r="AD10" s="640" t="s">
        <v>122</v>
      </c>
      <c r="AE10" s="640"/>
      <c r="AF10" s="640"/>
      <c r="AG10" s="640"/>
      <c r="AH10" s="640"/>
      <c r="AI10" s="640"/>
      <c r="AJ10" s="640"/>
      <c r="AK10" s="640"/>
      <c r="AL10" s="641" t="s">
        <v>122</v>
      </c>
      <c r="AM10" s="642"/>
      <c r="AN10" s="642"/>
      <c r="AO10" s="643"/>
      <c r="AP10" s="633" t="s">
        <v>234</v>
      </c>
      <c r="AQ10" s="634"/>
      <c r="AR10" s="634"/>
      <c r="AS10" s="634"/>
      <c r="AT10" s="634"/>
      <c r="AU10" s="634"/>
      <c r="AV10" s="634"/>
      <c r="AW10" s="634"/>
      <c r="AX10" s="634"/>
      <c r="AY10" s="634"/>
      <c r="AZ10" s="634"/>
      <c r="BA10" s="634"/>
      <c r="BB10" s="634"/>
      <c r="BC10" s="634"/>
      <c r="BD10" s="634"/>
      <c r="BE10" s="634"/>
      <c r="BF10" s="635"/>
      <c r="BG10" s="636">
        <v>5109</v>
      </c>
      <c r="BH10" s="637"/>
      <c r="BI10" s="637"/>
      <c r="BJ10" s="637"/>
      <c r="BK10" s="637"/>
      <c r="BL10" s="637"/>
      <c r="BM10" s="637"/>
      <c r="BN10" s="638"/>
      <c r="BO10" s="639">
        <v>1</v>
      </c>
      <c r="BP10" s="639"/>
      <c r="BQ10" s="639"/>
      <c r="BR10" s="639"/>
      <c r="BS10" s="640" t="s">
        <v>122</v>
      </c>
      <c r="BT10" s="640"/>
      <c r="BU10" s="640"/>
      <c r="BV10" s="640"/>
      <c r="BW10" s="640"/>
      <c r="BX10" s="640"/>
      <c r="BY10" s="640"/>
      <c r="BZ10" s="640"/>
      <c r="CA10" s="640"/>
      <c r="CB10" s="644"/>
      <c r="CD10" s="633" t="s">
        <v>235</v>
      </c>
      <c r="CE10" s="634"/>
      <c r="CF10" s="634"/>
      <c r="CG10" s="634"/>
      <c r="CH10" s="634"/>
      <c r="CI10" s="634"/>
      <c r="CJ10" s="634"/>
      <c r="CK10" s="634"/>
      <c r="CL10" s="634"/>
      <c r="CM10" s="634"/>
      <c r="CN10" s="634"/>
      <c r="CO10" s="634"/>
      <c r="CP10" s="634"/>
      <c r="CQ10" s="635"/>
      <c r="CR10" s="636">
        <v>57</v>
      </c>
      <c r="CS10" s="637"/>
      <c r="CT10" s="637"/>
      <c r="CU10" s="637"/>
      <c r="CV10" s="637"/>
      <c r="CW10" s="637"/>
      <c r="CX10" s="637"/>
      <c r="CY10" s="638"/>
      <c r="CZ10" s="639">
        <v>0</v>
      </c>
      <c r="DA10" s="639"/>
      <c r="DB10" s="639"/>
      <c r="DC10" s="639"/>
      <c r="DD10" s="645" t="s">
        <v>122</v>
      </c>
      <c r="DE10" s="637"/>
      <c r="DF10" s="637"/>
      <c r="DG10" s="637"/>
      <c r="DH10" s="637"/>
      <c r="DI10" s="637"/>
      <c r="DJ10" s="637"/>
      <c r="DK10" s="637"/>
      <c r="DL10" s="637"/>
      <c r="DM10" s="637"/>
      <c r="DN10" s="637"/>
      <c r="DO10" s="637"/>
      <c r="DP10" s="638"/>
      <c r="DQ10" s="645">
        <v>57</v>
      </c>
      <c r="DR10" s="637"/>
      <c r="DS10" s="637"/>
      <c r="DT10" s="637"/>
      <c r="DU10" s="637"/>
      <c r="DV10" s="637"/>
      <c r="DW10" s="637"/>
      <c r="DX10" s="637"/>
      <c r="DY10" s="637"/>
      <c r="DZ10" s="637"/>
      <c r="EA10" s="637"/>
      <c r="EB10" s="637"/>
      <c r="EC10" s="646"/>
    </row>
    <row r="11" spans="2:143" ht="11.25" customHeight="1" x14ac:dyDescent="0.2">
      <c r="B11" s="633" t="s">
        <v>236</v>
      </c>
      <c r="C11" s="634"/>
      <c r="D11" s="634"/>
      <c r="E11" s="634"/>
      <c r="F11" s="634"/>
      <c r="G11" s="634"/>
      <c r="H11" s="634"/>
      <c r="I11" s="634"/>
      <c r="J11" s="634"/>
      <c r="K11" s="634"/>
      <c r="L11" s="634"/>
      <c r="M11" s="634"/>
      <c r="N11" s="634"/>
      <c r="O11" s="634"/>
      <c r="P11" s="634"/>
      <c r="Q11" s="635"/>
      <c r="R11" s="636">
        <v>34641</v>
      </c>
      <c r="S11" s="637"/>
      <c r="T11" s="637"/>
      <c r="U11" s="637"/>
      <c r="V11" s="637"/>
      <c r="W11" s="637"/>
      <c r="X11" s="637"/>
      <c r="Y11" s="638"/>
      <c r="Z11" s="641">
        <v>1.3</v>
      </c>
      <c r="AA11" s="642"/>
      <c r="AB11" s="642"/>
      <c r="AC11" s="648"/>
      <c r="AD11" s="645">
        <v>34641</v>
      </c>
      <c r="AE11" s="637"/>
      <c r="AF11" s="637"/>
      <c r="AG11" s="637"/>
      <c r="AH11" s="637"/>
      <c r="AI11" s="637"/>
      <c r="AJ11" s="637"/>
      <c r="AK11" s="638"/>
      <c r="AL11" s="641">
        <v>2.1</v>
      </c>
      <c r="AM11" s="642"/>
      <c r="AN11" s="642"/>
      <c r="AO11" s="643"/>
      <c r="AP11" s="633" t="s">
        <v>237</v>
      </c>
      <c r="AQ11" s="634"/>
      <c r="AR11" s="634"/>
      <c r="AS11" s="634"/>
      <c r="AT11" s="634"/>
      <c r="AU11" s="634"/>
      <c r="AV11" s="634"/>
      <c r="AW11" s="634"/>
      <c r="AX11" s="634"/>
      <c r="AY11" s="634"/>
      <c r="AZ11" s="634"/>
      <c r="BA11" s="634"/>
      <c r="BB11" s="634"/>
      <c r="BC11" s="634"/>
      <c r="BD11" s="634"/>
      <c r="BE11" s="634"/>
      <c r="BF11" s="635"/>
      <c r="BG11" s="636">
        <v>2185</v>
      </c>
      <c r="BH11" s="637"/>
      <c r="BI11" s="637"/>
      <c r="BJ11" s="637"/>
      <c r="BK11" s="637"/>
      <c r="BL11" s="637"/>
      <c r="BM11" s="637"/>
      <c r="BN11" s="638"/>
      <c r="BO11" s="639">
        <v>0.4</v>
      </c>
      <c r="BP11" s="639"/>
      <c r="BQ11" s="639"/>
      <c r="BR11" s="639"/>
      <c r="BS11" s="640" t="s">
        <v>122</v>
      </c>
      <c r="BT11" s="640"/>
      <c r="BU11" s="640"/>
      <c r="BV11" s="640"/>
      <c r="BW11" s="640"/>
      <c r="BX11" s="640"/>
      <c r="BY11" s="640"/>
      <c r="BZ11" s="640"/>
      <c r="CA11" s="640"/>
      <c r="CB11" s="644"/>
      <c r="CD11" s="633" t="s">
        <v>238</v>
      </c>
      <c r="CE11" s="634"/>
      <c r="CF11" s="634"/>
      <c r="CG11" s="634"/>
      <c r="CH11" s="634"/>
      <c r="CI11" s="634"/>
      <c r="CJ11" s="634"/>
      <c r="CK11" s="634"/>
      <c r="CL11" s="634"/>
      <c r="CM11" s="634"/>
      <c r="CN11" s="634"/>
      <c r="CO11" s="634"/>
      <c r="CP11" s="634"/>
      <c r="CQ11" s="635"/>
      <c r="CR11" s="636">
        <v>156120</v>
      </c>
      <c r="CS11" s="637"/>
      <c r="CT11" s="637"/>
      <c r="CU11" s="637"/>
      <c r="CV11" s="637"/>
      <c r="CW11" s="637"/>
      <c r="CX11" s="637"/>
      <c r="CY11" s="638"/>
      <c r="CZ11" s="639">
        <v>6</v>
      </c>
      <c r="DA11" s="639"/>
      <c r="DB11" s="639"/>
      <c r="DC11" s="639"/>
      <c r="DD11" s="645">
        <v>21855</v>
      </c>
      <c r="DE11" s="637"/>
      <c r="DF11" s="637"/>
      <c r="DG11" s="637"/>
      <c r="DH11" s="637"/>
      <c r="DI11" s="637"/>
      <c r="DJ11" s="637"/>
      <c r="DK11" s="637"/>
      <c r="DL11" s="637"/>
      <c r="DM11" s="637"/>
      <c r="DN11" s="637"/>
      <c r="DO11" s="637"/>
      <c r="DP11" s="638"/>
      <c r="DQ11" s="645">
        <v>94966</v>
      </c>
      <c r="DR11" s="637"/>
      <c r="DS11" s="637"/>
      <c r="DT11" s="637"/>
      <c r="DU11" s="637"/>
      <c r="DV11" s="637"/>
      <c r="DW11" s="637"/>
      <c r="DX11" s="637"/>
      <c r="DY11" s="637"/>
      <c r="DZ11" s="637"/>
      <c r="EA11" s="637"/>
      <c r="EB11" s="637"/>
      <c r="EC11" s="646"/>
    </row>
    <row r="12" spans="2:143" ht="11.25" customHeight="1" x14ac:dyDescent="0.2">
      <c r="B12" s="633" t="s">
        <v>239</v>
      </c>
      <c r="C12" s="634"/>
      <c r="D12" s="634"/>
      <c r="E12" s="634"/>
      <c r="F12" s="634"/>
      <c r="G12" s="634"/>
      <c r="H12" s="634"/>
      <c r="I12" s="634"/>
      <c r="J12" s="634"/>
      <c r="K12" s="634"/>
      <c r="L12" s="634"/>
      <c r="M12" s="634"/>
      <c r="N12" s="634"/>
      <c r="O12" s="634"/>
      <c r="P12" s="634"/>
      <c r="Q12" s="635"/>
      <c r="R12" s="636" t="s">
        <v>122</v>
      </c>
      <c r="S12" s="637"/>
      <c r="T12" s="637"/>
      <c r="U12" s="637"/>
      <c r="V12" s="637"/>
      <c r="W12" s="637"/>
      <c r="X12" s="637"/>
      <c r="Y12" s="638"/>
      <c r="Z12" s="639" t="s">
        <v>122</v>
      </c>
      <c r="AA12" s="639"/>
      <c r="AB12" s="639"/>
      <c r="AC12" s="639"/>
      <c r="AD12" s="640" t="s">
        <v>122</v>
      </c>
      <c r="AE12" s="640"/>
      <c r="AF12" s="640"/>
      <c r="AG12" s="640"/>
      <c r="AH12" s="640"/>
      <c r="AI12" s="640"/>
      <c r="AJ12" s="640"/>
      <c r="AK12" s="640"/>
      <c r="AL12" s="641" t="s">
        <v>122</v>
      </c>
      <c r="AM12" s="642"/>
      <c r="AN12" s="642"/>
      <c r="AO12" s="643"/>
      <c r="AP12" s="633" t="s">
        <v>240</v>
      </c>
      <c r="AQ12" s="634"/>
      <c r="AR12" s="634"/>
      <c r="AS12" s="634"/>
      <c r="AT12" s="634"/>
      <c r="AU12" s="634"/>
      <c r="AV12" s="634"/>
      <c r="AW12" s="634"/>
      <c r="AX12" s="634"/>
      <c r="AY12" s="634"/>
      <c r="AZ12" s="634"/>
      <c r="BA12" s="634"/>
      <c r="BB12" s="634"/>
      <c r="BC12" s="634"/>
      <c r="BD12" s="634"/>
      <c r="BE12" s="634"/>
      <c r="BF12" s="635"/>
      <c r="BG12" s="636">
        <v>432963</v>
      </c>
      <c r="BH12" s="637"/>
      <c r="BI12" s="637"/>
      <c r="BJ12" s="637"/>
      <c r="BK12" s="637"/>
      <c r="BL12" s="637"/>
      <c r="BM12" s="637"/>
      <c r="BN12" s="638"/>
      <c r="BO12" s="639">
        <v>88.1</v>
      </c>
      <c r="BP12" s="639"/>
      <c r="BQ12" s="639"/>
      <c r="BR12" s="639"/>
      <c r="BS12" s="640" t="s">
        <v>122</v>
      </c>
      <c r="BT12" s="640"/>
      <c r="BU12" s="640"/>
      <c r="BV12" s="640"/>
      <c r="BW12" s="640"/>
      <c r="BX12" s="640"/>
      <c r="BY12" s="640"/>
      <c r="BZ12" s="640"/>
      <c r="CA12" s="640"/>
      <c r="CB12" s="644"/>
      <c r="CD12" s="633" t="s">
        <v>241</v>
      </c>
      <c r="CE12" s="634"/>
      <c r="CF12" s="634"/>
      <c r="CG12" s="634"/>
      <c r="CH12" s="634"/>
      <c r="CI12" s="634"/>
      <c r="CJ12" s="634"/>
      <c r="CK12" s="634"/>
      <c r="CL12" s="634"/>
      <c r="CM12" s="634"/>
      <c r="CN12" s="634"/>
      <c r="CO12" s="634"/>
      <c r="CP12" s="634"/>
      <c r="CQ12" s="635"/>
      <c r="CR12" s="636">
        <v>142688</v>
      </c>
      <c r="CS12" s="637"/>
      <c r="CT12" s="637"/>
      <c r="CU12" s="637"/>
      <c r="CV12" s="637"/>
      <c r="CW12" s="637"/>
      <c r="CX12" s="637"/>
      <c r="CY12" s="638"/>
      <c r="CZ12" s="639">
        <v>5.4</v>
      </c>
      <c r="DA12" s="639"/>
      <c r="DB12" s="639"/>
      <c r="DC12" s="639"/>
      <c r="DD12" s="645">
        <v>8271</v>
      </c>
      <c r="DE12" s="637"/>
      <c r="DF12" s="637"/>
      <c r="DG12" s="637"/>
      <c r="DH12" s="637"/>
      <c r="DI12" s="637"/>
      <c r="DJ12" s="637"/>
      <c r="DK12" s="637"/>
      <c r="DL12" s="637"/>
      <c r="DM12" s="637"/>
      <c r="DN12" s="637"/>
      <c r="DO12" s="637"/>
      <c r="DP12" s="638"/>
      <c r="DQ12" s="645">
        <v>96341</v>
      </c>
      <c r="DR12" s="637"/>
      <c r="DS12" s="637"/>
      <c r="DT12" s="637"/>
      <c r="DU12" s="637"/>
      <c r="DV12" s="637"/>
      <c r="DW12" s="637"/>
      <c r="DX12" s="637"/>
      <c r="DY12" s="637"/>
      <c r="DZ12" s="637"/>
      <c r="EA12" s="637"/>
      <c r="EB12" s="637"/>
      <c r="EC12" s="646"/>
    </row>
    <row r="13" spans="2:143" ht="11.25" customHeight="1" x14ac:dyDescent="0.2">
      <c r="B13" s="633" t="s">
        <v>242</v>
      </c>
      <c r="C13" s="634"/>
      <c r="D13" s="634"/>
      <c r="E13" s="634"/>
      <c r="F13" s="634"/>
      <c r="G13" s="634"/>
      <c r="H13" s="634"/>
      <c r="I13" s="634"/>
      <c r="J13" s="634"/>
      <c r="K13" s="634"/>
      <c r="L13" s="634"/>
      <c r="M13" s="634"/>
      <c r="N13" s="634"/>
      <c r="O13" s="634"/>
      <c r="P13" s="634"/>
      <c r="Q13" s="635"/>
      <c r="R13" s="636" t="s">
        <v>122</v>
      </c>
      <c r="S13" s="637"/>
      <c r="T13" s="637"/>
      <c r="U13" s="637"/>
      <c r="V13" s="637"/>
      <c r="W13" s="637"/>
      <c r="X13" s="637"/>
      <c r="Y13" s="638"/>
      <c r="Z13" s="639" t="s">
        <v>122</v>
      </c>
      <c r="AA13" s="639"/>
      <c r="AB13" s="639"/>
      <c r="AC13" s="639"/>
      <c r="AD13" s="640" t="s">
        <v>122</v>
      </c>
      <c r="AE13" s="640"/>
      <c r="AF13" s="640"/>
      <c r="AG13" s="640"/>
      <c r="AH13" s="640"/>
      <c r="AI13" s="640"/>
      <c r="AJ13" s="640"/>
      <c r="AK13" s="640"/>
      <c r="AL13" s="641" t="s">
        <v>122</v>
      </c>
      <c r="AM13" s="642"/>
      <c r="AN13" s="642"/>
      <c r="AO13" s="643"/>
      <c r="AP13" s="633" t="s">
        <v>243</v>
      </c>
      <c r="AQ13" s="634"/>
      <c r="AR13" s="634"/>
      <c r="AS13" s="634"/>
      <c r="AT13" s="634"/>
      <c r="AU13" s="634"/>
      <c r="AV13" s="634"/>
      <c r="AW13" s="634"/>
      <c r="AX13" s="634"/>
      <c r="AY13" s="634"/>
      <c r="AZ13" s="634"/>
      <c r="BA13" s="634"/>
      <c r="BB13" s="634"/>
      <c r="BC13" s="634"/>
      <c r="BD13" s="634"/>
      <c r="BE13" s="634"/>
      <c r="BF13" s="635"/>
      <c r="BG13" s="636">
        <v>138739</v>
      </c>
      <c r="BH13" s="637"/>
      <c r="BI13" s="637"/>
      <c r="BJ13" s="637"/>
      <c r="BK13" s="637"/>
      <c r="BL13" s="637"/>
      <c r="BM13" s="637"/>
      <c r="BN13" s="638"/>
      <c r="BO13" s="639">
        <v>28.2</v>
      </c>
      <c r="BP13" s="639"/>
      <c r="BQ13" s="639"/>
      <c r="BR13" s="639"/>
      <c r="BS13" s="640" t="s">
        <v>122</v>
      </c>
      <c r="BT13" s="640"/>
      <c r="BU13" s="640"/>
      <c r="BV13" s="640"/>
      <c r="BW13" s="640"/>
      <c r="BX13" s="640"/>
      <c r="BY13" s="640"/>
      <c r="BZ13" s="640"/>
      <c r="CA13" s="640"/>
      <c r="CB13" s="644"/>
      <c r="CD13" s="633" t="s">
        <v>244</v>
      </c>
      <c r="CE13" s="634"/>
      <c r="CF13" s="634"/>
      <c r="CG13" s="634"/>
      <c r="CH13" s="634"/>
      <c r="CI13" s="634"/>
      <c r="CJ13" s="634"/>
      <c r="CK13" s="634"/>
      <c r="CL13" s="634"/>
      <c r="CM13" s="634"/>
      <c r="CN13" s="634"/>
      <c r="CO13" s="634"/>
      <c r="CP13" s="634"/>
      <c r="CQ13" s="635"/>
      <c r="CR13" s="636">
        <v>284402</v>
      </c>
      <c r="CS13" s="637"/>
      <c r="CT13" s="637"/>
      <c r="CU13" s="637"/>
      <c r="CV13" s="637"/>
      <c r="CW13" s="637"/>
      <c r="CX13" s="637"/>
      <c r="CY13" s="638"/>
      <c r="CZ13" s="639">
        <v>10.8</v>
      </c>
      <c r="DA13" s="639"/>
      <c r="DB13" s="639"/>
      <c r="DC13" s="639"/>
      <c r="DD13" s="645">
        <v>122702</v>
      </c>
      <c r="DE13" s="637"/>
      <c r="DF13" s="637"/>
      <c r="DG13" s="637"/>
      <c r="DH13" s="637"/>
      <c r="DI13" s="637"/>
      <c r="DJ13" s="637"/>
      <c r="DK13" s="637"/>
      <c r="DL13" s="637"/>
      <c r="DM13" s="637"/>
      <c r="DN13" s="637"/>
      <c r="DO13" s="637"/>
      <c r="DP13" s="638"/>
      <c r="DQ13" s="645">
        <v>148160</v>
      </c>
      <c r="DR13" s="637"/>
      <c r="DS13" s="637"/>
      <c r="DT13" s="637"/>
      <c r="DU13" s="637"/>
      <c r="DV13" s="637"/>
      <c r="DW13" s="637"/>
      <c r="DX13" s="637"/>
      <c r="DY13" s="637"/>
      <c r="DZ13" s="637"/>
      <c r="EA13" s="637"/>
      <c r="EB13" s="637"/>
      <c r="EC13" s="646"/>
    </row>
    <row r="14" spans="2:143" ht="11.25" customHeight="1" x14ac:dyDescent="0.2">
      <c r="B14" s="633" t="s">
        <v>245</v>
      </c>
      <c r="C14" s="634"/>
      <c r="D14" s="634"/>
      <c r="E14" s="634"/>
      <c r="F14" s="634"/>
      <c r="G14" s="634"/>
      <c r="H14" s="634"/>
      <c r="I14" s="634"/>
      <c r="J14" s="634"/>
      <c r="K14" s="634"/>
      <c r="L14" s="634"/>
      <c r="M14" s="634"/>
      <c r="N14" s="634"/>
      <c r="O14" s="634"/>
      <c r="P14" s="634"/>
      <c r="Q14" s="635"/>
      <c r="R14" s="636" t="s">
        <v>122</v>
      </c>
      <c r="S14" s="637"/>
      <c r="T14" s="637"/>
      <c r="U14" s="637"/>
      <c r="V14" s="637"/>
      <c r="W14" s="637"/>
      <c r="X14" s="637"/>
      <c r="Y14" s="638"/>
      <c r="Z14" s="639" t="s">
        <v>122</v>
      </c>
      <c r="AA14" s="639"/>
      <c r="AB14" s="639"/>
      <c r="AC14" s="639"/>
      <c r="AD14" s="640" t="s">
        <v>122</v>
      </c>
      <c r="AE14" s="640"/>
      <c r="AF14" s="640"/>
      <c r="AG14" s="640"/>
      <c r="AH14" s="640"/>
      <c r="AI14" s="640"/>
      <c r="AJ14" s="640"/>
      <c r="AK14" s="640"/>
      <c r="AL14" s="641" t="s">
        <v>122</v>
      </c>
      <c r="AM14" s="642"/>
      <c r="AN14" s="642"/>
      <c r="AO14" s="643"/>
      <c r="AP14" s="633" t="s">
        <v>246</v>
      </c>
      <c r="AQ14" s="634"/>
      <c r="AR14" s="634"/>
      <c r="AS14" s="634"/>
      <c r="AT14" s="634"/>
      <c r="AU14" s="634"/>
      <c r="AV14" s="634"/>
      <c r="AW14" s="634"/>
      <c r="AX14" s="634"/>
      <c r="AY14" s="634"/>
      <c r="AZ14" s="634"/>
      <c r="BA14" s="634"/>
      <c r="BB14" s="634"/>
      <c r="BC14" s="634"/>
      <c r="BD14" s="634"/>
      <c r="BE14" s="634"/>
      <c r="BF14" s="635"/>
      <c r="BG14" s="636">
        <v>5281</v>
      </c>
      <c r="BH14" s="637"/>
      <c r="BI14" s="637"/>
      <c r="BJ14" s="637"/>
      <c r="BK14" s="637"/>
      <c r="BL14" s="637"/>
      <c r="BM14" s="637"/>
      <c r="BN14" s="638"/>
      <c r="BO14" s="639">
        <v>1.1000000000000001</v>
      </c>
      <c r="BP14" s="639"/>
      <c r="BQ14" s="639"/>
      <c r="BR14" s="639"/>
      <c r="BS14" s="640" t="s">
        <v>122</v>
      </c>
      <c r="BT14" s="640"/>
      <c r="BU14" s="640"/>
      <c r="BV14" s="640"/>
      <c r="BW14" s="640"/>
      <c r="BX14" s="640"/>
      <c r="BY14" s="640"/>
      <c r="BZ14" s="640"/>
      <c r="CA14" s="640"/>
      <c r="CB14" s="644"/>
      <c r="CD14" s="633" t="s">
        <v>247</v>
      </c>
      <c r="CE14" s="634"/>
      <c r="CF14" s="634"/>
      <c r="CG14" s="634"/>
      <c r="CH14" s="634"/>
      <c r="CI14" s="634"/>
      <c r="CJ14" s="634"/>
      <c r="CK14" s="634"/>
      <c r="CL14" s="634"/>
      <c r="CM14" s="634"/>
      <c r="CN14" s="634"/>
      <c r="CO14" s="634"/>
      <c r="CP14" s="634"/>
      <c r="CQ14" s="635"/>
      <c r="CR14" s="636">
        <v>86660</v>
      </c>
      <c r="CS14" s="637"/>
      <c r="CT14" s="637"/>
      <c r="CU14" s="637"/>
      <c r="CV14" s="637"/>
      <c r="CW14" s="637"/>
      <c r="CX14" s="637"/>
      <c r="CY14" s="638"/>
      <c r="CZ14" s="639">
        <v>3.3</v>
      </c>
      <c r="DA14" s="639"/>
      <c r="DB14" s="639"/>
      <c r="DC14" s="639"/>
      <c r="DD14" s="645">
        <v>3960</v>
      </c>
      <c r="DE14" s="637"/>
      <c r="DF14" s="637"/>
      <c r="DG14" s="637"/>
      <c r="DH14" s="637"/>
      <c r="DI14" s="637"/>
      <c r="DJ14" s="637"/>
      <c r="DK14" s="637"/>
      <c r="DL14" s="637"/>
      <c r="DM14" s="637"/>
      <c r="DN14" s="637"/>
      <c r="DO14" s="637"/>
      <c r="DP14" s="638"/>
      <c r="DQ14" s="645">
        <v>80746</v>
      </c>
      <c r="DR14" s="637"/>
      <c r="DS14" s="637"/>
      <c r="DT14" s="637"/>
      <c r="DU14" s="637"/>
      <c r="DV14" s="637"/>
      <c r="DW14" s="637"/>
      <c r="DX14" s="637"/>
      <c r="DY14" s="637"/>
      <c r="DZ14" s="637"/>
      <c r="EA14" s="637"/>
      <c r="EB14" s="637"/>
      <c r="EC14" s="646"/>
    </row>
    <row r="15" spans="2:143" ht="11.25" customHeight="1" x14ac:dyDescent="0.2">
      <c r="B15" s="633" t="s">
        <v>248</v>
      </c>
      <c r="C15" s="634"/>
      <c r="D15" s="634"/>
      <c r="E15" s="634"/>
      <c r="F15" s="634"/>
      <c r="G15" s="634"/>
      <c r="H15" s="634"/>
      <c r="I15" s="634"/>
      <c r="J15" s="634"/>
      <c r="K15" s="634"/>
      <c r="L15" s="634"/>
      <c r="M15" s="634"/>
      <c r="N15" s="634"/>
      <c r="O15" s="634"/>
      <c r="P15" s="634"/>
      <c r="Q15" s="635"/>
      <c r="R15" s="636">
        <v>4165</v>
      </c>
      <c r="S15" s="637"/>
      <c r="T15" s="637"/>
      <c r="U15" s="637"/>
      <c r="V15" s="637"/>
      <c r="W15" s="637"/>
      <c r="X15" s="637"/>
      <c r="Y15" s="638"/>
      <c r="Z15" s="639">
        <v>0.2</v>
      </c>
      <c r="AA15" s="639"/>
      <c r="AB15" s="639"/>
      <c r="AC15" s="639"/>
      <c r="AD15" s="640">
        <v>4165</v>
      </c>
      <c r="AE15" s="640"/>
      <c r="AF15" s="640"/>
      <c r="AG15" s="640"/>
      <c r="AH15" s="640"/>
      <c r="AI15" s="640"/>
      <c r="AJ15" s="640"/>
      <c r="AK15" s="640"/>
      <c r="AL15" s="641">
        <v>0.2</v>
      </c>
      <c r="AM15" s="642"/>
      <c r="AN15" s="642"/>
      <c r="AO15" s="643"/>
      <c r="AP15" s="633" t="s">
        <v>249</v>
      </c>
      <c r="AQ15" s="634"/>
      <c r="AR15" s="634"/>
      <c r="AS15" s="634"/>
      <c r="AT15" s="634"/>
      <c r="AU15" s="634"/>
      <c r="AV15" s="634"/>
      <c r="AW15" s="634"/>
      <c r="AX15" s="634"/>
      <c r="AY15" s="634"/>
      <c r="AZ15" s="634"/>
      <c r="BA15" s="634"/>
      <c r="BB15" s="634"/>
      <c r="BC15" s="634"/>
      <c r="BD15" s="634"/>
      <c r="BE15" s="634"/>
      <c r="BF15" s="635"/>
      <c r="BG15" s="636">
        <v>8515</v>
      </c>
      <c r="BH15" s="637"/>
      <c r="BI15" s="637"/>
      <c r="BJ15" s="637"/>
      <c r="BK15" s="637"/>
      <c r="BL15" s="637"/>
      <c r="BM15" s="637"/>
      <c r="BN15" s="638"/>
      <c r="BO15" s="639">
        <v>1.7</v>
      </c>
      <c r="BP15" s="639"/>
      <c r="BQ15" s="639"/>
      <c r="BR15" s="639"/>
      <c r="BS15" s="640" t="s">
        <v>122</v>
      </c>
      <c r="BT15" s="640"/>
      <c r="BU15" s="640"/>
      <c r="BV15" s="640"/>
      <c r="BW15" s="640"/>
      <c r="BX15" s="640"/>
      <c r="BY15" s="640"/>
      <c r="BZ15" s="640"/>
      <c r="CA15" s="640"/>
      <c r="CB15" s="644"/>
      <c r="CD15" s="633" t="s">
        <v>250</v>
      </c>
      <c r="CE15" s="634"/>
      <c r="CF15" s="634"/>
      <c r="CG15" s="634"/>
      <c r="CH15" s="634"/>
      <c r="CI15" s="634"/>
      <c r="CJ15" s="634"/>
      <c r="CK15" s="634"/>
      <c r="CL15" s="634"/>
      <c r="CM15" s="634"/>
      <c r="CN15" s="634"/>
      <c r="CO15" s="634"/>
      <c r="CP15" s="634"/>
      <c r="CQ15" s="635"/>
      <c r="CR15" s="636">
        <v>238009</v>
      </c>
      <c r="CS15" s="637"/>
      <c r="CT15" s="637"/>
      <c r="CU15" s="637"/>
      <c r="CV15" s="637"/>
      <c r="CW15" s="637"/>
      <c r="CX15" s="637"/>
      <c r="CY15" s="638"/>
      <c r="CZ15" s="639">
        <v>9.1</v>
      </c>
      <c r="DA15" s="639"/>
      <c r="DB15" s="639"/>
      <c r="DC15" s="639"/>
      <c r="DD15" s="645">
        <v>9502</v>
      </c>
      <c r="DE15" s="637"/>
      <c r="DF15" s="637"/>
      <c r="DG15" s="637"/>
      <c r="DH15" s="637"/>
      <c r="DI15" s="637"/>
      <c r="DJ15" s="637"/>
      <c r="DK15" s="637"/>
      <c r="DL15" s="637"/>
      <c r="DM15" s="637"/>
      <c r="DN15" s="637"/>
      <c r="DO15" s="637"/>
      <c r="DP15" s="638"/>
      <c r="DQ15" s="645">
        <v>207987</v>
      </c>
      <c r="DR15" s="637"/>
      <c r="DS15" s="637"/>
      <c r="DT15" s="637"/>
      <c r="DU15" s="637"/>
      <c r="DV15" s="637"/>
      <c r="DW15" s="637"/>
      <c r="DX15" s="637"/>
      <c r="DY15" s="637"/>
      <c r="DZ15" s="637"/>
      <c r="EA15" s="637"/>
      <c r="EB15" s="637"/>
      <c r="EC15" s="646"/>
    </row>
    <row r="16" spans="2:143" ht="11.25" customHeight="1" x14ac:dyDescent="0.2">
      <c r="B16" s="633" t="s">
        <v>251</v>
      </c>
      <c r="C16" s="634"/>
      <c r="D16" s="634"/>
      <c r="E16" s="634"/>
      <c r="F16" s="634"/>
      <c r="G16" s="634"/>
      <c r="H16" s="634"/>
      <c r="I16" s="634"/>
      <c r="J16" s="634"/>
      <c r="K16" s="634"/>
      <c r="L16" s="634"/>
      <c r="M16" s="634"/>
      <c r="N16" s="634"/>
      <c r="O16" s="634"/>
      <c r="P16" s="634"/>
      <c r="Q16" s="635"/>
      <c r="R16" s="636">
        <v>4055</v>
      </c>
      <c r="S16" s="637"/>
      <c r="T16" s="637"/>
      <c r="U16" s="637"/>
      <c r="V16" s="637"/>
      <c r="W16" s="637"/>
      <c r="X16" s="637"/>
      <c r="Y16" s="638"/>
      <c r="Z16" s="639">
        <v>0.1</v>
      </c>
      <c r="AA16" s="639"/>
      <c r="AB16" s="639"/>
      <c r="AC16" s="639"/>
      <c r="AD16" s="640">
        <v>4055</v>
      </c>
      <c r="AE16" s="640"/>
      <c r="AF16" s="640"/>
      <c r="AG16" s="640"/>
      <c r="AH16" s="640"/>
      <c r="AI16" s="640"/>
      <c r="AJ16" s="640"/>
      <c r="AK16" s="640"/>
      <c r="AL16" s="641">
        <v>0.2</v>
      </c>
      <c r="AM16" s="642"/>
      <c r="AN16" s="642"/>
      <c r="AO16" s="643"/>
      <c r="AP16" s="633" t="s">
        <v>252</v>
      </c>
      <c r="AQ16" s="634"/>
      <c r="AR16" s="634"/>
      <c r="AS16" s="634"/>
      <c r="AT16" s="634"/>
      <c r="AU16" s="634"/>
      <c r="AV16" s="634"/>
      <c r="AW16" s="634"/>
      <c r="AX16" s="634"/>
      <c r="AY16" s="634"/>
      <c r="AZ16" s="634"/>
      <c r="BA16" s="634"/>
      <c r="BB16" s="634"/>
      <c r="BC16" s="634"/>
      <c r="BD16" s="634"/>
      <c r="BE16" s="634"/>
      <c r="BF16" s="635"/>
      <c r="BG16" s="636" t="s">
        <v>122</v>
      </c>
      <c r="BH16" s="637"/>
      <c r="BI16" s="637"/>
      <c r="BJ16" s="637"/>
      <c r="BK16" s="637"/>
      <c r="BL16" s="637"/>
      <c r="BM16" s="637"/>
      <c r="BN16" s="638"/>
      <c r="BO16" s="639" t="s">
        <v>122</v>
      </c>
      <c r="BP16" s="639"/>
      <c r="BQ16" s="639"/>
      <c r="BR16" s="639"/>
      <c r="BS16" s="640" t="s">
        <v>122</v>
      </c>
      <c r="BT16" s="640"/>
      <c r="BU16" s="640"/>
      <c r="BV16" s="640"/>
      <c r="BW16" s="640"/>
      <c r="BX16" s="640"/>
      <c r="BY16" s="640"/>
      <c r="BZ16" s="640"/>
      <c r="CA16" s="640"/>
      <c r="CB16" s="644"/>
      <c r="CD16" s="633" t="s">
        <v>253</v>
      </c>
      <c r="CE16" s="634"/>
      <c r="CF16" s="634"/>
      <c r="CG16" s="634"/>
      <c r="CH16" s="634"/>
      <c r="CI16" s="634"/>
      <c r="CJ16" s="634"/>
      <c r="CK16" s="634"/>
      <c r="CL16" s="634"/>
      <c r="CM16" s="634"/>
      <c r="CN16" s="634"/>
      <c r="CO16" s="634"/>
      <c r="CP16" s="634"/>
      <c r="CQ16" s="635"/>
      <c r="CR16" s="636">
        <v>42747</v>
      </c>
      <c r="CS16" s="637"/>
      <c r="CT16" s="637"/>
      <c r="CU16" s="637"/>
      <c r="CV16" s="637"/>
      <c r="CW16" s="637"/>
      <c r="CX16" s="637"/>
      <c r="CY16" s="638"/>
      <c r="CZ16" s="639">
        <v>1.6</v>
      </c>
      <c r="DA16" s="639"/>
      <c r="DB16" s="639"/>
      <c r="DC16" s="639"/>
      <c r="DD16" s="645" t="s">
        <v>122</v>
      </c>
      <c r="DE16" s="637"/>
      <c r="DF16" s="637"/>
      <c r="DG16" s="637"/>
      <c r="DH16" s="637"/>
      <c r="DI16" s="637"/>
      <c r="DJ16" s="637"/>
      <c r="DK16" s="637"/>
      <c r="DL16" s="637"/>
      <c r="DM16" s="637"/>
      <c r="DN16" s="637"/>
      <c r="DO16" s="637"/>
      <c r="DP16" s="638"/>
      <c r="DQ16" s="645">
        <v>4779</v>
      </c>
      <c r="DR16" s="637"/>
      <c r="DS16" s="637"/>
      <c r="DT16" s="637"/>
      <c r="DU16" s="637"/>
      <c r="DV16" s="637"/>
      <c r="DW16" s="637"/>
      <c r="DX16" s="637"/>
      <c r="DY16" s="637"/>
      <c r="DZ16" s="637"/>
      <c r="EA16" s="637"/>
      <c r="EB16" s="637"/>
      <c r="EC16" s="646"/>
    </row>
    <row r="17" spans="2:133" ht="11.25" customHeight="1" x14ac:dyDescent="0.2">
      <c r="B17" s="633" t="s">
        <v>254</v>
      </c>
      <c r="C17" s="634"/>
      <c r="D17" s="634"/>
      <c r="E17" s="634"/>
      <c r="F17" s="634"/>
      <c r="G17" s="634"/>
      <c r="H17" s="634"/>
      <c r="I17" s="634"/>
      <c r="J17" s="634"/>
      <c r="K17" s="634"/>
      <c r="L17" s="634"/>
      <c r="M17" s="634"/>
      <c r="N17" s="634"/>
      <c r="O17" s="634"/>
      <c r="P17" s="634"/>
      <c r="Q17" s="635"/>
      <c r="R17" s="636">
        <v>4633</v>
      </c>
      <c r="S17" s="637"/>
      <c r="T17" s="637"/>
      <c r="U17" s="637"/>
      <c r="V17" s="637"/>
      <c r="W17" s="637"/>
      <c r="X17" s="637"/>
      <c r="Y17" s="638"/>
      <c r="Z17" s="639">
        <v>0.2</v>
      </c>
      <c r="AA17" s="639"/>
      <c r="AB17" s="639"/>
      <c r="AC17" s="639"/>
      <c r="AD17" s="640">
        <v>4633</v>
      </c>
      <c r="AE17" s="640"/>
      <c r="AF17" s="640"/>
      <c r="AG17" s="640"/>
      <c r="AH17" s="640"/>
      <c r="AI17" s="640"/>
      <c r="AJ17" s="640"/>
      <c r="AK17" s="640"/>
      <c r="AL17" s="641">
        <v>0.3</v>
      </c>
      <c r="AM17" s="642"/>
      <c r="AN17" s="642"/>
      <c r="AO17" s="643"/>
      <c r="AP17" s="633" t="s">
        <v>255</v>
      </c>
      <c r="AQ17" s="634"/>
      <c r="AR17" s="634"/>
      <c r="AS17" s="634"/>
      <c r="AT17" s="634"/>
      <c r="AU17" s="634"/>
      <c r="AV17" s="634"/>
      <c r="AW17" s="634"/>
      <c r="AX17" s="634"/>
      <c r="AY17" s="634"/>
      <c r="AZ17" s="634"/>
      <c r="BA17" s="634"/>
      <c r="BB17" s="634"/>
      <c r="BC17" s="634"/>
      <c r="BD17" s="634"/>
      <c r="BE17" s="634"/>
      <c r="BF17" s="635"/>
      <c r="BG17" s="636" t="s">
        <v>122</v>
      </c>
      <c r="BH17" s="637"/>
      <c r="BI17" s="637"/>
      <c r="BJ17" s="637"/>
      <c r="BK17" s="637"/>
      <c r="BL17" s="637"/>
      <c r="BM17" s="637"/>
      <c r="BN17" s="638"/>
      <c r="BO17" s="639" t="s">
        <v>122</v>
      </c>
      <c r="BP17" s="639"/>
      <c r="BQ17" s="639"/>
      <c r="BR17" s="639"/>
      <c r="BS17" s="640" t="s">
        <v>122</v>
      </c>
      <c r="BT17" s="640"/>
      <c r="BU17" s="640"/>
      <c r="BV17" s="640"/>
      <c r="BW17" s="640"/>
      <c r="BX17" s="640"/>
      <c r="BY17" s="640"/>
      <c r="BZ17" s="640"/>
      <c r="CA17" s="640"/>
      <c r="CB17" s="644"/>
      <c r="CD17" s="633" t="s">
        <v>256</v>
      </c>
      <c r="CE17" s="634"/>
      <c r="CF17" s="634"/>
      <c r="CG17" s="634"/>
      <c r="CH17" s="634"/>
      <c r="CI17" s="634"/>
      <c r="CJ17" s="634"/>
      <c r="CK17" s="634"/>
      <c r="CL17" s="634"/>
      <c r="CM17" s="634"/>
      <c r="CN17" s="634"/>
      <c r="CO17" s="634"/>
      <c r="CP17" s="634"/>
      <c r="CQ17" s="635"/>
      <c r="CR17" s="636">
        <v>274867</v>
      </c>
      <c r="CS17" s="637"/>
      <c r="CT17" s="637"/>
      <c r="CU17" s="637"/>
      <c r="CV17" s="637"/>
      <c r="CW17" s="637"/>
      <c r="CX17" s="637"/>
      <c r="CY17" s="638"/>
      <c r="CZ17" s="639">
        <v>10.5</v>
      </c>
      <c r="DA17" s="639"/>
      <c r="DB17" s="639"/>
      <c r="DC17" s="639"/>
      <c r="DD17" s="645" t="s">
        <v>122</v>
      </c>
      <c r="DE17" s="637"/>
      <c r="DF17" s="637"/>
      <c r="DG17" s="637"/>
      <c r="DH17" s="637"/>
      <c r="DI17" s="637"/>
      <c r="DJ17" s="637"/>
      <c r="DK17" s="637"/>
      <c r="DL17" s="637"/>
      <c r="DM17" s="637"/>
      <c r="DN17" s="637"/>
      <c r="DO17" s="637"/>
      <c r="DP17" s="638"/>
      <c r="DQ17" s="645">
        <v>271933</v>
      </c>
      <c r="DR17" s="637"/>
      <c r="DS17" s="637"/>
      <c r="DT17" s="637"/>
      <c r="DU17" s="637"/>
      <c r="DV17" s="637"/>
      <c r="DW17" s="637"/>
      <c r="DX17" s="637"/>
      <c r="DY17" s="637"/>
      <c r="DZ17" s="637"/>
      <c r="EA17" s="637"/>
      <c r="EB17" s="637"/>
      <c r="EC17" s="646"/>
    </row>
    <row r="18" spans="2:133" ht="11.25" customHeight="1" x14ac:dyDescent="0.2">
      <c r="B18" s="633" t="s">
        <v>257</v>
      </c>
      <c r="C18" s="634"/>
      <c r="D18" s="634"/>
      <c r="E18" s="634"/>
      <c r="F18" s="634"/>
      <c r="G18" s="634"/>
      <c r="H18" s="634"/>
      <c r="I18" s="634"/>
      <c r="J18" s="634"/>
      <c r="K18" s="634"/>
      <c r="L18" s="634"/>
      <c r="M18" s="634"/>
      <c r="N18" s="634"/>
      <c r="O18" s="634"/>
      <c r="P18" s="634"/>
      <c r="Q18" s="635"/>
      <c r="R18" s="636">
        <v>190</v>
      </c>
      <c r="S18" s="637"/>
      <c r="T18" s="637"/>
      <c r="U18" s="637"/>
      <c r="V18" s="637"/>
      <c r="W18" s="637"/>
      <c r="X18" s="637"/>
      <c r="Y18" s="638"/>
      <c r="Z18" s="639">
        <v>0</v>
      </c>
      <c r="AA18" s="639"/>
      <c r="AB18" s="639"/>
      <c r="AC18" s="639"/>
      <c r="AD18" s="640">
        <v>190</v>
      </c>
      <c r="AE18" s="640"/>
      <c r="AF18" s="640"/>
      <c r="AG18" s="640"/>
      <c r="AH18" s="640"/>
      <c r="AI18" s="640"/>
      <c r="AJ18" s="640"/>
      <c r="AK18" s="640"/>
      <c r="AL18" s="641">
        <v>0</v>
      </c>
      <c r="AM18" s="642"/>
      <c r="AN18" s="642"/>
      <c r="AO18" s="643"/>
      <c r="AP18" s="633" t="s">
        <v>258</v>
      </c>
      <c r="AQ18" s="634"/>
      <c r="AR18" s="634"/>
      <c r="AS18" s="634"/>
      <c r="AT18" s="634"/>
      <c r="AU18" s="634"/>
      <c r="AV18" s="634"/>
      <c r="AW18" s="634"/>
      <c r="AX18" s="634"/>
      <c r="AY18" s="634"/>
      <c r="AZ18" s="634"/>
      <c r="BA18" s="634"/>
      <c r="BB18" s="634"/>
      <c r="BC18" s="634"/>
      <c r="BD18" s="634"/>
      <c r="BE18" s="634"/>
      <c r="BF18" s="635"/>
      <c r="BG18" s="636" t="s">
        <v>122</v>
      </c>
      <c r="BH18" s="637"/>
      <c r="BI18" s="637"/>
      <c r="BJ18" s="637"/>
      <c r="BK18" s="637"/>
      <c r="BL18" s="637"/>
      <c r="BM18" s="637"/>
      <c r="BN18" s="638"/>
      <c r="BO18" s="639" t="s">
        <v>122</v>
      </c>
      <c r="BP18" s="639"/>
      <c r="BQ18" s="639"/>
      <c r="BR18" s="639"/>
      <c r="BS18" s="640" t="s">
        <v>122</v>
      </c>
      <c r="BT18" s="640"/>
      <c r="BU18" s="640"/>
      <c r="BV18" s="640"/>
      <c r="BW18" s="640"/>
      <c r="BX18" s="640"/>
      <c r="BY18" s="640"/>
      <c r="BZ18" s="640"/>
      <c r="CA18" s="640"/>
      <c r="CB18" s="644"/>
      <c r="CD18" s="633" t="s">
        <v>259</v>
      </c>
      <c r="CE18" s="634"/>
      <c r="CF18" s="634"/>
      <c r="CG18" s="634"/>
      <c r="CH18" s="634"/>
      <c r="CI18" s="634"/>
      <c r="CJ18" s="634"/>
      <c r="CK18" s="634"/>
      <c r="CL18" s="634"/>
      <c r="CM18" s="634"/>
      <c r="CN18" s="634"/>
      <c r="CO18" s="634"/>
      <c r="CP18" s="634"/>
      <c r="CQ18" s="635"/>
      <c r="CR18" s="636" t="s">
        <v>122</v>
      </c>
      <c r="CS18" s="637"/>
      <c r="CT18" s="637"/>
      <c r="CU18" s="637"/>
      <c r="CV18" s="637"/>
      <c r="CW18" s="637"/>
      <c r="CX18" s="637"/>
      <c r="CY18" s="638"/>
      <c r="CZ18" s="639" t="s">
        <v>122</v>
      </c>
      <c r="DA18" s="639"/>
      <c r="DB18" s="639"/>
      <c r="DC18" s="639"/>
      <c r="DD18" s="645" t="s">
        <v>122</v>
      </c>
      <c r="DE18" s="637"/>
      <c r="DF18" s="637"/>
      <c r="DG18" s="637"/>
      <c r="DH18" s="637"/>
      <c r="DI18" s="637"/>
      <c r="DJ18" s="637"/>
      <c r="DK18" s="637"/>
      <c r="DL18" s="637"/>
      <c r="DM18" s="637"/>
      <c r="DN18" s="637"/>
      <c r="DO18" s="637"/>
      <c r="DP18" s="638"/>
      <c r="DQ18" s="645" t="s">
        <v>122</v>
      </c>
      <c r="DR18" s="637"/>
      <c r="DS18" s="637"/>
      <c r="DT18" s="637"/>
      <c r="DU18" s="637"/>
      <c r="DV18" s="637"/>
      <c r="DW18" s="637"/>
      <c r="DX18" s="637"/>
      <c r="DY18" s="637"/>
      <c r="DZ18" s="637"/>
      <c r="EA18" s="637"/>
      <c r="EB18" s="637"/>
      <c r="EC18" s="646"/>
    </row>
    <row r="19" spans="2:133" ht="11.25" customHeight="1" x14ac:dyDescent="0.2">
      <c r="B19" s="633" t="s">
        <v>260</v>
      </c>
      <c r="C19" s="634"/>
      <c r="D19" s="634"/>
      <c r="E19" s="634"/>
      <c r="F19" s="634"/>
      <c r="G19" s="634"/>
      <c r="H19" s="634"/>
      <c r="I19" s="634"/>
      <c r="J19" s="634"/>
      <c r="K19" s="634"/>
      <c r="L19" s="634"/>
      <c r="M19" s="634"/>
      <c r="N19" s="634"/>
      <c r="O19" s="634"/>
      <c r="P19" s="634"/>
      <c r="Q19" s="635"/>
      <c r="R19" s="636">
        <v>4443</v>
      </c>
      <c r="S19" s="637"/>
      <c r="T19" s="637"/>
      <c r="U19" s="637"/>
      <c r="V19" s="637"/>
      <c r="W19" s="637"/>
      <c r="X19" s="637"/>
      <c r="Y19" s="638"/>
      <c r="Z19" s="639">
        <v>0.2</v>
      </c>
      <c r="AA19" s="639"/>
      <c r="AB19" s="639"/>
      <c r="AC19" s="639"/>
      <c r="AD19" s="640">
        <v>4443</v>
      </c>
      <c r="AE19" s="640"/>
      <c r="AF19" s="640"/>
      <c r="AG19" s="640"/>
      <c r="AH19" s="640"/>
      <c r="AI19" s="640"/>
      <c r="AJ19" s="640"/>
      <c r="AK19" s="640"/>
      <c r="AL19" s="641">
        <v>0.3</v>
      </c>
      <c r="AM19" s="642"/>
      <c r="AN19" s="642"/>
      <c r="AO19" s="643"/>
      <c r="AP19" s="633" t="s">
        <v>261</v>
      </c>
      <c r="AQ19" s="634"/>
      <c r="AR19" s="634"/>
      <c r="AS19" s="634"/>
      <c r="AT19" s="634"/>
      <c r="AU19" s="634"/>
      <c r="AV19" s="634"/>
      <c r="AW19" s="634"/>
      <c r="AX19" s="634"/>
      <c r="AY19" s="634"/>
      <c r="AZ19" s="634"/>
      <c r="BA19" s="634"/>
      <c r="BB19" s="634"/>
      <c r="BC19" s="634"/>
      <c r="BD19" s="634"/>
      <c r="BE19" s="634"/>
      <c r="BF19" s="635"/>
      <c r="BG19" s="636" t="s">
        <v>122</v>
      </c>
      <c r="BH19" s="637"/>
      <c r="BI19" s="637"/>
      <c r="BJ19" s="637"/>
      <c r="BK19" s="637"/>
      <c r="BL19" s="637"/>
      <c r="BM19" s="637"/>
      <c r="BN19" s="638"/>
      <c r="BO19" s="639" t="s">
        <v>122</v>
      </c>
      <c r="BP19" s="639"/>
      <c r="BQ19" s="639"/>
      <c r="BR19" s="639"/>
      <c r="BS19" s="640" t="s">
        <v>122</v>
      </c>
      <c r="BT19" s="640"/>
      <c r="BU19" s="640"/>
      <c r="BV19" s="640"/>
      <c r="BW19" s="640"/>
      <c r="BX19" s="640"/>
      <c r="BY19" s="640"/>
      <c r="BZ19" s="640"/>
      <c r="CA19" s="640"/>
      <c r="CB19" s="644"/>
      <c r="CD19" s="633" t="s">
        <v>262</v>
      </c>
      <c r="CE19" s="634"/>
      <c r="CF19" s="634"/>
      <c r="CG19" s="634"/>
      <c r="CH19" s="634"/>
      <c r="CI19" s="634"/>
      <c r="CJ19" s="634"/>
      <c r="CK19" s="634"/>
      <c r="CL19" s="634"/>
      <c r="CM19" s="634"/>
      <c r="CN19" s="634"/>
      <c r="CO19" s="634"/>
      <c r="CP19" s="634"/>
      <c r="CQ19" s="635"/>
      <c r="CR19" s="636" t="s">
        <v>122</v>
      </c>
      <c r="CS19" s="637"/>
      <c r="CT19" s="637"/>
      <c r="CU19" s="637"/>
      <c r="CV19" s="637"/>
      <c r="CW19" s="637"/>
      <c r="CX19" s="637"/>
      <c r="CY19" s="638"/>
      <c r="CZ19" s="639" t="s">
        <v>122</v>
      </c>
      <c r="DA19" s="639"/>
      <c r="DB19" s="639"/>
      <c r="DC19" s="639"/>
      <c r="DD19" s="645" t="s">
        <v>122</v>
      </c>
      <c r="DE19" s="637"/>
      <c r="DF19" s="637"/>
      <c r="DG19" s="637"/>
      <c r="DH19" s="637"/>
      <c r="DI19" s="637"/>
      <c r="DJ19" s="637"/>
      <c r="DK19" s="637"/>
      <c r="DL19" s="637"/>
      <c r="DM19" s="637"/>
      <c r="DN19" s="637"/>
      <c r="DO19" s="637"/>
      <c r="DP19" s="638"/>
      <c r="DQ19" s="645" t="s">
        <v>122</v>
      </c>
      <c r="DR19" s="637"/>
      <c r="DS19" s="637"/>
      <c r="DT19" s="637"/>
      <c r="DU19" s="637"/>
      <c r="DV19" s="637"/>
      <c r="DW19" s="637"/>
      <c r="DX19" s="637"/>
      <c r="DY19" s="637"/>
      <c r="DZ19" s="637"/>
      <c r="EA19" s="637"/>
      <c r="EB19" s="637"/>
      <c r="EC19" s="646"/>
    </row>
    <row r="20" spans="2:133" ht="11.25" customHeight="1" x14ac:dyDescent="0.2">
      <c r="B20" s="649" t="s">
        <v>263</v>
      </c>
      <c r="C20" s="650"/>
      <c r="D20" s="650"/>
      <c r="E20" s="650"/>
      <c r="F20" s="650"/>
      <c r="G20" s="650"/>
      <c r="H20" s="650"/>
      <c r="I20" s="650"/>
      <c r="J20" s="650"/>
      <c r="K20" s="650"/>
      <c r="L20" s="650"/>
      <c r="M20" s="650"/>
      <c r="N20" s="650"/>
      <c r="O20" s="650"/>
      <c r="P20" s="650"/>
      <c r="Q20" s="651"/>
      <c r="R20" s="636" t="s">
        <v>122</v>
      </c>
      <c r="S20" s="637"/>
      <c r="T20" s="637"/>
      <c r="U20" s="637"/>
      <c r="V20" s="637"/>
      <c r="W20" s="637"/>
      <c r="X20" s="637"/>
      <c r="Y20" s="638"/>
      <c r="Z20" s="639" t="s">
        <v>122</v>
      </c>
      <c r="AA20" s="639"/>
      <c r="AB20" s="639"/>
      <c r="AC20" s="639"/>
      <c r="AD20" s="640" t="s">
        <v>122</v>
      </c>
      <c r="AE20" s="640"/>
      <c r="AF20" s="640"/>
      <c r="AG20" s="640"/>
      <c r="AH20" s="640"/>
      <c r="AI20" s="640"/>
      <c r="AJ20" s="640"/>
      <c r="AK20" s="640"/>
      <c r="AL20" s="641" t="s">
        <v>122</v>
      </c>
      <c r="AM20" s="642"/>
      <c r="AN20" s="642"/>
      <c r="AO20" s="643"/>
      <c r="AP20" s="633" t="s">
        <v>264</v>
      </c>
      <c r="AQ20" s="634"/>
      <c r="AR20" s="634"/>
      <c r="AS20" s="634"/>
      <c r="AT20" s="634"/>
      <c r="AU20" s="634"/>
      <c r="AV20" s="634"/>
      <c r="AW20" s="634"/>
      <c r="AX20" s="634"/>
      <c r="AY20" s="634"/>
      <c r="AZ20" s="634"/>
      <c r="BA20" s="634"/>
      <c r="BB20" s="634"/>
      <c r="BC20" s="634"/>
      <c r="BD20" s="634"/>
      <c r="BE20" s="634"/>
      <c r="BF20" s="635"/>
      <c r="BG20" s="636" t="s">
        <v>122</v>
      </c>
      <c r="BH20" s="637"/>
      <c r="BI20" s="637"/>
      <c r="BJ20" s="637"/>
      <c r="BK20" s="637"/>
      <c r="BL20" s="637"/>
      <c r="BM20" s="637"/>
      <c r="BN20" s="638"/>
      <c r="BO20" s="639" t="s">
        <v>122</v>
      </c>
      <c r="BP20" s="639"/>
      <c r="BQ20" s="639"/>
      <c r="BR20" s="639"/>
      <c r="BS20" s="640" t="s">
        <v>122</v>
      </c>
      <c r="BT20" s="640"/>
      <c r="BU20" s="640"/>
      <c r="BV20" s="640"/>
      <c r="BW20" s="640"/>
      <c r="BX20" s="640"/>
      <c r="BY20" s="640"/>
      <c r="BZ20" s="640"/>
      <c r="CA20" s="640"/>
      <c r="CB20" s="644"/>
      <c r="CD20" s="633" t="s">
        <v>265</v>
      </c>
      <c r="CE20" s="634"/>
      <c r="CF20" s="634"/>
      <c r="CG20" s="634"/>
      <c r="CH20" s="634"/>
      <c r="CI20" s="634"/>
      <c r="CJ20" s="634"/>
      <c r="CK20" s="634"/>
      <c r="CL20" s="634"/>
      <c r="CM20" s="634"/>
      <c r="CN20" s="634"/>
      <c r="CO20" s="634"/>
      <c r="CP20" s="634"/>
      <c r="CQ20" s="635"/>
      <c r="CR20" s="636">
        <v>2623384</v>
      </c>
      <c r="CS20" s="637"/>
      <c r="CT20" s="637"/>
      <c r="CU20" s="637"/>
      <c r="CV20" s="637"/>
      <c r="CW20" s="637"/>
      <c r="CX20" s="637"/>
      <c r="CY20" s="638"/>
      <c r="CZ20" s="639">
        <v>100</v>
      </c>
      <c r="DA20" s="639"/>
      <c r="DB20" s="639"/>
      <c r="DC20" s="639"/>
      <c r="DD20" s="645">
        <v>237784</v>
      </c>
      <c r="DE20" s="637"/>
      <c r="DF20" s="637"/>
      <c r="DG20" s="637"/>
      <c r="DH20" s="637"/>
      <c r="DI20" s="637"/>
      <c r="DJ20" s="637"/>
      <c r="DK20" s="637"/>
      <c r="DL20" s="637"/>
      <c r="DM20" s="637"/>
      <c r="DN20" s="637"/>
      <c r="DO20" s="637"/>
      <c r="DP20" s="638"/>
      <c r="DQ20" s="645">
        <v>2075127</v>
      </c>
      <c r="DR20" s="637"/>
      <c r="DS20" s="637"/>
      <c r="DT20" s="637"/>
      <c r="DU20" s="637"/>
      <c r="DV20" s="637"/>
      <c r="DW20" s="637"/>
      <c r="DX20" s="637"/>
      <c r="DY20" s="637"/>
      <c r="DZ20" s="637"/>
      <c r="EA20" s="637"/>
      <c r="EB20" s="637"/>
      <c r="EC20" s="646"/>
    </row>
    <row r="21" spans="2:133" ht="11.25" customHeight="1" x14ac:dyDescent="0.2">
      <c r="B21" s="633" t="s">
        <v>266</v>
      </c>
      <c r="C21" s="634"/>
      <c r="D21" s="634"/>
      <c r="E21" s="634"/>
      <c r="F21" s="634"/>
      <c r="G21" s="634"/>
      <c r="H21" s="634"/>
      <c r="I21" s="634"/>
      <c r="J21" s="634"/>
      <c r="K21" s="634"/>
      <c r="L21" s="634"/>
      <c r="M21" s="634"/>
      <c r="N21" s="634"/>
      <c r="O21" s="634"/>
      <c r="P21" s="634"/>
      <c r="Q21" s="635"/>
      <c r="R21" s="636">
        <v>1270942</v>
      </c>
      <c r="S21" s="637"/>
      <c r="T21" s="637"/>
      <c r="U21" s="637"/>
      <c r="V21" s="637"/>
      <c r="W21" s="637"/>
      <c r="X21" s="637"/>
      <c r="Y21" s="638"/>
      <c r="Z21" s="639">
        <v>46.7</v>
      </c>
      <c r="AA21" s="639"/>
      <c r="AB21" s="639"/>
      <c r="AC21" s="639"/>
      <c r="AD21" s="640">
        <v>1066422</v>
      </c>
      <c r="AE21" s="640"/>
      <c r="AF21" s="640"/>
      <c r="AG21" s="640"/>
      <c r="AH21" s="640"/>
      <c r="AI21" s="640"/>
      <c r="AJ21" s="640"/>
      <c r="AK21" s="640"/>
      <c r="AL21" s="641">
        <v>63.2</v>
      </c>
      <c r="AM21" s="642"/>
      <c r="AN21" s="642"/>
      <c r="AO21" s="643"/>
      <c r="AP21" s="633" t="s">
        <v>267</v>
      </c>
      <c r="AQ21" s="652"/>
      <c r="AR21" s="652"/>
      <c r="AS21" s="652"/>
      <c r="AT21" s="652"/>
      <c r="AU21" s="652"/>
      <c r="AV21" s="652"/>
      <c r="AW21" s="652"/>
      <c r="AX21" s="652"/>
      <c r="AY21" s="652"/>
      <c r="AZ21" s="652"/>
      <c r="BA21" s="652"/>
      <c r="BB21" s="652"/>
      <c r="BC21" s="652"/>
      <c r="BD21" s="652"/>
      <c r="BE21" s="652"/>
      <c r="BF21" s="653"/>
      <c r="BG21" s="636" t="s">
        <v>122</v>
      </c>
      <c r="BH21" s="637"/>
      <c r="BI21" s="637"/>
      <c r="BJ21" s="637"/>
      <c r="BK21" s="637"/>
      <c r="BL21" s="637"/>
      <c r="BM21" s="637"/>
      <c r="BN21" s="638"/>
      <c r="BO21" s="639" t="s">
        <v>122</v>
      </c>
      <c r="BP21" s="639"/>
      <c r="BQ21" s="639"/>
      <c r="BR21" s="639"/>
      <c r="BS21" s="640" t="s">
        <v>122</v>
      </c>
      <c r="BT21" s="640"/>
      <c r="BU21" s="640"/>
      <c r="BV21" s="640"/>
      <c r="BW21" s="640"/>
      <c r="BX21" s="640"/>
      <c r="BY21" s="640"/>
      <c r="BZ21" s="640"/>
      <c r="CA21" s="640"/>
      <c r="CB21" s="644"/>
      <c r="CD21" s="657"/>
      <c r="CE21" s="658"/>
      <c r="CF21" s="658"/>
      <c r="CG21" s="658"/>
      <c r="CH21" s="658"/>
      <c r="CI21" s="658"/>
      <c r="CJ21" s="658"/>
      <c r="CK21" s="658"/>
      <c r="CL21" s="658"/>
      <c r="CM21" s="658"/>
      <c r="CN21" s="658"/>
      <c r="CO21" s="658"/>
      <c r="CP21" s="658"/>
      <c r="CQ21" s="659"/>
      <c r="CR21" s="660"/>
      <c r="CS21" s="655"/>
      <c r="CT21" s="655"/>
      <c r="CU21" s="655"/>
      <c r="CV21" s="655"/>
      <c r="CW21" s="655"/>
      <c r="CX21" s="655"/>
      <c r="CY21" s="661"/>
      <c r="CZ21" s="662"/>
      <c r="DA21" s="662"/>
      <c r="DB21" s="662"/>
      <c r="DC21" s="662"/>
      <c r="DD21" s="654"/>
      <c r="DE21" s="655"/>
      <c r="DF21" s="655"/>
      <c r="DG21" s="655"/>
      <c r="DH21" s="655"/>
      <c r="DI21" s="655"/>
      <c r="DJ21" s="655"/>
      <c r="DK21" s="655"/>
      <c r="DL21" s="655"/>
      <c r="DM21" s="655"/>
      <c r="DN21" s="655"/>
      <c r="DO21" s="655"/>
      <c r="DP21" s="661"/>
      <c r="DQ21" s="654"/>
      <c r="DR21" s="655"/>
      <c r="DS21" s="655"/>
      <c r="DT21" s="655"/>
      <c r="DU21" s="655"/>
      <c r="DV21" s="655"/>
      <c r="DW21" s="655"/>
      <c r="DX21" s="655"/>
      <c r="DY21" s="655"/>
      <c r="DZ21" s="655"/>
      <c r="EA21" s="655"/>
      <c r="EB21" s="655"/>
      <c r="EC21" s="656"/>
    </row>
    <row r="22" spans="2:133" ht="11.25" customHeight="1" x14ac:dyDescent="0.2">
      <c r="B22" s="633" t="s">
        <v>268</v>
      </c>
      <c r="C22" s="634"/>
      <c r="D22" s="634"/>
      <c r="E22" s="634"/>
      <c r="F22" s="634"/>
      <c r="G22" s="634"/>
      <c r="H22" s="634"/>
      <c r="I22" s="634"/>
      <c r="J22" s="634"/>
      <c r="K22" s="634"/>
      <c r="L22" s="634"/>
      <c r="M22" s="634"/>
      <c r="N22" s="634"/>
      <c r="O22" s="634"/>
      <c r="P22" s="634"/>
      <c r="Q22" s="635"/>
      <c r="R22" s="636">
        <v>1066422</v>
      </c>
      <c r="S22" s="637"/>
      <c r="T22" s="637"/>
      <c r="U22" s="637"/>
      <c r="V22" s="637"/>
      <c r="W22" s="637"/>
      <c r="X22" s="637"/>
      <c r="Y22" s="638"/>
      <c r="Z22" s="639">
        <v>39.200000000000003</v>
      </c>
      <c r="AA22" s="639"/>
      <c r="AB22" s="639"/>
      <c r="AC22" s="639"/>
      <c r="AD22" s="640">
        <v>1066422</v>
      </c>
      <c r="AE22" s="640"/>
      <c r="AF22" s="640"/>
      <c r="AG22" s="640"/>
      <c r="AH22" s="640"/>
      <c r="AI22" s="640"/>
      <c r="AJ22" s="640"/>
      <c r="AK22" s="640"/>
      <c r="AL22" s="641">
        <v>63.2</v>
      </c>
      <c r="AM22" s="642"/>
      <c r="AN22" s="642"/>
      <c r="AO22" s="643"/>
      <c r="AP22" s="633" t="s">
        <v>269</v>
      </c>
      <c r="AQ22" s="652"/>
      <c r="AR22" s="652"/>
      <c r="AS22" s="652"/>
      <c r="AT22" s="652"/>
      <c r="AU22" s="652"/>
      <c r="AV22" s="652"/>
      <c r="AW22" s="652"/>
      <c r="AX22" s="652"/>
      <c r="AY22" s="652"/>
      <c r="AZ22" s="652"/>
      <c r="BA22" s="652"/>
      <c r="BB22" s="652"/>
      <c r="BC22" s="652"/>
      <c r="BD22" s="652"/>
      <c r="BE22" s="652"/>
      <c r="BF22" s="653"/>
      <c r="BG22" s="636" t="s">
        <v>122</v>
      </c>
      <c r="BH22" s="637"/>
      <c r="BI22" s="637"/>
      <c r="BJ22" s="637"/>
      <c r="BK22" s="637"/>
      <c r="BL22" s="637"/>
      <c r="BM22" s="637"/>
      <c r="BN22" s="638"/>
      <c r="BO22" s="639" t="s">
        <v>122</v>
      </c>
      <c r="BP22" s="639"/>
      <c r="BQ22" s="639"/>
      <c r="BR22" s="639"/>
      <c r="BS22" s="640" t="s">
        <v>122</v>
      </c>
      <c r="BT22" s="640"/>
      <c r="BU22" s="640"/>
      <c r="BV22" s="640"/>
      <c r="BW22" s="640"/>
      <c r="BX22" s="640"/>
      <c r="BY22" s="640"/>
      <c r="BZ22" s="640"/>
      <c r="CA22" s="640"/>
      <c r="CB22" s="644"/>
      <c r="CD22" s="618" t="s">
        <v>270</v>
      </c>
      <c r="CE22" s="619"/>
      <c r="CF22" s="619"/>
      <c r="CG22" s="619"/>
      <c r="CH22" s="619"/>
      <c r="CI22" s="619"/>
      <c r="CJ22" s="619"/>
      <c r="CK22" s="619"/>
      <c r="CL22" s="619"/>
      <c r="CM22" s="619"/>
      <c r="CN22" s="619"/>
      <c r="CO22" s="619"/>
      <c r="CP22" s="619"/>
      <c r="CQ22" s="619"/>
      <c r="CR22" s="619"/>
      <c r="CS22" s="619"/>
      <c r="CT22" s="619"/>
      <c r="CU22" s="619"/>
      <c r="CV22" s="619"/>
      <c r="CW22" s="619"/>
      <c r="CX22" s="619"/>
      <c r="CY22" s="619"/>
      <c r="CZ22" s="619"/>
      <c r="DA22" s="619"/>
      <c r="DB22" s="619"/>
      <c r="DC22" s="619"/>
      <c r="DD22" s="619"/>
      <c r="DE22" s="619"/>
      <c r="DF22" s="619"/>
      <c r="DG22" s="619"/>
      <c r="DH22" s="619"/>
      <c r="DI22" s="619"/>
      <c r="DJ22" s="619"/>
      <c r="DK22" s="619"/>
      <c r="DL22" s="619"/>
      <c r="DM22" s="619"/>
      <c r="DN22" s="619"/>
      <c r="DO22" s="619"/>
      <c r="DP22" s="619"/>
      <c r="DQ22" s="619"/>
      <c r="DR22" s="619"/>
      <c r="DS22" s="619"/>
      <c r="DT22" s="619"/>
      <c r="DU22" s="619"/>
      <c r="DV22" s="619"/>
      <c r="DW22" s="619"/>
      <c r="DX22" s="619"/>
      <c r="DY22" s="619"/>
      <c r="DZ22" s="619"/>
      <c r="EA22" s="619"/>
      <c r="EB22" s="619"/>
      <c r="EC22" s="620"/>
    </row>
    <row r="23" spans="2:133" ht="11.25" customHeight="1" x14ac:dyDescent="0.2">
      <c r="B23" s="633" t="s">
        <v>271</v>
      </c>
      <c r="C23" s="634"/>
      <c r="D23" s="634"/>
      <c r="E23" s="634"/>
      <c r="F23" s="634"/>
      <c r="G23" s="634"/>
      <c r="H23" s="634"/>
      <c r="I23" s="634"/>
      <c r="J23" s="634"/>
      <c r="K23" s="634"/>
      <c r="L23" s="634"/>
      <c r="M23" s="634"/>
      <c r="N23" s="634"/>
      <c r="O23" s="634"/>
      <c r="P23" s="634"/>
      <c r="Q23" s="635"/>
      <c r="R23" s="636">
        <v>204520</v>
      </c>
      <c r="S23" s="637"/>
      <c r="T23" s="637"/>
      <c r="U23" s="637"/>
      <c r="V23" s="637"/>
      <c r="W23" s="637"/>
      <c r="X23" s="637"/>
      <c r="Y23" s="638"/>
      <c r="Z23" s="639">
        <v>7.5</v>
      </c>
      <c r="AA23" s="639"/>
      <c r="AB23" s="639"/>
      <c r="AC23" s="639"/>
      <c r="AD23" s="640" t="s">
        <v>122</v>
      </c>
      <c r="AE23" s="640"/>
      <c r="AF23" s="640"/>
      <c r="AG23" s="640"/>
      <c r="AH23" s="640"/>
      <c r="AI23" s="640"/>
      <c r="AJ23" s="640"/>
      <c r="AK23" s="640"/>
      <c r="AL23" s="641" t="s">
        <v>122</v>
      </c>
      <c r="AM23" s="642"/>
      <c r="AN23" s="642"/>
      <c r="AO23" s="643"/>
      <c r="AP23" s="633" t="s">
        <v>272</v>
      </c>
      <c r="AQ23" s="652"/>
      <c r="AR23" s="652"/>
      <c r="AS23" s="652"/>
      <c r="AT23" s="652"/>
      <c r="AU23" s="652"/>
      <c r="AV23" s="652"/>
      <c r="AW23" s="652"/>
      <c r="AX23" s="652"/>
      <c r="AY23" s="652"/>
      <c r="AZ23" s="652"/>
      <c r="BA23" s="652"/>
      <c r="BB23" s="652"/>
      <c r="BC23" s="652"/>
      <c r="BD23" s="652"/>
      <c r="BE23" s="652"/>
      <c r="BF23" s="653"/>
      <c r="BG23" s="636" t="s">
        <v>122</v>
      </c>
      <c r="BH23" s="637"/>
      <c r="BI23" s="637"/>
      <c r="BJ23" s="637"/>
      <c r="BK23" s="637"/>
      <c r="BL23" s="637"/>
      <c r="BM23" s="637"/>
      <c r="BN23" s="638"/>
      <c r="BO23" s="639" t="s">
        <v>122</v>
      </c>
      <c r="BP23" s="639"/>
      <c r="BQ23" s="639"/>
      <c r="BR23" s="639"/>
      <c r="BS23" s="640" t="s">
        <v>122</v>
      </c>
      <c r="BT23" s="640"/>
      <c r="BU23" s="640"/>
      <c r="BV23" s="640"/>
      <c r="BW23" s="640"/>
      <c r="BX23" s="640"/>
      <c r="BY23" s="640"/>
      <c r="BZ23" s="640"/>
      <c r="CA23" s="640"/>
      <c r="CB23" s="644"/>
      <c r="CD23" s="618" t="s">
        <v>212</v>
      </c>
      <c r="CE23" s="619"/>
      <c r="CF23" s="619"/>
      <c r="CG23" s="619"/>
      <c r="CH23" s="619"/>
      <c r="CI23" s="619"/>
      <c r="CJ23" s="619"/>
      <c r="CK23" s="619"/>
      <c r="CL23" s="619"/>
      <c r="CM23" s="619"/>
      <c r="CN23" s="619"/>
      <c r="CO23" s="619"/>
      <c r="CP23" s="619"/>
      <c r="CQ23" s="620"/>
      <c r="CR23" s="618" t="s">
        <v>273</v>
      </c>
      <c r="CS23" s="619"/>
      <c r="CT23" s="619"/>
      <c r="CU23" s="619"/>
      <c r="CV23" s="619"/>
      <c r="CW23" s="619"/>
      <c r="CX23" s="619"/>
      <c r="CY23" s="620"/>
      <c r="CZ23" s="618" t="s">
        <v>274</v>
      </c>
      <c r="DA23" s="619"/>
      <c r="DB23" s="619"/>
      <c r="DC23" s="620"/>
      <c r="DD23" s="618" t="s">
        <v>275</v>
      </c>
      <c r="DE23" s="619"/>
      <c r="DF23" s="619"/>
      <c r="DG23" s="619"/>
      <c r="DH23" s="619"/>
      <c r="DI23" s="619"/>
      <c r="DJ23" s="619"/>
      <c r="DK23" s="620"/>
      <c r="DL23" s="663" t="s">
        <v>276</v>
      </c>
      <c r="DM23" s="664"/>
      <c r="DN23" s="664"/>
      <c r="DO23" s="664"/>
      <c r="DP23" s="664"/>
      <c r="DQ23" s="664"/>
      <c r="DR23" s="664"/>
      <c r="DS23" s="664"/>
      <c r="DT23" s="664"/>
      <c r="DU23" s="664"/>
      <c r="DV23" s="665"/>
      <c r="DW23" s="618" t="s">
        <v>277</v>
      </c>
      <c r="DX23" s="619"/>
      <c r="DY23" s="619"/>
      <c r="DZ23" s="619"/>
      <c r="EA23" s="619"/>
      <c r="EB23" s="619"/>
      <c r="EC23" s="620"/>
    </row>
    <row r="24" spans="2:133" ht="11.25" customHeight="1" x14ac:dyDescent="0.2">
      <c r="B24" s="633" t="s">
        <v>278</v>
      </c>
      <c r="C24" s="634"/>
      <c r="D24" s="634"/>
      <c r="E24" s="634"/>
      <c r="F24" s="634"/>
      <c r="G24" s="634"/>
      <c r="H24" s="634"/>
      <c r="I24" s="634"/>
      <c r="J24" s="634"/>
      <c r="K24" s="634"/>
      <c r="L24" s="634"/>
      <c r="M24" s="634"/>
      <c r="N24" s="634"/>
      <c r="O24" s="634"/>
      <c r="P24" s="634"/>
      <c r="Q24" s="635"/>
      <c r="R24" s="636" t="s">
        <v>122</v>
      </c>
      <c r="S24" s="637"/>
      <c r="T24" s="637"/>
      <c r="U24" s="637"/>
      <c r="V24" s="637"/>
      <c r="W24" s="637"/>
      <c r="X24" s="637"/>
      <c r="Y24" s="638"/>
      <c r="Z24" s="639" t="s">
        <v>122</v>
      </c>
      <c r="AA24" s="639"/>
      <c r="AB24" s="639"/>
      <c r="AC24" s="639"/>
      <c r="AD24" s="640" t="s">
        <v>122</v>
      </c>
      <c r="AE24" s="640"/>
      <c r="AF24" s="640"/>
      <c r="AG24" s="640"/>
      <c r="AH24" s="640"/>
      <c r="AI24" s="640"/>
      <c r="AJ24" s="640"/>
      <c r="AK24" s="640"/>
      <c r="AL24" s="641" t="s">
        <v>122</v>
      </c>
      <c r="AM24" s="642"/>
      <c r="AN24" s="642"/>
      <c r="AO24" s="643"/>
      <c r="AP24" s="633" t="s">
        <v>279</v>
      </c>
      <c r="AQ24" s="652"/>
      <c r="AR24" s="652"/>
      <c r="AS24" s="652"/>
      <c r="AT24" s="652"/>
      <c r="AU24" s="652"/>
      <c r="AV24" s="652"/>
      <c r="AW24" s="652"/>
      <c r="AX24" s="652"/>
      <c r="AY24" s="652"/>
      <c r="AZ24" s="652"/>
      <c r="BA24" s="652"/>
      <c r="BB24" s="652"/>
      <c r="BC24" s="652"/>
      <c r="BD24" s="652"/>
      <c r="BE24" s="652"/>
      <c r="BF24" s="653"/>
      <c r="BG24" s="636" t="s">
        <v>122</v>
      </c>
      <c r="BH24" s="637"/>
      <c r="BI24" s="637"/>
      <c r="BJ24" s="637"/>
      <c r="BK24" s="637"/>
      <c r="BL24" s="637"/>
      <c r="BM24" s="637"/>
      <c r="BN24" s="638"/>
      <c r="BO24" s="639" t="s">
        <v>122</v>
      </c>
      <c r="BP24" s="639"/>
      <c r="BQ24" s="639"/>
      <c r="BR24" s="639"/>
      <c r="BS24" s="640" t="s">
        <v>122</v>
      </c>
      <c r="BT24" s="640"/>
      <c r="BU24" s="640"/>
      <c r="BV24" s="640"/>
      <c r="BW24" s="640"/>
      <c r="BX24" s="640"/>
      <c r="BY24" s="640"/>
      <c r="BZ24" s="640"/>
      <c r="CA24" s="640"/>
      <c r="CB24" s="644"/>
      <c r="CD24" s="622" t="s">
        <v>280</v>
      </c>
      <c r="CE24" s="623"/>
      <c r="CF24" s="623"/>
      <c r="CG24" s="623"/>
      <c r="CH24" s="623"/>
      <c r="CI24" s="623"/>
      <c r="CJ24" s="623"/>
      <c r="CK24" s="623"/>
      <c r="CL24" s="623"/>
      <c r="CM24" s="623"/>
      <c r="CN24" s="623"/>
      <c r="CO24" s="623"/>
      <c r="CP24" s="623"/>
      <c r="CQ24" s="624"/>
      <c r="CR24" s="625">
        <v>892779</v>
      </c>
      <c r="CS24" s="626"/>
      <c r="CT24" s="626"/>
      <c r="CU24" s="626"/>
      <c r="CV24" s="626"/>
      <c r="CW24" s="626"/>
      <c r="CX24" s="626"/>
      <c r="CY24" s="627"/>
      <c r="CZ24" s="630">
        <v>34</v>
      </c>
      <c r="DA24" s="631"/>
      <c r="DB24" s="631"/>
      <c r="DC24" s="647"/>
      <c r="DD24" s="666">
        <v>839019</v>
      </c>
      <c r="DE24" s="626"/>
      <c r="DF24" s="626"/>
      <c r="DG24" s="626"/>
      <c r="DH24" s="626"/>
      <c r="DI24" s="626"/>
      <c r="DJ24" s="626"/>
      <c r="DK24" s="627"/>
      <c r="DL24" s="666">
        <v>816092</v>
      </c>
      <c r="DM24" s="626"/>
      <c r="DN24" s="626"/>
      <c r="DO24" s="626"/>
      <c r="DP24" s="626"/>
      <c r="DQ24" s="626"/>
      <c r="DR24" s="626"/>
      <c r="DS24" s="626"/>
      <c r="DT24" s="626"/>
      <c r="DU24" s="626"/>
      <c r="DV24" s="627"/>
      <c r="DW24" s="630">
        <v>48.2</v>
      </c>
      <c r="DX24" s="631"/>
      <c r="DY24" s="631"/>
      <c r="DZ24" s="631"/>
      <c r="EA24" s="631"/>
      <c r="EB24" s="631"/>
      <c r="EC24" s="632"/>
    </row>
    <row r="25" spans="2:133" ht="11.25" customHeight="1" x14ac:dyDescent="0.2">
      <c r="B25" s="633" t="s">
        <v>281</v>
      </c>
      <c r="C25" s="634"/>
      <c r="D25" s="634"/>
      <c r="E25" s="634"/>
      <c r="F25" s="634"/>
      <c r="G25" s="634"/>
      <c r="H25" s="634"/>
      <c r="I25" s="634"/>
      <c r="J25" s="634"/>
      <c r="K25" s="634"/>
      <c r="L25" s="634"/>
      <c r="M25" s="634"/>
      <c r="N25" s="634"/>
      <c r="O25" s="634"/>
      <c r="P25" s="634"/>
      <c r="Q25" s="635"/>
      <c r="R25" s="636">
        <v>1863459</v>
      </c>
      <c r="S25" s="637"/>
      <c r="T25" s="637"/>
      <c r="U25" s="637"/>
      <c r="V25" s="637"/>
      <c r="W25" s="637"/>
      <c r="X25" s="637"/>
      <c r="Y25" s="638"/>
      <c r="Z25" s="639">
        <v>68.5</v>
      </c>
      <c r="AA25" s="639"/>
      <c r="AB25" s="639"/>
      <c r="AC25" s="639"/>
      <c r="AD25" s="640">
        <v>1658939</v>
      </c>
      <c r="AE25" s="640"/>
      <c r="AF25" s="640"/>
      <c r="AG25" s="640"/>
      <c r="AH25" s="640"/>
      <c r="AI25" s="640"/>
      <c r="AJ25" s="640"/>
      <c r="AK25" s="640"/>
      <c r="AL25" s="641">
        <v>98.3</v>
      </c>
      <c r="AM25" s="642"/>
      <c r="AN25" s="642"/>
      <c r="AO25" s="643"/>
      <c r="AP25" s="633" t="s">
        <v>282</v>
      </c>
      <c r="AQ25" s="652"/>
      <c r="AR25" s="652"/>
      <c r="AS25" s="652"/>
      <c r="AT25" s="652"/>
      <c r="AU25" s="652"/>
      <c r="AV25" s="652"/>
      <c r="AW25" s="652"/>
      <c r="AX25" s="652"/>
      <c r="AY25" s="652"/>
      <c r="AZ25" s="652"/>
      <c r="BA25" s="652"/>
      <c r="BB25" s="652"/>
      <c r="BC25" s="652"/>
      <c r="BD25" s="652"/>
      <c r="BE25" s="652"/>
      <c r="BF25" s="653"/>
      <c r="BG25" s="636" t="s">
        <v>122</v>
      </c>
      <c r="BH25" s="637"/>
      <c r="BI25" s="637"/>
      <c r="BJ25" s="637"/>
      <c r="BK25" s="637"/>
      <c r="BL25" s="637"/>
      <c r="BM25" s="637"/>
      <c r="BN25" s="638"/>
      <c r="BO25" s="639" t="s">
        <v>122</v>
      </c>
      <c r="BP25" s="639"/>
      <c r="BQ25" s="639"/>
      <c r="BR25" s="639"/>
      <c r="BS25" s="640" t="s">
        <v>122</v>
      </c>
      <c r="BT25" s="640"/>
      <c r="BU25" s="640"/>
      <c r="BV25" s="640"/>
      <c r="BW25" s="640"/>
      <c r="BX25" s="640"/>
      <c r="BY25" s="640"/>
      <c r="BZ25" s="640"/>
      <c r="CA25" s="640"/>
      <c r="CB25" s="644"/>
      <c r="CD25" s="633" t="s">
        <v>283</v>
      </c>
      <c r="CE25" s="634"/>
      <c r="CF25" s="634"/>
      <c r="CG25" s="634"/>
      <c r="CH25" s="634"/>
      <c r="CI25" s="634"/>
      <c r="CJ25" s="634"/>
      <c r="CK25" s="634"/>
      <c r="CL25" s="634"/>
      <c r="CM25" s="634"/>
      <c r="CN25" s="634"/>
      <c r="CO25" s="634"/>
      <c r="CP25" s="634"/>
      <c r="CQ25" s="635"/>
      <c r="CR25" s="636">
        <v>550440</v>
      </c>
      <c r="CS25" s="669"/>
      <c r="CT25" s="669"/>
      <c r="CU25" s="669"/>
      <c r="CV25" s="669"/>
      <c r="CW25" s="669"/>
      <c r="CX25" s="669"/>
      <c r="CY25" s="670"/>
      <c r="CZ25" s="641">
        <v>21</v>
      </c>
      <c r="DA25" s="667"/>
      <c r="DB25" s="667"/>
      <c r="DC25" s="671"/>
      <c r="DD25" s="645">
        <v>523718</v>
      </c>
      <c r="DE25" s="669"/>
      <c r="DF25" s="669"/>
      <c r="DG25" s="669"/>
      <c r="DH25" s="669"/>
      <c r="DI25" s="669"/>
      <c r="DJ25" s="669"/>
      <c r="DK25" s="670"/>
      <c r="DL25" s="645">
        <v>523490</v>
      </c>
      <c r="DM25" s="669"/>
      <c r="DN25" s="669"/>
      <c r="DO25" s="669"/>
      <c r="DP25" s="669"/>
      <c r="DQ25" s="669"/>
      <c r="DR25" s="669"/>
      <c r="DS25" s="669"/>
      <c r="DT25" s="669"/>
      <c r="DU25" s="669"/>
      <c r="DV25" s="670"/>
      <c r="DW25" s="641">
        <v>30.9</v>
      </c>
      <c r="DX25" s="667"/>
      <c r="DY25" s="667"/>
      <c r="DZ25" s="667"/>
      <c r="EA25" s="667"/>
      <c r="EB25" s="667"/>
      <c r="EC25" s="668"/>
    </row>
    <row r="26" spans="2:133" ht="11.25" customHeight="1" x14ac:dyDescent="0.2">
      <c r="B26" s="633" t="s">
        <v>284</v>
      </c>
      <c r="C26" s="634"/>
      <c r="D26" s="634"/>
      <c r="E26" s="634"/>
      <c r="F26" s="634"/>
      <c r="G26" s="634"/>
      <c r="H26" s="634"/>
      <c r="I26" s="634"/>
      <c r="J26" s="634"/>
      <c r="K26" s="634"/>
      <c r="L26" s="634"/>
      <c r="M26" s="634"/>
      <c r="N26" s="634"/>
      <c r="O26" s="634"/>
      <c r="P26" s="634"/>
      <c r="Q26" s="635"/>
      <c r="R26" s="636" t="s">
        <v>122</v>
      </c>
      <c r="S26" s="637"/>
      <c r="T26" s="637"/>
      <c r="U26" s="637"/>
      <c r="V26" s="637"/>
      <c r="W26" s="637"/>
      <c r="X26" s="637"/>
      <c r="Y26" s="638"/>
      <c r="Z26" s="639" t="s">
        <v>122</v>
      </c>
      <c r="AA26" s="639"/>
      <c r="AB26" s="639"/>
      <c r="AC26" s="639"/>
      <c r="AD26" s="640" t="s">
        <v>122</v>
      </c>
      <c r="AE26" s="640"/>
      <c r="AF26" s="640"/>
      <c r="AG26" s="640"/>
      <c r="AH26" s="640"/>
      <c r="AI26" s="640"/>
      <c r="AJ26" s="640"/>
      <c r="AK26" s="640"/>
      <c r="AL26" s="641" t="s">
        <v>122</v>
      </c>
      <c r="AM26" s="642"/>
      <c r="AN26" s="642"/>
      <c r="AO26" s="643"/>
      <c r="AP26" s="633" t="s">
        <v>285</v>
      </c>
      <c r="AQ26" s="652"/>
      <c r="AR26" s="652"/>
      <c r="AS26" s="652"/>
      <c r="AT26" s="652"/>
      <c r="AU26" s="652"/>
      <c r="AV26" s="652"/>
      <c r="AW26" s="652"/>
      <c r="AX26" s="652"/>
      <c r="AY26" s="652"/>
      <c r="AZ26" s="652"/>
      <c r="BA26" s="652"/>
      <c r="BB26" s="652"/>
      <c r="BC26" s="652"/>
      <c r="BD26" s="652"/>
      <c r="BE26" s="652"/>
      <c r="BF26" s="653"/>
      <c r="BG26" s="636" t="s">
        <v>122</v>
      </c>
      <c r="BH26" s="637"/>
      <c r="BI26" s="637"/>
      <c r="BJ26" s="637"/>
      <c r="BK26" s="637"/>
      <c r="BL26" s="637"/>
      <c r="BM26" s="637"/>
      <c r="BN26" s="638"/>
      <c r="BO26" s="639" t="s">
        <v>122</v>
      </c>
      <c r="BP26" s="639"/>
      <c r="BQ26" s="639"/>
      <c r="BR26" s="639"/>
      <c r="BS26" s="640" t="s">
        <v>122</v>
      </c>
      <c r="BT26" s="640"/>
      <c r="BU26" s="640"/>
      <c r="BV26" s="640"/>
      <c r="BW26" s="640"/>
      <c r="BX26" s="640"/>
      <c r="BY26" s="640"/>
      <c r="BZ26" s="640"/>
      <c r="CA26" s="640"/>
      <c r="CB26" s="644"/>
      <c r="CD26" s="633" t="s">
        <v>286</v>
      </c>
      <c r="CE26" s="634"/>
      <c r="CF26" s="634"/>
      <c r="CG26" s="634"/>
      <c r="CH26" s="634"/>
      <c r="CI26" s="634"/>
      <c r="CJ26" s="634"/>
      <c r="CK26" s="634"/>
      <c r="CL26" s="634"/>
      <c r="CM26" s="634"/>
      <c r="CN26" s="634"/>
      <c r="CO26" s="634"/>
      <c r="CP26" s="634"/>
      <c r="CQ26" s="635"/>
      <c r="CR26" s="636">
        <v>330864</v>
      </c>
      <c r="CS26" s="637"/>
      <c r="CT26" s="637"/>
      <c r="CU26" s="637"/>
      <c r="CV26" s="637"/>
      <c r="CW26" s="637"/>
      <c r="CX26" s="637"/>
      <c r="CY26" s="638"/>
      <c r="CZ26" s="641">
        <v>12.6</v>
      </c>
      <c r="DA26" s="667"/>
      <c r="DB26" s="667"/>
      <c r="DC26" s="671"/>
      <c r="DD26" s="645">
        <v>310122</v>
      </c>
      <c r="DE26" s="637"/>
      <c r="DF26" s="637"/>
      <c r="DG26" s="637"/>
      <c r="DH26" s="637"/>
      <c r="DI26" s="637"/>
      <c r="DJ26" s="637"/>
      <c r="DK26" s="638"/>
      <c r="DL26" s="645" t="s">
        <v>122</v>
      </c>
      <c r="DM26" s="637"/>
      <c r="DN26" s="637"/>
      <c r="DO26" s="637"/>
      <c r="DP26" s="637"/>
      <c r="DQ26" s="637"/>
      <c r="DR26" s="637"/>
      <c r="DS26" s="637"/>
      <c r="DT26" s="637"/>
      <c r="DU26" s="637"/>
      <c r="DV26" s="638"/>
      <c r="DW26" s="641" t="s">
        <v>122</v>
      </c>
      <c r="DX26" s="667"/>
      <c r="DY26" s="667"/>
      <c r="DZ26" s="667"/>
      <c r="EA26" s="667"/>
      <c r="EB26" s="667"/>
      <c r="EC26" s="668"/>
    </row>
    <row r="27" spans="2:133" ht="11.25" customHeight="1" x14ac:dyDescent="0.2">
      <c r="B27" s="633" t="s">
        <v>287</v>
      </c>
      <c r="C27" s="634"/>
      <c r="D27" s="634"/>
      <c r="E27" s="634"/>
      <c r="F27" s="634"/>
      <c r="G27" s="634"/>
      <c r="H27" s="634"/>
      <c r="I27" s="634"/>
      <c r="J27" s="634"/>
      <c r="K27" s="634"/>
      <c r="L27" s="634"/>
      <c r="M27" s="634"/>
      <c r="N27" s="634"/>
      <c r="O27" s="634"/>
      <c r="P27" s="634"/>
      <c r="Q27" s="635"/>
      <c r="R27" s="636">
        <v>40</v>
      </c>
      <c r="S27" s="637"/>
      <c r="T27" s="637"/>
      <c r="U27" s="637"/>
      <c r="V27" s="637"/>
      <c r="W27" s="637"/>
      <c r="X27" s="637"/>
      <c r="Y27" s="638"/>
      <c r="Z27" s="639">
        <v>0</v>
      </c>
      <c r="AA27" s="639"/>
      <c r="AB27" s="639"/>
      <c r="AC27" s="639"/>
      <c r="AD27" s="640" t="s">
        <v>122</v>
      </c>
      <c r="AE27" s="640"/>
      <c r="AF27" s="640"/>
      <c r="AG27" s="640"/>
      <c r="AH27" s="640"/>
      <c r="AI27" s="640"/>
      <c r="AJ27" s="640"/>
      <c r="AK27" s="640"/>
      <c r="AL27" s="641" t="s">
        <v>122</v>
      </c>
      <c r="AM27" s="642"/>
      <c r="AN27" s="642"/>
      <c r="AO27" s="643"/>
      <c r="AP27" s="633" t="s">
        <v>288</v>
      </c>
      <c r="AQ27" s="634"/>
      <c r="AR27" s="634"/>
      <c r="AS27" s="634"/>
      <c r="AT27" s="634"/>
      <c r="AU27" s="634"/>
      <c r="AV27" s="634"/>
      <c r="AW27" s="634"/>
      <c r="AX27" s="634"/>
      <c r="AY27" s="634"/>
      <c r="AZ27" s="634"/>
      <c r="BA27" s="634"/>
      <c r="BB27" s="634"/>
      <c r="BC27" s="634"/>
      <c r="BD27" s="634"/>
      <c r="BE27" s="634"/>
      <c r="BF27" s="635"/>
      <c r="BG27" s="636">
        <v>491520</v>
      </c>
      <c r="BH27" s="637"/>
      <c r="BI27" s="637"/>
      <c r="BJ27" s="637"/>
      <c r="BK27" s="637"/>
      <c r="BL27" s="637"/>
      <c r="BM27" s="637"/>
      <c r="BN27" s="638"/>
      <c r="BO27" s="639">
        <v>100</v>
      </c>
      <c r="BP27" s="639"/>
      <c r="BQ27" s="639"/>
      <c r="BR27" s="639"/>
      <c r="BS27" s="640" t="s">
        <v>122</v>
      </c>
      <c r="BT27" s="640"/>
      <c r="BU27" s="640"/>
      <c r="BV27" s="640"/>
      <c r="BW27" s="640"/>
      <c r="BX27" s="640"/>
      <c r="BY27" s="640"/>
      <c r="BZ27" s="640"/>
      <c r="CA27" s="640"/>
      <c r="CB27" s="644"/>
      <c r="CD27" s="633" t="s">
        <v>289</v>
      </c>
      <c r="CE27" s="634"/>
      <c r="CF27" s="634"/>
      <c r="CG27" s="634"/>
      <c r="CH27" s="634"/>
      <c r="CI27" s="634"/>
      <c r="CJ27" s="634"/>
      <c r="CK27" s="634"/>
      <c r="CL27" s="634"/>
      <c r="CM27" s="634"/>
      <c r="CN27" s="634"/>
      <c r="CO27" s="634"/>
      <c r="CP27" s="634"/>
      <c r="CQ27" s="635"/>
      <c r="CR27" s="636">
        <v>67472</v>
      </c>
      <c r="CS27" s="669"/>
      <c r="CT27" s="669"/>
      <c r="CU27" s="669"/>
      <c r="CV27" s="669"/>
      <c r="CW27" s="669"/>
      <c r="CX27" s="669"/>
      <c r="CY27" s="670"/>
      <c r="CZ27" s="641">
        <v>2.6</v>
      </c>
      <c r="DA27" s="667"/>
      <c r="DB27" s="667"/>
      <c r="DC27" s="671"/>
      <c r="DD27" s="645">
        <v>43368</v>
      </c>
      <c r="DE27" s="669"/>
      <c r="DF27" s="669"/>
      <c r="DG27" s="669"/>
      <c r="DH27" s="669"/>
      <c r="DI27" s="669"/>
      <c r="DJ27" s="669"/>
      <c r="DK27" s="670"/>
      <c r="DL27" s="645">
        <v>20669</v>
      </c>
      <c r="DM27" s="669"/>
      <c r="DN27" s="669"/>
      <c r="DO27" s="669"/>
      <c r="DP27" s="669"/>
      <c r="DQ27" s="669"/>
      <c r="DR27" s="669"/>
      <c r="DS27" s="669"/>
      <c r="DT27" s="669"/>
      <c r="DU27" s="669"/>
      <c r="DV27" s="670"/>
      <c r="DW27" s="641">
        <v>1.2</v>
      </c>
      <c r="DX27" s="667"/>
      <c r="DY27" s="667"/>
      <c r="DZ27" s="667"/>
      <c r="EA27" s="667"/>
      <c r="EB27" s="667"/>
      <c r="EC27" s="668"/>
    </row>
    <row r="28" spans="2:133" ht="11.25" customHeight="1" x14ac:dyDescent="0.2">
      <c r="B28" s="633" t="s">
        <v>290</v>
      </c>
      <c r="C28" s="634"/>
      <c r="D28" s="634"/>
      <c r="E28" s="634"/>
      <c r="F28" s="634"/>
      <c r="G28" s="634"/>
      <c r="H28" s="634"/>
      <c r="I28" s="634"/>
      <c r="J28" s="634"/>
      <c r="K28" s="634"/>
      <c r="L28" s="634"/>
      <c r="M28" s="634"/>
      <c r="N28" s="634"/>
      <c r="O28" s="634"/>
      <c r="P28" s="634"/>
      <c r="Q28" s="635"/>
      <c r="R28" s="636">
        <v>31389</v>
      </c>
      <c r="S28" s="637"/>
      <c r="T28" s="637"/>
      <c r="U28" s="637"/>
      <c r="V28" s="637"/>
      <c r="W28" s="637"/>
      <c r="X28" s="637"/>
      <c r="Y28" s="638"/>
      <c r="Z28" s="639">
        <v>1.2</v>
      </c>
      <c r="AA28" s="639"/>
      <c r="AB28" s="639"/>
      <c r="AC28" s="639"/>
      <c r="AD28" s="640">
        <v>8478</v>
      </c>
      <c r="AE28" s="640"/>
      <c r="AF28" s="640"/>
      <c r="AG28" s="640"/>
      <c r="AH28" s="640"/>
      <c r="AI28" s="640"/>
      <c r="AJ28" s="640"/>
      <c r="AK28" s="640"/>
      <c r="AL28" s="641">
        <v>0.5</v>
      </c>
      <c r="AM28" s="642"/>
      <c r="AN28" s="642"/>
      <c r="AO28" s="643"/>
      <c r="AP28" s="633"/>
      <c r="AQ28" s="634"/>
      <c r="AR28" s="634"/>
      <c r="AS28" s="634"/>
      <c r="AT28" s="634"/>
      <c r="AU28" s="634"/>
      <c r="AV28" s="634"/>
      <c r="AW28" s="634"/>
      <c r="AX28" s="634"/>
      <c r="AY28" s="634"/>
      <c r="AZ28" s="634"/>
      <c r="BA28" s="634"/>
      <c r="BB28" s="634"/>
      <c r="BC28" s="634"/>
      <c r="BD28" s="634"/>
      <c r="BE28" s="634"/>
      <c r="BF28" s="635"/>
      <c r="BG28" s="636"/>
      <c r="BH28" s="637"/>
      <c r="BI28" s="637"/>
      <c r="BJ28" s="637"/>
      <c r="BK28" s="637"/>
      <c r="BL28" s="637"/>
      <c r="BM28" s="637"/>
      <c r="BN28" s="638"/>
      <c r="BO28" s="639"/>
      <c r="BP28" s="639"/>
      <c r="BQ28" s="639"/>
      <c r="BR28" s="639"/>
      <c r="BS28" s="645"/>
      <c r="BT28" s="637"/>
      <c r="BU28" s="637"/>
      <c r="BV28" s="637"/>
      <c r="BW28" s="637"/>
      <c r="BX28" s="637"/>
      <c r="BY28" s="637"/>
      <c r="BZ28" s="637"/>
      <c r="CA28" s="637"/>
      <c r="CB28" s="646"/>
      <c r="CD28" s="633" t="s">
        <v>291</v>
      </c>
      <c r="CE28" s="634"/>
      <c r="CF28" s="634"/>
      <c r="CG28" s="634"/>
      <c r="CH28" s="634"/>
      <c r="CI28" s="634"/>
      <c r="CJ28" s="634"/>
      <c r="CK28" s="634"/>
      <c r="CL28" s="634"/>
      <c r="CM28" s="634"/>
      <c r="CN28" s="634"/>
      <c r="CO28" s="634"/>
      <c r="CP28" s="634"/>
      <c r="CQ28" s="635"/>
      <c r="CR28" s="636">
        <v>274867</v>
      </c>
      <c r="CS28" s="637"/>
      <c r="CT28" s="637"/>
      <c r="CU28" s="637"/>
      <c r="CV28" s="637"/>
      <c r="CW28" s="637"/>
      <c r="CX28" s="637"/>
      <c r="CY28" s="638"/>
      <c r="CZ28" s="641">
        <v>10.5</v>
      </c>
      <c r="DA28" s="667"/>
      <c r="DB28" s="667"/>
      <c r="DC28" s="671"/>
      <c r="DD28" s="645">
        <v>271933</v>
      </c>
      <c r="DE28" s="637"/>
      <c r="DF28" s="637"/>
      <c r="DG28" s="637"/>
      <c r="DH28" s="637"/>
      <c r="DI28" s="637"/>
      <c r="DJ28" s="637"/>
      <c r="DK28" s="638"/>
      <c r="DL28" s="645">
        <v>271933</v>
      </c>
      <c r="DM28" s="637"/>
      <c r="DN28" s="637"/>
      <c r="DO28" s="637"/>
      <c r="DP28" s="637"/>
      <c r="DQ28" s="637"/>
      <c r="DR28" s="637"/>
      <c r="DS28" s="637"/>
      <c r="DT28" s="637"/>
      <c r="DU28" s="637"/>
      <c r="DV28" s="638"/>
      <c r="DW28" s="641">
        <v>16.100000000000001</v>
      </c>
      <c r="DX28" s="667"/>
      <c r="DY28" s="667"/>
      <c r="DZ28" s="667"/>
      <c r="EA28" s="667"/>
      <c r="EB28" s="667"/>
      <c r="EC28" s="668"/>
    </row>
    <row r="29" spans="2:133" ht="11.25" customHeight="1" x14ac:dyDescent="0.2">
      <c r="B29" s="633" t="s">
        <v>292</v>
      </c>
      <c r="C29" s="634"/>
      <c r="D29" s="634"/>
      <c r="E29" s="634"/>
      <c r="F29" s="634"/>
      <c r="G29" s="634"/>
      <c r="H29" s="634"/>
      <c r="I29" s="634"/>
      <c r="J29" s="634"/>
      <c r="K29" s="634"/>
      <c r="L29" s="634"/>
      <c r="M29" s="634"/>
      <c r="N29" s="634"/>
      <c r="O29" s="634"/>
      <c r="P29" s="634"/>
      <c r="Q29" s="635"/>
      <c r="R29" s="636">
        <v>972</v>
      </c>
      <c r="S29" s="637"/>
      <c r="T29" s="637"/>
      <c r="U29" s="637"/>
      <c r="V29" s="637"/>
      <c r="W29" s="637"/>
      <c r="X29" s="637"/>
      <c r="Y29" s="638"/>
      <c r="Z29" s="639">
        <v>0</v>
      </c>
      <c r="AA29" s="639"/>
      <c r="AB29" s="639"/>
      <c r="AC29" s="639"/>
      <c r="AD29" s="640" t="s">
        <v>122</v>
      </c>
      <c r="AE29" s="640"/>
      <c r="AF29" s="640"/>
      <c r="AG29" s="640"/>
      <c r="AH29" s="640"/>
      <c r="AI29" s="640"/>
      <c r="AJ29" s="640"/>
      <c r="AK29" s="640"/>
      <c r="AL29" s="641" t="s">
        <v>122</v>
      </c>
      <c r="AM29" s="642"/>
      <c r="AN29" s="642"/>
      <c r="AO29" s="643"/>
      <c r="AP29" s="657"/>
      <c r="AQ29" s="658"/>
      <c r="AR29" s="658"/>
      <c r="AS29" s="658"/>
      <c r="AT29" s="658"/>
      <c r="AU29" s="658"/>
      <c r="AV29" s="658"/>
      <c r="AW29" s="658"/>
      <c r="AX29" s="658"/>
      <c r="AY29" s="658"/>
      <c r="AZ29" s="658"/>
      <c r="BA29" s="658"/>
      <c r="BB29" s="658"/>
      <c r="BC29" s="658"/>
      <c r="BD29" s="658"/>
      <c r="BE29" s="658"/>
      <c r="BF29" s="659"/>
      <c r="BG29" s="636"/>
      <c r="BH29" s="637"/>
      <c r="BI29" s="637"/>
      <c r="BJ29" s="637"/>
      <c r="BK29" s="637"/>
      <c r="BL29" s="637"/>
      <c r="BM29" s="637"/>
      <c r="BN29" s="638"/>
      <c r="BO29" s="639"/>
      <c r="BP29" s="639"/>
      <c r="BQ29" s="639"/>
      <c r="BR29" s="639"/>
      <c r="BS29" s="640"/>
      <c r="BT29" s="640"/>
      <c r="BU29" s="640"/>
      <c r="BV29" s="640"/>
      <c r="BW29" s="640"/>
      <c r="BX29" s="640"/>
      <c r="BY29" s="640"/>
      <c r="BZ29" s="640"/>
      <c r="CA29" s="640"/>
      <c r="CB29" s="644"/>
      <c r="CD29" s="672" t="s">
        <v>293</v>
      </c>
      <c r="CE29" s="673"/>
      <c r="CF29" s="633" t="s">
        <v>66</v>
      </c>
      <c r="CG29" s="634"/>
      <c r="CH29" s="634"/>
      <c r="CI29" s="634"/>
      <c r="CJ29" s="634"/>
      <c r="CK29" s="634"/>
      <c r="CL29" s="634"/>
      <c r="CM29" s="634"/>
      <c r="CN29" s="634"/>
      <c r="CO29" s="634"/>
      <c r="CP29" s="634"/>
      <c r="CQ29" s="635"/>
      <c r="CR29" s="636">
        <v>274867</v>
      </c>
      <c r="CS29" s="669"/>
      <c r="CT29" s="669"/>
      <c r="CU29" s="669"/>
      <c r="CV29" s="669"/>
      <c r="CW29" s="669"/>
      <c r="CX29" s="669"/>
      <c r="CY29" s="670"/>
      <c r="CZ29" s="641">
        <v>10.5</v>
      </c>
      <c r="DA29" s="667"/>
      <c r="DB29" s="667"/>
      <c r="DC29" s="671"/>
      <c r="DD29" s="645">
        <v>271933</v>
      </c>
      <c r="DE29" s="669"/>
      <c r="DF29" s="669"/>
      <c r="DG29" s="669"/>
      <c r="DH29" s="669"/>
      <c r="DI29" s="669"/>
      <c r="DJ29" s="669"/>
      <c r="DK29" s="670"/>
      <c r="DL29" s="645">
        <v>271933</v>
      </c>
      <c r="DM29" s="669"/>
      <c r="DN29" s="669"/>
      <c r="DO29" s="669"/>
      <c r="DP29" s="669"/>
      <c r="DQ29" s="669"/>
      <c r="DR29" s="669"/>
      <c r="DS29" s="669"/>
      <c r="DT29" s="669"/>
      <c r="DU29" s="669"/>
      <c r="DV29" s="670"/>
      <c r="DW29" s="641">
        <v>16.100000000000001</v>
      </c>
      <c r="DX29" s="667"/>
      <c r="DY29" s="667"/>
      <c r="DZ29" s="667"/>
      <c r="EA29" s="667"/>
      <c r="EB29" s="667"/>
      <c r="EC29" s="668"/>
    </row>
    <row r="30" spans="2:133" ht="11.25" customHeight="1" x14ac:dyDescent="0.2">
      <c r="B30" s="633" t="s">
        <v>294</v>
      </c>
      <c r="C30" s="634"/>
      <c r="D30" s="634"/>
      <c r="E30" s="634"/>
      <c r="F30" s="634"/>
      <c r="G30" s="634"/>
      <c r="H30" s="634"/>
      <c r="I30" s="634"/>
      <c r="J30" s="634"/>
      <c r="K30" s="634"/>
      <c r="L30" s="634"/>
      <c r="M30" s="634"/>
      <c r="N30" s="634"/>
      <c r="O30" s="634"/>
      <c r="P30" s="634"/>
      <c r="Q30" s="635"/>
      <c r="R30" s="636">
        <v>171191</v>
      </c>
      <c r="S30" s="637"/>
      <c r="T30" s="637"/>
      <c r="U30" s="637"/>
      <c r="V30" s="637"/>
      <c r="W30" s="637"/>
      <c r="X30" s="637"/>
      <c r="Y30" s="638"/>
      <c r="Z30" s="639">
        <v>6.3</v>
      </c>
      <c r="AA30" s="639"/>
      <c r="AB30" s="639"/>
      <c r="AC30" s="639"/>
      <c r="AD30" s="640" t="s">
        <v>122</v>
      </c>
      <c r="AE30" s="640"/>
      <c r="AF30" s="640"/>
      <c r="AG30" s="640"/>
      <c r="AH30" s="640"/>
      <c r="AI30" s="640"/>
      <c r="AJ30" s="640"/>
      <c r="AK30" s="640"/>
      <c r="AL30" s="641" t="s">
        <v>122</v>
      </c>
      <c r="AM30" s="642"/>
      <c r="AN30" s="642"/>
      <c r="AO30" s="643"/>
      <c r="AP30" s="618" t="s">
        <v>212</v>
      </c>
      <c r="AQ30" s="619"/>
      <c r="AR30" s="619"/>
      <c r="AS30" s="619"/>
      <c r="AT30" s="619"/>
      <c r="AU30" s="619"/>
      <c r="AV30" s="619"/>
      <c r="AW30" s="619"/>
      <c r="AX30" s="619"/>
      <c r="AY30" s="619"/>
      <c r="AZ30" s="619"/>
      <c r="BA30" s="619"/>
      <c r="BB30" s="619"/>
      <c r="BC30" s="619"/>
      <c r="BD30" s="619"/>
      <c r="BE30" s="619"/>
      <c r="BF30" s="620"/>
      <c r="BG30" s="618" t="s">
        <v>295</v>
      </c>
      <c r="BH30" s="678"/>
      <c r="BI30" s="678"/>
      <c r="BJ30" s="678"/>
      <c r="BK30" s="678"/>
      <c r="BL30" s="678"/>
      <c r="BM30" s="678"/>
      <c r="BN30" s="678"/>
      <c r="BO30" s="678"/>
      <c r="BP30" s="678"/>
      <c r="BQ30" s="679"/>
      <c r="BR30" s="618" t="s">
        <v>296</v>
      </c>
      <c r="BS30" s="678"/>
      <c r="BT30" s="678"/>
      <c r="BU30" s="678"/>
      <c r="BV30" s="678"/>
      <c r="BW30" s="678"/>
      <c r="BX30" s="678"/>
      <c r="BY30" s="678"/>
      <c r="BZ30" s="678"/>
      <c r="CA30" s="678"/>
      <c r="CB30" s="679"/>
      <c r="CD30" s="674"/>
      <c r="CE30" s="675"/>
      <c r="CF30" s="633" t="s">
        <v>297</v>
      </c>
      <c r="CG30" s="634"/>
      <c r="CH30" s="634"/>
      <c r="CI30" s="634"/>
      <c r="CJ30" s="634"/>
      <c r="CK30" s="634"/>
      <c r="CL30" s="634"/>
      <c r="CM30" s="634"/>
      <c r="CN30" s="634"/>
      <c r="CO30" s="634"/>
      <c r="CP30" s="634"/>
      <c r="CQ30" s="635"/>
      <c r="CR30" s="636">
        <v>266961</v>
      </c>
      <c r="CS30" s="637"/>
      <c r="CT30" s="637"/>
      <c r="CU30" s="637"/>
      <c r="CV30" s="637"/>
      <c r="CW30" s="637"/>
      <c r="CX30" s="637"/>
      <c r="CY30" s="638"/>
      <c r="CZ30" s="641">
        <v>10.199999999999999</v>
      </c>
      <c r="DA30" s="667"/>
      <c r="DB30" s="667"/>
      <c r="DC30" s="671"/>
      <c r="DD30" s="645">
        <v>264143</v>
      </c>
      <c r="DE30" s="637"/>
      <c r="DF30" s="637"/>
      <c r="DG30" s="637"/>
      <c r="DH30" s="637"/>
      <c r="DI30" s="637"/>
      <c r="DJ30" s="637"/>
      <c r="DK30" s="638"/>
      <c r="DL30" s="645">
        <v>264143</v>
      </c>
      <c r="DM30" s="637"/>
      <c r="DN30" s="637"/>
      <c r="DO30" s="637"/>
      <c r="DP30" s="637"/>
      <c r="DQ30" s="637"/>
      <c r="DR30" s="637"/>
      <c r="DS30" s="637"/>
      <c r="DT30" s="637"/>
      <c r="DU30" s="637"/>
      <c r="DV30" s="638"/>
      <c r="DW30" s="641">
        <v>15.6</v>
      </c>
      <c r="DX30" s="667"/>
      <c r="DY30" s="667"/>
      <c r="DZ30" s="667"/>
      <c r="EA30" s="667"/>
      <c r="EB30" s="667"/>
      <c r="EC30" s="668"/>
    </row>
    <row r="31" spans="2:133" ht="11.25" customHeight="1" x14ac:dyDescent="0.2">
      <c r="B31" s="649" t="s">
        <v>298</v>
      </c>
      <c r="C31" s="650"/>
      <c r="D31" s="650"/>
      <c r="E31" s="650"/>
      <c r="F31" s="650"/>
      <c r="G31" s="650"/>
      <c r="H31" s="650"/>
      <c r="I31" s="650"/>
      <c r="J31" s="650"/>
      <c r="K31" s="650"/>
      <c r="L31" s="650"/>
      <c r="M31" s="650"/>
      <c r="N31" s="650"/>
      <c r="O31" s="650"/>
      <c r="P31" s="650"/>
      <c r="Q31" s="651"/>
      <c r="R31" s="636" t="s">
        <v>122</v>
      </c>
      <c r="S31" s="637"/>
      <c r="T31" s="637"/>
      <c r="U31" s="637"/>
      <c r="V31" s="637"/>
      <c r="W31" s="637"/>
      <c r="X31" s="637"/>
      <c r="Y31" s="638"/>
      <c r="Z31" s="639" t="s">
        <v>122</v>
      </c>
      <c r="AA31" s="639"/>
      <c r="AB31" s="639"/>
      <c r="AC31" s="639"/>
      <c r="AD31" s="640" t="s">
        <v>122</v>
      </c>
      <c r="AE31" s="640"/>
      <c r="AF31" s="640"/>
      <c r="AG31" s="640"/>
      <c r="AH31" s="640"/>
      <c r="AI31" s="640"/>
      <c r="AJ31" s="640"/>
      <c r="AK31" s="640"/>
      <c r="AL31" s="641" t="s">
        <v>122</v>
      </c>
      <c r="AM31" s="642"/>
      <c r="AN31" s="642"/>
      <c r="AO31" s="643"/>
      <c r="AP31" s="682" t="s">
        <v>299</v>
      </c>
      <c r="AQ31" s="683"/>
      <c r="AR31" s="683"/>
      <c r="AS31" s="683"/>
      <c r="AT31" s="688" t="s">
        <v>300</v>
      </c>
      <c r="AU31" s="200"/>
      <c r="AV31" s="200"/>
      <c r="AW31" s="200"/>
      <c r="AX31" s="622" t="s">
        <v>178</v>
      </c>
      <c r="AY31" s="623"/>
      <c r="AZ31" s="623"/>
      <c r="BA31" s="623"/>
      <c r="BB31" s="623"/>
      <c r="BC31" s="623"/>
      <c r="BD31" s="623"/>
      <c r="BE31" s="623"/>
      <c r="BF31" s="624"/>
      <c r="BG31" s="692">
        <v>99.8</v>
      </c>
      <c r="BH31" s="680"/>
      <c r="BI31" s="680"/>
      <c r="BJ31" s="680"/>
      <c r="BK31" s="680"/>
      <c r="BL31" s="680"/>
      <c r="BM31" s="631">
        <v>99.6</v>
      </c>
      <c r="BN31" s="680"/>
      <c r="BO31" s="680"/>
      <c r="BP31" s="680"/>
      <c r="BQ31" s="681"/>
      <c r="BR31" s="692">
        <v>99.8</v>
      </c>
      <c r="BS31" s="680"/>
      <c r="BT31" s="680"/>
      <c r="BU31" s="680"/>
      <c r="BV31" s="680"/>
      <c r="BW31" s="680"/>
      <c r="BX31" s="631">
        <v>99.5</v>
      </c>
      <c r="BY31" s="680"/>
      <c r="BZ31" s="680"/>
      <c r="CA31" s="680"/>
      <c r="CB31" s="681"/>
      <c r="CD31" s="674"/>
      <c r="CE31" s="675"/>
      <c r="CF31" s="633" t="s">
        <v>301</v>
      </c>
      <c r="CG31" s="634"/>
      <c r="CH31" s="634"/>
      <c r="CI31" s="634"/>
      <c r="CJ31" s="634"/>
      <c r="CK31" s="634"/>
      <c r="CL31" s="634"/>
      <c r="CM31" s="634"/>
      <c r="CN31" s="634"/>
      <c r="CO31" s="634"/>
      <c r="CP31" s="634"/>
      <c r="CQ31" s="635"/>
      <c r="CR31" s="636">
        <v>7906</v>
      </c>
      <c r="CS31" s="669"/>
      <c r="CT31" s="669"/>
      <c r="CU31" s="669"/>
      <c r="CV31" s="669"/>
      <c r="CW31" s="669"/>
      <c r="CX31" s="669"/>
      <c r="CY31" s="670"/>
      <c r="CZ31" s="641">
        <v>0.3</v>
      </c>
      <c r="DA31" s="667"/>
      <c r="DB31" s="667"/>
      <c r="DC31" s="671"/>
      <c r="DD31" s="645">
        <v>7790</v>
      </c>
      <c r="DE31" s="669"/>
      <c r="DF31" s="669"/>
      <c r="DG31" s="669"/>
      <c r="DH31" s="669"/>
      <c r="DI31" s="669"/>
      <c r="DJ31" s="669"/>
      <c r="DK31" s="670"/>
      <c r="DL31" s="645">
        <v>7790</v>
      </c>
      <c r="DM31" s="669"/>
      <c r="DN31" s="669"/>
      <c r="DO31" s="669"/>
      <c r="DP31" s="669"/>
      <c r="DQ31" s="669"/>
      <c r="DR31" s="669"/>
      <c r="DS31" s="669"/>
      <c r="DT31" s="669"/>
      <c r="DU31" s="669"/>
      <c r="DV31" s="670"/>
      <c r="DW31" s="641">
        <v>0.5</v>
      </c>
      <c r="DX31" s="667"/>
      <c r="DY31" s="667"/>
      <c r="DZ31" s="667"/>
      <c r="EA31" s="667"/>
      <c r="EB31" s="667"/>
      <c r="EC31" s="668"/>
    </row>
    <row r="32" spans="2:133" ht="11.25" customHeight="1" x14ac:dyDescent="0.2">
      <c r="B32" s="633" t="s">
        <v>302</v>
      </c>
      <c r="C32" s="634"/>
      <c r="D32" s="634"/>
      <c r="E32" s="634"/>
      <c r="F32" s="634"/>
      <c r="G32" s="634"/>
      <c r="H32" s="634"/>
      <c r="I32" s="634"/>
      <c r="J32" s="634"/>
      <c r="K32" s="634"/>
      <c r="L32" s="634"/>
      <c r="M32" s="634"/>
      <c r="N32" s="634"/>
      <c r="O32" s="634"/>
      <c r="P32" s="634"/>
      <c r="Q32" s="635"/>
      <c r="R32" s="636">
        <v>87425</v>
      </c>
      <c r="S32" s="637"/>
      <c r="T32" s="637"/>
      <c r="U32" s="637"/>
      <c r="V32" s="637"/>
      <c r="W32" s="637"/>
      <c r="X32" s="637"/>
      <c r="Y32" s="638"/>
      <c r="Z32" s="639">
        <v>3.2</v>
      </c>
      <c r="AA32" s="639"/>
      <c r="AB32" s="639"/>
      <c r="AC32" s="639"/>
      <c r="AD32" s="640" t="s">
        <v>122</v>
      </c>
      <c r="AE32" s="640"/>
      <c r="AF32" s="640"/>
      <c r="AG32" s="640"/>
      <c r="AH32" s="640"/>
      <c r="AI32" s="640"/>
      <c r="AJ32" s="640"/>
      <c r="AK32" s="640"/>
      <c r="AL32" s="641" t="s">
        <v>122</v>
      </c>
      <c r="AM32" s="642"/>
      <c r="AN32" s="642"/>
      <c r="AO32" s="643"/>
      <c r="AP32" s="684"/>
      <c r="AQ32" s="685"/>
      <c r="AR32" s="685"/>
      <c r="AS32" s="685"/>
      <c r="AT32" s="689"/>
      <c r="AU32" s="196" t="s">
        <v>303</v>
      </c>
      <c r="AX32" s="633" t="s">
        <v>304</v>
      </c>
      <c r="AY32" s="634"/>
      <c r="AZ32" s="634"/>
      <c r="BA32" s="634"/>
      <c r="BB32" s="634"/>
      <c r="BC32" s="634"/>
      <c r="BD32" s="634"/>
      <c r="BE32" s="634"/>
      <c r="BF32" s="635"/>
      <c r="BG32" s="693">
        <v>99.3</v>
      </c>
      <c r="BH32" s="669"/>
      <c r="BI32" s="669"/>
      <c r="BJ32" s="669"/>
      <c r="BK32" s="669"/>
      <c r="BL32" s="669"/>
      <c r="BM32" s="642">
        <v>98.4</v>
      </c>
      <c r="BN32" s="669"/>
      <c r="BO32" s="669"/>
      <c r="BP32" s="669"/>
      <c r="BQ32" s="691"/>
      <c r="BR32" s="693">
        <v>99.4</v>
      </c>
      <c r="BS32" s="669"/>
      <c r="BT32" s="669"/>
      <c r="BU32" s="669"/>
      <c r="BV32" s="669"/>
      <c r="BW32" s="669"/>
      <c r="BX32" s="642">
        <v>98.2</v>
      </c>
      <c r="BY32" s="669"/>
      <c r="BZ32" s="669"/>
      <c r="CA32" s="669"/>
      <c r="CB32" s="691"/>
      <c r="CD32" s="676"/>
      <c r="CE32" s="677"/>
      <c r="CF32" s="633" t="s">
        <v>305</v>
      </c>
      <c r="CG32" s="634"/>
      <c r="CH32" s="634"/>
      <c r="CI32" s="634"/>
      <c r="CJ32" s="634"/>
      <c r="CK32" s="634"/>
      <c r="CL32" s="634"/>
      <c r="CM32" s="634"/>
      <c r="CN32" s="634"/>
      <c r="CO32" s="634"/>
      <c r="CP32" s="634"/>
      <c r="CQ32" s="635"/>
      <c r="CR32" s="636" t="s">
        <v>122</v>
      </c>
      <c r="CS32" s="637"/>
      <c r="CT32" s="637"/>
      <c r="CU32" s="637"/>
      <c r="CV32" s="637"/>
      <c r="CW32" s="637"/>
      <c r="CX32" s="637"/>
      <c r="CY32" s="638"/>
      <c r="CZ32" s="641" t="s">
        <v>122</v>
      </c>
      <c r="DA32" s="667"/>
      <c r="DB32" s="667"/>
      <c r="DC32" s="671"/>
      <c r="DD32" s="645" t="s">
        <v>122</v>
      </c>
      <c r="DE32" s="637"/>
      <c r="DF32" s="637"/>
      <c r="DG32" s="637"/>
      <c r="DH32" s="637"/>
      <c r="DI32" s="637"/>
      <c r="DJ32" s="637"/>
      <c r="DK32" s="638"/>
      <c r="DL32" s="645" t="s">
        <v>122</v>
      </c>
      <c r="DM32" s="637"/>
      <c r="DN32" s="637"/>
      <c r="DO32" s="637"/>
      <c r="DP32" s="637"/>
      <c r="DQ32" s="637"/>
      <c r="DR32" s="637"/>
      <c r="DS32" s="637"/>
      <c r="DT32" s="637"/>
      <c r="DU32" s="637"/>
      <c r="DV32" s="638"/>
      <c r="DW32" s="641" t="s">
        <v>122</v>
      </c>
      <c r="DX32" s="667"/>
      <c r="DY32" s="667"/>
      <c r="DZ32" s="667"/>
      <c r="EA32" s="667"/>
      <c r="EB32" s="667"/>
      <c r="EC32" s="668"/>
    </row>
    <row r="33" spans="2:133" ht="11.25" customHeight="1" x14ac:dyDescent="0.2">
      <c r="B33" s="633" t="s">
        <v>306</v>
      </c>
      <c r="C33" s="634"/>
      <c r="D33" s="634"/>
      <c r="E33" s="634"/>
      <c r="F33" s="634"/>
      <c r="G33" s="634"/>
      <c r="H33" s="634"/>
      <c r="I33" s="634"/>
      <c r="J33" s="634"/>
      <c r="K33" s="634"/>
      <c r="L33" s="634"/>
      <c r="M33" s="634"/>
      <c r="N33" s="634"/>
      <c r="O33" s="634"/>
      <c r="P33" s="634"/>
      <c r="Q33" s="635"/>
      <c r="R33" s="636">
        <v>38104</v>
      </c>
      <c r="S33" s="637"/>
      <c r="T33" s="637"/>
      <c r="U33" s="637"/>
      <c r="V33" s="637"/>
      <c r="W33" s="637"/>
      <c r="X33" s="637"/>
      <c r="Y33" s="638"/>
      <c r="Z33" s="639">
        <v>1.4</v>
      </c>
      <c r="AA33" s="639"/>
      <c r="AB33" s="639"/>
      <c r="AC33" s="639"/>
      <c r="AD33" s="640">
        <v>10927</v>
      </c>
      <c r="AE33" s="640"/>
      <c r="AF33" s="640"/>
      <c r="AG33" s="640"/>
      <c r="AH33" s="640"/>
      <c r="AI33" s="640"/>
      <c r="AJ33" s="640"/>
      <c r="AK33" s="640"/>
      <c r="AL33" s="641">
        <v>0.6</v>
      </c>
      <c r="AM33" s="642"/>
      <c r="AN33" s="642"/>
      <c r="AO33" s="643"/>
      <c r="AP33" s="686"/>
      <c r="AQ33" s="687"/>
      <c r="AR33" s="687"/>
      <c r="AS33" s="687"/>
      <c r="AT33" s="690"/>
      <c r="AU33" s="201"/>
      <c r="AV33" s="201"/>
      <c r="AW33" s="201"/>
      <c r="AX33" s="657" t="s">
        <v>307</v>
      </c>
      <c r="AY33" s="658"/>
      <c r="AZ33" s="658"/>
      <c r="BA33" s="658"/>
      <c r="BB33" s="658"/>
      <c r="BC33" s="658"/>
      <c r="BD33" s="658"/>
      <c r="BE33" s="658"/>
      <c r="BF33" s="659"/>
      <c r="BG33" s="694">
        <v>99.7</v>
      </c>
      <c r="BH33" s="695"/>
      <c r="BI33" s="695"/>
      <c r="BJ33" s="695"/>
      <c r="BK33" s="695"/>
      <c r="BL33" s="695"/>
      <c r="BM33" s="696">
        <v>99</v>
      </c>
      <c r="BN33" s="695"/>
      <c r="BO33" s="695"/>
      <c r="BP33" s="695"/>
      <c r="BQ33" s="697"/>
      <c r="BR33" s="694">
        <v>99.6</v>
      </c>
      <c r="BS33" s="695"/>
      <c r="BT33" s="695"/>
      <c r="BU33" s="695"/>
      <c r="BV33" s="695"/>
      <c r="BW33" s="695"/>
      <c r="BX33" s="696">
        <v>98.8</v>
      </c>
      <c r="BY33" s="695"/>
      <c r="BZ33" s="695"/>
      <c r="CA33" s="695"/>
      <c r="CB33" s="697"/>
      <c r="CD33" s="633" t="s">
        <v>308</v>
      </c>
      <c r="CE33" s="634"/>
      <c r="CF33" s="634"/>
      <c r="CG33" s="634"/>
      <c r="CH33" s="634"/>
      <c r="CI33" s="634"/>
      <c r="CJ33" s="634"/>
      <c r="CK33" s="634"/>
      <c r="CL33" s="634"/>
      <c r="CM33" s="634"/>
      <c r="CN33" s="634"/>
      <c r="CO33" s="634"/>
      <c r="CP33" s="634"/>
      <c r="CQ33" s="635"/>
      <c r="CR33" s="636">
        <v>1450074</v>
      </c>
      <c r="CS33" s="669"/>
      <c r="CT33" s="669"/>
      <c r="CU33" s="669"/>
      <c r="CV33" s="669"/>
      <c r="CW33" s="669"/>
      <c r="CX33" s="669"/>
      <c r="CY33" s="670"/>
      <c r="CZ33" s="641">
        <v>55.3</v>
      </c>
      <c r="DA33" s="667"/>
      <c r="DB33" s="667"/>
      <c r="DC33" s="671"/>
      <c r="DD33" s="645">
        <v>1163705</v>
      </c>
      <c r="DE33" s="669"/>
      <c r="DF33" s="669"/>
      <c r="DG33" s="669"/>
      <c r="DH33" s="669"/>
      <c r="DI33" s="669"/>
      <c r="DJ33" s="669"/>
      <c r="DK33" s="670"/>
      <c r="DL33" s="645">
        <v>669918</v>
      </c>
      <c r="DM33" s="669"/>
      <c r="DN33" s="669"/>
      <c r="DO33" s="669"/>
      <c r="DP33" s="669"/>
      <c r="DQ33" s="669"/>
      <c r="DR33" s="669"/>
      <c r="DS33" s="669"/>
      <c r="DT33" s="669"/>
      <c r="DU33" s="669"/>
      <c r="DV33" s="670"/>
      <c r="DW33" s="641">
        <v>39.6</v>
      </c>
      <c r="DX33" s="667"/>
      <c r="DY33" s="667"/>
      <c r="DZ33" s="667"/>
      <c r="EA33" s="667"/>
      <c r="EB33" s="667"/>
      <c r="EC33" s="668"/>
    </row>
    <row r="34" spans="2:133" ht="11.25" customHeight="1" x14ac:dyDescent="0.2">
      <c r="B34" s="633" t="s">
        <v>309</v>
      </c>
      <c r="C34" s="634"/>
      <c r="D34" s="634"/>
      <c r="E34" s="634"/>
      <c r="F34" s="634"/>
      <c r="G34" s="634"/>
      <c r="H34" s="634"/>
      <c r="I34" s="634"/>
      <c r="J34" s="634"/>
      <c r="K34" s="634"/>
      <c r="L34" s="634"/>
      <c r="M34" s="634"/>
      <c r="N34" s="634"/>
      <c r="O34" s="634"/>
      <c r="P34" s="634"/>
      <c r="Q34" s="635"/>
      <c r="R34" s="636">
        <v>8345</v>
      </c>
      <c r="S34" s="637"/>
      <c r="T34" s="637"/>
      <c r="U34" s="637"/>
      <c r="V34" s="637"/>
      <c r="W34" s="637"/>
      <c r="X34" s="637"/>
      <c r="Y34" s="638"/>
      <c r="Z34" s="639">
        <v>0.3</v>
      </c>
      <c r="AA34" s="639"/>
      <c r="AB34" s="639"/>
      <c r="AC34" s="639"/>
      <c r="AD34" s="640" t="s">
        <v>122</v>
      </c>
      <c r="AE34" s="640"/>
      <c r="AF34" s="640"/>
      <c r="AG34" s="640"/>
      <c r="AH34" s="640"/>
      <c r="AI34" s="640"/>
      <c r="AJ34" s="640"/>
      <c r="AK34" s="640"/>
      <c r="AL34" s="641" t="s">
        <v>122</v>
      </c>
      <c r="AM34" s="642"/>
      <c r="AN34" s="642"/>
      <c r="AO34" s="643"/>
      <c r="AP34" s="204"/>
      <c r="AQ34" s="205"/>
      <c r="AS34" s="200"/>
      <c r="AT34" s="200"/>
      <c r="AU34" s="200"/>
      <c r="AV34" s="200"/>
      <c r="AW34" s="200"/>
      <c r="AX34" s="200"/>
      <c r="AY34" s="200"/>
      <c r="AZ34" s="200"/>
      <c r="BA34" s="200"/>
      <c r="BB34" s="200"/>
      <c r="BC34" s="200"/>
      <c r="BD34" s="200"/>
      <c r="BE34" s="200"/>
      <c r="BF34" s="200"/>
      <c r="BG34" s="205"/>
      <c r="BH34" s="205"/>
      <c r="BI34" s="205"/>
      <c r="BJ34" s="205"/>
      <c r="BK34" s="205"/>
      <c r="BL34" s="205"/>
      <c r="BM34" s="205"/>
      <c r="BN34" s="205"/>
      <c r="BO34" s="205"/>
      <c r="BP34" s="205"/>
      <c r="BQ34" s="205"/>
      <c r="BR34" s="205"/>
      <c r="BS34" s="205"/>
      <c r="BT34" s="205"/>
      <c r="BU34" s="205"/>
      <c r="BV34" s="205"/>
      <c r="BW34" s="205"/>
      <c r="BX34" s="205"/>
      <c r="BY34" s="205"/>
      <c r="BZ34" s="205"/>
      <c r="CA34" s="205"/>
      <c r="CB34" s="205"/>
      <c r="CD34" s="633" t="s">
        <v>310</v>
      </c>
      <c r="CE34" s="634"/>
      <c r="CF34" s="634"/>
      <c r="CG34" s="634"/>
      <c r="CH34" s="634"/>
      <c r="CI34" s="634"/>
      <c r="CJ34" s="634"/>
      <c r="CK34" s="634"/>
      <c r="CL34" s="634"/>
      <c r="CM34" s="634"/>
      <c r="CN34" s="634"/>
      <c r="CO34" s="634"/>
      <c r="CP34" s="634"/>
      <c r="CQ34" s="635"/>
      <c r="CR34" s="636">
        <v>597961</v>
      </c>
      <c r="CS34" s="637"/>
      <c r="CT34" s="637"/>
      <c r="CU34" s="637"/>
      <c r="CV34" s="637"/>
      <c r="CW34" s="637"/>
      <c r="CX34" s="637"/>
      <c r="CY34" s="638"/>
      <c r="CZ34" s="641">
        <v>22.8</v>
      </c>
      <c r="DA34" s="667"/>
      <c r="DB34" s="667"/>
      <c r="DC34" s="671"/>
      <c r="DD34" s="645">
        <v>484126</v>
      </c>
      <c r="DE34" s="637"/>
      <c r="DF34" s="637"/>
      <c r="DG34" s="637"/>
      <c r="DH34" s="637"/>
      <c r="DI34" s="637"/>
      <c r="DJ34" s="637"/>
      <c r="DK34" s="638"/>
      <c r="DL34" s="645">
        <v>369494</v>
      </c>
      <c r="DM34" s="637"/>
      <c r="DN34" s="637"/>
      <c r="DO34" s="637"/>
      <c r="DP34" s="637"/>
      <c r="DQ34" s="637"/>
      <c r="DR34" s="637"/>
      <c r="DS34" s="637"/>
      <c r="DT34" s="637"/>
      <c r="DU34" s="637"/>
      <c r="DV34" s="638"/>
      <c r="DW34" s="641">
        <v>21.8</v>
      </c>
      <c r="DX34" s="667"/>
      <c r="DY34" s="667"/>
      <c r="DZ34" s="667"/>
      <c r="EA34" s="667"/>
      <c r="EB34" s="667"/>
      <c r="EC34" s="668"/>
    </row>
    <row r="35" spans="2:133" ht="11.25" customHeight="1" x14ac:dyDescent="0.2">
      <c r="B35" s="633" t="s">
        <v>311</v>
      </c>
      <c r="C35" s="634"/>
      <c r="D35" s="634"/>
      <c r="E35" s="634"/>
      <c r="F35" s="634"/>
      <c r="G35" s="634"/>
      <c r="H35" s="634"/>
      <c r="I35" s="634"/>
      <c r="J35" s="634"/>
      <c r="K35" s="634"/>
      <c r="L35" s="634"/>
      <c r="M35" s="634"/>
      <c r="N35" s="634"/>
      <c r="O35" s="634"/>
      <c r="P35" s="634"/>
      <c r="Q35" s="635"/>
      <c r="R35" s="636">
        <v>281210</v>
      </c>
      <c r="S35" s="637"/>
      <c r="T35" s="637"/>
      <c r="U35" s="637"/>
      <c r="V35" s="637"/>
      <c r="W35" s="637"/>
      <c r="X35" s="637"/>
      <c r="Y35" s="638"/>
      <c r="Z35" s="639">
        <v>10.3</v>
      </c>
      <c r="AA35" s="639"/>
      <c r="AB35" s="639"/>
      <c r="AC35" s="639"/>
      <c r="AD35" s="640" t="s">
        <v>122</v>
      </c>
      <c r="AE35" s="640"/>
      <c r="AF35" s="640"/>
      <c r="AG35" s="640"/>
      <c r="AH35" s="640"/>
      <c r="AI35" s="640"/>
      <c r="AJ35" s="640"/>
      <c r="AK35" s="640"/>
      <c r="AL35" s="641" t="s">
        <v>122</v>
      </c>
      <c r="AM35" s="642"/>
      <c r="AN35" s="642"/>
      <c r="AO35" s="643"/>
      <c r="AP35" s="206"/>
      <c r="AQ35" s="618" t="s">
        <v>312</v>
      </c>
      <c r="AR35" s="619"/>
      <c r="AS35" s="619"/>
      <c r="AT35" s="619"/>
      <c r="AU35" s="619"/>
      <c r="AV35" s="619"/>
      <c r="AW35" s="619"/>
      <c r="AX35" s="619"/>
      <c r="AY35" s="619"/>
      <c r="AZ35" s="619"/>
      <c r="BA35" s="619"/>
      <c r="BB35" s="619"/>
      <c r="BC35" s="619"/>
      <c r="BD35" s="619"/>
      <c r="BE35" s="619"/>
      <c r="BF35" s="620"/>
      <c r="BG35" s="618" t="s">
        <v>313</v>
      </c>
      <c r="BH35" s="619"/>
      <c r="BI35" s="619"/>
      <c r="BJ35" s="619"/>
      <c r="BK35" s="619"/>
      <c r="BL35" s="619"/>
      <c r="BM35" s="619"/>
      <c r="BN35" s="619"/>
      <c r="BO35" s="619"/>
      <c r="BP35" s="619"/>
      <c r="BQ35" s="619"/>
      <c r="BR35" s="619"/>
      <c r="BS35" s="619"/>
      <c r="BT35" s="619"/>
      <c r="BU35" s="619"/>
      <c r="BV35" s="619"/>
      <c r="BW35" s="619"/>
      <c r="BX35" s="619"/>
      <c r="BY35" s="619"/>
      <c r="BZ35" s="619"/>
      <c r="CA35" s="619"/>
      <c r="CB35" s="620"/>
      <c r="CD35" s="633" t="s">
        <v>314</v>
      </c>
      <c r="CE35" s="634"/>
      <c r="CF35" s="634"/>
      <c r="CG35" s="634"/>
      <c r="CH35" s="634"/>
      <c r="CI35" s="634"/>
      <c r="CJ35" s="634"/>
      <c r="CK35" s="634"/>
      <c r="CL35" s="634"/>
      <c r="CM35" s="634"/>
      <c r="CN35" s="634"/>
      <c r="CO35" s="634"/>
      <c r="CP35" s="634"/>
      <c r="CQ35" s="635"/>
      <c r="CR35" s="636">
        <v>34949</v>
      </c>
      <c r="CS35" s="669"/>
      <c r="CT35" s="669"/>
      <c r="CU35" s="669"/>
      <c r="CV35" s="669"/>
      <c r="CW35" s="669"/>
      <c r="CX35" s="669"/>
      <c r="CY35" s="670"/>
      <c r="CZ35" s="641">
        <v>1.3</v>
      </c>
      <c r="DA35" s="667"/>
      <c r="DB35" s="667"/>
      <c r="DC35" s="671"/>
      <c r="DD35" s="645">
        <v>26886</v>
      </c>
      <c r="DE35" s="669"/>
      <c r="DF35" s="669"/>
      <c r="DG35" s="669"/>
      <c r="DH35" s="669"/>
      <c r="DI35" s="669"/>
      <c r="DJ35" s="669"/>
      <c r="DK35" s="670"/>
      <c r="DL35" s="645">
        <v>26886</v>
      </c>
      <c r="DM35" s="669"/>
      <c r="DN35" s="669"/>
      <c r="DO35" s="669"/>
      <c r="DP35" s="669"/>
      <c r="DQ35" s="669"/>
      <c r="DR35" s="669"/>
      <c r="DS35" s="669"/>
      <c r="DT35" s="669"/>
      <c r="DU35" s="669"/>
      <c r="DV35" s="670"/>
      <c r="DW35" s="641">
        <v>1.6</v>
      </c>
      <c r="DX35" s="667"/>
      <c r="DY35" s="667"/>
      <c r="DZ35" s="667"/>
      <c r="EA35" s="667"/>
      <c r="EB35" s="667"/>
      <c r="EC35" s="668"/>
    </row>
    <row r="36" spans="2:133" ht="11.25" customHeight="1" x14ac:dyDescent="0.2">
      <c r="B36" s="633" t="s">
        <v>315</v>
      </c>
      <c r="C36" s="634"/>
      <c r="D36" s="634"/>
      <c r="E36" s="634"/>
      <c r="F36" s="634"/>
      <c r="G36" s="634"/>
      <c r="H36" s="634"/>
      <c r="I36" s="634"/>
      <c r="J36" s="634"/>
      <c r="K36" s="634"/>
      <c r="L36" s="634"/>
      <c r="M36" s="634"/>
      <c r="N36" s="634"/>
      <c r="O36" s="634"/>
      <c r="P36" s="634"/>
      <c r="Q36" s="635"/>
      <c r="R36" s="636">
        <v>27601</v>
      </c>
      <c r="S36" s="637"/>
      <c r="T36" s="637"/>
      <c r="U36" s="637"/>
      <c r="V36" s="637"/>
      <c r="W36" s="637"/>
      <c r="X36" s="637"/>
      <c r="Y36" s="638"/>
      <c r="Z36" s="639">
        <v>1</v>
      </c>
      <c r="AA36" s="639"/>
      <c r="AB36" s="639"/>
      <c r="AC36" s="639"/>
      <c r="AD36" s="640" t="s">
        <v>122</v>
      </c>
      <c r="AE36" s="640"/>
      <c r="AF36" s="640"/>
      <c r="AG36" s="640"/>
      <c r="AH36" s="640"/>
      <c r="AI36" s="640"/>
      <c r="AJ36" s="640"/>
      <c r="AK36" s="640"/>
      <c r="AL36" s="641" t="s">
        <v>122</v>
      </c>
      <c r="AM36" s="642"/>
      <c r="AN36" s="642"/>
      <c r="AO36" s="643"/>
      <c r="AP36" s="206"/>
      <c r="AQ36" s="702" t="s">
        <v>316</v>
      </c>
      <c r="AR36" s="703"/>
      <c r="AS36" s="703"/>
      <c r="AT36" s="703"/>
      <c r="AU36" s="703"/>
      <c r="AV36" s="703"/>
      <c r="AW36" s="703"/>
      <c r="AX36" s="703"/>
      <c r="AY36" s="704"/>
      <c r="AZ36" s="625">
        <v>247324</v>
      </c>
      <c r="BA36" s="626"/>
      <c r="BB36" s="626"/>
      <c r="BC36" s="626"/>
      <c r="BD36" s="626"/>
      <c r="BE36" s="626"/>
      <c r="BF36" s="698"/>
      <c r="BG36" s="622" t="s">
        <v>317</v>
      </c>
      <c r="BH36" s="623"/>
      <c r="BI36" s="623"/>
      <c r="BJ36" s="623"/>
      <c r="BK36" s="623"/>
      <c r="BL36" s="623"/>
      <c r="BM36" s="623"/>
      <c r="BN36" s="623"/>
      <c r="BO36" s="623"/>
      <c r="BP36" s="623"/>
      <c r="BQ36" s="623"/>
      <c r="BR36" s="623"/>
      <c r="BS36" s="623"/>
      <c r="BT36" s="623"/>
      <c r="BU36" s="624"/>
      <c r="BV36" s="625">
        <v>1702</v>
      </c>
      <c r="BW36" s="626"/>
      <c r="BX36" s="626"/>
      <c r="BY36" s="626"/>
      <c r="BZ36" s="626"/>
      <c r="CA36" s="626"/>
      <c r="CB36" s="698"/>
      <c r="CD36" s="633" t="s">
        <v>318</v>
      </c>
      <c r="CE36" s="634"/>
      <c r="CF36" s="634"/>
      <c r="CG36" s="634"/>
      <c r="CH36" s="634"/>
      <c r="CI36" s="634"/>
      <c r="CJ36" s="634"/>
      <c r="CK36" s="634"/>
      <c r="CL36" s="634"/>
      <c r="CM36" s="634"/>
      <c r="CN36" s="634"/>
      <c r="CO36" s="634"/>
      <c r="CP36" s="634"/>
      <c r="CQ36" s="635"/>
      <c r="CR36" s="636">
        <v>381843</v>
      </c>
      <c r="CS36" s="637"/>
      <c r="CT36" s="637"/>
      <c r="CU36" s="637"/>
      <c r="CV36" s="637"/>
      <c r="CW36" s="637"/>
      <c r="CX36" s="637"/>
      <c r="CY36" s="638"/>
      <c r="CZ36" s="641">
        <v>14.6</v>
      </c>
      <c r="DA36" s="667"/>
      <c r="DB36" s="667"/>
      <c r="DC36" s="671"/>
      <c r="DD36" s="645">
        <v>276661</v>
      </c>
      <c r="DE36" s="637"/>
      <c r="DF36" s="637"/>
      <c r="DG36" s="637"/>
      <c r="DH36" s="637"/>
      <c r="DI36" s="637"/>
      <c r="DJ36" s="637"/>
      <c r="DK36" s="638"/>
      <c r="DL36" s="645">
        <v>192976</v>
      </c>
      <c r="DM36" s="637"/>
      <c r="DN36" s="637"/>
      <c r="DO36" s="637"/>
      <c r="DP36" s="637"/>
      <c r="DQ36" s="637"/>
      <c r="DR36" s="637"/>
      <c r="DS36" s="637"/>
      <c r="DT36" s="637"/>
      <c r="DU36" s="637"/>
      <c r="DV36" s="638"/>
      <c r="DW36" s="641">
        <v>11.4</v>
      </c>
      <c r="DX36" s="667"/>
      <c r="DY36" s="667"/>
      <c r="DZ36" s="667"/>
      <c r="EA36" s="667"/>
      <c r="EB36" s="667"/>
      <c r="EC36" s="668"/>
    </row>
    <row r="37" spans="2:133" ht="11.25" customHeight="1" x14ac:dyDescent="0.2">
      <c r="B37" s="633" t="s">
        <v>319</v>
      </c>
      <c r="C37" s="634"/>
      <c r="D37" s="634"/>
      <c r="E37" s="634"/>
      <c r="F37" s="634"/>
      <c r="G37" s="634"/>
      <c r="H37" s="634"/>
      <c r="I37" s="634"/>
      <c r="J37" s="634"/>
      <c r="K37" s="634"/>
      <c r="L37" s="634"/>
      <c r="M37" s="634"/>
      <c r="N37" s="634"/>
      <c r="O37" s="634"/>
      <c r="P37" s="634"/>
      <c r="Q37" s="635"/>
      <c r="R37" s="636">
        <v>77753</v>
      </c>
      <c r="S37" s="637"/>
      <c r="T37" s="637"/>
      <c r="U37" s="637"/>
      <c r="V37" s="637"/>
      <c r="W37" s="637"/>
      <c r="X37" s="637"/>
      <c r="Y37" s="638"/>
      <c r="Z37" s="639">
        <v>2.9</v>
      </c>
      <c r="AA37" s="639"/>
      <c r="AB37" s="639"/>
      <c r="AC37" s="639"/>
      <c r="AD37" s="640">
        <v>9750</v>
      </c>
      <c r="AE37" s="640"/>
      <c r="AF37" s="640"/>
      <c r="AG37" s="640"/>
      <c r="AH37" s="640"/>
      <c r="AI37" s="640"/>
      <c r="AJ37" s="640"/>
      <c r="AK37" s="640"/>
      <c r="AL37" s="641">
        <v>0.6</v>
      </c>
      <c r="AM37" s="642"/>
      <c r="AN37" s="642"/>
      <c r="AO37" s="643"/>
      <c r="AQ37" s="699" t="s">
        <v>320</v>
      </c>
      <c r="AR37" s="700"/>
      <c r="AS37" s="700"/>
      <c r="AT37" s="700"/>
      <c r="AU37" s="700"/>
      <c r="AV37" s="700"/>
      <c r="AW37" s="700"/>
      <c r="AX37" s="700"/>
      <c r="AY37" s="701"/>
      <c r="AZ37" s="636">
        <v>70000</v>
      </c>
      <c r="BA37" s="637"/>
      <c r="BB37" s="637"/>
      <c r="BC37" s="637"/>
      <c r="BD37" s="669"/>
      <c r="BE37" s="669"/>
      <c r="BF37" s="691"/>
      <c r="BG37" s="633" t="s">
        <v>321</v>
      </c>
      <c r="BH37" s="634"/>
      <c r="BI37" s="634"/>
      <c r="BJ37" s="634"/>
      <c r="BK37" s="634"/>
      <c r="BL37" s="634"/>
      <c r="BM37" s="634"/>
      <c r="BN37" s="634"/>
      <c r="BO37" s="634"/>
      <c r="BP37" s="634"/>
      <c r="BQ37" s="634"/>
      <c r="BR37" s="634"/>
      <c r="BS37" s="634"/>
      <c r="BT37" s="634"/>
      <c r="BU37" s="635"/>
      <c r="BV37" s="636">
        <v>14267</v>
      </c>
      <c r="BW37" s="637"/>
      <c r="BX37" s="637"/>
      <c r="BY37" s="637"/>
      <c r="BZ37" s="637"/>
      <c r="CA37" s="637"/>
      <c r="CB37" s="646"/>
      <c r="CD37" s="633" t="s">
        <v>322</v>
      </c>
      <c r="CE37" s="634"/>
      <c r="CF37" s="634"/>
      <c r="CG37" s="634"/>
      <c r="CH37" s="634"/>
      <c r="CI37" s="634"/>
      <c r="CJ37" s="634"/>
      <c r="CK37" s="634"/>
      <c r="CL37" s="634"/>
      <c r="CM37" s="634"/>
      <c r="CN37" s="634"/>
      <c r="CO37" s="634"/>
      <c r="CP37" s="634"/>
      <c r="CQ37" s="635"/>
      <c r="CR37" s="636">
        <v>82465</v>
      </c>
      <c r="CS37" s="669"/>
      <c r="CT37" s="669"/>
      <c r="CU37" s="669"/>
      <c r="CV37" s="669"/>
      <c r="CW37" s="669"/>
      <c r="CX37" s="669"/>
      <c r="CY37" s="670"/>
      <c r="CZ37" s="641">
        <v>3.1</v>
      </c>
      <c r="DA37" s="667"/>
      <c r="DB37" s="667"/>
      <c r="DC37" s="671"/>
      <c r="DD37" s="645">
        <v>81960</v>
      </c>
      <c r="DE37" s="669"/>
      <c r="DF37" s="669"/>
      <c r="DG37" s="669"/>
      <c r="DH37" s="669"/>
      <c r="DI37" s="669"/>
      <c r="DJ37" s="669"/>
      <c r="DK37" s="670"/>
      <c r="DL37" s="645">
        <v>81960</v>
      </c>
      <c r="DM37" s="669"/>
      <c r="DN37" s="669"/>
      <c r="DO37" s="669"/>
      <c r="DP37" s="669"/>
      <c r="DQ37" s="669"/>
      <c r="DR37" s="669"/>
      <c r="DS37" s="669"/>
      <c r="DT37" s="669"/>
      <c r="DU37" s="669"/>
      <c r="DV37" s="670"/>
      <c r="DW37" s="641">
        <v>4.8</v>
      </c>
      <c r="DX37" s="667"/>
      <c r="DY37" s="667"/>
      <c r="DZ37" s="667"/>
      <c r="EA37" s="667"/>
      <c r="EB37" s="667"/>
      <c r="EC37" s="668"/>
    </row>
    <row r="38" spans="2:133" ht="11.25" customHeight="1" x14ac:dyDescent="0.2">
      <c r="B38" s="633" t="s">
        <v>323</v>
      </c>
      <c r="C38" s="634"/>
      <c r="D38" s="634"/>
      <c r="E38" s="634"/>
      <c r="F38" s="634"/>
      <c r="G38" s="634"/>
      <c r="H38" s="634"/>
      <c r="I38" s="634"/>
      <c r="J38" s="634"/>
      <c r="K38" s="634"/>
      <c r="L38" s="634"/>
      <c r="M38" s="634"/>
      <c r="N38" s="634"/>
      <c r="O38" s="634"/>
      <c r="P38" s="634"/>
      <c r="Q38" s="635"/>
      <c r="R38" s="636">
        <v>132072</v>
      </c>
      <c r="S38" s="637"/>
      <c r="T38" s="637"/>
      <c r="U38" s="637"/>
      <c r="V38" s="637"/>
      <c r="W38" s="637"/>
      <c r="X38" s="637"/>
      <c r="Y38" s="638"/>
      <c r="Z38" s="639">
        <v>4.9000000000000004</v>
      </c>
      <c r="AA38" s="639"/>
      <c r="AB38" s="639"/>
      <c r="AC38" s="639"/>
      <c r="AD38" s="640" t="s">
        <v>122</v>
      </c>
      <c r="AE38" s="640"/>
      <c r="AF38" s="640"/>
      <c r="AG38" s="640"/>
      <c r="AH38" s="640"/>
      <c r="AI38" s="640"/>
      <c r="AJ38" s="640"/>
      <c r="AK38" s="640"/>
      <c r="AL38" s="641" t="s">
        <v>122</v>
      </c>
      <c r="AM38" s="642"/>
      <c r="AN38" s="642"/>
      <c r="AO38" s="643"/>
      <c r="AQ38" s="699" t="s">
        <v>324</v>
      </c>
      <c r="AR38" s="700"/>
      <c r="AS38" s="700"/>
      <c r="AT38" s="700"/>
      <c r="AU38" s="700"/>
      <c r="AV38" s="700"/>
      <c r="AW38" s="700"/>
      <c r="AX38" s="700"/>
      <c r="AY38" s="701"/>
      <c r="AZ38" s="636">
        <v>32500</v>
      </c>
      <c r="BA38" s="637"/>
      <c r="BB38" s="637"/>
      <c r="BC38" s="637"/>
      <c r="BD38" s="669"/>
      <c r="BE38" s="669"/>
      <c r="BF38" s="691"/>
      <c r="BG38" s="633" t="s">
        <v>325</v>
      </c>
      <c r="BH38" s="634"/>
      <c r="BI38" s="634"/>
      <c r="BJ38" s="634"/>
      <c r="BK38" s="634"/>
      <c r="BL38" s="634"/>
      <c r="BM38" s="634"/>
      <c r="BN38" s="634"/>
      <c r="BO38" s="634"/>
      <c r="BP38" s="634"/>
      <c r="BQ38" s="634"/>
      <c r="BR38" s="634"/>
      <c r="BS38" s="634"/>
      <c r="BT38" s="634"/>
      <c r="BU38" s="635"/>
      <c r="BV38" s="636">
        <v>188</v>
      </c>
      <c r="BW38" s="637"/>
      <c r="BX38" s="637"/>
      <c r="BY38" s="637"/>
      <c r="BZ38" s="637"/>
      <c r="CA38" s="637"/>
      <c r="CB38" s="646"/>
      <c r="CD38" s="633" t="s">
        <v>326</v>
      </c>
      <c r="CE38" s="634"/>
      <c r="CF38" s="634"/>
      <c r="CG38" s="634"/>
      <c r="CH38" s="634"/>
      <c r="CI38" s="634"/>
      <c r="CJ38" s="634"/>
      <c r="CK38" s="634"/>
      <c r="CL38" s="634"/>
      <c r="CM38" s="634"/>
      <c r="CN38" s="634"/>
      <c r="CO38" s="634"/>
      <c r="CP38" s="634"/>
      <c r="CQ38" s="635"/>
      <c r="CR38" s="636">
        <v>144824</v>
      </c>
      <c r="CS38" s="637"/>
      <c r="CT38" s="637"/>
      <c r="CU38" s="637"/>
      <c r="CV38" s="637"/>
      <c r="CW38" s="637"/>
      <c r="CX38" s="637"/>
      <c r="CY38" s="638"/>
      <c r="CZ38" s="641">
        <v>5.5</v>
      </c>
      <c r="DA38" s="667"/>
      <c r="DB38" s="667"/>
      <c r="DC38" s="671"/>
      <c r="DD38" s="645">
        <v>124083</v>
      </c>
      <c r="DE38" s="637"/>
      <c r="DF38" s="637"/>
      <c r="DG38" s="637"/>
      <c r="DH38" s="637"/>
      <c r="DI38" s="637"/>
      <c r="DJ38" s="637"/>
      <c r="DK38" s="638"/>
      <c r="DL38" s="645">
        <v>80562</v>
      </c>
      <c r="DM38" s="637"/>
      <c r="DN38" s="637"/>
      <c r="DO38" s="637"/>
      <c r="DP38" s="637"/>
      <c r="DQ38" s="637"/>
      <c r="DR38" s="637"/>
      <c r="DS38" s="637"/>
      <c r="DT38" s="637"/>
      <c r="DU38" s="637"/>
      <c r="DV38" s="638"/>
      <c r="DW38" s="641">
        <v>4.8</v>
      </c>
      <c r="DX38" s="667"/>
      <c r="DY38" s="667"/>
      <c r="DZ38" s="667"/>
      <c r="EA38" s="667"/>
      <c r="EB38" s="667"/>
      <c r="EC38" s="668"/>
    </row>
    <row r="39" spans="2:133" ht="11.25" customHeight="1" x14ac:dyDescent="0.2">
      <c r="B39" s="633" t="s">
        <v>327</v>
      </c>
      <c r="C39" s="634"/>
      <c r="D39" s="634"/>
      <c r="E39" s="634"/>
      <c r="F39" s="634"/>
      <c r="G39" s="634"/>
      <c r="H39" s="634"/>
      <c r="I39" s="634"/>
      <c r="J39" s="634"/>
      <c r="K39" s="634"/>
      <c r="L39" s="634"/>
      <c r="M39" s="634"/>
      <c r="N39" s="634"/>
      <c r="O39" s="634"/>
      <c r="P39" s="634"/>
      <c r="Q39" s="635"/>
      <c r="R39" s="636" t="s">
        <v>122</v>
      </c>
      <c r="S39" s="637"/>
      <c r="T39" s="637"/>
      <c r="U39" s="637"/>
      <c r="V39" s="637"/>
      <c r="W39" s="637"/>
      <c r="X39" s="637"/>
      <c r="Y39" s="638"/>
      <c r="Z39" s="639" t="s">
        <v>122</v>
      </c>
      <c r="AA39" s="639"/>
      <c r="AB39" s="639"/>
      <c r="AC39" s="639"/>
      <c r="AD39" s="640" t="s">
        <v>122</v>
      </c>
      <c r="AE39" s="640"/>
      <c r="AF39" s="640"/>
      <c r="AG39" s="640"/>
      <c r="AH39" s="640"/>
      <c r="AI39" s="640"/>
      <c r="AJ39" s="640"/>
      <c r="AK39" s="640"/>
      <c r="AL39" s="641" t="s">
        <v>122</v>
      </c>
      <c r="AM39" s="642"/>
      <c r="AN39" s="642"/>
      <c r="AO39" s="643"/>
      <c r="AQ39" s="699" t="s">
        <v>328</v>
      </c>
      <c r="AR39" s="700"/>
      <c r="AS39" s="700"/>
      <c r="AT39" s="700"/>
      <c r="AU39" s="700"/>
      <c r="AV39" s="700"/>
      <c r="AW39" s="700"/>
      <c r="AX39" s="700"/>
      <c r="AY39" s="701"/>
      <c r="AZ39" s="636" t="s">
        <v>122</v>
      </c>
      <c r="BA39" s="637"/>
      <c r="BB39" s="637"/>
      <c r="BC39" s="637"/>
      <c r="BD39" s="669"/>
      <c r="BE39" s="669"/>
      <c r="BF39" s="691"/>
      <c r="BG39" s="633" t="s">
        <v>329</v>
      </c>
      <c r="BH39" s="634"/>
      <c r="BI39" s="634"/>
      <c r="BJ39" s="634"/>
      <c r="BK39" s="634"/>
      <c r="BL39" s="634"/>
      <c r="BM39" s="634"/>
      <c r="BN39" s="634"/>
      <c r="BO39" s="634"/>
      <c r="BP39" s="634"/>
      <c r="BQ39" s="634"/>
      <c r="BR39" s="634"/>
      <c r="BS39" s="634"/>
      <c r="BT39" s="634"/>
      <c r="BU39" s="635"/>
      <c r="BV39" s="636">
        <v>265</v>
      </c>
      <c r="BW39" s="637"/>
      <c r="BX39" s="637"/>
      <c r="BY39" s="637"/>
      <c r="BZ39" s="637"/>
      <c r="CA39" s="637"/>
      <c r="CB39" s="646"/>
      <c r="CD39" s="633" t="s">
        <v>330</v>
      </c>
      <c r="CE39" s="634"/>
      <c r="CF39" s="634"/>
      <c r="CG39" s="634"/>
      <c r="CH39" s="634"/>
      <c r="CI39" s="634"/>
      <c r="CJ39" s="634"/>
      <c r="CK39" s="634"/>
      <c r="CL39" s="634"/>
      <c r="CM39" s="634"/>
      <c r="CN39" s="634"/>
      <c r="CO39" s="634"/>
      <c r="CP39" s="634"/>
      <c r="CQ39" s="635"/>
      <c r="CR39" s="636">
        <v>228548</v>
      </c>
      <c r="CS39" s="669"/>
      <c r="CT39" s="669"/>
      <c r="CU39" s="669"/>
      <c r="CV39" s="669"/>
      <c r="CW39" s="669"/>
      <c r="CX39" s="669"/>
      <c r="CY39" s="670"/>
      <c r="CZ39" s="641">
        <v>8.6999999999999993</v>
      </c>
      <c r="DA39" s="667"/>
      <c r="DB39" s="667"/>
      <c r="DC39" s="671"/>
      <c r="DD39" s="645">
        <v>220000</v>
      </c>
      <c r="DE39" s="669"/>
      <c r="DF39" s="669"/>
      <c r="DG39" s="669"/>
      <c r="DH39" s="669"/>
      <c r="DI39" s="669"/>
      <c r="DJ39" s="669"/>
      <c r="DK39" s="670"/>
      <c r="DL39" s="645" t="s">
        <v>122</v>
      </c>
      <c r="DM39" s="669"/>
      <c r="DN39" s="669"/>
      <c r="DO39" s="669"/>
      <c r="DP39" s="669"/>
      <c r="DQ39" s="669"/>
      <c r="DR39" s="669"/>
      <c r="DS39" s="669"/>
      <c r="DT39" s="669"/>
      <c r="DU39" s="669"/>
      <c r="DV39" s="670"/>
      <c r="DW39" s="641" t="s">
        <v>122</v>
      </c>
      <c r="DX39" s="667"/>
      <c r="DY39" s="667"/>
      <c r="DZ39" s="667"/>
      <c r="EA39" s="667"/>
      <c r="EB39" s="667"/>
      <c r="EC39" s="668"/>
    </row>
    <row r="40" spans="2:133" ht="11.25" customHeight="1" x14ac:dyDescent="0.2">
      <c r="B40" s="633" t="s">
        <v>331</v>
      </c>
      <c r="C40" s="634"/>
      <c r="D40" s="634"/>
      <c r="E40" s="634"/>
      <c r="F40" s="634"/>
      <c r="G40" s="634"/>
      <c r="H40" s="634"/>
      <c r="I40" s="634"/>
      <c r="J40" s="634"/>
      <c r="K40" s="634"/>
      <c r="L40" s="634"/>
      <c r="M40" s="634"/>
      <c r="N40" s="634"/>
      <c r="O40" s="634"/>
      <c r="P40" s="634"/>
      <c r="Q40" s="635"/>
      <c r="R40" s="636">
        <v>3872</v>
      </c>
      <c r="S40" s="637"/>
      <c r="T40" s="637"/>
      <c r="U40" s="637"/>
      <c r="V40" s="637"/>
      <c r="W40" s="637"/>
      <c r="X40" s="637"/>
      <c r="Y40" s="638"/>
      <c r="Z40" s="639">
        <v>0.1</v>
      </c>
      <c r="AA40" s="639"/>
      <c r="AB40" s="639"/>
      <c r="AC40" s="639"/>
      <c r="AD40" s="640" t="s">
        <v>122</v>
      </c>
      <c r="AE40" s="640"/>
      <c r="AF40" s="640"/>
      <c r="AG40" s="640"/>
      <c r="AH40" s="640"/>
      <c r="AI40" s="640"/>
      <c r="AJ40" s="640"/>
      <c r="AK40" s="640"/>
      <c r="AL40" s="641" t="s">
        <v>122</v>
      </c>
      <c r="AM40" s="642"/>
      <c r="AN40" s="642"/>
      <c r="AO40" s="643"/>
      <c r="AQ40" s="699" t="s">
        <v>332</v>
      </c>
      <c r="AR40" s="700"/>
      <c r="AS40" s="700"/>
      <c r="AT40" s="700"/>
      <c r="AU40" s="700"/>
      <c r="AV40" s="700"/>
      <c r="AW40" s="700"/>
      <c r="AX40" s="700"/>
      <c r="AY40" s="701"/>
      <c r="AZ40" s="636" t="s">
        <v>122</v>
      </c>
      <c r="BA40" s="637"/>
      <c r="BB40" s="637"/>
      <c r="BC40" s="637"/>
      <c r="BD40" s="669"/>
      <c r="BE40" s="669"/>
      <c r="BF40" s="691"/>
      <c r="BG40" s="684" t="s">
        <v>333</v>
      </c>
      <c r="BH40" s="685"/>
      <c r="BI40" s="685"/>
      <c r="BJ40" s="685"/>
      <c r="BK40" s="685"/>
      <c r="BL40" s="202"/>
      <c r="BM40" s="634" t="s">
        <v>334</v>
      </c>
      <c r="BN40" s="634"/>
      <c r="BO40" s="634"/>
      <c r="BP40" s="634"/>
      <c r="BQ40" s="634"/>
      <c r="BR40" s="634"/>
      <c r="BS40" s="634"/>
      <c r="BT40" s="634"/>
      <c r="BU40" s="635"/>
      <c r="BV40" s="636">
        <v>86</v>
      </c>
      <c r="BW40" s="637"/>
      <c r="BX40" s="637"/>
      <c r="BY40" s="637"/>
      <c r="BZ40" s="637"/>
      <c r="CA40" s="637"/>
      <c r="CB40" s="646"/>
      <c r="CD40" s="633" t="s">
        <v>335</v>
      </c>
      <c r="CE40" s="634"/>
      <c r="CF40" s="634"/>
      <c r="CG40" s="634"/>
      <c r="CH40" s="634"/>
      <c r="CI40" s="634"/>
      <c r="CJ40" s="634"/>
      <c r="CK40" s="634"/>
      <c r="CL40" s="634"/>
      <c r="CM40" s="634"/>
      <c r="CN40" s="634"/>
      <c r="CO40" s="634"/>
      <c r="CP40" s="634"/>
      <c r="CQ40" s="635"/>
      <c r="CR40" s="636">
        <v>61949</v>
      </c>
      <c r="CS40" s="637"/>
      <c r="CT40" s="637"/>
      <c r="CU40" s="637"/>
      <c r="CV40" s="637"/>
      <c r="CW40" s="637"/>
      <c r="CX40" s="637"/>
      <c r="CY40" s="638"/>
      <c r="CZ40" s="641">
        <v>2.4</v>
      </c>
      <c r="DA40" s="667"/>
      <c r="DB40" s="667"/>
      <c r="DC40" s="671"/>
      <c r="DD40" s="645">
        <v>31949</v>
      </c>
      <c r="DE40" s="637"/>
      <c r="DF40" s="637"/>
      <c r="DG40" s="637"/>
      <c r="DH40" s="637"/>
      <c r="DI40" s="637"/>
      <c r="DJ40" s="637"/>
      <c r="DK40" s="638"/>
      <c r="DL40" s="645" t="s">
        <v>122</v>
      </c>
      <c r="DM40" s="637"/>
      <c r="DN40" s="637"/>
      <c r="DO40" s="637"/>
      <c r="DP40" s="637"/>
      <c r="DQ40" s="637"/>
      <c r="DR40" s="637"/>
      <c r="DS40" s="637"/>
      <c r="DT40" s="637"/>
      <c r="DU40" s="637"/>
      <c r="DV40" s="638"/>
      <c r="DW40" s="641" t="s">
        <v>122</v>
      </c>
      <c r="DX40" s="667"/>
      <c r="DY40" s="667"/>
      <c r="DZ40" s="667"/>
      <c r="EA40" s="667"/>
      <c r="EB40" s="667"/>
      <c r="EC40" s="668"/>
    </row>
    <row r="41" spans="2:133" ht="11.25" customHeight="1" x14ac:dyDescent="0.2">
      <c r="B41" s="657" t="s">
        <v>336</v>
      </c>
      <c r="C41" s="658"/>
      <c r="D41" s="658"/>
      <c r="E41" s="658"/>
      <c r="F41" s="658"/>
      <c r="G41" s="658"/>
      <c r="H41" s="658"/>
      <c r="I41" s="658"/>
      <c r="J41" s="658"/>
      <c r="K41" s="658"/>
      <c r="L41" s="658"/>
      <c r="M41" s="658"/>
      <c r="N41" s="658"/>
      <c r="O41" s="658"/>
      <c r="P41" s="658"/>
      <c r="Q41" s="659"/>
      <c r="R41" s="708">
        <v>2719561</v>
      </c>
      <c r="S41" s="709"/>
      <c r="T41" s="709"/>
      <c r="U41" s="709"/>
      <c r="V41" s="709"/>
      <c r="W41" s="709"/>
      <c r="X41" s="709"/>
      <c r="Y41" s="713"/>
      <c r="Z41" s="714">
        <v>100</v>
      </c>
      <c r="AA41" s="714"/>
      <c r="AB41" s="714"/>
      <c r="AC41" s="714"/>
      <c r="AD41" s="715">
        <v>1688094</v>
      </c>
      <c r="AE41" s="715"/>
      <c r="AF41" s="715"/>
      <c r="AG41" s="715"/>
      <c r="AH41" s="715"/>
      <c r="AI41" s="715"/>
      <c r="AJ41" s="715"/>
      <c r="AK41" s="715"/>
      <c r="AL41" s="716">
        <v>100</v>
      </c>
      <c r="AM41" s="696"/>
      <c r="AN41" s="696"/>
      <c r="AO41" s="717"/>
      <c r="AQ41" s="699" t="s">
        <v>337</v>
      </c>
      <c r="AR41" s="700"/>
      <c r="AS41" s="700"/>
      <c r="AT41" s="700"/>
      <c r="AU41" s="700"/>
      <c r="AV41" s="700"/>
      <c r="AW41" s="700"/>
      <c r="AX41" s="700"/>
      <c r="AY41" s="701"/>
      <c r="AZ41" s="636">
        <v>57437</v>
      </c>
      <c r="BA41" s="637"/>
      <c r="BB41" s="637"/>
      <c r="BC41" s="637"/>
      <c r="BD41" s="669"/>
      <c r="BE41" s="669"/>
      <c r="BF41" s="691"/>
      <c r="BG41" s="684"/>
      <c r="BH41" s="685"/>
      <c r="BI41" s="685"/>
      <c r="BJ41" s="685"/>
      <c r="BK41" s="685"/>
      <c r="BL41" s="202"/>
      <c r="BM41" s="634" t="s">
        <v>338</v>
      </c>
      <c r="BN41" s="634"/>
      <c r="BO41" s="634"/>
      <c r="BP41" s="634"/>
      <c r="BQ41" s="634"/>
      <c r="BR41" s="634"/>
      <c r="BS41" s="634"/>
      <c r="BT41" s="634"/>
      <c r="BU41" s="635"/>
      <c r="BV41" s="636">
        <v>7</v>
      </c>
      <c r="BW41" s="637"/>
      <c r="BX41" s="637"/>
      <c r="BY41" s="637"/>
      <c r="BZ41" s="637"/>
      <c r="CA41" s="637"/>
      <c r="CB41" s="646"/>
      <c r="CD41" s="633" t="s">
        <v>339</v>
      </c>
      <c r="CE41" s="634"/>
      <c r="CF41" s="634"/>
      <c r="CG41" s="634"/>
      <c r="CH41" s="634"/>
      <c r="CI41" s="634"/>
      <c r="CJ41" s="634"/>
      <c r="CK41" s="634"/>
      <c r="CL41" s="634"/>
      <c r="CM41" s="634"/>
      <c r="CN41" s="634"/>
      <c r="CO41" s="634"/>
      <c r="CP41" s="634"/>
      <c r="CQ41" s="635"/>
      <c r="CR41" s="636" t="s">
        <v>122</v>
      </c>
      <c r="CS41" s="669"/>
      <c r="CT41" s="669"/>
      <c r="CU41" s="669"/>
      <c r="CV41" s="669"/>
      <c r="CW41" s="669"/>
      <c r="CX41" s="669"/>
      <c r="CY41" s="670"/>
      <c r="CZ41" s="641" t="s">
        <v>122</v>
      </c>
      <c r="DA41" s="667"/>
      <c r="DB41" s="667"/>
      <c r="DC41" s="671"/>
      <c r="DD41" s="645" t="s">
        <v>122</v>
      </c>
      <c r="DE41" s="669"/>
      <c r="DF41" s="669"/>
      <c r="DG41" s="669"/>
      <c r="DH41" s="669"/>
      <c r="DI41" s="669"/>
      <c r="DJ41" s="669"/>
      <c r="DK41" s="670"/>
      <c r="DL41" s="719"/>
      <c r="DM41" s="720"/>
      <c r="DN41" s="720"/>
      <c r="DO41" s="720"/>
      <c r="DP41" s="720"/>
      <c r="DQ41" s="720"/>
      <c r="DR41" s="720"/>
      <c r="DS41" s="720"/>
      <c r="DT41" s="720"/>
      <c r="DU41" s="720"/>
      <c r="DV41" s="721"/>
      <c r="DW41" s="710"/>
      <c r="DX41" s="711"/>
      <c r="DY41" s="711"/>
      <c r="DZ41" s="711"/>
      <c r="EA41" s="711"/>
      <c r="EB41" s="711"/>
      <c r="EC41" s="712"/>
    </row>
    <row r="42" spans="2:133" ht="11.25" customHeight="1" x14ac:dyDescent="0.2">
      <c r="AQ42" s="705" t="s">
        <v>340</v>
      </c>
      <c r="AR42" s="706"/>
      <c r="AS42" s="706"/>
      <c r="AT42" s="706"/>
      <c r="AU42" s="706"/>
      <c r="AV42" s="706"/>
      <c r="AW42" s="706"/>
      <c r="AX42" s="706"/>
      <c r="AY42" s="707"/>
      <c r="AZ42" s="708">
        <v>87387</v>
      </c>
      <c r="BA42" s="709"/>
      <c r="BB42" s="709"/>
      <c r="BC42" s="709"/>
      <c r="BD42" s="695"/>
      <c r="BE42" s="695"/>
      <c r="BF42" s="697"/>
      <c r="BG42" s="686"/>
      <c r="BH42" s="687"/>
      <c r="BI42" s="687"/>
      <c r="BJ42" s="687"/>
      <c r="BK42" s="687"/>
      <c r="BL42" s="203"/>
      <c r="BM42" s="658" t="s">
        <v>341</v>
      </c>
      <c r="BN42" s="658"/>
      <c r="BO42" s="658"/>
      <c r="BP42" s="658"/>
      <c r="BQ42" s="658"/>
      <c r="BR42" s="658"/>
      <c r="BS42" s="658"/>
      <c r="BT42" s="658"/>
      <c r="BU42" s="659"/>
      <c r="BV42" s="708">
        <v>416</v>
      </c>
      <c r="BW42" s="709"/>
      <c r="BX42" s="709"/>
      <c r="BY42" s="709"/>
      <c r="BZ42" s="709"/>
      <c r="CA42" s="709"/>
      <c r="CB42" s="718"/>
      <c r="CD42" s="633" t="s">
        <v>342</v>
      </c>
      <c r="CE42" s="634"/>
      <c r="CF42" s="634"/>
      <c r="CG42" s="634"/>
      <c r="CH42" s="634"/>
      <c r="CI42" s="634"/>
      <c r="CJ42" s="634"/>
      <c r="CK42" s="634"/>
      <c r="CL42" s="634"/>
      <c r="CM42" s="634"/>
      <c r="CN42" s="634"/>
      <c r="CO42" s="634"/>
      <c r="CP42" s="634"/>
      <c r="CQ42" s="635"/>
      <c r="CR42" s="636">
        <v>280531</v>
      </c>
      <c r="CS42" s="669"/>
      <c r="CT42" s="669"/>
      <c r="CU42" s="669"/>
      <c r="CV42" s="669"/>
      <c r="CW42" s="669"/>
      <c r="CX42" s="669"/>
      <c r="CY42" s="670"/>
      <c r="CZ42" s="641">
        <v>10.7</v>
      </c>
      <c r="DA42" s="667"/>
      <c r="DB42" s="667"/>
      <c r="DC42" s="671"/>
      <c r="DD42" s="645">
        <v>72403</v>
      </c>
      <c r="DE42" s="669"/>
      <c r="DF42" s="669"/>
      <c r="DG42" s="669"/>
      <c r="DH42" s="669"/>
      <c r="DI42" s="669"/>
      <c r="DJ42" s="669"/>
      <c r="DK42" s="670"/>
      <c r="DL42" s="719"/>
      <c r="DM42" s="720"/>
      <c r="DN42" s="720"/>
      <c r="DO42" s="720"/>
      <c r="DP42" s="720"/>
      <c r="DQ42" s="720"/>
      <c r="DR42" s="720"/>
      <c r="DS42" s="720"/>
      <c r="DT42" s="720"/>
      <c r="DU42" s="720"/>
      <c r="DV42" s="721"/>
      <c r="DW42" s="710"/>
      <c r="DX42" s="711"/>
      <c r="DY42" s="711"/>
      <c r="DZ42" s="711"/>
      <c r="EA42" s="711"/>
      <c r="EB42" s="711"/>
      <c r="EC42" s="712"/>
    </row>
    <row r="43" spans="2:133" ht="11.25" customHeight="1" x14ac:dyDescent="0.2">
      <c r="B43" s="196" t="s">
        <v>343</v>
      </c>
      <c r="CD43" s="633" t="s">
        <v>344</v>
      </c>
      <c r="CE43" s="634"/>
      <c r="CF43" s="634"/>
      <c r="CG43" s="634"/>
      <c r="CH43" s="634"/>
      <c r="CI43" s="634"/>
      <c r="CJ43" s="634"/>
      <c r="CK43" s="634"/>
      <c r="CL43" s="634"/>
      <c r="CM43" s="634"/>
      <c r="CN43" s="634"/>
      <c r="CO43" s="634"/>
      <c r="CP43" s="634"/>
      <c r="CQ43" s="635"/>
      <c r="CR43" s="636">
        <v>8014</v>
      </c>
      <c r="CS43" s="669"/>
      <c r="CT43" s="669"/>
      <c r="CU43" s="669"/>
      <c r="CV43" s="669"/>
      <c r="CW43" s="669"/>
      <c r="CX43" s="669"/>
      <c r="CY43" s="670"/>
      <c r="CZ43" s="641">
        <v>0.3</v>
      </c>
      <c r="DA43" s="667"/>
      <c r="DB43" s="667"/>
      <c r="DC43" s="671"/>
      <c r="DD43" s="645">
        <v>8014</v>
      </c>
      <c r="DE43" s="669"/>
      <c r="DF43" s="669"/>
      <c r="DG43" s="669"/>
      <c r="DH43" s="669"/>
      <c r="DI43" s="669"/>
      <c r="DJ43" s="669"/>
      <c r="DK43" s="670"/>
      <c r="DL43" s="719"/>
      <c r="DM43" s="720"/>
      <c r="DN43" s="720"/>
      <c r="DO43" s="720"/>
      <c r="DP43" s="720"/>
      <c r="DQ43" s="720"/>
      <c r="DR43" s="720"/>
      <c r="DS43" s="720"/>
      <c r="DT43" s="720"/>
      <c r="DU43" s="720"/>
      <c r="DV43" s="721"/>
      <c r="DW43" s="710"/>
      <c r="DX43" s="711"/>
      <c r="DY43" s="711"/>
      <c r="DZ43" s="711"/>
      <c r="EA43" s="711"/>
      <c r="EB43" s="711"/>
      <c r="EC43" s="712"/>
    </row>
    <row r="44" spans="2:133" ht="11.25" customHeight="1" x14ac:dyDescent="0.2">
      <c r="B44" s="722" t="s">
        <v>345</v>
      </c>
      <c r="C44" s="722"/>
      <c r="D44" s="722"/>
      <c r="E44" s="722"/>
      <c r="F44" s="722"/>
      <c r="G44" s="722"/>
      <c r="H44" s="722"/>
      <c r="I44" s="722"/>
      <c r="J44" s="722"/>
      <c r="K44" s="722"/>
      <c r="L44" s="722"/>
      <c r="M44" s="722"/>
      <c r="N44" s="722"/>
      <c r="O44" s="722"/>
      <c r="P44" s="722"/>
      <c r="Q44" s="722"/>
      <c r="R44" s="722"/>
      <c r="S44" s="722"/>
      <c r="T44" s="722"/>
      <c r="U44" s="722"/>
      <c r="V44" s="722"/>
      <c r="W44" s="722"/>
      <c r="X44" s="722"/>
      <c r="Y44" s="722"/>
      <c r="Z44" s="722"/>
      <c r="AA44" s="722"/>
      <c r="AB44" s="722"/>
      <c r="AC44" s="722"/>
      <c r="AD44" s="722"/>
      <c r="AE44" s="722"/>
      <c r="AF44" s="722"/>
      <c r="AG44" s="722"/>
      <c r="AH44" s="722"/>
      <c r="AI44" s="722"/>
      <c r="AJ44" s="722"/>
      <c r="AK44" s="722"/>
      <c r="AL44" s="722"/>
      <c r="AM44" s="722"/>
      <c r="AN44" s="722"/>
      <c r="AO44" s="722"/>
      <c r="AP44" s="722"/>
      <c r="AQ44" s="722"/>
      <c r="AR44" s="722"/>
      <c r="AS44" s="722"/>
      <c r="AT44" s="722"/>
      <c r="AU44" s="722"/>
      <c r="AV44" s="722"/>
      <c r="AW44" s="722"/>
      <c r="AX44" s="722"/>
      <c r="AY44" s="722"/>
      <c r="AZ44" s="722"/>
      <c r="BA44" s="722"/>
      <c r="BB44" s="722"/>
      <c r="BC44" s="722"/>
      <c r="BD44" s="722"/>
      <c r="BE44" s="722"/>
      <c r="BF44" s="722"/>
      <c r="BG44" s="722"/>
      <c r="BH44" s="722"/>
      <c r="BI44" s="722"/>
      <c r="BJ44" s="722"/>
      <c r="BK44" s="722"/>
      <c r="BL44" s="722"/>
      <c r="BM44" s="722"/>
      <c r="BN44" s="722"/>
      <c r="BO44" s="722"/>
      <c r="BP44" s="722"/>
      <c r="BQ44" s="722"/>
      <c r="BR44" s="722"/>
      <c r="BS44" s="722"/>
      <c r="BT44" s="722"/>
      <c r="BU44" s="722"/>
      <c r="BV44" s="722"/>
      <c r="BW44" s="722"/>
      <c r="BX44" s="722"/>
      <c r="BY44" s="722"/>
      <c r="BZ44" s="722"/>
      <c r="CA44" s="722"/>
      <c r="CB44" s="722"/>
      <c r="CC44" s="723"/>
      <c r="CD44" s="672" t="s">
        <v>293</v>
      </c>
      <c r="CE44" s="673"/>
      <c r="CF44" s="633" t="s">
        <v>346</v>
      </c>
      <c r="CG44" s="634"/>
      <c r="CH44" s="634"/>
      <c r="CI44" s="634"/>
      <c r="CJ44" s="634"/>
      <c r="CK44" s="634"/>
      <c r="CL44" s="634"/>
      <c r="CM44" s="634"/>
      <c r="CN44" s="634"/>
      <c r="CO44" s="634"/>
      <c r="CP44" s="634"/>
      <c r="CQ44" s="635"/>
      <c r="CR44" s="636">
        <v>237784</v>
      </c>
      <c r="CS44" s="637"/>
      <c r="CT44" s="637"/>
      <c r="CU44" s="637"/>
      <c r="CV44" s="637"/>
      <c r="CW44" s="637"/>
      <c r="CX44" s="637"/>
      <c r="CY44" s="638"/>
      <c r="CZ44" s="641">
        <v>9.1</v>
      </c>
      <c r="DA44" s="642"/>
      <c r="DB44" s="642"/>
      <c r="DC44" s="648"/>
      <c r="DD44" s="645">
        <v>67624</v>
      </c>
      <c r="DE44" s="637"/>
      <c r="DF44" s="637"/>
      <c r="DG44" s="637"/>
      <c r="DH44" s="637"/>
      <c r="DI44" s="637"/>
      <c r="DJ44" s="637"/>
      <c r="DK44" s="638"/>
      <c r="DL44" s="719"/>
      <c r="DM44" s="720"/>
      <c r="DN44" s="720"/>
      <c r="DO44" s="720"/>
      <c r="DP44" s="720"/>
      <c r="DQ44" s="720"/>
      <c r="DR44" s="720"/>
      <c r="DS44" s="720"/>
      <c r="DT44" s="720"/>
      <c r="DU44" s="720"/>
      <c r="DV44" s="721"/>
      <c r="DW44" s="710"/>
      <c r="DX44" s="711"/>
      <c r="DY44" s="711"/>
      <c r="DZ44" s="711"/>
      <c r="EA44" s="711"/>
      <c r="EB44" s="711"/>
      <c r="EC44" s="712"/>
    </row>
    <row r="45" spans="2:133" ht="11.25" customHeight="1" x14ac:dyDescent="0.2">
      <c r="B45" s="722" t="s">
        <v>347</v>
      </c>
      <c r="C45" s="722"/>
      <c r="D45" s="722"/>
      <c r="E45" s="722"/>
      <c r="F45" s="722"/>
      <c r="G45" s="722"/>
      <c r="H45" s="722"/>
      <c r="I45" s="722"/>
      <c r="J45" s="722"/>
      <c r="K45" s="722"/>
      <c r="L45" s="722"/>
      <c r="M45" s="722"/>
      <c r="N45" s="722"/>
      <c r="O45" s="722"/>
      <c r="P45" s="722"/>
      <c r="Q45" s="722"/>
      <c r="R45" s="722"/>
      <c r="S45" s="722"/>
      <c r="T45" s="722"/>
      <c r="U45" s="722"/>
      <c r="V45" s="722"/>
      <c r="W45" s="722"/>
      <c r="X45" s="722"/>
      <c r="Y45" s="722"/>
      <c r="Z45" s="722"/>
      <c r="AA45" s="722"/>
      <c r="AB45" s="722"/>
      <c r="AC45" s="722"/>
      <c r="AD45" s="722"/>
      <c r="AE45" s="722"/>
      <c r="AF45" s="722"/>
      <c r="AG45" s="722"/>
      <c r="AH45" s="722"/>
      <c r="AI45" s="722"/>
      <c r="AJ45" s="722"/>
      <c r="AK45" s="722"/>
      <c r="AL45" s="722"/>
      <c r="AM45" s="722"/>
      <c r="AN45" s="722"/>
      <c r="AO45" s="722"/>
      <c r="AP45" s="722"/>
      <c r="AQ45" s="722"/>
      <c r="AR45" s="722"/>
      <c r="AS45" s="722"/>
      <c r="AT45" s="722"/>
      <c r="AU45" s="722"/>
      <c r="AV45" s="722"/>
      <c r="AW45" s="722"/>
      <c r="AX45" s="722"/>
      <c r="AY45" s="722"/>
      <c r="AZ45" s="722"/>
      <c r="BA45" s="722"/>
      <c r="BB45" s="722"/>
      <c r="BC45" s="722"/>
      <c r="BD45" s="722"/>
      <c r="BE45" s="722"/>
      <c r="BF45" s="722"/>
      <c r="BG45" s="722"/>
      <c r="BH45" s="722"/>
      <c r="BI45" s="722"/>
      <c r="BJ45" s="722"/>
      <c r="BK45" s="722"/>
      <c r="BL45" s="722"/>
      <c r="BM45" s="722"/>
      <c r="BN45" s="722"/>
      <c r="BO45" s="722"/>
      <c r="BP45" s="722"/>
      <c r="BQ45" s="722"/>
      <c r="BR45" s="722"/>
      <c r="BS45" s="722"/>
      <c r="BT45" s="722"/>
      <c r="BU45" s="722"/>
      <c r="BV45" s="722"/>
      <c r="BW45" s="722"/>
      <c r="BX45" s="722"/>
      <c r="BY45" s="722"/>
      <c r="BZ45" s="722"/>
      <c r="CA45" s="722"/>
      <c r="CB45" s="722"/>
      <c r="CC45" s="723"/>
      <c r="CD45" s="674"/>
      <c r="CE45" s="675"/>
      <c r="CF45" s="633" t="s">
        <v>348</v>
      </c>
      <c r="CG45" s="634"/>
      <c r="CH45" s="634"/>
      <c r="CI45" s="634"/>
      <c r="CJ45" s="634"/>
      <c r="CK45" s="634"/>
      <c r="CL45" s="634"/>
      <c r="CM45" s="634"/>
      <c r="CN45" s="634"/>
      <c r="CO45" s="634"/>
      <c r="CP45" s="634"/>
      <c r="CQ45" s="635"/>
      <c r="CR45" s="636">
        <v>68624</v>
      </c>
      <c r="CS45" s="669"/>
      <c r="CT45" s="669"/>
      <c r="CU45" s="669"/>
      <c r="CV45" s="669"/>
      <c r="CW45" s="669"/>
      <c r="CX45" s="669"/>
      <c r="CY45" s="670"/>
      <c r="CZ45" s="641">
        <v>2.6</v>
      </c>
      <c r="DA45" s="667"/>
      <c r="DB45" s="667"/>
      <c r="DC45" s="671"/>
      <c r="DD45" s="645">
        <v>7157</v>
      </c>
      <c r="DE45" s="669"/>
      <c r="DF45" s="669"/>
      <c r="DG45" s="669"/>
      <c r="DH45" s="669"/>
      <c r="DI45" s="669"/>
      <c r="DJ45" s="669"/>
      <c r="DK45" s="670"/>
      <c r="DL45" s="719"/>
      <c r="DM45" s="720"/>
      <c r="DN45" s="720"/>
      <c r="DO45" s="720"/>
      <c r="DP45" s="720"/>
      <c r="DQ45" s="720"/>
      <c r="DR45" s="720"/>
      <c r="DS45" s="720"/>
      <c r="DT45" s="720"/>
      <c r="DU45" s="720"/>
      <c r="DV45" s="721"/>
      <c r="DW45" s="710"/>
      <c r="DX45" s="711"/>
      <c r="DY45" s="711"/>
      <c r="DZ45" s="711"/>
      <c r="EA45" s="711"/>
      <c r="EB45" s="711"/>
      <c r="EC45" s="712"/>
    </row>
    <row r="46" spans="2:133" ht="11.25" customHeight="1" x14ac:dyDescent="0.2">
      <c r="B46" s="207"/>
      <c r="CD46" s="674"/>
      <c r="CE46" s="675"/>
      <c r="CF46" s="633" t="s">
        <v>349</v>
      </c>
      <c r="CG46" s="634"/>
      <c r="CH46" s="634"/>
      <c r="CI46" s="634"/>
      <c r="CJ46" s="634"/>
      <c r="CK46" s="634"/>
      <c r="CL46" s="634"/>
      <c r="CM46" s="634"/>
      <c r="CN46" s="634"/>
      <c r="CO46" s="634"/>
      <c r="CP46" s="634"/>
      <c r="CQ46" s="635"/>
      <c r="CR46" s="636">
        <v>167160</v>
      </c>
      <c r="CS46" s="637"/>
      <c r="CT46" s="637"/>
      <c r="CU46" s="637"/>
      <c r="CV46" s="637"/>
      <c r="CW46" s="637"/>
      <c r="CX46" s="637"/>
      <c r="CY46" s="638"/>
      <c r="CZ46" s="641">
        <v>6.4</v>
      </c>
      <c r="DA46" s="642"/>
      <c r="DB46" s="642"/>
      <c r="DC46" s="648"/>
      <c r="DD46" s="645">
        <v>60367</v>
      </c>
      <c r="DE46" s="637"/>
      <c r="DF46" s="637"/>
      <c r="DG46" s="637"/>
      <c r="DH46" s="637"/>
      <c r="DI46" s="637"/>
      <c r="DJ46" s="637"/>
      <c r="DK46" s="638"/>
      <c r="DL46" s="719"/>
      <c r="DM46" s="720"/>
      <c r="DN46" s="720"/>
      <c r="DO46" s="720"/>
      <c r="DP46" s="720"/>
      <c r="DQ46" s="720"/>
      <c r="DR46" s="720"/>
      <c r="DS46" s="720"/>
      <c r="DT46" s="720"/>
      <c r="DU46" s="720"/>
      <c r="DV46" s="721"/>
      <c r="DW46" s="710"/>
      <c r="DX46" s="711"/>
      <c r="DY46" s="711"/>
      <c r="DZ46" s="711"/>
      <c r="EA46" s="711"/>
      <c r="EB46" s="711"/>
      <c r="EC46" s="712"/>
    </row>
    <row r="47" spans="2:133" ht="11.25" customHeight="1" x14ac:dyDescent="0.2">
      <c r="B47" s="207"/>
      <c r="CD47" s="674"/>
      <c r="CE47" s="675"/>
      <c r="CF47" s="633" t="s">
        <v>350</v>
      </c>
      <c r="CG47" s="634"/>
      <c r="CH47" s="634"/>
      <c r="CI47" s="634"/>
      <c r="CJ47" s="634"/>
      <c r="CK47" s="634"/>
      <c r="CL47" s="634"/>
      <c r="CM47" s="634"/>
      <c r="CN47" s="634"/>
      <c r="CO47" s="634"/>
      <c r="CP47" s="634"/>
      <c r="CQ47" s="635"/>
      <c r="CR47" s="636">
        <v>42747</v>
      </c>
      <c r="CS47" s="669"/>
      <c r="CT47" s="669"/>
      <c r="CU47" s="669"/>
      <c r="CV47" s="669"/>
      <c r="CW47" s="669"/>
      <c r="CX47" s="669"/>
      <c r="CY47" s="670"/>
      <c r="CZ47" s="641">
        <v>1.6</v>
      </c>
      <c r="DA47" s="667"/>
      <c r="DB47" s="667"/>
      <c r="DC47" s="671"/>
      <c r="DD47" s="645">
        <v>4779</v>
      </c>
      <c r="DE47" s="669"/>
      <c r="DF47" s="669"/>
      <c r="DG47" s="669"/>
      <c r="DH47" s="669"/>
      <c r="DI47" s="669"/>
      <c r="DJ47" s="669"/>
      <c r="DK47" s="670"/>
      <c r="DL47" s="719"/>
      <c r="DM47" s="720"/>
      <c r="DN47" s="720"/>
      <c r="DO47" s="720"/>
      <c r="DP47" s="720"/>
      <c r="DQ47" s="720"/>
      <c r="DR47" s="720"/>
      <c r="DS47" s="720"/>
      <c r="DT47" s="720"/>
      <c r="DU47" s="720"/>
      <c r="DV47" s="721"/>
      <c r="DW47" s="710"/>
      <c r="DX47" s="711"/>
      <c r="DY47" s="711"/>
      <c r="DZ47" s="711"/>
      <c r="EA47" s="711"/>
      <c r="EB47" s="711"/>
      <c r="EC47" s="712"/>
    </row>
    <row r="48" spans="2:133" ht="11" x14ac:dyDescent="0.2">
      <c r="B48" s="207"/>
      <c r="CD48" s="676"/>
      <c r="CE48" s="677"/>
      <c r="CF48" s="633" t="s">
        <v>351</v>
      </c>
      <c r="CG48" s="634"/>
      <c r="CH48" s="634"/>
      <c r="CI48" s="634"/>
      <c r="CJ48" s="634"/>
      <c r="CK48" s="634"/>
      <c r="CL48" s="634"/>
      <c r="CM48" s="634"/>
      <c r="CN48" s="634"/>
      <c r="CO48" s="634"/>
      <c r="CP48" s="634"/>
      <c r="CQ48" s="635"/>
      <c r="CR48" s="636" t="s">
        <v>122</v>
      </c>
      <c r="CS48" s="637"/>
      <c r="CT48" s="637"/>
      <c r="CU48" s="637"/>
      <c r="CV48" s="637"/>
      <c r="CW48" s="637"/>
      <c r="CX48" s="637"/>
      <c r="CY48" s="638"/>
      <c r="CZ48" s="641" t="s">
        <v>122</v>
      </c>
      <c r="DA48" s="642"/>
      <c r="DB48" s="642"/>
      <c r="DC48" s="648"/>
      <c r="DD48" s="645" t="s">
        <v>122</v>
      </c>
      <c r="DE48" s="637"/>
      <c r="DF48" s="637"/>
      <c r="DG48" s="637"/>
      <c r="DH48" s="637"/>
      <c r="DI48" s="637"/>
      <c r="DJ48" s="637"/>
      <c r="DK48" s="638"/>
      <c r="DL48" s="719"/>
      <c r="DM48" s="720"/>
      <c r="DN48" s="720"/>
      <c r="DO48" s="720"/>
      <c r="DP48" s="720"/>
      <c r="DQ48" s="720"/>
      <c r="DR48" s="720"/>
      <c r="DS48" s="720"/>
      <c r="DT48" s="720"/>
      <c r="DU48" s="720"/>
      <c r="DV48" s="721"/>
      <c r="DW48" s="710"/>
      <c r="DX48" s="711"/>
      <c r="DY48" s="711"/>
      <c r="DZ48" s="711"/>
      <c r="EA48" s="711"/>
      <c r="EB48" s="711"/>
      <c r="EC48" s="712"/>
    </row>
    <row r="49" spans="2:133" ht="11.25" customHeight="1" x14ac:dyDescent="0.2">
      <c r="B49" s="207"/>
      <c r="CD49" s="657" t="s">
        <v>352</v>
      </c>
      <c r="CE49" s="658"/>
      <c r="CF49" s="658"/>
      <c r="CG49" s="658"/>
      <c r="CH49" s="658"/>
      <c r="CI49" s="658"/>
      <c r="CJ49" s="658"/>
      <c r="CK49" s="658"/>
      <c r="CL49" s="658"/>
      <c r="CM49" s="658"/>
      <c r="CN49" s="658"/>
      <c r="CO49" s="658"/>
      <c r="CP49" s="658"/>
      <c r="CQ49" s="659"/>
      <c r="CR49" s="708">
        <v>2623384</v>
      </c>
      <c r="CS49" s="695"/>
      <c r="CT49" s="695"/>
      <c r="CU49" s="695"/>
      <c r="CV49" s="695"/>
      <c r="CW49" s="695"/>
      <c r="CX49" s="695"/>
      <c r="CY49" s="724"/>
      <c r="CZ49" s="716">
        <v>100</v>
      </c>
      <c r="DA49" s="725"/>
      <c r="DB49" s="725"/>
      <c r="DC49" s="726"/>
      <c r="DD49" s="727">
        <v>2075127</v>
      </c>
      <c r="DE49" s="695"/>
      <c r="DF49" s="695"/>
      <c r="DG49" s="695"/>
      <c r="DH49" s="695"/>
      <c r="DI49" s="695"/>
      <c r="DJ49" s="695"/>
      <c r="DK49" s="724"/>
      <c r="DL49" s="728"/>
      <c r="DM49" s="729"/>
      <c r="DN49" s="729"/>
      <c r="DO49" s="729"/>
      <c r="DP49" s="729"/>
      <c r="DQ49" s="729"/>
      <c r="DR49" s="729"/>
      <c r="DS49" s="729"/>
      <c r="DT49" s="729"/>
      <c r="DU49" s="729"/>
      <c r="DV49" s="730"/>
      <c r="DW49" s="731"/>
      <c r="DX49" s="732"/>
      <c r="DY49" s="732"/>
      <c r="DZ49" s="732"/>
      <c r="EA49" s="732"/>
      <c r="EB49" s="732"/>
      <c r="EC49" s="733"/>
    </row>
  </sheetData>
  <sheetProtection algorithmName="SHA-512" hashValue="YwWoU22RyWgqa31UNNj5XhGGK5mHz6/Wu7j324vHL96O9NjP5z/WUIBOA7OXCs9IDkOCTguwokkWqqNsW2y9UA==" saltValue="6/YdjYszrj8G6h4goBURzQ=="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D31:DK31"/>
    <mergeCell ref="DL31:DV31"/>
    <mergeCell ref="DW31:EC31"/>
    <mergeCell ref="BX31:CB31"/>
    <mergeCell ref="CF31:CQ31"/>
    <mergeCell ref="AD31:AK31"/>
    <mergeCell ref="AL31:AO31"/>
    <mergeCell ref="AP31:AS33"/>
    <mergeCell ref="AT31:AT33"/>
    <mergeCell ref="B32:Q32"/>
    <mergeCell ref="R32:Y32"/>
    <mergeCell ref="Z32:AC32"/>
    <mergeCell ref="AD32:AK32"/>
    <mergeCell ref="AL32:AO32"/>
    <mergeCell ref="DW32:EC32"/>
    <mergeCell ref="BR30:CB30"/>
    <mergeCell ref="CF30:CQ30"/>
    <mergeCell ref="CR30:CY30"/>
    <mergeCell ref="CZ30:DC30"/>
    <mergeCell ref="DD30:DK30"/>
    <mergeCell ref="DL30:DV30"/>
    <mergeCell ref="DD29:DK29"/>
    <mergeCell ref="DL29:DV29"/>
    <mergeCell ref="DW30:EC30"/>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DW29:EC29"/>
    <mergeCell ref="CD29:CE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AP30:BF30"/>
    <mergeCell ref="BG30:BQ30"/>
    <mergeCell ref="BO29:BR29"/>
    <mergeCell ref="BS29:CB29"/>
    <mergeCell ref="DW28:EC28"/>
    <mergeCell ref="BS28:CB28"/>
    <mergeCell ref="CD28:CQ28"/>
    <mergeCell ref="CR28:CY28"/>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Normal="100" zoomScaleSheetLayoutView="70" workbookViewId="0"/>
  </sheetViews>
  <sheetFormatPr defaultColWidth="0" defaultRowHeight="13" zeroHeight="1" x14ac:dyDescent="0.2"/>
  <cols>
    <col min="1" max="130" width="2.7265625" style="213" customWidth="1"/>
    <col min="131" max="131" width="1.63281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754" t="s">
        <v>353</v>
      </c>
      <c r="B2" s="754"/>
      <c r="C2" s="754"/>
      <c r="D2" s="754"/>
      <c r="E2" s="754"/>
      <c r="F2" s="754"/>
      <c r="G2" s="754"/>
      <c r="H2" s="754"/>
      <c r="I2" s="754"/>
      <c r="J2" s="754"/>
      <c r="K2" s="754"/>
      <c r="L2" s="754"/>
      <c r="M2" s="754"/>
      <c r="N2" s="754"/>
      <c r="O2" s="754"/>
      <c r="P2" s="754"/>
      <c r="Q2" s="754"/>
      <c r="R2" s="754"/>
      <c r="S2" s="754"/>
      <c r="T2" s="754"/>
      <c r="U2" s="754"/>
      <c r="V2" s="754"/>
      <c r="W2" s="754"/>
      <c r="X2" s="754"/>
      <c r="Y2" s="754"/>
      <c r="Z2" s="754"/>
      <c r="AA2" s="754"/>
      <c r="AB2" s="754"/>
      <c r="AC2" s="754"/>
      <c r="AD2" s="754"/>
      <c r="AE2" s="754"/>
      <c r="AF2" s="754"/>
      <c r="AG2" s="754"/>
      <c r="AH2" s="754"/>
      <c r="AI2" s="754"/>
      <c r="AJ2" s="754"/>
      <c r="AK2" s="754"/>
      <c r="AL2" s="754"/>
      <c r="AM2" s="754"/>
      <c r="AN2" s="754"/>
      <c r="AO2" s="754"/>
      <c r="AP2" s="754"/>
      <c r="AQ2" s="754"/>
      <c r="AR2" s="754"/>
      <c r="AS2" s="754"/>
      <c r="AT2" s="754"/>
      <c r="AU2" s="754"/>
      <c r="AV2" s="754"/>
      <c r="AW2" s="754"/>
      <c r="AX2" s="754"/>
      <c r="AY2" s="754"/>
      <c r="AZ2" s="754"/>
      <c r="BA2" s="754"/>
      <c r="BB2" s="754"/>
      <c r="BC2" s="754"/>
      <c r="BD2" s="754"/>
      <c r="BE2" s="754"/>
      <c r="BF2" s="754"/>
      <c r="BG2" s="754"/>
      <c r="BH2" s="754"/>
      <c r="BI2" s="754"/>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55" t="s">
        <v>354</v>
      </c>
      <c r="DK2" s="756"/>
      <c r="DL2" s="756"/>
      <c r="DM2" s="756"/>
      <c r="DN2" s="756"/>
      <c r="DO2" s="757"/>
      <c r="DP2" s="210"/>
      <c r="DQ2" s="755" t="s">
        <v>355</v>
      </c>
      <c r="DR2" s="756"/>
      <c r="DS2" s="756"/>
      <c r="DT2" s="756"/>
      <c r="DU2" s="756"/>
      <c r="DV2" s="756"/>
      <c r="DW2" s="756"/>
      <c r="DX2" s="756"/>
      <c r="DY2" s="756"/>
      <c r="DZ2" s="757"/>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8" customFormat="1" ht="26.25" customHeight="1" thickBot="1" x14ac:dyDescent="0.25">
      <c r="A4" s="758" t="s">
        <v>356</v>
      </c>
      <c r="B4" s="758"/>
      <c r="C4" s="758"/>
      <c r="D4" s="758"/>
      <c r="E4" s="758"/>
      <c r="F4" s="758"/>
      <c r="G4" s="758"/>
      <c r="H4" s="758"/>
      <c r="I4" s="758"/>
      <c r="J4" s="758"/>
      <c r="K4" s="758"/>
      <c r="L4" s="758"/>
      <c r="M4" s="758"/>
      <c r="N4" s="758"/>
      <c r="O4" s="758"/>
      <c r="P4" s="758"/>
      <c r="Q4" s="758"/>
      <c r="R4" s="758"/>
      <c r="S4" s="758"/>
      <c r="T4" s="758"/>
      <c r="U4" s="758"/>
      <c r="V4" s="758"/>
      <c r="W4" s="758"/>
      <c r="X4" s="758"/>
      <c r="Y4" s="758"/>
      <c r="Z4" s="758"/>
      <c r="AA4" s="758"/>
      <c r="AB4" s="758"/>
      <c r="AC4" s="758"/>
      <c r="AD4" s="758"/>
      <c r="AE4" s="758"/>
      <c r="AF4" s="758"/>
      <c r="AG4" s="758"/>
      <c r="AH4" s="758"/>
      <c r="AI4" s="758"/>
      <c r="AJ4" s="758"/>
      <c r="AK4" s="758"/>
      <c r="AL4" s="758"/>
      <c r="AM4" s="758"/>
      <c r="AN4" s="758"/>
      <c r="AO4" s="758"/>
      <c r="AP4" s="758"/>
      <c r="AQ4" s="758"/>
      <c r="AR4" s="758"/>
      <c r="AS4" s="758"/>
      <c r="AT4" s="758"/>
      <c r="AU4" s="758"/>
      <c r="AV4" s="758"/>
      <c r="AW4" s="758"/>
      <c r="AX4" s="758"/>
      <c r="AY4" s="758"/>
      <c r="AZ4" s="214"/>
      <c r="BA4" s="214"/>
      <c r="BB4" s="214"/>
      <c r="BC4" s="214"/>
      <c r="BD4" s="214"/>
      <c r="BE4" s="215"/>
      <c r="BF4" s="215"/>
      <c r="BG4" s="215"/>
      <c r="BH4" s="215"/>
      <c r="BI4" s="215"/>
      <c r="BJ4" s="215"/>
      <c r="BK4" s="215"/>
      <c r="BL4" s="215"/>
      <c r="BM4" s="215"/>
      <c r="BN4" s="215"/>
      <c r="BO4" s="215"/>
      <c r="BP4" s="215"/>
      <c r="BQ4" s="759" t="s">
        <v>357</v>
      </c>
      <c r="BR4" s="759"/>
      <c r="BS4" s="759"/>
      <c r="BT4" s="759"/>
      <c r="BU4" s="759"/>
      <c r="BV4" s="759"/>
      <c r="BW4" s="759"/>
      <c r="BX4" s="759"/>
      <c r="BY4" s="759"/>
      <c r="BZ4" s="759"/>
      <c r="CA4" s="759"/>
      <c r="CB4" s="759"/>
      <c r="CC4" s="759"/>
      <c r="CD4" s="759"/>
      <c r="CE4" s="759"/>
      <c r="CF4" s="759"/>
      <c r="CG4" s="759"/>
      <c r="CH4" s="759"/>
      <c r="CI4" s="759"/>
      <c r="CJ4" s="759"/>
      <c r="CK4" s="759"/>
      <c r="CL4" s="759"/>
      <c r="CM4" s="759"/>
      <c r="CN4" s="759"/>
      <c r="CO4" s="759"/>
      <c r="CP4" s="759"/>
      <c r="CQ4" s="759"/>
      <c r="CR4" s="759"/>
      <c r="CS4" s="759"/>
      <c r="CT4" s="759"/>
      <c r="CU4" s="759"/>
      <c r="CV4" s="759"/>
      <c r="CW4" s="759"/>
      <c r="CX4" s="759"/>
      <c r="CY4" s="759"/>
      <c r="CZ4" s="759"/>
      <c r="DA4" s="759"/>
      <c r="DB4" s="759"/>
      <c r="DC4" s="759"/>
      <c r="DD4" s="759"/>
      <c r="DE4" s="759"/>
      <c r="DF4" s="759"/>
      <c r="DG4" s="759"/>
      <c r="DH4" s="759"/>
      <c r="DI4" s="759"/>
      <c r="DJ4" s="759"/>
      <c r="DK4" s="759"/>
      <c r="DL4" s="759"/>
      <c r="DM4" s="759"/>
      <c r="DN4" s="759"/>
      <c r="DO4" s="759"/>
      <c r="DP4" s="759"/>
      <c r="DQ4" s="759"/>
      <c r="DR4" s="759"/>
      <c r="DS4" s="759"/>
      <c r="DT4" s="759"/>
      <c r="DU4" s="759"/>
      <c r="DV4" s="759"/>
      <c r="DW4" s="759"/>
      <c r="DX4" s="759"/>
      <c r="DY4" s="759"/>
      <c r="DZ4" s="759"/>
      <c r="EA4" s="217"/>
    </row>
    <row r="5" spans="1:131" s="218" customFormat="1" ht="26.25" customHeight="1" x14ac:dyDescent="0.2">
      <c r="A5" s="748" t="s">
        <v>358</v>
      </c>
      <c r="B5" s="749"/>
      <c r="C5" s="749"/>
      <c r="D5" s="749"/>
      <c r="E5" s="749"/>
      <c r="F5" s="749"/>
      <c r="G5" s="749"/>
      <c r="H5" s="749"/>
      <c r="I5" s="749"/>
      <c r="J5" s="749"/>
      <c r="K5" s="749"/>
      <c r="L5" s="749"/>
      <c r="M5" s="749"/>
      <c r="N5" s="749"/>
      <c r="O5" s="749"/>
      <c r="P5" s="750"/>
      <c r="Q5" s="744" t="s">
        <v>359</v>
      </c>
      <c r="R5" s="740"/>
      <c r="S5" s="740"/>
      <c r="T5" s="740"/>
      <c r="U5" s="741"/>
      <c r="V5" s="744" t="s">
        <v>360</v>
      </c>
      <c r="W5" s="740"/>
      <c r="X5" s="740"/>
      <c r="Y5" s="740"/>
      <c r="Z5" s="741"/>
      <c r="AA5" s="744" t="s">
        <v>361</v>
      </c>
      <c r="AB5" s="740"/>
      <c r="AC5" s="740"/>
      <c r="AD5" s="740"/>
      <c r="AE5" s="740"/>
      <c r="AF5" s="760" t="s">
        <v>362</v>
      </c>
      <c r="AG5" s="740"/>
      <c r="AH5" s="740"/>
      <c r="AI5" s="740"/>
      <c r="AJ5" s="746"/>
      <c r="AK5" s="740" t="s">
        <v>363</v>
      </c>
      <c r="AL5" s="740"/>
      <c r="AM5" s="740"/>
      <c r="AN5" s="740"/>
      <c r="AO5" s="741"/>
      <c r="AP5" s="744" t="s">
        <v>364</v>
      </c>
      <c r="AQ5" s="740"/>
      <c r="AR5" s="740"/>
      <c r="AS5" s="740"/>
      <c r="AT5" s="741"/>
      <c r="AU5" s="744" t="s">
        <v>365</v>
      </c>
      <c r="AV5" s="740"/>
      <c r="AW5" s="740"/>
      <c r="AX5" s="740"/>
      <c r="AY5" s="746"/>
      <c r="AZ5" s="214"/>
      <c r="BA5" s="214"/>
      <c r="BB5" s="214"/>
      <c r="BC5" s="214"/>
      <c r="BD5" s="214"/>
      <c r="BE5" s="215"/>
      <c r="BF5" s="215"/>
      <c r="BG5" s="215"/>
      <c r="BH5" s="215"/>
      <c r="BI5" s="215"/>
      <c r="BJ5" s="215"/>
      <c r="BK5" s="215"/>
      <c r="BL5" s="215"/>
      <c r="BM5" s="215"/>
      <c r="BN5" s="215"/>
      <c r="BO5" s="215"/>
      <c r="BP5" s="215"/>
      <c r="BQ5" s="748" t="s">
        <v>366</v>
      </c>
      <c r="BR5" s="749"/>
      <c r="BS5" s="749"/>
      <c r="BT5" s="749"/>
      <c r="BU5" s="749"/>
      <c r="BV5" s="749"/>
      <c r="BW5" s="749"/>
      <c r="BX5" s="749"/>
      <c r="BY5" s="749"/>
      <c r="BZ5" s="749"/>
      <c r="CA5" s="749"/>
      <c r="CB5" s="749"/>
      <c r="CC5" s="749"/>
      <c r="CD5" s="749"/>
      <c r="CE5" s="749"/>
      <c r="CF5" s="749"/>
      <c r="CG5" s="750"/>
      <c r="CH5" s="744" t="s">
        <v>367</v>
      </c>
      <c r="CI5" s="740"/>
      <c r="CJ5" s="740"/>
      <c r="CK5" s="740"/>
      <c r="CL5" s="741"/>
      <c r="CM5" s="744" t="s">
        <v>368</v>
      </c>
      <c r="CN5" s="740"/>
      <c r="CO5" s="740"/>
      <c r="CP5" s="740"/>
      <c r="CQ5" s="741"/>
      <c r="CR5" s="744" t="s">
        <v>369</v>
      </c>
      <c r="CS5" s="740"/>
      <c r="CT5" s="740"/>
      <c r="CU5" s="740"/>
      <c r="CV5" s="741"/>
      <c r="CW5" s="744" t="s">
        <v>370</v>
      </c>
      <c r="CX5" s="740"/>
      <c r="CY5" s="740"/>
      <c r="CZ5" s="740"/>
      <c r="DA5" s="741"/>
      <c r="DB5" s="744" t="s">
        <v>371</v>
      </c>
      <c r="DC5" s="740"/>
      <c r="DD5" s="740"/>
      <c r="DE5" s="740"/>
      <c r="DF5" s="741"/>
      <c r="DG5" s="795" t="s">
        <v>372</v>
      </c>
      <c r="DH5" s="796"/>
      <c r="DI5" s="796"/>
      <c r="DJ5" s="796"/>
      <c r="DK5" s="797"/>
      <c r="DL5" s="795" t="s">
        <v>373</v>
      </c>
      <c r="DM5" s="796"/>
      <c r="DN5" s="796"/>
      <c r="DO5" s="796"/>
      <c r="DP5" s="797"/>
      <c r="DQ5" s="744" t="s">
        <v>374</v>
      </c>
      <c r="DR5" s="740"/>
      <c r="DS5" s="740"/>
      <c r="DT5" s="740"/>
      <c r="DU5" s="741"/>
      <c r="DV5" s="744" t="s">
        <v>365</v>
      </c>
      <c r="DW5" s="740"/>
      <c r="DX5" s="740"/>
      <c r="DY5" s="740"/>
      <c r="DZ5" s="746"/>
      <c r="EA5" s="217"/>
    </row>
    <row r="6" spans="1:131" s="218" customFormat="1" ht="26.25" customHeight="1" thickBot="1" x14ac:dyDescent="0.25">
      <c r="A6" s="751"/>
      <c r="B6" s="752"/>
      <c r="C6" s="752"/>
      <c r="D6" s="752"/>
      <c r="E6" s="752"/>
      <c r="F6" s="752"/>
      <c r="G6" s="752"/>
      <c r="H6" s="752"/>
      <c r="I6" s="752"/>
      <c r="J6" s="752"/>
      <c r="K6" s="752"/>
      <c r="L6" s="752"/>
      <c r="M6" s="752"/>
      <c r="N6" s="752"/>
      <c r="O6" s="752"/>
      <c r="P6" s="753"/>
      <c r="Q6" s="745"/>
      <c r="R6" s="742"/>
      <c r="S6" s="742"/>
      <c r="T6" s="742"/>
      <c r="U6" s="743"/>
      <c r="V6" s="745"/>
      <c r="W6" s="742"/>
      <c r="X6" s="742"/>
      <c r="Y6" s="742"/>
      <c r="Z6" s="743"/>
      <c r="AA6" s="745"/>
      <c r="AB6" s="742"/>
      <c r="AC6" s="742"/>
      <c r="AD6" s="742"/>
      <c r="AE6" s="742"/>
      <c r="AF6" s="761"/>
      <c r="AG6" s="742"/>
      <c r="AH6" s="742"/>
      <c r="AI6" s="742"/>
      <c r="AJ6" s="747"/>
      <c r="AK6" s="742"/>
      <c r="AL6" s="742"/>
      <c r="AM6" s="742"/>
      <c r="AN6" s="742"/>
      <c r="AO6" s="743"/>
      <c r="AP6" s="745"/>
      <c r="AQ6" s="742"/>
      <c r="AR6" s="742"/>
      <c r="AS6" s="742"/>
      <c r="AT6" s="743"/>
      <c r="AU6" s="745"/>
      <c r="AV6" s="742"/>
      <c r="AW6" s="742"/>
      <c r="AX6" s="742"/>
      <c r="AY6" s="747"/>
      <c r="AZ6" s="214"/>
      <c r="BA6" s="214"/>
      <c r="BB6" s="214"/>
      <c r="BC6" s="214"/>
      <c r="BD6" s="214"/>
      <c r="BE6" s="215"/>
      <c r="BF6" s="215"/>
      <c r="BG6" s="215"/>
      <c r="BH6" s="215"/>
      <c r="BI6" s="215"/>
      <c r="BJ6" s="215"/>
      <c r="BK6" s="215"/>
      <c r="BL6" s="215"/>
      <c r="BM6" s="215"/>
      <c r="BN6" s="215"/>
      <c r="BO6" s="215"/>
      <c r="BP6" s="215"/>
      <c r="BQ6" s="751"/>
      <c r="BR6" s="752"/>
      <c r="BS6" s="752"/>
      <c r="BT6" s="752"/>
      <c r="BU6" s="752"/>
      <c r="BV6" s="752"/>
      <c r="BW6" s="752"/>
      <c r="BX6" s="752"/>
      <c r="BY6" s="752"/>
      <c r="BZ6" s="752"/>
      <c r="CA6" s="752"/>
      <c r="CB6" s="752"/>
      <c r="CC6" s="752"/>
      <c r="CD6" s="752"/>
      <c r="CE6" s="752"/>
      <c r="CF6" s="752"/>
      <c r="CG6" s="753"/>
      <c r="CH6" s="745"/>
      <c r="CI6" s="742"/>
      <c r="CJ6" s="742"/>
      <c r="CK6" s="742"/>
      <c r="CL6" s="743"/>
      <c r="CM6" s="745"/>
      <c r="CN6" s="742"/>
      <c r="CO6" s="742"/>
      <c r="CP6" s="742"/>
      <c r="CQ6" s="743"/>
      <c r="CR6" s="745"/>
      <c r="CS6" s="742"/>
      <c r="CT6" s="742"/>
      <c r="CU6" s="742"/>
      <c r="CV6" s="743"/>
      <c r="CW6" s="745"/>
      <c r="CX6" s="742"/>
      <c r="CY6" s="742"/>
      <c r="CZ6" s="742"/>
      <c r="DA6" s="743"/>
      <c r="DB6" s="745"/>
      <c r="DC6" s="742"/>
      <c r="DD6" s="742"/>
      <c r="DE6" s="742"/>
      <c r="DF6" s="743"/>
      <c r="DG6" s="798"/>
      <c r="DH6" s="799"/>
      <c r="DI6" s="799"/>
      <c r="DJ6" s="799"/>
      <c r="DK6" s="800"/>
      <c r="DL6" s="798"/>
      <c r="DM6" s="799"/>
      <c r="DN6" s="799"/>
      <c r="DO6" s="799"/>
      <c r="DP6" s="800"/>
      <c r="DQ6" s="745"/>
      <c r="DR6" s="742"/>
      <c r="DS6" s="742"/>
      <c r="DT6" s="742"/>
      <c r="DU6" s="743"/>
      <c r="DV6" s="745"/>
      <c r="DW6" s="742"/>
      <c r="DX6" s="742"/>
      <c r="DY6" s="742"/>
      <c r="DZ6" s="747"/>
      <c r="EA6" s="217"/>
    </row>
    <row r="7" spans="1:131" s="218" customFormat="1" ht="26.25" customHeight="1" thickTop="1" x14ac:dyDescent="0.2">
      <c r="A7" s="219">
        <v>1</v>
      </c>
      <c r="B7" s="782" t="s">
        <v>375</v>
      </c>
      <c r="C7" s="783"/>
      <c r="D7" s="783"/>
      <c r="E7" s="783"/>
      <c r="F7" s="783"/>
      <c r="G7" s="783"/>
      <c r="H7" s="783"/>
      <c r="I7" s="783"/>
      <c r="J7" s="783"/>
      <c r="K7" s="783"/>
      <c r="L7" s="783"/>
      <c r="M7" s="783"/>
      <c r="N7" s="783"/>
      <c r="O7" s="783"/>
      <c r="P7" s="784"/>
      <c r="Q7" s="785">
        <v>2687</v>
      </c>
      <c r="R7" s="786"/>
      <c r="S7" s="786"/>
      <c r="T7" s="786"/>
      <c r="U7" s="786"/>
      <c r="V7" s="786">
        <v>2592</v>
      </c>
      <c r="W7" s="786"/>
      <c r="X7" s="786"/>
      <c r="Y7" s="786"/>
      <c r="Z7" s="786"/>
      <c r="AA7" s="786">
        <v>95</v>
      </c>
      <c r="AB7" s="786"/>
      <c r="AC7" s="786"/>
      <c r="AD7" s="786"/>
      <c r="AE7" s="787"/>
      <c r="AF7" s="788">
        <v>90</v>
      </c>
      <c r="AG7" s="789"/>
      <c r="AH7" s="789"/>
      <c r="AI7" s="789"/>
      <c r="AJ7" s="790"/>
      <c r="AK7" s="791">
        <v>271</v>
      </c>
      <c r="AL7" s="792"/>
      <c r="AM7" s="792"/>
      <c r="AN7" s="792"/>
      <c r="AO7" s="792"/>
      <c r="AP7" s="792">
        <v>2195</v>
      </c>
      <c r="AQ7" s="792"/>
      <c r="AR7" s="792"/>
      <c r="AS7" s="792"/>
      <c r="AT7" s="792"/>
      <c r="AU7" s="793"/>
      <c r="AV7" s="793"/>
      <c r="AW7" s="793"/>
      <c r="AX7" s="793"/>
      <c r="AY7" s="794"/>
      <c r="AZ7" s="214"/>
      <c r="BA7" s="214"/>
      <c r="BB7" s="214"/>
      <c r="BC7" s="214"/>
      <c r="BD7" s="214"/>
      <c r="BE7" s="215"/>
      <c r="BF7" s="215"/>
      <c r="BG7" s="215"/>
      <c r="BH7" s="215"/>
      <c r="BI7" s="215"/>
      <c r="BJ7" s="215"/>
      <c r="BK7" s="215"/>
      <c r="BL7" s="215"/>
      <c r="BM7" s="215"/>
      <c r="BN7" s="215"/>
      <c r="BO7" s="215"/>
      <c r="BP7" s="215"/>
      <c r="BQ7" s="219">
        <v>1</v>
      </c>
      <c r="BR7" s="220"/>
      <c r="BS7" s="737" t="s">
        <v>558</v>
      </c>
      <c r="BT7" s="738"/>
      <c r="BU7" s="738"/>
      <c r="BV7" s="738"/>
      <c r="BW7" s="738"/>
      <c r="BX7" s="738"/>
      <c r="BY7" s="738"/>
      <c r="BZ7" s="738"/>
      <c r="CA7" s="738"/>
      <c r="CB7" s="738"/>
      <c r="CC7" s="738"/>
      <c r="CD7" s="738"/>
      <c r="CE7" s="738"/>
      <c r="CF7" s="738"/>
      <c r="CG7" s="739"/>
      <c r="CH7" s="765">
        <v>-5</v>
      </c>
      <c r="CI7" s="766"/>
      <c r="CJ7" s="766"/>
      <c r="CK7" s="766"/>
      <c r="CL7" s="767"/>
      <c r="CM7" s="765">
        <v>20</v>
      </c>
      <c r="CN7" s="766"/>
      <c r="CO7" s="766"/>
      <c r="CP7" s="766"/>
      <c r="CQ7" s="767"/>
      <c r="CR7" s="765">
        <v>19</v>
      </c>
      <c r="CS7" s="766"/>
      <c r="CT7" s="766"/>
      <c r="CU7" s="766"/>
      <c r="CV7" s="767"/>
      <c r="CW7" s="765">
        <v>9</v>
      </c>
      <c r="CX7" s="766"/>
      <c r="CY7" s="766"/>
      <c r="CZ7" s="766"/>
      <c r="DA7" s="767"/>
      <c r="DB7" s="765" t="s">
        <v>552</v>
      </c>
      <c r="DC7" s="766"/>
      <c r="DD7" s="766"/>
      <c r="DE7" s="766"/>
      <c r="DF7" s="767"/>
      <c r="DG7" s="765" t="s">
        <v>552</v>
      </c>
      <c r="DH7" s="766"/>
      <c r="DI7" s="766"/>
      <c r="DJ7" s="766"/>
      <c r="DK7" s="767"/>
      <c r="DL7" s="765" t="s">
        <v>552</v>
      </c>
      <c r="DM7" s="766"/>
      <c r="DN7" s="766"/>
      <c r="DO7" s="766"/>
      <c r="DP7" s="767"/>
      <c r="DQ7" s="765" t="s">
        <v>552</v>
      </c>
      <c r="DR7" s="766"/>
      <c r="DS7" s="766"/>
      <c r="DT7" s="766"/>
      <c r="DU7" s="767"/>
      <c r="DV7" s="768"/>
      <c r="DW7" s="769"/>
      <c r="DX7" s="769"/>
      <c r="DY7" s="769"/>
      <c r="DZ7" s="770"/>
      <c r="EA7" s="217"/>
    </row>
    <row r="8" spans="1:131" s="218" customFormat="1" ht="26.25" customHeight="1" x14ac:dyDescent="0.2">
      <c r="A8" s="221">
        <v>2</v>
      </c>
      <c r="B8" s="771" t="s">
        <v>376</v>
      </c>
      <c r="C8" s="772"/>
      <c r="D8" s="772"/>
      <c r="E8" s="772"/>
      <c r="F8" s="772"/>
      <c r="G8" s="772"/>
      <c r="H8" s="772"/>
      <c r="I8" s="772"/>
      <c r="J8" s="772"/>
      <c r="K8" s="772"/>
      <c r="L8" s="772"/>
      <c r="M8" s="772"/>
      <c r="N8" s="772"/>
      <c r="O8" s="772"/>
      <c r="P8" s="773"/>
      <c r="Q8" s="774">
        <v>47</v>
      </c>
      <c r="R8" s="775"/>
      <c r="S8" s="775"/>
      <c r="T8" s="775"/>
      <c r="U8" s="775"/>
      <c r="V8" s="775">
        <v>47</v>
      </c>
      <c r="W8" s="775"/>
      <c r="X8" s="775"/>
      <c r="Y8" s="775"/>
      <c r="Z8" s="775"/>
      <c r="AA8" s="775">
        <v>0</v>
      </c>
      <c r="AB8" s="775"/>
      <c r="AC8" s="775"/>
      <c r="AD8" s="775"/>
      <c r="AE8" s="776"/>
      <c r="AF8" s="777">
        <v>0</v>
      </c>
      <c r="AG8" s="778"/>
      <c r="AH8" s="778"/>
      <c r="AI8" s="778"/>
      <c r="AJ8" s="779"/>
      <c r="AK8" s="780">
        <v>40</v>
      </c>
      <c r="AL8" s="781"/>
      <c r="AM8" s="781"/>
      <c r="AN8" s="781"/>
      <c r="AO8" s="781"/>
      <c r="AP8" s="781" t="s">
        <v>552</v>
      </c>
      <c r="AQ8" s="781"/>
      <c r="AR8" s="781"/>
      <c r="AS8" s="781"/>
      <c r="AT8" s="781"/>
      <c r="AU8" s="801"/>
      <c r="AV8" s="801"/>
      <c r="AW8" s="801"/>
      <c r="AX8" s="801"/>
      <c r="AY8" s="802"/>
      <c r="AZ8" s="214"/>
      <c r="BA8" s="214"/>
      <c r="BB8" s="214"/>
      <c r="BC8" s="214"/>
      <c r="BD8" s="214"/>
      <c r="BE8" s="215"/>
      <c r="BF8" s="215"/>
      <c r="BG8" s="215"/>
      <c r="BH8" s="215"/>
      <c r="BI8" s="215"/>
      <c r="BJ8" s="215"/>
      <c r="BK8" s="215"/>
      <c r="BL8" s="215"/>
      <c r="BM8" s="215"/>
      <c r="BN8" s="215"/>
      <c r="BO8" s="215"/>
      <c r="BP8" s="215"/>
      <c r="BQ8" s="221">
        <v>2</v>
      </c>
      <c r="BR8" s="222"/>
      <c r="BS8" s="737"/>
      <c r="BT8" s="738"/>
      <c r="BU8" s="738"/>
      <c r="BV8" s="738"/>
      <c r="BW8" s="738"/>
      <c r="BX8" s="738"/>
      <c r="BY8" s="738"/>
      <c r="BZ8" s="738"/>
      <c r="CA8" s="738"/>
      <c r="CB8" s="738"/>
      <c r="CC8" s="738"/>
      <c r="CD8" s="738"/>
      <c r="CE8" s="738"/>
      <c r="CF8" s="738"/>
      <c r="CG8" s="739"/>
      <c r="CH8" s="803"/>
      <c r="CI8" s="804"/>
      <c r="CJ8" s="804"/>
      <c r="CK8" s="804"/>
      <c r="CL8" s="805"/>
      <c r="CM8" s="803"/>
      <c r="CN8" s="804"/>
      <c r="CO8" s="804"/>
      <c r="CP8" s="804"/>
      <c r="CQ8" s="805"/>
      <c r="CR8" s="803"/>
      <c r="CS8" s="804"/>
      <c r="CT8" s="804"/>
      <c r="CU8" s="804"/>
      <c r="CV8" s="805"/>
      <c r="CW8" s="803"/>
      <c r="CX8" s="804"/>
      <c r="CY8" s="804"/>
      <c r="CZ8" s="804"/>
      <c r="DA8" s="805"/>
      <c r="DB8" s="803"/>
      <c r="DC8" s="804"/>
      <c r="DD8" s="804"/>
      <c r="DE8" s="804"/>
      <c r="DF8" s="805"/>
      <c r="DG8" s="803"/>
      <c r="DH8" s="804"/>
      <c r="DI8" s="804"/>
      <c r="DJ8" s="804"/>
      <c r="DK8" s="805"/>
      <c r="DL8" s="803"/>
      <c r="DM8" s="804"/>
      <c r="DN8" s="804"/>
      <c r="DO8" s="804"/>
      <c r="DP8" s="805"/>
      <c r="DQ8" s="803"/>
      <c r="DR8" s="804"/>
      <c r="DS8" s="804"/>
      <c r="DT8" s="804"/>
      <c r="DU8" s="805"/>
      <c r="DV8" s="737"/>
      <c r="DW8" s="738"/>
      <c r="DX8" s="738"/>
      <c r="DY8" s="738"/>
      <c r="DZ8" s="806"/>
      <c r="EA8" s="217"/>
    </row>
    <row r="9" spans="1:131" s="218" customFormat="1" ht="26.25" customHeight="1" x14ac:dyDescent="0.2">
      <c r="A9" s="221">
        <v>3</v>
      </c>
      <c r="B9" s="771" t="s">
        <v>377</v>
      </c>
      <c r="C9" s="772"/>
      <c r="D9" s="772"/>
      <c r="E9" s="772"/>
      <c r="F9" s="772"/>
      <c r="G9" s="772"/>
      <c r="H9" s="772"/>
      <c r="I9" s="772"/>
      <c r="J9" s="772"/>
      <c r="K9" s="772"/>
      <c r="L9" s="772"/>
      <c r="M9" s="772"/>
      <c r="N9" s="772"/>
      <c r="O9" s="772"/>
      <c r="P9" s="773"/>
      <c r="Q9" s="774">
        <v>22</v>
      </c>
      <c r="R9" s="775"/>
      <c r="S9" s="775"/>
      <c r="T9" s="775"/>
      <c r="U9" s="775"/>
      <c r="V9" s="775">
        <v>22</v>
      </c>
      <c r="W9" s="775"/>
      <c r="X9" s="775"/>
      <c r="Y9" s="775"/>
      <c r="Z9" s="775"/>
      <c r="AA9" s="775">
        <v>0</v>
      </c>
      <c r="AB9" s="775"/>
      <c r="AC9" s="775"/>
      <c r="AD9" s="775"/>
      <c r="AE9" s="776"/>
      <c r="AF9" s="777">
        <v>0</v>
      </c>
      <c r="AG9" s="778"/>
      <c r="AH9" s="778"/>
      <c r="AI9" s="778"/>
      <c r="AJ9" s="779"/>
      <c r="AK9" s="780">
        <v>12</v>
      </c>
      <c r="AL9" s="781"/>
      <c r="AM9" s="781"/>
      <c r="AN9" s="781"/>
      <c r="AO9" s="781"/>
      <c r="AP9" s="781" t="s">
        <v>552</v>
      </c>
      <c r="AQ9" s="781"/>
      <c r="AR9" s="781"/>
      <c r="AS9" s="781"/>
      <c r="AT9" s="781"/>
      <c r="AU9" s="801"/>
      <c r="AV9" s="801"/>
      <c r="AW9" s="801"/>
      <c r="AX9" s="801"/>
      <c r="AY9" s="802"/>
      <c r="AZ9" s="214"/>
      <c r="BA9" s="214"/>
      <c r="BB9" s="214"/>
      <c r="BC9" s="214"/>
      <c r="BD9" s="214"/>
      <c r="BE9" s="215"/>
      <c r="BF9" s="215"/>
      <c r="BG9" s="215"/>
      <c r="BH9" s="215"/>
      <c r="BI9" s="215"/>
      <c r="BJ9" s="215"/>
      <c r="BK9" s="215"/>
      <c r="BL9" s="215"/>
      <c r="BM9" s="215"/>
      <c r="BN9" s="215"/>
      <c r="BO9" s="215"/>
      <c r="BP9" s="215"/>
      <c r="BQ9" s="221">
        <v>3</v>
      </c>
      <c r="BR9" s="222"/>
      <c r="BS9" s="737"/>
      <c r="BT9" s="738"/>
      <c r="BU9" s="738"/>
      <c r="BV9" s="738"/>
      <c r="BW9" s="738"/>
      <c r="BX9" s="738"/>
      <c r="BY9" s="738"/>
      <c r="BZ9" s="738"/>
      <c r="CA9" s="738"/>
      <c r="CB9" s="738"/>
      <c r="CC9" s="738"/>
      <c r="CD9" s="738"/>
      <c r="CE9" s="738"/>
      <c r="CF9" s="738"/>
      <c r="CG9" s="739"/>
      <c r="CH9" s="803"/>
      <c r="CI9" s="804"/>
      <c r="CJ9" s="804"/>
      <c r="CK9" s="804"/>
      <c r="CL9" s="805"/>
      <c r="CM9" s="803"/>
      <c r="CN9" s="804"/>
      <c r="CO9" s="804"/>
      <c r="CP9" s="804"/>
      <c r="CQ9" s="805"/>
      <c r="CR9" s="803"/>
      <c r="CS9" s="804"/>
      <c r="CT9" s="804"/>
      <c r="CU9" s="804"/>
      <c r="CV9" s="805"/>
      <c r="CW9" s="803"/>
      <c r="CX9" s="804"/>
      <c r="CY9" s="804"/>
      <c r="CZ9" s="804"/>
      <c r="DA9" s="805"/>
      <c r="DB9" s="803"/>
      <c r="DC9" s="804"/>
      <c r="DD9" s="804"/>
      <c r="DE9" s="804"/>
      <c r="DF9" s="805"/>
      <c r="DG9" s="803"/>
      <c r="DH9" s="804"/>
      <c r="DI9" s="804"/>
      <c r="DJ9" s="804"/>
      <c r="DK9" s="805"/>
      <c r="DL9" s="803"/>
      <c r="DM9" s="804"/>
      <c r="DN9" s="804"/>
      <c r="DO9" s="804"/>
      <c r="DP9" s="805"/>
      <c r="DQ9" s="803"/>
      <c r="DR9" s="804"/>
      <c r="DS9" s="804"/>
      <c r="DT9" s="804"/>
      <c r="DU9" s="805"/>
      <c r="DV9" s="737"/>
      <c r="DW9" s="738"/>
      <c r="DX9" s="738"/>
      <c r="DY9" s="738"/>
      <c r="DZ9" s="806"/>
      <c r="EA9" s="217"/>
    </row>
    <row r="10" spans="1:131" s="218" customFormat="1" ht="26.25" customHeight="1" x14ac:dyDescent="0.2">
      <c r="A10" s="221">
        <v>4</v>
      </c>
      <c r="B10" s="771" t="s">
        <v>378</v>
      </c>
      <c r="C10" s="772"/>
      <c r="D10" s="772"/>
      <c r="E10" s="772"/>
      <c r="F10" s="772"/>
      <c r="G10" s="772"/>
      <c r="H10" s="772"/>
      <c r="I10" s="772"/>
      <c r="J10" s="772"/>
      <c r="K10" s="772"/>
      <c r="L10" s="772"/>
      <c r="M10" s="772"/>
      <c r="N10" s="772"/>
      <c r="O10" s="772"/>
      <c r="P10" s="773"/>
      <c r="Q10" s="774">
        <v>16</v>
      </c>
      <c r="R10" s="775"/>
      <c r="S10" s="775"/>
      <c r="T10" s="775"/>
      <c r="U10" s="775"/>
      <c r="V10" s="775">
        <v>15</v>
      </c>
      <c r="W10" s="775"/>
      <c r="X10" s="775"/>
      <c r="Y10" s="775"/>
      <c r="Z10" s="775"/>
      <c r="AA10" s="775">
        <v>1</v>
      </c>
      <c r="AB10" s="775"/>
      <c r="AC10" s="775"/>
      <c r="AD10" s="775"/>
      <c r="AE10" s="776"/>
      <c r="AF10" s="777">
        <v>1</v>
      </c>
      <c r="AG10" s="778"/>
      <c r="AH10" s="778"/>
      <c r="AI10" s="778"/>
      <c r="AJ10" s="779"/>
      <c r="AK10" s="780">
        <v>10</v>
      </c>
      <c r="AL10" s="781"/>
      <c r="AM10" s="781"/>
      <c r="AN10" s="781"/>
      <c r="AO10" s="781"/>
      <c r="AP10" s="781" t="s">
        <v>552</v>
      </c>
      <c r="AQ10" s="781"/>
      <c r="AR10" s="781"/>
      <c r="AS10" s="781"/>
      <c r="AT10" s="781"/>
      <c r="AU10" s="801"/>
      <c r="AV10" s="801"/>
      <c r="AW10" s="801"/>
      <c r="AX10" s="801"/>
      <c r="AY10" s="802"/>
      <c r="AZ10" s="214"/>
      <c r="BA10" s="214"/>
      <c r="BB10" s="214"/>
      <c r="BC10" s="214"/>
      <c r="BD10" s="214"/>
      <c r="BE10" s="215"/>
      <c r="BF10" s="215"/>
      <c r="BG10" s="215"/>
      <c r="BH10" s="215"/>
      <c r="BI10" s="215"/>
      <c r="BJ10" s="215"/>
      <c r="BK10" s="215"/>
      <c r="BL10" s="215"/>
      <c r="BM10" s="215"/>
      <c r="BN10" s="215"/>
      <c r="BO10" s="215"/>
      <c r="BP10" s="215"/>
      <c r="BQ10" s="221">
        <v>4</v>
      </c>
      <c r="BR10" s="222"/>
      <c r="BS10" s="737"/>
      <c r="BT10" s="738"/>
      <c r="BU10" s="738"/>
      <c r="BV10" s="738"/>
      <c r="BW10" s="738"/>
      <c r="BX10" s="738"/>
      <c r="BY10" s="738"/>
      <c r="BZ10" s="738"/>
      <c r="CA10" s="738"/>
      <c r="CB10" s="738"/>
      <c r="CC10" s="738"/>
      <c r="CD10" s="738"/>
      <c r="CE10" s="738"/>
      <c r="CF10" s="738"/>
      <c r="CG10" s="739"/>
      <c r="CH10" s="803"/>
      <c r="CI10" s="804"/>
      <c r="CJ10" s="804"/>
      <c r="CK10" s="804"/>
      <c r="CL10" s="805"/>
      <c r="CM10" s="803"/>
      <c r="CN10" s="804"/>
      <c r="CO10" s="804"/>
      <c r="CP10" s="804"/>
      <c r="CQ10" s="805"/>
      <c r="CR10" s="803"/>
      <c r="CS10" s="804"/>
      <c r="CT10" s="804"/>
      <c r="CU10" s="804"/>
      <c r="CV10" s="805"/>
      <c r="CW10" s="803"/>
      <c r="CX10" s="804"/>
      <c r="CY10" s="804"/>
      <c r="CZ10" s="804"/>
      <c r="DA10" s="805"/>
      <c r="DB10" s="803"/>
      <c r="DC10" s="804"/>
      <c r="DD10" s="804"/>
      <c r="DE10" s="804"/>
      <c r="DF10" s="805"/>
      <c r="DG10" s="803"/>
      <c r="DH10" s="804"/>
      <c r="DI10" s="804"/>
      <c r="DJ10" s="804"/>
      <c r="DK10" s="805"/>
      <c r="DL10" s="803"/>
      <c r="DM10" s="804"/>
      <c r="DN10" s="804"/>
      <c r="DO10" s="804"/>
      <c r="DP10" s="805"/>
      <c r="DQ10" s="803"/>
      <c r="DR10" s="804"/>
      <c r="DS10" s="804"/>
      <c r="DT10" s="804"/>
      <c r="DU10" s="805"/>
      <c r="DV10" s="737"/>
      <c r="DW10" s="738"/>
      <c r="DX10" s="738"/>
      <c r="DY10" s="738"/>
      <c r="DZ10" s="806"/>
      <c r="EA10" s="217"/>
    </row>
    <row r="11" spans="1:131" s="218" customFormat="1" ht="26.25" customHeight="1" x14ac:dyDescent="0.2">
      <c r="A11" s="221">
        <v>5</v>
      </c>
      <c r="B11" s="771"/>
      <c r="C11" s="772"/>
      <c r="D11" s="772"/>
      <c r="E11" s="772"/>
      <c r="F11" s="772"/>
      <c r="G11" s="772"/>
      <c r="H11" s="772"/>
      <c r="I11" s="772"/>
      <c r="J11" s="772"/>
      <c r="K11" s="772"/>
      <c r="L11" s="772"/>
      <c r="M11" s="772"/>
      <c r="N11" s="772"/>
      <c r="O11" s="772"/>
      <c r="P11" s="773"/>
      <c r="Q11" s="774"/>
      <c r="R11" s="775"/>
      <c r="S11" s="775"/>
      <c r="T11" s="775"/>
      <c r="U11" s="775"/>
      <c r="V11" s="775"/>
      <c r="W11" s="775"/>
      <c r="X11" s="775"/>
      <c r="Y11" s="775"/>
      <c r="Z11" s="775"/>
      <c r="AA11" s="775"/>
      <c r="AB11" s="775"/>
      <c r="AC11" s="775"/>
      <c r="AD11" s="775"/>
      <c r="AE11" s="776"/>
      <c r="AF11" s="777"/>
      <c r="AG11" s="778"/>
      <c r="AH11" s="778"/>
      <c r="AI11" s="778"/>
      <c r="AJ11" s="779"/>
      <c r="AK11" s="780"/>
      <c r="AL11" s="781"/>
      <c r="AM11" s="781"/>
      <c r="AN11" s="781"/>
      <c r="AO11" s="781"/>
      <c r="AP11" s="781"/>
      <c r="AQ11" s="781"/>
      <c r="AR11" s="781"/>
      <c r="AS11" s="781"/>
      <c r="AT11" s="781"/>
      <c r="AU11" s="801"/>
      <c r="AV11" s="801"/>
      <c r="AW11" s="801"/>
      <c r="AX11" s="801"/>
      <c r="AY11" s="802"/>
      <c r="AZ11" s="214"/>
      <c r="BA11" s="214"/>
      <c r="BB11" s="214"/>
      <c r="BC11" s="214"/>
      <c r="BD11" s="214"/>
      <c r="BE11" s="215"/>
      <c r="BF11" s="215"/>
      <c r="BG11" s="215"/>
      <c r="BH11" s="215"/>
      <c r="BI11" s="215"/>
      <c r="BJ11" s="215"/>
      <c r="BK11" s="215"/>
      <c r="BL11" s="215"/>
      <c r="BM11" s="215"/>
      <c r="BN11" s="215"/>
      <c r="BO11" s="215"/>
      <c r="BP11" s="215"/>
      <c r="BQ11" s="221">
        <v>5</v>
      </c>
      <c r="BR11" s="222"/>
      <c r="BS11" s="737"/>
      <c r="BT11" s="738"/>
      <c r="BU11" s="738"/>
      <c r="BV11" s="738"/>
      <c r="BW11" s="738"/>
      <c r="BX11" s="738"/>
      <c r="BY11" s="738"/>
      <c r="BZ11" s="738"/>
      <c r="CA11" s="738"/>
      <c r="CB11" s="738"/>
      <c r="CC11" s="738"/>
      <c r="CD11" s="738"/>
      <c r="CE11" s="738"/>
      <c r="CF11" s="738"/>
      <c r="CG11" s="739"/>
      <c r="CH11" s="803"/>
      <c r="CI11" s="804"/>
      <c r="CJ11" s="804"/>
      <c r="CK11" s="804"/>
      <c r="CL11" s="805"/>
      <c r="CM11" s="803"/>
      <c r="CN11" s="804"/>
      <c r="CO11" s="804"/>
      <c r="CP11" s="804"/>
      <c r="CQ11" s="805"/>
      <c r="CR11" s="803"/>
      <c r="CS11" s="804"/>
      <c r="CT11" s="804"/>
      <c r="CU11" s="804"/>
      <c r="CV11" s="805"/>
      <c r="CW11" s="803"/>
      <c r="CX11" s="804"/>
      <c r="CY11" s="804"/>
      <c r="CZ11" s="804"/>
      <c r="DA11" s="805"/>
      <c r="DB11" s="803"/>
      <c r="DC11" s="804"/>
      <c r="DD11" s="804"/>
      <c r="DE11" s="804"/>
      <c r="DF11" s="805"/>
      <c r="DG11" s="803"/>
      <c r="DH11" s="804"/>
      <c r="DI11" s="804"/>
      <c r="DJ11" s="804"/>
      <c r="DK11" s="805"/>
      <c r="DL11" s="803"/>
      <c r="DM11" s="804"/>
      <c r="DN11" s="804"/>
      <c r="DO11" s="804"/>
      <c r="DP11" s="805"/>
      <c r="DQ11" s="803"/>
      <c r="DR11" s="804"/>
      <c r="DS11" s="804"/>
      <c r="DT11" s="804"/>
      <c r="DU11" s="805"/>
      <c r="DV11" s="737"/>
      <c r="DW11" s="738"/>
      <c r="DX11" s="738"/>
      <c r="DY11" s="738"/>
      <c r="DZ11" s="806"/>
      <c r="EA11" s="217"/>
    </row>
    <row r="12" spans="1:131" s="218" customFormat="1" ht="26.25" customHeight="1" x14ac:dyDescent="0.2">
      <c r="A12" s="221">
        <v>6</v>
      </c>
      <c r="B12" s="771"/>
      <c r="C12" s="772"/>
      <c r="D12" s="772"/>
      <c r="E12" s="772"/>
      <c r="F12" s="772"/>
      <c r="G12" s="772"/>
      <c r="H12" s="772"/>
      <c r="I12" s="772"/>
      <c r="J12" s="772"/>
      <c r="K12" s="772"/>
      <c r="L12" s="772"/>
      <c r="M12" s="772"/>
      <c r="N12" s="772"/>
      <c r="O12" s="772"/>
      <c r="P12" s="773"/>
      <c r="Q12" s="774"/>
      <c r="R12" s="775"/>
      <c r="S12" s="775"/>
      <c r="T12" s="775"/>
      <c r="U12" s="775"/>
      <c r="V12" s="775"/>
      <c r="W12" s="775"/>
      <c r="X12" s="775"/>
      <c r="Y12" s="775"/>
      <c r="Z12" s="775"/>
      <c r="AA12" s="775"/>
      <c r="AB12" s="775"/>
      <c r="AC12" s="775"/>
      <c r="AD12" s="775"/>
      <c r="AE12" s="776"/>
      <c r="AF12" s="777"/>
      <c r="AG12" s="778"/>
      <c r="AH12" s="778"/>
      <c r="AI12" s="778"/>
      <c r="AJ12" s="779"/>
      <c r="AK12" s="780"/>
      <c r="AL12" s="781"/>
      <c r="AM12" s="781"/>
      <c r="AN12" s="781"/>
      <c r="AO12" s="781"/>
      <c r="AP12" s="781"/>
      <c r="AQ12" s="781"/>
      <c r="AR12" s="781"/>
      <c r="AS12" s="781"/>
      <c r="AT12" s="781"/>
      <c r="AU12" s="801"/>
      <c r="AV12" s="801"/>
      <c r="AW12" s="801"/>
      <c r="AX12" s="801"/>
      <c r="AY12" s="802"/>
      <c r="AZ12" s="214"/>
      <c r="BA12" s="214"/>
      <c r="BB12" s="214"/>
      <c r="BC12" s="214"/>
      <c r="BD12" s="214"/>
      <c r="BE12" s="215"/>
      <c r="BF12" s="215"/>
      <c r="BG12" s="215"/>
      <c r="BH12" s="215"/>
      <c r="BI12" s="215"/>
      <c r="BJ12" s="215"/>
      <c r="BK12" s="215"/>
      <c r="BL12" s="215"/>
      <c r="BM12" s="215"/>
      <c r="BN12" s="215"/>
      <c r="BO12" s="215"/>
      <c r="BP12" s="215"/>
      <c r="BQ12" s="221">
        <v>6</v>
      </c>
      <c r="BR12" s="222"/>
      <c r="BS12" s="737"/>
      <c r="BT12" s="738"/>
      <c r="BU12" s="738"/>
      <c r="BV12" s="738"/>
      <c r="BW12" s="738"/>
      <c r="BX12" s="738"/>
      <c r="BY12" s="738"/>
      <c r="BZ12" s="738"/>
      <c r="CA12" s="738"/>
      <c r="CB12" s="738"/>
      <c r="CC12" s="738"/>
      <c r="CD12" s="738"/>
      <c r="CE12" s="738"/>
      <c r="CF12" s="738"/>
      <c r="CG12" s="739"/>
      <c r="CH12" s="803"/>
      <c r="CI12" s="804"/>
      <c r="CJ12" s="804"/>
      <c r="CK12" s="804"/>
      <c r="CL12" s="805"/>
      <c r="CM12" s="803"/>
      <c r="CN12" s="804"/>
      <c r="CO12" s="804"/>
      <c r="CP12" s="804"/>
      <c r="CQ12" s="805"/>
      <c r="CR12" s="803"/>
      <c r="CS12" s="804"/>
      <c r="CT12" s="804"/>
      <c r="CU12" s="804"/>
      <c r="CV12" s="805"/>
      <c r="CW12" s="803"/>
      <c r="CX12" s="804"/>
      <c r="CY12" s="804"/>
      <c r="CZ12" s="804"/>
      <c r="DA12" s="805"/>
      <c r="DB12" s="803"/>
      <c r="DC12" s="804"/>
      <c r="DD12" s="804"/>
      <c r="DE12" s="804"/>
      <c r="DF12" s="805"/>
      <c r="DG12" s="803"/>
      <c r="DH12" s="804"/>
      <c r="DI12" s="804"/>
      <c r="DJ12" s="804"/>
      <c r="DK12" s="805"/>
      <c r="DL12" s="803"/>
      <c r="DM12" s="804"/>
      <c r="DN12" s="804"/>
      <c r="DO12" s="804"/>
      <c r="DP12" s="805"/>
      <c r="DQ12" s="803"/>
      <c r="DR12" s="804"/>
      <c r="DS12" s="804"/>
      <c r="DT12" s="804"/>
      <c r="DU12" s="805"/>
      <c r="DV12" s="737"/>
      <c r="DW12" s="738"/>
      <c r="DX12" s="738"/>
      <c r="DY12" s="738"/>
      <c r="DZ12" s="806"/>
      <c r="EA12" s="217"/>
    </row>
    <row r="13" spans="1:131" s="218" customFormat="1" ht="26.25" customHeight="1" x14ac:dyDescent="0.2">
      <c r="A13" s="221">
        <v>7</v>
      </c>
      <c r="B13" s="771"/>
      <c r="C13" s="772"/>
      <c r="D13" s="772"/>
      <c r="E13" s="772"/>
      <c r="F13" s="772"/>
      <c r="G13" s="772"/>
      <c r="H13" s="772"/>
      <c r="I13" s="772"/>
      <c r="J13" s="772"/>
      <c r="K13" s="772"/>
      <c r="L13" s="772"/>
      <c r="M13" s="772"/>
      <c r="N13" s="772"/>
      <c r="O13" s="772"/>
      <c r="P13" s="773"/>
      <c r="Q13" s="774"/>
      <c r="R13" s="775"/>
      <c r="S13" s="775"/>
      <c r="T13" s="775"/>
      <c r="U13" s="775"/>
      <c r="V13" s="775"/>
      <c r="W13" s="775"/>
      <c r="X13" s="775"/>
      <c r="Y13" s="775"/>
      <c r="Z13" s="775"/>
      <c r="AA13" s="775"/>
      <c r="AB13" s="775"/>
      <c r="AC13" s="775"/>
      <c r="AD13" s="775"/>
      <c r="AE13" s="776"/>
      <c r="AF13" s="777"/>
      <c r="AG13" s="778"/>
      <c r="AH13" s="778"/>
      <c r="AI13" s="778"/>
      <c r="AJ13" s="779"/>
      <c r="AK13" s="780"/>
      <c r="AL13" s="781"/>
      <c r="AM13" s="781"/>
      <c r="AN13" s="781"/>
      <c r="AO13" s="781"/>
      <c r="AP13" s="781"/>
      <c r="AQ13" s="781"/>
      <c r="AR13" s="781"/>
      <c r="AS13" s="781"/>
      <c r="AT13" s="781"/>
      <c r="AU13" s="801"/>
      <c r="AV13" s="801"/>
      <c r="AW13" s="801"/>
      <c r="AX13" s="801"/>
      <c r="AY13" s="802"/>
      <c r="AZ13" s="214"/>
      <c r="BA13" s="214"/>
      <c r="BB13" s="214"/>
      <c r="BC13" s="214"/>
      <c r="BD13" s="214"/>
      <c r="BE13" s="215"/>
      <c r="BF13" s="215"/>
      <c r="BG13" s="215"/>
      <c r="BH13" s="215"/>
      <c r="BI13" s="215"/>
      <c r="BJ13" s="215"/>
      <c r="BK13" s="215"/>
      <c r="BL13" s="215"/>
      <c r="BM13" s="215"/>
      <c r="BN13" s="215"/>
      <c r="BO13" s="215"/>
      <c r="BP13" s="215"/>
      <c r="BQ13" s="221">
        <v>7</v>
      </c>
      <c r="BR13" s="222"/>
      <c r="BS13" s="737"/>
      <c r="BT13" s="738"/>
      <c r="BU13" s="738"/>
      <c r="BV13" s="738"/>
      <c r="BW13" s="738"/>
      <c r="BX13" s="738"/>
      <c r="BY13" s="738"/>
      <c r="BZ13" s="738"/>
      <c r="CA13" s="738"/>
      <c r="CB13" s="738"/>
      <c r="CC13" s="738"/>
      <c r="CD13" s="738"/>
      <c r="CE13" s="738"/>
      <c r="CF13" s="738"/>
      <c r="CG13" s="739"/>
      <c r="CH13" s="803"/>
      <c r="CI13" s="804"/>
      <c r="CJ13" s="804"/>
      <c r="CK13" s="804"/>
      <c r="CL13" s="805"/>
      <c r="CM13" s="803"/>
      <c r="CN13" s="804"/>
      <c r="CO13" s="804"/>
      <c r="CP13" s="804"/>
      <c r="CQ13" s="805"/>
      <c r="CR13" s="803"/>
      <c r="CS13" s="804"/>
      <c r="CT13" s="804"/>
      <c r="CU13" s="804"/>
      <c r="CV13" s="805"/>
      <c r="CW13" s="803"/>
      <c r="CX13" s="804"/>
      <c r="CY13" s="804"/>
      <c r="CZ13" s="804"/>
      <c r="DA13" s="805"/>
      <c r="DB13" s="803"/>
      <c r="DC13" s="804"/>
      <c r="DD13" s="804"/>
      <c r="DE13" s="804"/>
      <c r="DF13" s="805"/>
      <c r="DG13" s="803"/>
      <c r="DH13" s="804"/>
      <c r="DI13" s="804"/>
      <c r="DJ13" s="804"/>
      <c r="DK13" s="805"/>
      <c r="DL13" s="803"/>
      <c r="DM13" s="804"/>
      <c r="DN13" s="804"/>
      <c r="DO13" s="804"/>
      <c r="DP13" s="805"/>
      <c r="DQ13" s="803"/>
      <c r="DR13" s="804"/>
      <c r="DS13" s="804"/>
      <c r="DT13" s="804"/>
      <c r="DU13" s="805"/>
      <c r="DV13" s="737"/>
      <c r="DW13" s="738"/>
      <c r="DX13" s="738"/>
      <c r="DY13" s="738"/>
      <c r="DZ13" s="806"/>
      <c r="EA13" s="217"/>
    </row>
    <row r="14" spans="1:131" s="218" customFormat="1" ht="26.25" customHeight="1" x14ac:dyDescent="0.2">
      <c r="A14" s="221">
        <v>8</v>
      </c>
      <c r="B14" s="771"/>
      <c r="C14" s="772"/>
      <c r="D14" s="772"/>
      <c r="E14" s="772"/>
      <c r="F14" s="772"/>
      <c r="G14" s="772"/>
      <c r="H14" s="772"/>
      <c r="I14" s="772"/>
      <c r="J14" s="772"/>
      <c r="K14" s="772"/>
      <c r="L14" s="772"/>
      <c r="M14" s="772"/>
      <c r="N14" s="772"/>
      <c r="O14" s="772"/>
      <c r="P14" s="773"/>
      <c r="Q14" s="774"/>
      <c r="R14" s="775"/>
      <c r="S14" s="775"/>
      <c r="T14" s="775"/>
      <c r="U14" s="775"/>
      <c r="V14" s="775"/>
      <c r="W14" s="775"/>
      <c r="X14" s="775"/>
      <c r="Y14" s="775"/>
      <c r="Z14" s="775"/>
      <c r="AA14" s="775"/>
      <c r="AB14" s="775"/>
      <c r="AC14" s="775"/>
      <c r="AD14" s="775"/>
      <c r="AE14" s="776"/>
      <c r="AF14" s="777"/>
      <c r="AG14" s="778"/>
      <c r="AH14" s="778"/>
      <c r="AI14" s="778"/>
      <c r="AJ14" s="779"/>
      <c r="AK14" s="780"/>
      <c r="AL14" s="781"/>
      <c r="AM14" s="781"/>
      <c r="AN14" s="781"/>
      <c r="AO14" s="781"/>
      <c r="AP14" s="781"/>
      <c r="AQ14" s="781"/>
      <c r="AR14" s="781"/>
      <c r="AS14" s="781"/>
      <c r="AT14" s="781"/>
      <c r="AU14" s="801"/>
      <c r="AV14" s="801"/>
      <c r="AW14" s="801"/>
      <c r="AX14" s="801"/>
      <c r="AY14" s="802"/>
      <c r="AZ14" s="214"/>
      <c r="BA14" s="214"/>
      <c r="BB14" s="214"/>
      <c r="BC14" s="214"/>
      <c r="BD14" s="214"/>
      <c r="BE14" s="215"/>
      <c r="BF14" s="215"/>
      <c r="BG14" s="215"/>
      <c r="BH14" s="215"/>
      <c r="BI14" s="215"/>
      <c r="BJ14" s="215"/>
      <c r="BK14" s="215"/>
      <c r="BL14" s="215"/>
      <c r="BM14" s="215"/>
      <c r="BN14" s="215"/>
      <c r="BO14" s="215"/>
      <c r="BP14" s="215"/>
      <c r="BQ14" s="221">
        <v>8</v>
      </c>
      <c r="BR14" s="222"/>
      <c r="BS14" s="737"/>
      <c r="BT14" s="738"/>
      <c r="BU14" s="738"/>
      <c r="BV14" s="738"/>
      <c r="BW14" s="738"/>
      <c r="BX14" s="738"/>
      <c r="BY14" s="738"/>
      <c r="BZ14" s="738"/>
      <c r="CA14" s="738"/>
      <c r="CB14" s="738"/>
      <c r="CC14" s="738"/>
      <c r="CD14" s="738"/>
      <c r="CE14" s="738"/>
      <c r="CF14" s="738"/>
      <c r="CG14" s="739"/>
      <c r="CH14" s="803"/>
      <c r="CI14" s="804"/>
      <c r="CJ14" s="804"/>
      <c r="CK14" s="804"/>
      <c r="CL14" s="805"/>
      <c r="CM14" s="803"/>
      <c r="CN14" s="804"/>
      <c r="CO14" s="804"/>
      <c r="CP14" s="804"/>
      <c r="CQ14" s="805"/>
      <c r="CR14" s="803"/>
      <c r="CS14" s="804"/>
      <c r="CT14" s="804"/>
      <c r="CU14" s="804"/>
      <c r="CV14" s="805"/>
      <c r="CW14" s="803"/>
      <c r="CX14" s="804"/>
      <c r="CY14" s="804"/>
      <c r="CZ14" s="804"/>
      <c r="DA14" s="805"/>
      <c r="DB14" s="803"/>
      <c r="DC14" s="804"/>
      <c r="DD14" s="804"/>
      <c r="DE14" s="804"/>
      <c r="DF14" s="805"/>
      <c r="DG14" s="803"/>
      <c r="DH14" s="804"/>
      <c r="DI14" s="804"/>
      <c r="DJ14" s="804"/>
      <c r="DK14" s="805"/>
      <c r="DL14" s="803"/>
      <c r="DM14" s="804"/>
      <c r="DN14" s="804"/>
      <c r="DO14" s="804"/>
      <c r="DP14" s="805"/>
      <c r="DQ14" s="803"/>
      <c r="DR14" s="804"/>
      <c r="DS14" s="804"/>
      <c r="DT14" s="804"/>
      <c r="DU14" s="805"/>
      <c r="DV14" s="737"/>
      <c r="DW14" s="738"/>
      <c r="DX14" s="738"/>
      <c r="DY14" s="738"/>
      <c r="DZ14" s="806"/>
      <c r="EA14" s="217"/>
    </row>
    <row r="15" spans="1:131" s="218" customFormat="1" ht="26.25" customHeight="1" x14ac:dyDescent="0.2">
      <c r="A15" s="221">
        <v>9</v>
      </c>
      <c r="B15" s="771"/>
      <c r="C15" s="772"/>
      <c r="D15" s="772"/>
      <c r="E15" s="772"/>
      <c r="F15" s="772"/>
      <c r="G15" s="772"/>
      <c r="H15" s="772"/>
      <c r="I15" s="772"/>
      <c r="J15" s="772"/>
      <c r="K15" s="772"/>
      <c r="L15" s="772"/>
      <c r="M15" s="772"/>
      <c r="N15" s="772"/>
      <c r="O15" s="772"/>
      <c r="P15" s="773"/>
      <c r="Q15" s="774"/>
      <c r="R15" s="775"/>
      <c r="S15" s="775"/>
      <c r="T15" s="775"/>
      <c r="U15" s="775"/>
      <c r="V15" s="775"/>
      <c r="W15" s="775"/>
      <c r="X15" s="775"/>
      <c r="Y15" s="775"/>
      <c r="Z15" s="775"/>
      <c r="AA15" s="775"/>
      <c r="AB15" s="775"/>
      <c r="AC15" s="775"/>
      <c r="AD15" s="775"/>
      <c r="AE15" s="776"/>
      <c r="AF15" s="777"/>
      <c r="AG15" s="778"/>
      <c r="AH15" s="778"/>
      <c r="AI15" s="778"/>
      <c r="AJ15" s="779"/>
      <c r="AK15" s="780"/>
      <c r="AL15" s="781"/>
      <c r="AM15" s="781"/>
      <c r="AN15" s="781"/>
      <c r="AO15" s="781"/>
      <c r="AP15" s="781"/>
      <c r="AQ15" s="781"/>
      <c r="AR15" s="781"/>
      <c r="AS15" s="781"/>
      <c r="AT15" s="781"/>
      <c r="AU15" s="801"/>
      <c r="AV15" s="801"/>
      <c r="AW15" s="801"/>
      <c r="AX15" s="801"/>
      <c r="AY15" s="802"/>
      <c r="AZ15" s="214"/>
      <c r="BA15" s="214"/>
      <c r="BB15" s="214"/>
      <c r="BC15" s="214"/>
      <c r="BD15" s="214"/>
      <c r="BE15" s="215"/>
      <c r="BF15" s="215"/>
      <c r="BG15" s="215"/>
      <c r="BH15" s="215"/>
      <c r="BI15" s="215"/>
      <c r="BJ15" s="215"/>
      <c r="BK15" s="215"/>
      <c r="BL15" s="215"/>
      <c r="BM15" s="215"/>
      <c r="BN15" s="215"/>
      <c r="BO15" s="215"/>
      <c r="BP15" s="215"/>
      <c r="BQ15" s="221">
        <v>9</v>
      </c>
      <c r="BR15" s="222"/>
      <c r="BS15" s="737"/>
      <c r="BT15" s="738"/>
      <c r="BU15" s="738"/>
      <c r="BV15" s="738"/>
      <c r="BW15" s="738"/>
      <c r="BX15" s="738"/>
      <c r="BY15" s="738"/>
      <c r="BZ15" s="738"/>
      <c r="CA15" s="738"/>
      <c r="CB15" s="738"/>
      <c r="CC15" s="738"/>
      <c r="CD15" s="738"/>
      <c r="CE15" s="738"/>
      <c r="CF15" s="738"/>
      <c r="CG15" s="739"/>
      <c r="CH15" s="803"/>
      <c r="CI15" s="804"/>
      <c r="CJ15" s="804"/>
      <c r="CK15" s="804"/>
      <c r="CL15" s="805"/>
      <c r="CM15" s="803"/>
      <c r="CN15" s="804"/>
      <c r="CO15" s="804"/>
      <c r="CP15" s="804"/>
      <c r="CQ15" s="805"/>
      <c r="CR15" s="803"/>
      <c r="CS15" s="804"/>
      <c r="CT15" s="804"/>
      <c r="CU15" s="804"/>
      <c r="CV15" s="805"/>
      <c r="CW15" s="803"/>
      <c r="CX15" s="804"/>
      <c r="CY15" s="804"/>
      <c r="CZ15" s="804"/>
      <c r="DA15" s="805"/>
      <c r="DB15" s="803"/>
      <c r="DC15" s="804"/>
      <c r="DD15" s="804"/>
      <c r="DE15" s="804"/>
      <c r="DF15" s="805"/>
      <c r="DG15" s="803"/>
      <c r="DH15" s="804"/>
      <c r="DI15" s="804"/>
      <c r="DJ15" s="804"/>
      <c r="DK15" s="805"/>
      <c r="DL15" s="803"/>
      <c r="DM15" s="804"/>
      <c r="DN15" s="804"/>
      <c r="DO15" s="804"/>
      <c r="DP15" s="805"/>
      <c r="DQ15" s="803"/>
      <c r="DR15" s="804"/>
      <c r="DS15" s="804"/>
      <c r="DT15" s="804"/>
      <c r="DU15" s="805"/>
      <c r="DV15" s="737"/>
      <c r="DW15" s="738"/>
      <c r="DX15" s="738"/>
      <c r="DY15" s="738"/>
      <c r="DZ15" s="806"/>
      <c r="EA15" s="217"/>
    </row>
    <row r="16" spans="1:131" s="218" customFormat="1" ht="26.25" customHeight="1" x14ac:dyDescent="0.2">
      <c r="A16" s="221">
        <v>10</v>
      </c>
      <c r="B16" s="771"/>
      <c r="C16" s="772"/>
      <c r="D16" s="772"/>
      <c r="E16" s="772"/>
      <c r="F16" s="772"/>
      <c r="G16" s="772"/>
      <c r="H16" s="772"/>
      <c r="I16" s="772"/>
      <c r="J16" s="772"/>
      <c r="K16" s="772"/>
      <c r="L16" s="772"/>
      <c r="M16" s="772"/>
      <c r="N16" s="772"/>
      <c r="O16" s="772"/>
      <c r="P16" s="773"/>
      <c r="Q16" s="774"/>
      <c r="R16" s="775"/>
      <c r="S16" s="775"/>
      <c r="T16" s="775"/>
      <c r="U16" s="775"/>
      <c r="V16" s="775"/>
      <c r="W16" s="775"/>
      <c r="X16" s="775"/>
      <c r="Y16" s="775"/>
      <c r="Z16" s="775"/>
      <c r="AA16" s="775"/>
      <c r="AB16" s="775"/>
      <c r="AC16" s="775"/>
      <c r="AD16" s="775"/>
      <c r="AE16" s="776"/>
      <c r="AF16" s="777"/>
      <c r="AG16" s="778"/>
      <c r="AH16" s="778"/>
      <c r="AI16" s="778"/>
      <c r="AJ16" s="779"/>
      <c r="AK16" s="780"/>
      <c r="AL16" s="781"/>
      <c r="AM16" s="781"/>
      <c r="AN16" s="781"/>
      <c r="AO16" s="781"/>
      <c r="AP16" s="781"/>
      <c r="AQ16" s="781"/>
      <c r="AR16" s="781"/>
      <c r="AS16" s="781"/>
      <c r="AT16" s="781"/>
      <c r="AU16" s="801"/>
      <c r="AV16" s="801"/>
      <c r="AW16" s="801"/>
      <c r="AX16" s="801"/>
      <c r="AY16" s="802"/>
      <c r="AZ16" s="214"/>
      <c r="BA16" s="214"/>
      <c r="BB16" s="214"/>
      <c r="BC16" s="214"/>
      <c r="BD16" s="214"/>
      <c r="BE16" s="215"/>
      <c r="BF16" s="215"/>
      <c r="BG16" s="215"/>
      <c r="BH16" s="215"/>
      <c r="BI16" s="215"/>
      <c r="BJ16" s="215"/>
      <c r="BK16" s="215"/>
      <c r="BL16" s="215"/>
      <c r="BM16" s="215"/>
      <c r="BN16" s="215"/>
      <c r="BO16" s="215"/>
      <c r="BP16" s="215"/>
      <c r="BQ16" s="221">
        <v>10</v>
      </c>
      <c r="BR16" s="222"/>
      <c r="BS16" s="737"/>
      <c r="BT16" s="738"/>
      <c r="BU16" s="738"/>
      <c r="BV16" s="738"/>
      <c r="BW16" s="738"/>
      <c r="BX16" s="738"/>
      <c r="BY16" s="738"/>
      <c r="BZ16" s="738"/>
      <c r="CA16" s="738"/>
      <c r="CB16" s="738"/>
      <c r="CC16" s="738"/>
      <c r="CD16" s="738"/>
      <c r="CE16" s="738"/>
      <c r="CF16" s="738"/>
      <c r="CG16" s="739"/>
      <c r="CH16" s="803"/>
      <c r="CI16" s="804"/>
      <c r="CJ16" s="804"/>
      <c r="CK16" s="804"/>
      <c r="CL16" s="805"/>
      <c r="CM16" s="803"/>
      <c r="CN16" s="804"/>
      <c r="CO16" s="804"/>
      <c r="CP16" s="804"/>
      <c r="CQ16" s="805"/>
      <c r="CR16" s="803"/>
      <c r="CS16" s="804"/>
      <c r="CT16" s="804"/>
      <c r="CU16" s="804"/>
      <c r="CV16" s="805"/>
      <c r="CW16" s="803"/>
      <c r="CX16" s="804"/>
      <c r="CY16" s="804"/>
      <c r="CZ16" s="804"/>
      <c r="DA16" s="805"/>
      <c r="DB16" s="803"/>
      <c r="DC16" s="804"/>
      <c r="DD16" s="804"/>
      <c r="DE16" s="804"/>
      <c r="DF16" s="805"/>
      <c r="DG16" s="803"/>
      <c r="DH16" s="804"/>
      <c r="DI16" s="804"/>
      <c r="DJ16" s="804"/>
      <c r="DK16" s="805"/>
      <c r="DL16" s="803"/>
      <c r="DM16" s="804"/>
      <c r="DN16" s="804"/>
      <c r="DO16" s="804"/>
      <c r="DP16" s="805"/>
      <c r="DQ16" s="803"/>
      <c r="DR16" s="804"/>
      <c r="DS16" s="804"/>
      <c r="DT16" s="804"/>
      <c r="DU16" s="805"/>
      <c r="DV16" s="737"/>
      <c r="DW16" s="738"/>
      <c r="DX16" s="738"/>
      <c r="DY16" s="738"/>
      <c r="DZ16" s="806"/>
      <c r="EA16" s="217"/>
    </row>
    <row r="17" spans="1:131" s="218" customFormat="1" ht="26.25" customHeight="1" x14ac:dyDescent="0.2">
      <c r="A17" s="221">
        <v>11</v>
      </c>
      <c r="B17" s="771"/>
      <c r="C17" s="772"/>
      <c r="D17" s="772"/>
      <c r="E17" s="772"/>
      <c r="F17" s="772"/>
      <c r="G17" s="772"/>
      <c r="H17" s="772"/>
      <c r="I17" s="772"/>
      <c r="J17" s="772"/>
      <c r="K17" s="772"/>
      <c r="L17" s="772"/>
      <c r="M17" s="772"/>
      <c r="N17" s="772"/>
      <c r="O17" s="772"/>
      <c r="P17" s="773"/>
      <c r="Q17" s="774"/>
      <c r="R17" s="775"/>
      <c r="S17" s="775"/>
      <c r="T17" s="775"/>
      <c r="U17" s="775"/>
      <c r="V17" s="775"/>
      <c r="W17" s="775"/>
      <c r="X17" s="775"/>
      <c r="Y17" s="775"/>
      <c r="Z17" s="775"/>
      <c r="AA17" s="775"/>
      <c r="AB17" s="775"/>
      <c r="AC17" s="775"/>
      <c r="AD17" s="775"/>
      <c r="AE17" s="776"/>
      <c r="AF17" s="777"/>
      <c r="AG17" s="778"/>
      <c r="AH17" s="778"/>
      <c r="AI17" s="778"/>
      <c r="AJ17" s="779"/>
      <c r="AK17" s="780"/>
      <c r="AL17" s="781"/>
      <c r="AM17" s="781"/>
      <c r="AN17" s="781"/>
      <c r="AO17" s="781"/>
      <c r="AP17" s="781"/>
      <c r="AQ17" s="781"/>
      <c r="AR17" s="781"/>
      <c r="AS17" s="781"/>
      <c r="AT17" s="781"/>
      <c r="AU17" s="801"/>
      <c r="AV17" s="801"/>
      <c r="AW17" s="801"/>
      <c r="AX17" s="801"/>
      <c r="AY17" s="802"/>
      <c r="AZ17" s="214"/>
      <c r="BA17" s="214"/>
      <c r="BB17" s="214"/>
      <c r="BC17" s="214"/>
      <c r="BD17" s="214"/>
      <c r="BE17" s="215"/>
      <c r="BF17" s="215"/>
      <c r="BG17" s="215"/>
      <c r="BH17" s="215"/>
      <c r="BI17" s="215"/>
      <c r="BJ17" s="215"/>
      <c r="BK17" s="215"/>
      <c r="BL17" s="215"/>
      <c r="BM17" s="215"/>
      <c r="BN17" s="215"/>
      <c r="BO17" s="215"/>
      <c r="BP17" s="215"/>
      <c r="BQ17" s="221">
        <v>11</v>
      </c>
      <c r="BR17" s="222"/>
      <c r="BS17" s="737"/>
      <c r="BT17" s="738"/>
      <c r="BU17" s="738"/>
      <c r="BV17" s="738"/>
      <c r="BW17" s="738"/>
      <c r="BX17" s="738"/>
      <c r="BY17" s="738"/>
      <c r="BZ17" s="738"/>
      <c r="CA17" s="738"/>
      <c r="CB17" s="738"/>
      <c r="CC17" s="738"/>
      <c r="CD17" s="738"/>
      <c r="CE17" s="738"/>
      <c r="CF17" s="738"/>
      <c r="CG17" s="739"/>
      <c r="CH17" s="803"/>
      <c r="CI17" s="804"/>
      <c r="CJ17" s="804"/>
      <c r="CK17" s="804"/>
      <c r="CL17" s="805"/>
      <c r="CM17" s="803"/>
      <c r="CN17" s="804"/>
      <c r="CO17" s="804"/>
      <c r="CP17" s="804"/>
      <c r="CQ17" s="805"/>
      <c r="CR17" s="803"/>
      <c r="CS17" s="804"/>
      <c r="CT17" s="804"/>
      <c r="CU17" s="804"/>
      <c r="CV17" s="805"/>
      <c r="CW17" s="803"/>
      <c r="CX17" s="804"/>
      <c r="CY17" s="804"/>
      <c r="CZ17" s="804"/>
      <c r="DA17" s="805"/>
      <c r="DB17" s="803"/>
      <c r="DC17" s="804"/>
      <c r="DD17" s="804"/>
      <c r="DE17" s="804"/>
      <c r="DF17" s="805"/>
      <c r="DG17" s="803"/>
      <c r="DH17" s="804"/>
      <c r="DI17" s="804"/>
      <c r="DJ17" s="804"/>
      <c r="DK17" s="805"/>
      <c r="DL17" s="803"/>
      <c r="DM17" s="804"/>
      <c r="DN17" s="804"/>
      <c r="DO17" s="804"/>
      <c r="DP17" s="805"/>
      <c r="DQ17" s="803"/>
      <c r="DR17" s="804"/>
      <c r="DS17" s="804"/>
      <c r="DT17" s="804"/>
      <c r="DU17" s="805"/>
      <c r="DV17" s="737"/>
      <c r="DW17" s="738"/>
      <c r="DX17" s="738"/>
      <c r="DY17" s="738"/>
      <c r="DZ17" s="806"/>
      <c r="EA17" s="217"/>
    </row>
    <row r="18" spans="1:131" s="218" customFormat="1" ht="26.25" customHeight="1" x14ac:dyDescent="0.2">
      <c r="A18" s="221">
        <v>12</v>
      </c>
      <c r="B18" s="771"/>
      <c r="C18" s="772"/>
      <c r="D18" s="772"/>
      <c r="E18" s="772"/>
      <c r="F18" s="772"/>
      <c r="G18" s="772"/>
      <c r="H18" s="772"/>
      <c r="I18" s="772"/>
      <c r="J18" s="772"/>
      <c r="K18" s="772"/>
      <c r="L18" s="772"/>
      <c r="M18" s="772"/>
      <c r="N18" s="772"/>
      <c r="O18" s="772"/>
      <c r="P18" s="773"/>
      <c r="Q18" s="774"/>
      <c r="R18" s="775"/>
      <c r="S18" s="775"/>
      <c r="T18" s="775"/>
      <c r="U18" s="775"/>
      <c r="V18" s="775"/>
      <c r="W18" s="775"/>
      <c r="X18" s="775"/>
      <c r="Y18" s="775"/>
      <c r="Z18" s="775"/>
      <c r="AA18" s="775"/>
      <c r="AB18" s="775"/>
      <c r="AC18" s="775"/>
      <c r="AD18" s="775"/>
      <c r="AE18" s="776"/>
      <c r="AF18" s="777"/>
      <c r="AG18" s="778"/>
      <c r="AH18" s="778"/>
      <c r="AI18" s="778"/>
      <c r="AJ18" s="779"/>
      <c r="AK18" s="780"/>
      <c r="AL18" s="781"/>
      <c r="AM18" s="781"/>
      <c r="AN18" s="781"/>
      <c r="AO18" s="781"/>
      <c r="AP18" s="781"/>
      <c r="AQ18" s="781"/>
      <c r="AR18" s="781"/>
      <c r="AS18" s="781"/>
      <c r="AT18" s="781"/>
      <c r="AU18" s="801"/>
      <c r="AV18" s="801"/>
      <c r="AW18" s="801"/>
      <c r="AX18" s="801"/>
      <c r="AY18" s="802"/>
      <c r="AZ18" s="214"/>
      <c r="BA18" s="214"/>
      <c r="BB18" s="214"/>
      <c r="BC18" s="214"/>
      <c r="BD18" s="214"/>
      <c r="BE18" s="215"/>
      <c r="BF18" s="215"/>
      <c r="BG18" s="215"/>
      <c r="BH18" s="215"/>
      <c r="BI18" s="215"/>
      <c r="BJ18" s="215"/>
      <c r="BK18" s="215"/>
      <c r="BL18" s="215"/>
      <c r="BM18" s="215"/>
      <c r="BN18" s="215"/>
      <c r="BO18" s="215"/>
      <c r="BP18" s="215"/>
      <c r="BQ18" s="221">
        <v>12</v>
      </c>
      <c r="BR18" s="222"/>
      <c r="BS18" s="737"/>
      <c r="BT18" s="738"/>
      <c r="BU18" s="738"/>
      <c r="BV18" s="738"/>
      <c r="BW18" s="738"/>
      <c r="BX18" s="738"/>
      <c r="BY18" s="738"/>
      <c r="BZ18" s="738"/>
      <c r="CA18" s="738"/>
      <c r="CB18" s="738"/>
      <c r="CC18" s="738"/>
      <c r="CD18" s="738"/>
      <c r="CE18" s="738"/>
      <c r="CF18" s="738"/>
      <c r="CG18" s="739"/>
      <c r="CH18" s="803"/>
      <c r="CI18" s="804"/>
      <c r="CJ18" s="804"/>
      <c r="CK18" s="804"/>
      <c r="CL18" s="805"/>
      <c r="CM18" s="803"/>
      <c r="CN18" s="804"/>
      <c r="CO18" s="804"/>
      <c r="CP18" s="804"/>
      <c r="CQ18" s="805"/>
      <c r="CR18" s="803"/>
      <c r="CS18" s="804"/>
      <c r="CT18" s="804"/>
      <c r="CU18" s="804"/>
      <c r="CV18" s="805"/>
      <c r="CW18" s="803"/>
      <c r="CX18" s="804"/>
      <c r="CY18" s="804"/>
      <c r="CZ18" s="804"/>
      <c r="DA18" s="805"/>
      <c r="DB18" s="803"/>
      <c r="DC18" s="804"/>
      <c r="DD18" s="804"/>
      <c r="DE18" s="804"/>
      <c r="DF18" s="805"/>
      <c r="DG18" s="803"/>
      <c r="DH18" s="804"/>
      <c r="DI18" s="804"/>
      <c r="DJ18" s="804"/>
      <c r="DK18" s="805"/>
      <c r="DL18" s="803"/>
      <c r="DM18" s="804"/>
      <c r="DN18" s="804"/>
      <c r="DO18" s="804"/>
      <c r="DP18" s="805"/>
      <c r="DQ18" s="803"/>
      <c r="DR18" s="804"/>
      <c r="DS18" s="804"/>
      <c r="DT18" s="804"/>
      <c r="DU18" s="805"/>
      <c r="DV18" s="737"/>
      <c r="DW18" s="738"/>
      <c r="DX18" s="738"/>
      <c r="DY18" s="738"/>
      <c r="DZ18" s="806"/>
      <c r="EA18" s="217"/>
    </row>
    <row r="19" spans="1:131" s="218" customFormat="1" ht="26.25" customHeight="1" x14ac:dyDescent="0.2">
      <c r="A19" s="221">
        <v>13</v>
      </c>
      <c r="B19" s="771"/>
      <c r="C19" s="772"/>
      <c r="D19" s="772"/>
      <c r="E19" s="772"/>
      <c r="F19" s="772"/>
      <c r="G19" s="772"/>
      <c r="H19" s="772"/>
      <c r="I19" s="772"/>
      <c r="J19" s="772"/>
      <c r="K19" s="772"/>
      <c r="L19" s="772"/>
      <c r="M19" s="772"/>
      <c r="N19" s="772"/>
      <c r="O19" s="772"/>
      <c r="P19" s="773"/>
      <c r="Q19" s="774"/>
      <c r="R19" s="775"/>
      <c r="S19" s="775"/>
      <c r="T19" s="775"/>
      <c r="U19" s="775"/>
      <c r="V19" s="775"/>
      <c r="W19" s="775"/>
      <c r="X19" s="775"/>
      <c r="Y19" s="775"/>
      <c r="Z19" s="775"/>
      <c r="AA19" s="775"/>
      <c r="AB19" s="775"/>
      <c r="AC19" s="775"/>
      <c r="AD19" s="775"/>
      <c r="AE19" s="776"/>
      <c r="AF19" s="777"/>
      <c r="AG19" s="778"/>
      <c r="AH19" s="778"/>
      <c r="AI19" s="778"/>
      <c r="AJ19" s="779"/>
      <c r="AK19" s="780"/>
      <c r="AL19" s="781"/>
      <c r="AM19" s="781"/>
      <c r="AN19" s="781"/>
      <c r="AO19" s="781"/>
      <c r="AP19" s="781"/>
      <c r="AQ19" s="781"/>
      <c r="AR19" s="781"/>
      <c r="AS19" s="781"/>
      <c r="AT19" s="781"/>
      <c r="AU19" s="801"/>
      <c r="AV19" s="801"/>
      <c r="AW19" s="801"/>
      <c r="AX19" s="801"/>
      <c r="AY19" s="802"/>
      <c r="AZ19" s="214"/>
      <c r="BA19" s="214"/>
      <c r="BB19" s="214"/>
      <c r="BC19" s="214"/>
      <c r="BD19" s="214"/>
      <c r="BE19" s="215"/>
      <c r="BF19" s="215"/>
      <c r="BG19" s="215"/>
      <c r="BH19" s="215"/>
      <c r="BI19" s="215"/>
      <c r="BJ19" s="215"/>
      <c r="BK19" s="215"/>
      <c r="BL19" s="215"/>
      <c r="BM19" s="215"/>
      <c r="BN19" s="215"/>
      <c r="BO19" s="215"/>
      <c r="BP19" s="215"/>
      <c r="BQ19" s="221">
        <v>13</v>
      </c>
      <c r="BR19" s="222"/>
      <c r="BS19" s="737"/>
      <c r="BT19" s="738"/>
      <c r="BU19" s="738"/>
      <c r="BV19" s="738"/>
      <c r="BW19" s="738"/>
      <c r="BX19" s="738"/>
      <c r="BY19" s="738"/>
      <c r="BZ19" s="738"/>
      <c r="CA19" s="738"/>
      <c r="CB19" s="738"/>
      <c r="CC19" s="738"/>
      <c r="CD19" s="738"/>
      <c r="CE19" s="738"/>
      <c r="CF19" s="738"/>
      <c r="CG19" s="739"/>
      <c r="CH19" s="803"/>
      <c r="CI19" s="804"/>
      <c r="CJ19" s="804"/>
      <c r="CK19" s="804"/>
      <c r="CL19" s="805"/>
      <c r="CM19" s="803"/>
      <c r="CN19" s="804"/>
      <c r="CO19" s="804"/>
      <c r="CP19" s="804"/>
      <c r="CQ19" s="805"/>
      <c r="CR19" s="803"/>
      <c r="CS19" s="804"/>
      <c r="CT19" s="804"/>
      <c r="CU19" s="804"/>
      <c r="CV19" s="805"/>
      <c r="CW19" s="803"/>
      <c r="CX19" s="804"/>
      <c r="CY19" s="804"/>
      <c r="CZ19" s="804"/>
      <c r="DA19" s="805"/>
      <c r="DB19" s="803"/>
      <c r="DC19" s="804"/>
      <c r="DD19" s="804"/>
      <c r="DE19" s="804"/>
      <c r="DF19" s="805"/>
      <c r="DG19" s="803"/>
      <c r="DH19" s="804"/>
      <c r="DI19" s="804"/>
      <c r="DJ19" s="804"/>
      <c r="DK19" s="805"/>
      <c r="DL19" s="803"/>
      <c r="DM19" s="804"/>
      <c r="DN19" s="804"/>
      <c r="DO19" s="804"/>
      <c r="DP19" s="805"/>
      <c r="DQ19" s="803"/>
      <c r="DR19" s="804"/>
      <c r="DS19" s="804"/>
      <c r="DT19" s="804"/>
      <c r="DU19" s="805"/>
      <c r="DV19" s="737"/>
      <c r="DW19" s="738"/>
      <c r="DX19" s="738"/>
      <c r="DY19" s="738"/>
      <c r="DZ19" s="806"/>
      <c r="EA19" s="217"/>
    </row>
    <row r="20" spans="1:131" s="218" customFormat="1" ht="26.25" customHeight="1" x14ac:dyDescent="0.2">
      <c r="A20" s="221">
        <v>14</v>
      </c>
      <c r="B20" s="771"/>
      <c r="C20" s="772"/>
      <c r="D20" s="772"/>
      <c r="E20" s="772"/>
      <c r="F20" s="772"/>
      <c r="G20" s="772"/>
      <c r="H20" s="772"/>
      <c r="I20" s="772"/>
      <c r="J20" s="772"/>
      <c r="K20" s="772"/>
      <c r="L20" s="772"/>
      <c r="M20" s="772"/>
      <c r="N20" s="772"/>
      <c r="O20" s="772"/>
      <c r="P20" s="773"/>
      <c r="Q20" s="774"/>
      <c r="R20" s="775"/>
      <c r="S20" s="775"/>
      <c r="T20" s="775"/>
      <c r="U20" s="775"/>
      <c r="V20" s="775"/>
      <c r="W20" s="775"/>
      <c r="X20" s="775"/>
      <c r="Y20" s="775"/>
      <c r="Z20" s="775"/>
      <c r="AA20" s="775"/>
      <c r="AB20" s="775"/>
      <c r="AC20" s="775"/>
      <c r="AD20" s="775"/>
      <c r="AE20" s="776"/>
      <c r="AF20" s="777"/>
      <c r="AG20" s="778"/>
      <c r="AH20" s="778"/>
      <c r="AI20" s="778"/>
      <c r="AJ20" s="779"/>
      <c r="AK20" s="780"/>
      <c r="AL20" s="781"/>
      <c r="AM20" s="781"/>
      <c r="AN20" s="781"/>
      <c r="AO20" s="781"/>
      <c r="AP20" s="781"/>
      <c r="AQ20" s="781"/>
      <c r="AR20" s="781"/>
      <c r="AS20" s="781"/>
      <c r="AT20" s="781"/>
      <c r="AU20" s="801"/>
      <c r="AV20" s="801"/>
      <c r="AW20" s="801"/>
      <c r="AX20" s="801"/>
      <c r="AY20" s="802"/>
      <c r="AZ20" s="214"/>
      <c r="BA20" s="214"/>
      <c r="BB20" s="214"/>
      <c r="BC20" s="214"/>
      <c r="BD20" s="214"/>
      <c r="BE20" s="215"/>
      <c r="BF20" s="215"/>
      <c r="BG20" s="215"/>
      <c r="BH20" s="215"/>
      <c r="BI20" s="215"/>
      <c r="BJ20" s="215"/>
      <c r="BK20" s="215"/>
      <c r="BL20" s="215"/>
      <c r="BM20" s="215"/>
      <c r="BN20" s="215"/>
      <c r="BO20" s="215"/>
      <c r="BP20" s="215"/>
      <c r="BQ20" s="221">
        <v>14</v>
      </c>
      <c r="BR20" s="222"/>
      <c r="BS20" s="737"/>
      <c r="BT20" s="738"/>
      <c r="BU20" s="738"/>
      <c r="BV20" s="738"/>
      <c r="BW20" s="738"/>
      <c r="BX20" s="738"/>
      <c r="BY20" s="738"/>
      <c r="BZ20" s="738"/>
      <c r="CA20" s="738"/>
      <c r="CB20" s="738"/>
      <c r="CC20" s="738"/>
      <c r="CD20" s="738"/>
      <c r="CE20" s="738"/>
      <c r="CF20" s="738"/>
      <c r="CG20" s="739"/>
      <c r="CH20" s="803"/>
      <c r="CI20" s="804"/>
      <c r="CJ20" s="804"/>
      <c r="CK20" s="804"/>
      <c r="CL20" s="805"/>
      <c r="CM20" s="803"/>
      <c r="CN20" s="804"/>
      <c r="CO20" s="804"/>
      <c r="CP20" s="804"/>
      <c r="CQ20" s="805"/>
      <c r="CR20" s="803"/>
      <c r="CS20" s="804"/>
      <c r="CT20" s="804"/>
      <c r="CU20" s="804"/>
      <c r="CV20" s="805"/>
      <c r="CW20" s="803"/>
      <c r="CX20" s="804"/>
      <c r="CY20" s="804"/>
      <c r="CZ20" s="804"/>
      <c r="DA20" s="805"/>
      <c r="DB20" s="803"/>
      <c r="DC20" s="804"/>
      <c r="DD20" s="804"/>
      <c r="DE20" s="804"/>
      <c r="DF20" s="805"/>
      <c r="DG20" s="803"/>
      <c r="DH20" s="804"/>
      <c r="DI20" s="804"/>
      <c r="DJ20" s="804"/>
      <c r="DK20" s="805"/>
      <c r="DL20" s="803"/>
      <c r="DM20" s="804"/>
      <c r="DN20" s="804"/>
      <c r="DO20" s="804"/>
      <c r="DP20" s="805"/>
      <c r="DQ20" s="803"/>
      <c r="DR20" s="804"/>
      <c r="DS20" s="804"/>
      <c r="DT20" s="804"/>
      <c r="DU20" s="805"/>
      <c r="DV20" s="737"/>
      <c r="DW20" s="738"/>
      <c r="DX20" s="738"/>
      <c r="DY20" s="738"/>
      <c r="DZ20" s="806"/>
      <c r="EA20" s="217"/>
    </row>
    <row r="21" spans="1:131" s="218" customFormat="1" ht="26.25" customHeight="1" thickBot="1" x14ac:dyDescent="0.25">
      <c r="A21" s="221">
        <v>15</v>
      </c>
      <c r="B21" s="771"/>
      <c r="C21" s="772"/>
      <c r="D21" s="772"/>
      <c r="E21" s="772"/>
      <c r="F21" s="772"/>
      <c r="G21" s="772"/>
      <c r="H21" s="772"/>
      <c r="I21" s="772"/>
      <c r="J21" s="772"/>
      <c r="K21" s="772"/>
      <c r="L21" s="772"/>
      <c r="M21" s="772"/>
      <c r="N21" s="772"/>
      <c r="O21" s="772"/>
      <c r="P21" s="773"/>
      <c r="Q21" s="774"/>
      <c r="R21" s="775"/>
      <c r="S21" s="775"/>
      <c r="T21" s="775"/>
      <c r="U21" s="775"/>
      <c r="V21" s="775"/>
      <c r="W21" s="775"/>
      <c r="X21" s="775"/>
      <c r="Y21" s="775"/>
      <c r="Z21" s="775"/>
      <c r="AA21" s="775"/>
      <c r="AB21" s="775"/>
      <c r="AC21" s="775"/>
      <c r="AD21" s="775"/>
      <c r="AE21" s="776"/>
      <c r="AF21" s="777"/>
      <c r="AG21" s="778"/>
      <c r="AH21" s="778"/>
      <c r="AI21" s="778"/>
      <c r="AJ21" s="779"/>
      <c r="AK21" s="780"/>
      <c r="AL21" s="781"/>
      <c r="AM21" s="781"/>
      <c r="AN21" s="781"/>
      <c r="AO21" s="781"/>
      <c r="AP21" s="781"/>
      <c r="AQ21" s="781"/>
      <c r="AR21" s="781"/>
      <c r="AS21" s="781"/>
      <c r="AT21" s="781"/>
      <c r="AU21" s="801"/>
      <c r="AV21" s="801"/>
      <c r="AW21" s="801"/>
      <c r="AX21" s="801"/>
      <c r="AY21" s="802"/>
      <c r="AZ21" s="214"/>
      <c r="BA21" s="214"/>
      <c r="BB21" s="214"/>
      <c r="BC21" s="214"/>
      <c r="BD21" s="214"/>
      <c r="BE21" s="215"/>
      <c r="BF21" s="215"/>
      <c r="BG21" s="215"/>
      <c r="BH21" s="215"/>
      <c r="BI21" s="215"/>
      <c r="BJ21" s="215"/>
      <c r="BK21" s="215"/>
      <c r="BL21" s="215"/>
      <c r="BM21" s="215"/>
      <c r="BN21" s="215"/>
      <c r="BO21" s="215"/>
      <c r="BP21" s="215"/>
      <c r="BQ21" s="221">
        <v>15</v>
      </c>
      <c r="BR21" s="222"/>
      <c r="BS21" s="737"/>
      <c r="BT21" s="738"/>
      <c r="BU21" s="738"/>
      <c r="BV21" s="738"/>
      <c r="BW21" s="738"/>
      <c r="BX21" s="738"/>
      <c r="BY21" s="738"/>
      <c r="BZ21" s="738"/>
      <c r="CA21" s="738"/>
      <c r="CB21" s="738"/>
      <c r="CC21" s="738"/>
      <c r="CD21" s="738"/>
      <c r="CE21" s="738"/>
      <c r="CF21" s="738"/>
      <c r="CG21" s="739"/>
      <c r="CH21" s="803"/>
      <c r="CI21" s="804"/>
      <c r="CJ21" s="804"/>
      <c r="CK21" s="804"/>
      <c r="CL21" s="805"/>
      <c r="CM21" s="803"/>
      <c r="CN21" s="804"/>
      <c r="CO21" s="804"/>
      <c r="CP21" s="804"/>
      <c r="CQ21" s="805"/>
      <c r="CR21" s="803"/>
      <c r="CS21" s="804"/>
      <c r="CT21" s="804"/>
      <c r="CU21" s="804"/>
      <c r="CV21" s="805"/>
      <c r="CW21" s="803"/>
      <c r="CX21" s="804"/>
      <c r="CY21" s="804"/>
      <c r="CZ21" s="804"/>
      <c r="DA21" s="805"/>
      <c r="DB21" s="803"/>
      <c r="DC21" s="804"/>
      <c r="DD21" s="804"/>
      <c r="DE21" s="804"/>
      <c r="DF21" s="805"/>
      <c r="DG21" s="803"/>
      <c r="DH21" s="804"/>
      <c r="DI21" s="804"/>
      <c r="DJ21" s="804"/>
      <c r="DK21" s="805"/>
      <c r="DL21" s="803"/>
      <c r="DM21" s="804"/>
      <c r="DN21" s="804"/>
      <c r="DO21" s="804"/>
      <c r="DP21" s="805"/>
      <c r="DQ21" s="803"/>
      <c r="DR21" s="804"/>
      <c r="DS21" s="804"/>
      <c r="DT21" s="804"/>
      <c r="DU21" s="805"/>
      <c r="DV21" s="737"/>
      <c r="DW21" s="738"/>
      <c r="DX21" s="738"/>
      <c r="DY21" s="738"/>
      <c r="DZ21" s="806"/>
      <c r="EA21" s="217"/>
    </row>
    <row r="22" spans="1:131" s="218" customFormat="1" ht="26.25" customHeight="1" x14ac:dyDescent="0.2">
      <c r="A22" s="221">
        <v>16</v>
      </c>
      <c r="B22" s="771"/>
      <c r="C22" s="772"/>
      <c r="D22" s="772"/>
      <c r="E22" s="772"/>
      <c r="F22" s="772"/>
      <c r="G22" s="772"/>
      <c r="H22" s="772"/>
      <c r="I22" s="772"/>
      <c r="J22" s="772"/>
      <c r="K22" s="772"/>
      <c r="L22" s="772"/>
      <c r="M22" s="772"/>
      <c r="N22" s="772"/>
      <c r="O22" s="772"/>
      <c r="P22" s="773"/>
      <c r="Q22" s="817"/>
      <c r="R22" s="818"/>
      <c r="S22" s="818"/>
      <c r="T22" s="818"/>
      <c r="U22" s="818"/>
      <c r="V22" s="818"/>
      <c r="W22" s="818"/>
      <c r="X22" s="818"/>
      <c r="Y22" s="818"/>
      <c r="Z22" s="818"/>
      <c r="AA22" s="818"/>
      <c r="AB22" s="818"/>
      <c r="AC22" s="818"/>
      <c r="AD22" s="818"/>
      <c r="AE22" s="819"/>
      <c r="AF22" s="777"/>
      <c r="AG22" s="778"/>
      <c r="AH22" s="778"/>
      <c r="AI22" s="778"/>
      <c r="AJ22" s="779"/>
      <c r="AK22" s="820"/>
      <c r="AL22" s="821"/>
      <c r="AM22" s="821"/>
      <c r="AN22" s="821"/>
      <c r="AO22" s="821"/>
      <c r="AP22" s="821"/>
      <c r="AQ22" s="821"/>
      <c r="AR22" s="821"/>
      <c r="AS22" s="821"/>
      <c r="AT22" s="821"/>
      <c r="AU22" s="822"/>
      <c r="AV22" s="822"/>
      <c r="AW22" s="822"/>
      <c r="AX22" s="822"/>
      <c r="AY22" s="823"/>
      <c r="AZ22" s="824" t="s">
        <v>379</v>
      </c>
      <c r="BA22" s="824"/>
      <c r="BB22" s="824"/>
      <c r="BC22" s="824"/>
      <c r="BD22" s="825"/>
      <c r="BE22" s="215"/>
      <c r="BF22" s="215"/>
      <c r="BG22" s="215"/>
      <c r="BH22" s="215"/>
      <c r="BI22" s="215"/>
      <c r="BJ22" s="215"/>
      <c r="BK22" s="215"/>
      <c r="BL22" s="215"/>
      <c r="BM22" s="215"/>
      <c r="BN22" s="215"/>
      <c r="BO22" s="215"/>
      <c r="BP22" s="215"/>
      <c r="BQ22" s="221">
        <v>16</v>
      </c>
      <c r="BR22" s="222"/>
      <c r="BS22" s="737"/>
      <c r="BT22" s="738"/>
      <c r="BU22" s="738"/>
      <c r="BV22" s="738"/>
      <c r="BW22" s="738"/>
      <c r="BX22" s="738"/>
      <c r="BY22" s="738"/>
      <c r="BZ22" s="738"/>
      <c r="CA22" s="738"/>
      <c r="CB22" s="738"/>
      <c r="CC22" s="738"/>
      <c r="CD22" s="738"/>
      <c r="CE22" s="738"/>
      <c r="CF22" s="738"/>
      <c r="CG22" s="739"/>
      <c r="CH22" s="803"/>
      <c r="CI22" s="804"/>
      <c r="CJ22" s="804"/>
      <c r="CK22" s="804"/>
      <c r="CL22" s="805"/>
      <c r="CM22" s="803"/>
      <c r="CN22" s="804"/>
      <c r="CO22" s="804"/>
      <c r="CP22" s="804"/>
      <c r="CQ22" s="805"/>
      <c r="CR22" s="803"/>
      <c r="CS22" s="804"/>
      <c r="CT22" s="804"/>
      <c r="CU22" s="804"/>
      <c r="CV22" s="805"/>
      <c r="CW22" s="803"/>
      <c r="CX22" s="804"/>
      <c r="CY22" s="804"/>
      <c r="CZ22" s="804"/>
      <c r="DA22" s="805"/>
      <c r="DB22" s="803"/>
      <c r="DC22" s="804"/>
      <c r="DD22" s="804"/>
      <c r="DE22" s="804"/>
      <c r="DF22" s="805"/>
      <c r="DG22" s="803"/>
      <c r="DH22" s="804"/>
      <c r="DI22" s="804"/>
      <c r="DJ22" s="804"/>
      <c r="DK22" s="805"/>
      <c r="DL22" s="803"/>
      <c r="DM22" s="804"/>
      <c r="DN22" s="804"/>
      <c r="DO22" s="804"/>
      <c r="DP22" s="805"/>
      <c r="DQ22" s="803"/>
      <c r="DR22" s="804"/>
      <c r="DS22" s="804"/>
      <c r="DT22" s="804"/>
      <c r="DU22" s="805"/>
      <c r="DV22" s="737"/>
      <c r="DW22" s="738"/>
      <c r="DX22" s="738"/>
      <c r="DY22" s="738"/>
      <c r="DZ22" s="806"/>
      <c r="EA22" s="217"/>
    </row>
    <row r="23" spans="1:131" s="218" customFormat="1" ht="26.25" customHeight="1" thickBot="1" x14ac:dyDescent="0.25">
      <c r="A23" s="223" t="s">
        <v>380</v>
      </c>
      <c r="B23" s="807" t="s">
        <v>381</v>
      </c>
      <c r="C23" s="808"/>
      <c r="D23" s="808"/>
      <c r="E23" s="808"/>
      <c r="F23" s="808"/>
      <c r="G23" s="808"/>
      <c r="H23" s="808"/>
      <c r="I23" s="808"/>
      <c r="J23" s="808"/>
      <c r="K23" s="808"/>
      <c r="L23" s="808"/>
      <c r="M23" s="808"/>
      <c r="N23" s="808"/>
      <c r="O23" s="808"/>
      <c r="P23" s="809"/>
      <c r="Q23" s="810">
        <v>2720</v>
      </c>
      <c r="R23" s="811"/>
      <c r="S23" s="811"/>
      <c r="T23" s="811"/>
      <c r="U23" s="811"/>
      <c r="V23" s="811">
        <v>2623</v>
      </c>
      <c r="W23" s="811"/>
      <c r="X23" s="811"/>
      <c r="Y23" s="811"/>
      <c r="Z23" s="811"/>
      <c r="AA23" s="811">
        <v>96</v>
      </c>
      <c r="AB23" s="811"/>
      <c r="AC23" s="811"/>
      <c r="AD23" s="811"/>
      <c r="AE23" s="812"/>
      <c r="AF23" s="813">
        <v>92</v>
      </c>
      <c r="AG23" s="811"/>
      <c r="AH23" s="811"/>
      <c r="AI23" s="811"/>
      <c r="AJ23" s="814"/>
      <c r="AK23" s="815"/>
      <c r="AL23" s="816"/>
      <c r="AM23" s="816"/>
      <c r="AN23" s="816"/>
      <c r="AO23" s="816"/>
      <c r="AP23" s="811">
        <v>2195</v>
      </c>
      <c r="AQ23" s="811"/>
      <c r="AR23" s="811"/>
      <c r="AS23" s="811"/>
      <c r="AT23" s="811"/>
      <c r="AU23" s="827"/>
      <c r="AV23" s="827"/>
      <c r="AW23" s="827"/>
      <c r="AX23" s="827"/>
      <c r="AY23" s="828"/>
      <c r="AZ23" s="829" t="s">
        <v>122</v>
      </c>
      <c r="BA23" s="830"/>
      <c r="BB23" s="830"/>
      <c r="BC23" s="830"/>
      <c r="BD23" s="831"/>
      <c r="BE23" s="215"/>
      <c r="BF23" s="215"/>
      <c r="BG23" s="215"/>
      <c r="BH23" s="215"/>
      <c r="BI23" s="215"/>
      <c r="BJ23" s="215"/>
      <c r="BK23" s="215"/>
      <c r="BL23" s="215"/>
      <c r="BM23" s="215"/>
      <c r="BN23" s="215"/>
      <c r="BO23" s="215"/>
      <c r="BP23" s="215"/>
      <c r="BQ23" s="221">
        <v>17</v>
      </c>
      <c r="BR23" s="222"/>
      <c r="BS23" s="737"/>
      <c r="BT23" s="738"/>
      <c r="BU23" s="738"/>
      <c r="BV23" s="738"/>
      <c r="BW23" s="738"/>
      <c r="BX23" s="738"/>
      <c r="BY23" s="738"/>
      <c r="BZ23" s="738"/>
      <c r="CA23" s="738"/>
      <c r="CB23" s="738"/>
      <c r="CC23" s="738"/>
      <c r="CD23" s="738"/>
      <c r="CE23" s="738"/>
      <c r="CF23" s="738"/>
      <c r="CG23" s="739"/>
      <c r="CH23" s="803"/>
      <c r="CI23" s="804"/>
      <c r="CJ23" s="804"/>
      <c r="CK23" s="804"/>
      <c r="CL23" s="805"/>
      <c r="CM23" s="803"/>
      <c r="CN23" s="804"/>
      <c r="CO23" s="804"/>
      <c r="CP23" s="804"/>
      <c r="CQ23" s="805"/>
      <c r="CR23" s="803"/>
      <c r="CS23" s="804"/>
      <c r="CT23" s="804"/>
      <c r="CU23" s="804"/>
      <c r="CV23" s="805"/>
      <c r="CW23" s="803"/>
      <c r="CX23" s="804"/>
      <c r="CY23" s="804"/>
      <c r="CZ23" s="804"/>
      <c r="DA23" s="805"/>
      <c r="DB23" s="803"/>
      <c r="DC23" s="804"/>
      <c r="DD23" s="804"/>
      <c r="DE23" s="804"/>
      <c r="DF23" s="805"/>
      <c r="DG23" s="803"/>
      <c r="DH23" s="804"/>
      <c r="DI23" s="804"/>
      <c r="DJ23" s="804"/>
      <c r="DK23" s="805"/>
      <c r="DL23" s="803"/>
      <c r="DM23" s="804"/>
      <c r="DN23" s="804"/>
      <c r="DO23" s="804"/>
      <c r="DP23" s="805"/>
      <c r="DQ23" s="803"/>
      <c r="DR23" s="804"/>
      <c r="DS23" s="804"/>
      <c r="DT23" s="804"/>
      <c r="DU23" s="805"/>
      <c r="DV23" s="737"/>
      <c r="DW23" s="738"/>
      <c r="DX23" s="738"/>
      <c r="DY23" s="738"/>
      <c r="DZ23" s="806"/>
      <c r="EA23" s="217"/>
    </row>
    <row r="24" spans="1:131" s="218" customFormat="1" ht="26.25" customHeight="1" x14ac:dyDescent="0.2">
      <c r="A24" s="826" t="s">
        <v>382</v>
      </c>
      <c r="B24" s="826"/>
      <c r="C24" s="826"/>
      <c r="D24" s="826"/>
      <c r="E24" s="826"/>
      <c r="F24" s="826"/>
      <c r="G24" s="826"/>
      <c r="H24" s="826"/>
      <c r="I24" s="826"/>
      <c r="J24" s="826"/>
      <c r="K24" s="826"/>
      <c r="L24" s="826"/>
      <c r="M24" s="826"/>
      <c r="N24" s="826"/>
      <c r="O24" s="826"/>
      <c r="P24" s="826"/>
      <c r="Q24" s="826"/>
      <c r="R24" s="826"/>
      <c r="S24" s="826"/>
      <c r="T24" s="826"/>
      <c r="U24" s="826"/>
      <c r="V24" s="826"/>
      <c r="W24" s="826"/>
      <c r="X24" s="826"/>
      <c r="Y24" s="826"/>
      <c r="Z24" s="826"/>
      <c r="AA24" s="826"/>
      <c r="AB24" s="826"/>
      <c r="AC24" s="826"/>
      <c r="AD24" s="826"/>
      <c r="AE24" s="826"/>
      <c r="AF24" s="826"/>
      <c r="AG24" s="826"/>
      <c r="AH24" s="826"/>
      <c r="AI24" s="826"/>
      <c r="AJ24" s="826"/>
      <c r="AK24" s="826"/>
      <c r="AL24" s="826"/>
      <c r="AM24" s="826"/>
      <c r="AN24" s="826"/>
      <c r="AO24" s="826"/>
      <c r="AP24" s="826"/>
      <c r="AQ24" s="826"/>
      <c r="AR24" s="826"/>
      <c r="AS24" s="826"/>
      <c r="AT24" s="826"/>
      <c r="AU24" s="826"/>
      <c r="AV24" s="826"/>
      <c r="AW24" s="826"/>
      <c r="AX24" s="826"/>
      <c r="AY24" s="826"/>
      <c r="AZ24" s="214"/>
      <c r="BA24" s="214"/>
      <c r="BB24" s="214"/>
      <c r="BC24" s="214"/>
      <c r="BD24" s="214"/>
      <c r="BE24" s="215"/>
      <c r="BF24" s="215"/>
      <c r="BG24" s="215"/>
      <c r="BH24" s="215"/>
      <c r="BI24" s="215"/>
      <c r="BJ24" s="215"/>
      <c r="BK24" s="215"/>
      <c r="BL24" s="215"/>
      <c r="BM24" s="215"/>
      <c r="BN24" s="215"/>
      <c r="BO24" s="215"/>
      <c r="BP24" s="215"/>
      <c r="BQ24" s="221">
        <v>18</v>
      </c>
      <c r="BR24" s="222"/>
      <c r="BS24" s="737"/>
      <c r="BT24" s="738"/>
      <c r="BU24" s="738"/>
      <c r="BV24" s="738"/>
      <c r="BW24" s="738"/>
      <c r="BX24" s="738"/>
      <c r="BY24" s="738"/>
      <c r="BZ24" s="738"/>
      <c r="CA24" s="738"/>
      <c r="CB24" s="738"/>
      <c r="CC24" s="738"/>
      <c r="CD24" s="738"/>
      <c r="CE24" s="738"/>
      <c r="CF24" s="738"/>
      <c r="CG24" s="739"/>
      <c r="CH24" s="803"/>
      <c r="CI24" s="804"/>
      <c r="CJ24" s="804"/>
      <c r="CK24" s="804"/>
      <c r="CL24" s="805"/>
      <c r="CM24" s="803"/>
      <c r="CN24" s="804"/>
      <c r="CO24" s="804"/>
      <c r="CP24" s="804"/>
      <c r="CQ24" s="805"/>
      <c r="CR24" s="803"/>
      <c r="CS24" s="804"/>
      <c r="CT24" s="804"/>
      <c r="CU24" s="804"/>
      <c r="CV24" s="805"/>
      <c r="CW24" s="803"/>
      <c r="CX24" s="804"/>
      <c r="CY24" s="804"/>
      <c r="CZ24" s="804"/>
      <c r="DA24" s="805"/>
      <c r="DB24" s="803"/>
      <c r="DC24" s="804"/>
      <c r="DD24" s="804"/>
      <c r="DE24" s="804"/>
      <c r="DF24" s="805"/>
      <c r="DG24" s="803"/>
      <c r="DH24" s="804"/>
      <c r="DI24" s="804"/>
      <c r="DJ24" s="804"/>
      <c r="DK24" s="805"/>
      <c r="DL24" s="803"/>
      <c r="DM24" s="804"/>
      <c r="DN24" s="804"/>
      <c r="DO24" s="804"/>
      <c r="DP24" s="805"/>
      <c r="DQ24" s="803"/>
      <c r="DR24" s="804"/>
      <c r="DS24" s="804"/>
      <c r="DT24" s="804"/>
      <c r="DU24" s="805"/>
      <c r="DV24" s="737"/>
      <c r="DW24" s="738"/>
      <c r="DX24" s="738"/>
      <c r="DY24" s="738"/>
      <c r="DZ24" s="806"/>
      <c r="EA24" s="217"/>
    </row>
    <row r="25" spans="1:131" ht="26.25" customHeight="1" thickBot="1" x14ac:dyDescent="0.25">
      <c r="A25" s="758" t="s">
        <v>383</v>
      </c>
      <c r="B25" s="758"/>
      <c r="C25" s="758"/>
      <c r="D25" s="758"/>
      <c r="E25" s="758"/>
      <c r="F25" s="758"/>
      <c r="G25" s="758"/>
      <c r="H25" s="758"/>
      <c r="I25" s="758"/>
      <c r="J25" s="758"/>
      <c r="K25" s="758"/>
      <c r="L25" s="758"/>
      <c r="M25" s="758"/>
      <c r="N25" s="758"/>
      <c r="O25" s="758"/>
      <c r="P25" s="758"/>
      <c r="Q25" s="758"/>
      <c r="R25" s="758"/>
      <c r="S25" s="758"/>
      <c r="T25" s="758"/>
      <c r="U25" s="758"/>
      <c r="V25" s="758"/>
      <c r="W25" s="758"/>
      <c r="X25" s="758"/>
      <c r="Y25" s="758"/>
      <c r="Z25" s="758"/>
      <c r="AA25" s="758"/>
      <c r="AB25" s="758"/>
      <c r="AC25" s="758"/>
      <c r="AD25" s="758"/>
      <c r="AE25" s="758"/>
      <c r="AF25" s="758"/>
      <c r="AG25" s="758"/>
      <c r="AH25" s="758"/>
      <c r="AI25" s="758"/>
      <c r="AJ25" s="758"/>
      <c r="AK25" s="758"/>
      <c r="AL25" s="758"/>
      <c r="AM25" s="758"/>
      <c r="AN25" s="758"/>
      <c r="AO25" s="758"/>
      <c r="AP25" s="758"/>
      <c r="AQ25" s="758"/>
      <c r="AR25" s="758"/>
      <c r="AS25" s="758"/>
      <c r="AT25" s="758"/>
      <c r="AU25" s="758"/>
      <c r="AV25" s="758"/>
      <c r="AW25" s="758"/>
      <c r="AX25" s="758"/>
      <c r="AY25" s="758"/>
      <c r="AZ25" s="758"/>
      <c r="BA25" s="758"/>
      <c r="BB25" s="758"/>
      <c r="BC25" s="758"/>
      <c r="BD25" s="758"/>
      <c r="BE25" s="758"/>
      <c r="BF25" s="758"/>
      <c r="BG25" s="758"/>
      <c r="BH25" s="758"/>
      <c r="BI25" s="758"/>
      <c r="BJ25" s="214"/>
      <c r="BK25" s="214"/>
      <c r="BL25" s="214"/>
      <c r="BM25" s="214"/>
      <c r="BN25" s="214"/>
      <c r="BO25" s="224"/>
      <c r="BP25" s="224"/>
      <c r="BQ25" s="221">
        <v>19</v>
      </c>
      <c r="BR25" s="222"/>
      <c r="BS25" s="737"/>
      <c r="BT25" s="738"/>
      <c r="BU25" s="738"/>
      <c r="BV25" s="738"/>
      <c r="BW25" s="738"/>
      <c r="BX25" s="738"/>
      <c r="BY25" s="738"/>
      <c r="BZ25" s="738"/>
      <c r="CA25" s="738"/>
      <c r="CB25" s="738"/>
      <c r="CC25" s="738"/>
      <c r="CD25" s="738"/>
      <c r="CE25" s="738"/>
      <c r="CF25" s="738"/>
      <c r="CG25" s="739"/>
      <c r="CH25" s="803"/>
      <c r="CI25" s="804"/>
      <c r="CJ25" s="804"/>
      <c r="CK25" s="804"/>
      <c r="CL25" s="805"/>
      <c r="CM25" s="803"/>
      <c r="CN25" s="804"/>
      <c r="CO25" s="804"/>
      <c r="CP25" s="804"/>
      <c r="CQ25" s="805"/>
      <c r="CR25" s="803"/>
      <c r="CS25" s="804"/>
      <c r="CT25" s="804"/>
      <c r="CU25" s="804"/>
      <c r="CV25" s="805"/>
      <c r="CW25" s="803"/>
      <c r="CX25" s="804"/>
      <c r="CY25" s="804"/>
      <c r="CZ25" s="804"/>
      <c r="DA25" s="805"/>
      <c r="DB25" s="803"/>
      <c r="DC25" s="804"/>
      <c r="DD25" s="804"/>
      <c r="DE25" s="804"/>
      <c r="DF25" s="805"/>
      <c r="DG25" s="803"/>
      <c r="DH25" s="804"/>
      <c r="DI25" s="804"/>
      <c r="DJ25" s="804"/>
      <c r="DK25" s="805"/>
      <c r="DL25" s="803"/>
      <c r="DM25" s="804"/>
      <c r="DN25" s="804"/>
      <c r="DO25" s="804"/>
      <c r="DP25" s="805"/>
      <c r="DQ25" s="803"/>
      <c r="DR25" s="804"/>
      <c r="DS25" s="804"/>
      <c r="DT25" s="804"/>
      <c r="DU25" s="805"/>
      <c r="DV25" s="737"/>
      <c r="DW25" s="738"/>
      <c r="DX25" s="738"/>
      <c r="DY25" s="738"/>
      <c r="DZ25" s="806"/>
      <c r="EA25" s="212"/>
    </row>
    <row r="26" spans="1:131" ht="26.25" customHeight="1" x14ac:dyDescent="0.2">
      <c r="A26" s="748" t="s">
        <v>358</v>
      </c>
      <c r="B26" s="749"/>
      <c r="C26" s="749"/>
      <c r="D26" s="749"/>
      <c r="E26" s="749"/>
      <c r="F26" s="749"/>
      <c r="G26" s="749"/>
      <c r="H26" s="749"/>
      <c r="I26" s="749"/>
      <c r="J26" s="749"/>
      <c r="K26" s="749"/>
      <c r="L26" s="749"/>
      <c r="M26" s="749"/>
      <c r="N26" s="749"/>
      <c r="O26" s="749"/>
      <c r="P26" s="750"/>
      <c r="Q26" s="744" t="s">
        <v>384</v>
      </c>
      <c r="R26" s="740"/>
      <c r="S26" s="740"/>
      <c r="T26" s="740"/>
      <c r="U26" s="741"/>
      <c r="V26" s="744" t="s">
        <v>385</v>
      </c>
      <c r="W26" s="740"/>
      <c r="X26" s="740"/>
      <c r="Y26" s="740"/>
      <c r="Z26" s="741"/>
      <c r="AA26" s="744" t="s">
        <v>386</v>
      </c>
      <c r="AB26" s="740"/>
      <c r="AC26" s="740"/>
      <c r="AD26" s="740"/>
      <c r="AE26" s="740"/>
      <c r="AF26" s="832" t="s">
        <v>387</v>
      </c>
      <c r="AG26" s="833"/>
      <c r="AH26" s="833"/>
      <c r="AI26" s="833"/>
      <c r="AJ26" s="834"/>
      <c r="AK26" s="740" t="s">
        <v>388</v>
      </c>
      <c r="AL26" s="740"/>
      <c r="AM26" s="740"/>
      <c r="AN26" s="740"/>
      <c r="AO26" s="741"/>
      <c r="AP26" s="744" t="s">
        <v>389</v>
      </c>
      <c r="AQ26" s="740"/>
      <c r="AR26" s="740"/>
      <c r="AS26" s="740"/>
      <c r="AT26" s="741"/>
      <c r="AU26" s="744" t="s">
        <v>390</v>
      </c>
      <c r="AV26" s="740"/>
      <c r="AW26" s="740"/>
      <c r="AX26" s="740"/>
      <c r="AY26" s="741"/>
      <c r="AZ26" s="744" t="s">
        <v>391</v>
      </c>
      <c r="BA26" s="740"/>
      <c r="BB26" s="740"/>
      <c r="BC26" s="740"/>
      <c r="BD26" s="741"/>
      <c r="BE26" s="744" t="s">
        <v>365</v>
      </c>
      <c r="BF26" s="740"/>
      <c r="BG26" s="740"/>
      <c r="BH26" s="740"/>
      <c r="BI26" s="746"/>
      <c r="BJ26" s="214"/>
      <c r="BK26" s="214"/>
      <c r="BL26" s="214"/>
      <c r="BM26" s="214"/>
      <c r="BN26" s="214"/>
      <c r="BO26" s="224"/>
      <c r="BP26" s="224"/>
      <c r="BQ26" s="221">
        <v>20</v>
      </c>
      <c r="BR26" s="222"/>
      <c r="BS26" s="737"/>
      <c r="BT26" s="738"/>
      <c r="BU26" s="738"/>
      <c r="BV26" s="738"/>
      <c r="BW26" s="738"/>
      <c r="BX26" s="738"/>
      <c r="BY26" s="738"/>
      <c r="BZ26" s="738"/>
      <c r="CA26" s="738"/>
      <c r="CB26" s="738"/>
      <c r="CC26" s="738"/>
      <c r="CD26" s="738"/>
      <c r="CE26" s="738"/>
      <c r="CF26" s="738"/>
      <c r="CG26" s="739"/>
      <c r="CH26" s="803"/>
      <c r="CI26" s="804"/>
      <c r="CJ26" s="804"/>
      <c r="CK26" s="804"/>
      <c r="CL26" s="805"/>
      <c r="CM26" s="803"/>
      <c r="CN26" s="804"/>
      <c r="CO26" s="804"/>
      <c r="CP26" s="804"/>
      <c r="CQ26" s="805"/>
      <c r="CR26" s="803"/>
      <c r="CS26" s="804"/>
      <c r="CT26" s="804"/>
      <c r="CU26" s="804"/>
      <c r="CV26" s="805"/>
      <c r="CW26" s="803"/>
      <c r="CX26" s="804"/>
      <c r="CY26" s="804"/>
      <c r="CZ26" s="804"/>
      <c r="DA26" s="805"/>
      <c r="DB26" s="803"/>
      <c r="DC26" s="804"/>
      <c r="DD26" s="804"/>
      <c r="DE26" s="804"/>
      <c r="DF26" s="805"/>
      <c r="DG26" s="803"/>
      <c r="DH26" s="804"/>
      <c r="DI26" s="804"/>
      <c r="DJ26" s="804"/>
      <c r="DK26" s="805"/>
      <c r="DL26" s="803"/>
      <c r="DM26" s="804"/>
      <c r="DN26" s="804"/>
      <c r="DO26" s="804"/>
      <c r="DP26" s="805"/>
      <c r="DQ26" s="803"/>
      <c r="DR26" s="804"/>
      <c r="DS26" s="804"/>
      <c r="DT26" s="804"/>
      <c r="DU26" s="805"/>
      <c r="DV26" s="737"/>
      <c r="DW26" s="738"/>
      <c r="DX26" s="738"/>
      <c r="DY26" s="738"/>
      <c r="DZ26" s="806"/>
      <c r="EA26" s="212"/>
    </row>
    <row r="27" spans="1:131" ht="26.25" customHeight="1" thickBot="1" x14ac:dyDescent="0.25">
      <c r="A27" s="751"/>
      <c r="B27" s="752"/>
      <c r="C27" s="752"/>
      <c r="D27" s="752"/>
      <c r="E27" s="752"/>
      <c r="F27" s="752"/>
      <c r="G27" s="752"/>
      <c r="H27" s="752"/>
      <c r="I27" s="752"/>
      <c r="J27" s="752"/>
      <c r="K27" s="752"/>
      <c r="L27" s="752"/>
      <c r="M27" s="752"/>
      <c r="N27" s="752"/>
      <c r="O27" s="752"/>
      <c r="P27" s="753"/>
      <c r="Q27" s="745"/>
      <c r="R27" s="742"/>
      <c r="S27" s="742"/>
      <c r="T27" s="742"/>
      <c r="U27" s="743"/>
      <c r="V27" s="745"/>
      <c r="W27" s="742"/>
      <c r="X27" s="742"/>
      <c r="Y27" s="742"/>
      <c r="Z27" s="743"/>
      <c r="AA27" s="745"/>
      <c r="AB27" s="742"/>
      <c r="AC27" s="742"/>
      <c r="AD27" s="742"/>
      <c r="AE27" s="742"/>
      <c r="AF27" s="835"/>
      <c r="AG27" s="836"/>
      <c r="AH27" s="836"/>
      <c r="AI27" s="836"/>
      <c r="AJ27" s="837"/>
      <c r="AK27" s="742"/>
      <c r="AL27" s="742"/>
      <c r="AM27" s="742"/>
      <c r="AN27" s="742"/>
      <c r="AO27" s="743"/>
      <c r="AP27" s="745"/>
      <c r="AQ27" s="742"/>
      <c r="AR27" s="742"/>
      <c r="AS27" s="742"/>
      <c r="AT27" s="743"/>
      <c r="AU27" s="745"/>
      <c r="AV27" s="742"/>
      <c r="AW27" s="742"/>
      <c r="AX27" s="742"/>
      <c r="AY27" s="743"/>
      <c r="AZ27" s="745"/>
      <c r="BA27" s="742"/>
      <c r="BB27" s="742"/>
      <c r="BC27" s="742"/>
      <c r="BD27" s="743"/>
      <c r="BE27" s="745"/>
      <c r="BF27" s="742"/>
      <c r="BG27" s="742"/>
      <c r="BH27" s="742"/>
      <c r="BI27" s="747"/>
      <c r="BJ27" s="214"/>
      <c r="BK27" s="214"/>
      <c r="BL27" s="214"/>
      <c r="BM27" s="214"/>
      <c r="BN27" s="214"/>
      <c r="BO27" s="224"/>
      <c r="BP27" s="224"/>
      <c r="BQ27" s="221">
        <v>21</v>
      </c>
      <c r="BR27" s="222"/>
      <c r="BS27" s="737"/>
      <c r="BT27" s="738"/>
      <c r="BU27" s="738"/>
      <c r="BV27" s="738"/>
      <c r="BW27" s="738"/>
      <c r="BX27" s="738"/>
      <c r="BY27" s="738"/>
      <c r="BZ27" s="738"/>
      <c r="CA27" s="738"/>
      <c r="CB27" s="738"/>
      <c r="CC27" s="738"/>
      <c r="CD27" s="738"/>
      <c r="CE27" s="738"/>
      <c r="CF27" s="738"/>
      <c r="CG27" s="739"/>
      <c r="CH27" s="803"/>
      <c r="CI27" s="804"/>
      <c r="CJ27" s="804"/>
      <c r="CK27" s="804"/>
      <c r="CL27" s="805"/>
      <c r="CM27" s="803"/>
      <c r="CN27" s="804"/>
      <c r="CO27" s="804"/>
      <c r="CP27" s="804"/>
      <c r="CQ27" s="805"/>
      <c r="CR27" s="803"/>
      <c r="CS27" s="804"/>
      <c r="CT27" s="804"/>
      <c r="CU27" s="804"/>
      <c r="CV27" s="805"/>
      <c r="CW27" s="803"/>
      <c r="CX27" s="804"/>
      <c r="CY27" s="804"/>
      <c r="CZ27" s="804"/>
      <c r="DA27" s="805"/>
      <c r="DB27" s="803"/>
      <c r="DC27" s="804"/>
      <c r="DD27" s="804"/>
      <c r="DE27" s="804"/>
      <c r="DF27" s="805"/>
      <c r="DG27" s="803"/>
      <c r="DH27" s="804"/>
      <c r="DI27" s="804"/>
      <c r="DJ27" s="804"/>
      <c r="DK27" s="805"/>
      <c r="DL27" s="803"/>
      <c r="DM27" s="804"/>
      <c r="DN27" s="804"/>
      <c r="DO27" s="804"/>
      <c r="DP27" s="805"/>
      <c r="DQ27" s="803"/>
      <c r="DR27" s="804"/>
      <c r="DS27" s="804"/>
      <c r="DT27" s="804"/>
      <c r="DU27" s="805"/>
      <c r="DV27" s="737"/>
      <c r="DW27" s="738"/>
      <c r="DX27" s="738"/>
      <c r="DY27" s="738"/>
      <c r="DZ27" s="806"/>
      <c r="EA27" s="212"/>
    </row>
    <row r="28" spans="1:131" ht="26.25" customHeight="1" thickTop="1" x14ac:dyDescent="0.2">
      <c r="A28" s="225">
        <v>1</v>
      </c>
      <c r="B28" s="782" t="s">
        <v>392</v>
      </c>
      <c r="C28" s="783"/>
      <c r="D28" s="783"/>
      <c r="E28" s="783"/>
      <c r="F28" s="783"/>
      <c r="G28" s="783"/>
      <c r="H28" s="783"/>
      <c r="I28" s="783"/>
      <c r="J28" s="783"/>
      <c r="K28" s="783"/>
      <c r="L28" s="783"/>
      <c r="M28" s="783"/>
      <c r="N28" s="783"/>
      <c r="O28" s="783"/>
      <c r="P28" s="784"/>
      <c r="Q28" s="840">
        <v>279</v>
      </c>
      <c r="R28" s="841"/>
      <c r="S28" s="841"/>
      <c r="T28" s="841"/>
      <c r="U28" s="841"/>
      <c r="V28" s="841">
        <v>276</v>
      </c>
      <c r="W28" s="841"/>
      <c r="X28" s="841"/>
      <c r="Y28" s="841"/>
      <c r="Z28" s="841"/>
      <c r="AA28" s="841">
        <v>3</v>
      </c>
      <c r="AB28" s="841"/>
      <c r="AC28" s="841"/>
      <c r="AD28" s="841"/>
      <c r="AE28" s="842"/>
      <c r="AF28" s="843">
        <v>3</v>
      </c>
      <c r="AG28" s="841"/>
      <c r="AH28" s="841"/>
      <c r="AI28" s="841"/>
      <c r="AJ28" s="844"/>
      <c r="AK28" s="845">
        <v>64</v>
      </c>
      <c r="AL28" s="846"/>
      <c r="AM28" s="846"/>
      <c r="AN28" s="846"/>
      <c r="AO28" s="846"/>
      <c r="AP28" s="846" t="s">
        <v>552</v>
      </c>
      <c r="AQ28" s="846"/>
      <c r="AR28" s="846"/>
      <c r="AS28" s="846"/>
      <c r="AT28" s="846"/>
      <c r="AU28" s="846" t="s">
        <v>552</v>
      </c>
      <c r="AV28" s="846"/>
      <c r="AW28" s="846"/>
      <c r="AX28" s="846"/>
      <c r="AY28" s="846"/>
      <c r="AZ28" s="847" t="s">
        <v>552</v>
      </c>
      <c r="BA28" s="847"/>
      <c r="BB28" s="847"/>
      <c r="BC28" s="847"/>
      <c r="BD28" s="847"/>
      <c r="BE28" s="838"/>
      <c r="BF28" s="838"/>
      <c r="BG28" s="838"/>
      <c r="BH28" s="838"/>
      <c r="BI28" s="839"/>
      <c r="BJ28" s="214"/>
      <c r="BK28" s="214"/>
      <c r="BL28" s="214"/>
      <c r="BM28" s="214"/>
      <c r="BN28" s="214"/>
      <c r="BO28" s="224"/>
      <c r="BP28" s="224"/>
      <c r="BQ28" s="221">
        <v>22</v>
      </c>
      <c r="BR28" s="222"/>
      <c r="BS28" s="737"/>
      <c r="BT28" s="738"/>
      <c r="BU28" s="738"/>
      <c r="BV28" s="738"/>
      <c r="BW28" s="738"/>
      <c r="BX28" s="738"/>
      <c r="BY28" s="738"/>
      <c r="BZ28" s="738"/>
      <c r="CA28" s="738"/>
      <c r="CB28" s="738"/>
      <c r="CC28" s="738"/>
      <c r="CD28" s="738"/>
      <c r="CE28" s="738"/>
      <c r="CF28" s="738"/>
      <c r="CG28" s="739"/>
      <c r="CH28" s="803"/>
      <c r="CI28" s="804"/>
      <c r="CJ28" s="804"/>
      <c r="CK28" s="804"/>
      <c r="CL28" s="805"/>
      <c r="CM28" s="803"/>
      <c r="CN28" s="804"/>
      <c r="CO28" s="804"/>
      <c r="CP28" s="804"/>
      <c r="CQ28" s="805"/>
      <c r="CR28" s="803"/>
      <c r="CS28" s="804"/>
      <c r="CT28" s="804"/>
      <c r="CU28" s="804"/>
      <c r="CV28" s="805"/>
      <c r="CW28" s="803"/>
      <c r="CX28" s="804"/>
      <c r="CY28" s="804"/>
      <c r="CZ28" s="804"/>
      <c r="DA28" s="805"/>
      <c r="DB28" s="803"/>
      <c r="DC28" s="804"/>
      <c r="DD28" s="804"/>
      <c r="DE28" s="804"/>
      <c r="DF28" s="805"/>
      <c r="DG28" s="803"/>
      <c r="DH28" s="804"/>
      <c r="DI28" s="804"/>
      <c r="DJ28" s="804"/>
      <c r="DK28" s="805"/>
      <c r="DL28" s="803"/>
      <c r="DM28" s="804"/>
      <c r="DN28" s="804"/>
      <c r="DO28" s="804"/>
      <c r="DP28" s="805"/>
      <c r="DQ28" s="803"/>
      <c r="DR28" s="804"/>
      <c r="DS28" s="804"/>
      <c r="DT28" s="804"/>
      <c r="DU28" s="805"/>
      <c r="DV28" s="737"/>
      <c r="DW28" s="738"/>
      <c r="DX28" s="738"/>
      <c r="DY28" s="738"/>
      <c r="DZ28" s="806"/>
      <c r="EA28" s="212"/>
    </row>
    <row r="29" spans="1:131" ht="26.25" customHeight="1" x14ac:dyDescent="0.2">
      <c r="A29" s="225">
        <v>2</v>
      </c>
      <c r="B29" s="771" t="s">
        <v>393</v>
      </c>
      <c r="C29" s="772"/>
      <c r="D29" s="772"/>
      <c r="E29" s="772"/>
      <c r="F29" s="772"/>
      <c r="G29" s="772"/>
      <c r="H29" s="772"/>
      <c r="I29" s="772"/>
      <c r="J29" s="772"/>
      <c r="K29" s="772"/>
      <c r="L29" s="772"/>
      <c r="M29" s="772"/>
      <c r="N29" s="772"/>
      <c r="O29" s="772"/>
      <c r="P29" s="773"/>
      <c r="Q29" s="774">
        <v>297</v>
      </c>
      <c r="R29" s="775"/>
      <c r="S29" s="775"/>
      <c r="T29" s="775"/>
      <c r="U29" s="775"/>
      <c r="V29" s="775">
        <v>277</v>
      </c>
      <c r="W29" s="775"/>
      <c r="X29" s="775"/>
      <c r="Y29" s="775"/>
      <c r="Z29" s="775"/>
      <c r="AA29" s="775">
        <v>20</v>
      </c>
      <c r="AB29" s="775"/>
      <c r="AC29" s="775"/>
      <c r="AD29" s="775"/>
      <c r="AE29" s="776"/>
      <c r="AF29" s="777">
        <v>20</v>
      </c>
      <c r="AG29" s="778"/>
      <c r="AH29" s="778"/>
      <c r="AI29" s="778"/>
      <c r="AJ29" s="779"/>
      <c r="AK29" s="852">
        <v>55</v>
      </c>
      <c r="AL29" s="848"/>
      <c r="AM29" s="848"/>
      <c r="AN29" s="848"/>
      <c r="AO29" s="848"/>
      <c r="AP29" s="848" t="s">
        <v>552</v>
      </c>
      <c r="AQ29" s="848"/>
      <c r="AR29" s="848"/>
      <c r="AS29" s="848"/>
      <c r="AT29" s="848"/>
      <c r="AU29" s="848" t="s">
        <v>552</v>
      </c>
      <c r="AV29" s="848"/>
      <c r="AW29" s="848"/>
      <c r="AX29" s="848"/>
      <c r="AY29" s="848"/>
      <c r="AZ29" s="849" t="s">
        <v>552</v>
      </c>
      <c r="BA29" s="849"/>
      <c r="BB29" s="849"/>
      <c r="BC29" s="849"/>
      <c r="BD29" s="849"/>
      <c r="BE29" s="850"/>
      <c r="BF29" s="850"/>
      <c r="BG29" s="850"/>
      <c r="BH29" s="850"/>
      <c r="BI29" s="851"/>
      <c r="BJ29" s="214"/>
      <c r="BK29" s="214"/>
      <c r="BL29" s="214"/>
      <c r="BM29" s="214"/>
      <c r="BN29" s="214"/>
      <c r="BO29" s="224"/>
      <c r="BP29" s="224"/>
      <c r="BQ29" s="221">
        <v>23</v>
      </c>
      <c r="BR29" s="222"/>
      <c r="BS29" s="737"/>
      <c r="BT29" s="738"/>
      <c r="BU29" s="738"/>
      <c r="BV29" s="738"/>
      <c r="BW29" s="738"/>
      <c r="BX29" s="738"/>
      <c r="BY29" s="738"/>
      <c r="BZ29" s="738"/>
      <c r="CA29" s="738"/>
      <c r="CB29" s="738"/>
      <c r="CC29" s="738"/>
      <c r="CD29" s="738"/>
      <c r="CE29" s="738"/>
      <c r="CF29" s="738"/>
      <c r="CG29" s="739"/>
      <c r="CH29" s="803"/>
      <c r="CI29" s="804"/>
      <c r="CJ29" s="804"/>
      <c r="CK29" s="804"/>
      <c r="CL29" s="805"/>
      <c r="CM29" s="803"/>
      <c r="CN29" s="804"/>
      <c r="CO29" s="804"/>
      <c r="CP29" s="804"/>
      <c r="CQ29" s="805"/>
      <c r="CR29" s="803"/>
      <c r="CS29" s="804"/>
      <c r="CT29" s="804"/>
      <c r="CU29" s="804"/>
      <c r="CV29" s="805"/>
      <c r="CW29" s="803"/>
      <c r="CX29" s="804"/>
      <c r="CY29" s="804"/>
      <c r="CZ29" s="804"/>
      <c r="DA29" s="805"/>
      <c r="DB29" s="803"/>
      <c r="DC29" s="804"/>
      <c r="DD29" s="804"/>
      <c r="DE29" s="804"/>
      <c r="DF29" s="805"/>
      <c r="DG29" s="803"/>
      <c r="DH29" s="804"/>
      <c r="DI29" s="804"/>
      <c r="DJ29" s="804"/>
      <c r="DK29" s="805"/>
      <c r="DL29" s="803"/>
      <c r="DM29" s="804"/>
      <c r="DN29" s="804"/>
      <c r="DO29" s="804"/>
      <c r="DP29" s="805"/>
      <c r="DQ29" s="803"/>
      <c r="DR29" s="804"/>
      <c r="DS29" s="804"/>
      <c r="DT29" s="804"/>
      <c r="DU29" s="805"/>
      <c r="DV29" s="737"/>
      <c r="DW29" s="738"/>
      <c r="DX29" s="738"/>
      <c r="DY29" s="738"/>
      <c r="DZ29" s="806"/>
      <c r="EA29" s="212"/>
    </row>
    <row r="30" spans="1:131" ht="26.25" customHeight="1" x14ac:dyDescent="0.2">
      <c r="A30" s="225">
        <v>3</v>
      </c>
      <c r="B30" s="771" t="s">
        <v>394</v>
      </c>
      <c r="C30" s="772"/>
      <c r="D30" s="772"/>
      <c r="E30" s="772"/>
      <c r="F30" s="772"/>
      <c r="G30" s="772"/>
      <c r="H30" s="772"/>
      <c r="I30" s="772"/>
      <c r="J30" s="772"/>
      <c r="K30" s="772"/>
      <c r="L30" s="772"/>
      <c r="M30" s="772"/>
      <c r="N30" s="772"/>
      <c r="O30" s="772"/>
      <c r="P30" s="773"/>
      <c r="Q30" s="774">
        <v>23</v>
      </c>
      <c r="R30" s="775"/>
      <c r="S30" s="775"/>
      <c r="T30" s="775"/>
      <c r="U30" s="775"/>
      <c r="V30" s="775">
        <v>23</v>
      </c>
      <c r="W30" s="775"/>
      <c r="X30" s="775"/>
      <c r="Y30" s="775"/>
      <c r="Z30" s="775"/>
      <c r="AA30" s="775">
        <v>1</v>
      </c>
      <c r="AB30" s="775"/>
      <c r="AC30" s="775"/>
      <c r="AD30" s="775"/>
      <c r="AE30" s="776"/>
      <c r="AF30" s="777">
        <v>1</v>
      </c>
      <c r="AG30" s="778"/>
      <c r="AH30" s="778"/>
      <c r="AI30" s="778"/>
      <c r="AJ30" s="779"/>
      <c r="AK30" s="852">
        <v>9</v>
      </c>
      <c r="AL30" s="848"/>
      <c r="AM30" s="848"/>
      <c r="AN30" s="848"/>
      <c r="AO30" s="848"/>
      <c r="AP30" s="848" t="s">
        <v>552</v>
      </c>
      <c r="AQ30" s="848"/>
      <c r="AR30" s="848"/>
      <c r="AS30" s="848"/>
      <c r="AT30" s="848"/>
      <c r="AU30" s="848" t="s">
        <v>552</v>
      </c>
      <c r="AV30" s="848"/>
      <c r="AW30" s="848"/>
      <c r="AX30" s="848"/>
      <c r="AY30" s="848"/>
      <c r="AZ30" s="849" t="s">
        <v>552</v>
      </c>
      <c r="BA30" s="849"/>
      <c r="BB30" s="849"/>
      <c r="BC30" s="849"/>
      <c r="BD30" s="849"/>
      <c r="BE30" s="850"/>
      <c r="BF30" s="850"/>
      <c r="BG30" s="850"/>
      <c r="BH30" s="850"/>
      <c r="BI30" s="851"/>
      <c r="BJ30" s="214"/>
      <c r="BK30" s="214"/>
      <c r="BL30" s="214"/>
      <c r="BM30" s="214"/>
      <c r="BN30" s="214"/>
      <c r="BO30" s="224"/>
      <c r="BP30" s="224"/>
      <c r="BQ30" s="221">
        <v>24</v>
      </c>
      <c r="BR30" s="222"/>
      <c r="BS30" s="737"/>
      <c r="BT30" s="738"/>
      <c r="BU30" s="738"/>
      <c r="BV30" s="738"/>
      <c r="BW30" s="738"/>
      <c r="BX30" s="738"/>
      <c r="BY30" s="738"/>
      <c r="BZ30" s="738"/>
      <c r="CA30" s="738"/>
      <c r="CB30" s="738"/>
      <c r="CC30" s="738"/>
      <c r="CD30" s="738"/>
      <c r="CE30" s="738"/>
      <c r="CF30" s="738"/>
      <c r="CG30" s="739"/>
      <c r="CH30" s="803"/>
      <c r="CI30" s="804"/>
      <c r="CJ30" s="804"/>
      <c r="CK30" s="804"/>
      <c r="CL30" s="805"/>
      <c r="CM30" s="803"/>
      <c r="CN30" s="804"/>
      <c r="CO30" s="804"/>
      <c r="CP30" s="804"/>
      <c r="CQ30" s="805"/>
      <c r="CR30" s="803"/>
      <c r="CS30" s="804"/>
      <c r="CT30" s="804"/>
      <c r="CU30" s="804"/>
      <c r="CV30" s="805"/>
      <c r="CW30" s="803"/>
      <c r="CX30" s="804"/>
      <c r="CY30" s="804"/>
      <c r="CZ30" s="804"/>
      <c r="DA30" s="805"/>
      <c r="DB30" s="803"/>
      <c r="DC30" s="804"/>
      <c r="DD30" s="804"/>
      <c r="DE30" s="804"/>
      <c r="DF30" s="805"/>
      <c r="DG30" s="803"/>
      <c r="DH30" s="804"/>
      <c r="DI30" s="804"/>
      <c r="DJ30" s="804"/>
      <c r="DK30" s="805"/>
      <c r="DL30" s="803"/>
      <c r="DM30" s="804"/>
      <c r="DN30" s="804"/>
      <c r="DO30" s="804"/>
      <c r="DP30" s="805"/>
      <c r="DQ30" s="803"/>
      <c r="DR30" s="804"/>
      <c r="DS30" s="804"/>
      <c r="DT30" s="804"/>
      <c r="DU30" s="805"/>
      <c r="DV30" s="737"/>
      <c r="DW30" s="738"/>
      <c r="DX30" s="738"/>
      <c r="DY30" s="738"/>
      <c r="DZ30" s="806"/>
      <c r="EA30" s="212"/>
    </row>
    <row r="31" spans="1:131" ht="26.25" customHeight="1" x14ac:dyDescent="0.2">
      <c r="A31" s="225">
        <v>4</v>
      </c>
      <c r="B31" s="771" t="s">
        <v>395</v>
      </c>
      <c r="C31" s="772"/>
      <c r="D31" s="772"/>
      <c r="E31" s="772"/>
      <c r="F31" s="772"/>
      <c r="G31" s="772"/>
      <c r="H31" s="772"/>
      <c r="I31" s="772"/>
      <c r="J31" s="772"/>
      <c r="K31" s="772"/>
      <c r="L31" s="772"/>
      <c r="M31" s="772"/>
      <c r="N31" s="772"/>
      <c r="O31" s="772"/>
      <c r="P31" s="773"/>
      <c r="Q31" s="774">
        <v>96</v>
      </c>
      <c r="R31" s="775"/>
      <c r="S31" s="775"/>
      <c r="T31" s="775"/>
      <c r="U31" s="775"/>
      <c r="V31" s="775">
        <v>89</v>
      </c>
      <c r="W31" s="775"/>
      <c r="X31" s="775"/>
      <c r="Y31" s="775"/>
      <c r="Z31" s="775"/>
      <c r="AA31" s="775">
        <v>7</v>
      </c>
      <c r="AB31" s="775"/>
      <c r="AC31" s="775"/>
      <c r="AD31" s="775"/>
      <c r="AE31" s="776"/>
      <c r="AF31" s="777" t="s">
        <v>122</v>
      </c>
      <c r="AG31" s="778"/>
      <c r="AH31" s="778"/>
      <c r="AI31" s="778"/>
      <c r="AJ31" s="779"/>
      <c r="AK31" s="852">
        <v>33</v>
      </c>
      <c r="AL31" s="848"/>
      <c r="AM31" s="848"/>
      <c r="AN31" s="848"/>
      <c r="AO31" s="848"/>
      <c r="AP31" s="848">
        <v>266</v>
      </c>
      <c r="AQ31" s="848"/>
      <c r="AR31" s="848"/>
      <c r="AS31" s="848"/>
      <c r="AT31" s="848"/>
      <c r="AU31" s="848">
        <v>208</v>
      </c>
      <c r="AV31" s="848"/>
      <c r="AW31" s="848"/>
      <c r="AX31" s="848"/>
      <c r="AY31" s="848"/>
      <c r="AZ31" s="849" t="s">
        <v>552</v>
      </c>
      <c r="BA31" s="849"/>
      <c r="BB31" s="849"/>
      <c r="BC31" s="849"/>
      <c r="BD31" s="849"/>
      <c r="BE31" s="850" t="s">
        <v>396</v>
      </c>
      <c r="BF31" s="850"/>
      <c r="BG31" s="850"/>
      <c r="BH31" s="850"/>
      <c r="BI31" s="851"/>
      <c r="BJ31" s="214"/>
      <c r="BK31" s="214"/>
      <c r="BL31" s="214"/>
      <c r="BM31" s="214"/>
      <c r="BN31" s="214"/>
      <c r="BO31" s="224"/>
      <c r="BP31" s="224"/>
      <c r="BQ31" s="221">
        <v>25</v>
      </c>
      <c r="BR31" s="222"/>
      <c r="BS31" s="737"/>
      <c r="BT31" s="738"/>
      <c r="BU31" s="738"/>
      <c r="BV31" s="738"/>
      <c r="BW31" s="738"/>
      <c r="BX31" s="738"/>
      <c r="BY31" s="738"/>
      <c r="BZ31" s="738"/>
      <c r="CA31" s="738"/>
      <c r="CB31" s="738"/>
      <c r="CC31" s="738"/>
      <c r="CD31" s="738"/>
      <c r="CE31" s="738"/>
      <c r="CF31" s="738"/>
      <c r="CG31" s="739"/>
      <c r="CH31" s="803"/>
      <c r="CI31" s="804"/>
      <c r="CJ31" s="804"/>
      <c r="CK31" s="804"/>
      <c r="CL31" s="805"/>
      <c r="CM31" s="803"/>
      <c r="CN31" s="804"/>
      <c r="CO31" s="804"/>
      <c r="CP31" s="804"/>
      <c r="CQ31" s="805"/>
      <c r="CR31" s="803"/>
      <c r="CS31" s="804"/>
      <c r="CT31" s="804"/>
      <c r="CU31" s="804"/>
      <c r="CV31" s="805"/>
      <c r="CW31" s="803"/>
      <c r="CX31" s="804"/>
      <c r="CY31" s="804"/>
      <c r="CZ31" s="804"/>
      <c r="DA31" s="805"/>
      <c r="DB31" s="803"/>
      <c r="DC31" s="804"/>
      <c r="DD31" s="804"/>
      <c r="DE31" s="804"/>
      <c r="DF31" s="805"/>
      <c r="DG31" s="803"/>
      <c r="DH31" s="804"/>
      <c r="DI31" s="804"/>
      <c r="DJ31" s="804"/>
      <c r="DK31" s="805"/>
      <c r="DL31" s="803"/>
      <c r="DM31" s="804"/>
      <c r="DN31" s="804"/>
      <c r="DO31" s="804"/>
      <c r="DP31" s="805"/>
      <c r="DQ31" s="803"/>
      <c r="DR31" s="804"/>
      <c r="DS31" s="804"/>
      <c r="DT31" s="804"/>
      <c r="DU31" s="805"/>
      <c r="DV31" s="737"/>
      <c r="DW31" s="738"/>
      <c r="DX31" s="738"/>
      <c r="DY31" s="738"/>
      <c r="DZ31" s="806"/>
      <c r="EA31" s="212"/>
    </row>
    <row r="32" spans="1:131" ht="26.25" customHeight="1" x14ac:dyDescent="0.2">
      <c r="A32" s="225">
        <v>5</v>
      </c>
      <c r="B32" s="771" t="s">
        <v>397</v>
      </c>
      <c r="C32" s="772"/>
      <c r="D32" s="772"/>
      <c r="E32" s="772"/>
      <c r="F32" s="772"/>
      <c r="G32" s="772"/>
      <c r="H32" s="772"/>
      <c r="I32" s="772"/>
      <c r="J32" s="772"/>
      <c r="K32" s="772"/>
      <c r="L32" s="772"/>
      <c r="M32" s="772"/>
      <c r="N32" s="772"/>
      <c r="O32" s="772"/>
      <c r="P32" s="773"/>
      <c r="Q32" s="774">
        <v>164</v>
      </c>
      <c r="R32" s="775"/>
      <c r="S32" s="775"/>
      <c r="T32" s="775"/>
      <c r="U32" s="775"/>
      <c r="V32" s="775">
        <v>147</v>
      </c>
      <c r="W32" s="775"/>
      <c r="X32" s="775"/>
      <c r="Y32" s="775"/>
      <c r="Z32" s="775"/>
      <c r="AA32" s="775">
        <v>17</v>
      </c>
      <c r="AB32" s="775"/>
      <c r="AC32" s="775"/>
      <c r="AD32" s="775"/>
      <c r="AE32" s="776"/>
      <c r="AF32" s="777">
        <v>3</v>
      </c>
      <c r="AG32" s="778"/>
      <c r="AH32" s="778"/>
      <c r="AI32" s="778"/>
      <c r="AJ32" s="779"/>
      <c r="AK32" s="852">
        <v>70</v>
      </c>
      <c r="AL32" s="848"/>
      <c r="AM32" s="848"/>
      <c r="AN32" s="848"/>
      <c r="AO32" s="848"/>
      <c r="AP32" s="848">
        <v>166</v>
      </c>
      <c r="AQ32" s="848"/>
      <c r="AR32" s="848"/>
      <c r="AS32" s="848"/>
      <c r="AT32" s="848"/>
      <c r="AU32" s="848">
        <v>159</v>
      </c>
      <c r="AV32" s="848"/>
      <c r="AW32" s="848"/>
      <c r="AX32" s="848"/>
      <c r="AY32" s="848"/>
      <c r="AZ32" s="849" t="s">
        <v>552</v>
      </c>
      <c r="BA32" s="849"/>
      <c r="BB32" s="849"/>
      <c r="BC32" s="849"/>
      <c r="BD32" s="849"/>
      <c r="BE32" s="850" t="s">
        <v>396</v>
      </c>
      <c r="BF32" s="850"/>
      <c r="BG32" s="850"/>
      <c r="BH32" s="850"/>
      <c r="BI32" s="851"/>
      <c r="BJ32" s="214"/>
      <c r="BK32" s="214"/>
      <c r="BL32" s="214"/>
      <c r="BM32" s="214"/>
      <c r="BN32" s="214"/>
      <c r="BO32" s="224"/>
      <c r="BP32" s="224"/>
      <c r="BQ32" s="221">
        <v>26</v>
      </c>
      <c r="BR32" s="222"/>
      <c r="BS32" s="737"/>
      <c r="BT32" s="738"/>
      <c r="BU32" s="738"/>
      <c r="BV32" s="738"/>
      <c r="BW32" s="738"/>
      <c r="BX32" s="738"/>
      <c r="BY32" s="738"/>
      <c r="BZ32" s="738"/>
      <c r="CA32" s="738"/>
      <c r="CB32" s="738"/>
      <c r="CC32" s="738"/>
      <c r="CD32" s="738"/>
      <c r="CE32" s="738"/>
      <c r="CF32" s="738"/>
      <c r="CG32" s="739"/>
      <c r="CH32" s="803"/>
      <c r="CI32" s="804"/>
      <c r="CJ32" s="804"/>
      <c r="CK32" s="804"/>
      <c r="CL32" s="805"/>
      <c r="CM32" s="803"/>
      <c r="CN32" s="804"/>
      <c r="CO32" s="804"/>
      <c r="CP32" s="804"/>
      <c r="CQ32" s="805"/>
      <c r="CR32" s="803"/>
      <c r="CS32" s="804"/>
      <c r="CT32" s="804"/>
      <c r="CU32" s="804"/>
      <c r="CV32" s="805"/>
      <c r="CW32" s="803"/>
      <c r="CX32" s="804"/>
      <c r="CY32" s="804"/>
      <c r="CZ32" s="804"/>
      <c r="DA32" s="805"/>
      <c r="DB32" s="803"/>
      <c r="DC32" s="804"/>
      <c r="DD32" s="804"/>
      <c r="DE32" s="804"/>
      <c r="DF32" s="805"/>
      <c r="DG32" s="803"/>
      <c r="DH32" s="804"/>
      <c r="DI32" s="804"/>
      <c r="DJ32" s="804"/>
      <c r="DK32" s="805"/>
      <c r="DL32" s="803"/>
      <c r="DM32" s="804"/>
      <c r="DN32" s="804"/>
      <c r="DO32" s="804"/>
      <c r="DP32" s="805"/>
      <c r="DQ32" s="803"/>
      <c r="DR32" s="804"/>
      <c r="DS32" s="804"/>
      <c r="DT32" s="804"/>
      <c r="DU32" s="805"/>
      <c r="DV32" s="737"/>
      <c r="DW32" s="738"/>
      <c r="DX32" s="738"/>
      <c r="DY32" s="738"/>
      <c r="DZ32" s="806"/>
      <c r="EA32" s="212"/>
    </row>
    <row r="33" spans="1:131" ht="26.25" customHeight="1" x14ac:dyDescent="0.2">
      <c r="A33" s="225">
        <v>6</v>
      </c>
      <c r="B33" s="771"/>
      <c r="C33" s="772"/>
      <c r="D33" s="772"/>
      <c r="E33" s="772"/>
      <c r="F33" s="772"/>
      <c r="G33" s="772"/>
      <c r="H33" s="772"/>
      <c r="I33" s="772"/>
      <c r="J33" s="772"/>
      <c r="K33" s="772"/>
      <c r="L33" s="772"/>
      <c r="M33" s="772"/>
      <c r="N33" s="772"/>
      <c r="O33" s="772"/>
      <c r="P33" s="773"/>
      <c r="Q33" s="774"/>
      <c r="R33" s="775"/>
      <c r="S33" s="775"/>
      <c r="T33" s="775"/>
      <c r="U33" s="775"/>
      <c r="V33" s="775"/>
      <c r="W33" s="775"/>
      <c r="X33" s="775"/>
      <c r="Y33" s="775"/>
      <c r="Z33" s="775"/>
      <c r="AA33" s="775"/>
      <c r="AB33" s="775"/>
      <c r="AC33" s="775"/>
      <c r="AD33" s="775"/>
      <c r="AE33" s="776"/>
      <c r="AF33" s="777"/>
      <c r="AG33" s="778"/>
      <c r="AH33" s="778"/>
      <c r="AI33" s="778"/>
      <c r="AJ33" s="779"/>
      <c r="AK33" s="852"/>
      <c r="AL33" s="848"/>
      <c r="AM33" s="848"/>
      <c r="AN33" s="848"/>
      <c r="AO33" s="848"/>
      <c r="AP33" s="848"/>
      <c r="AQ33" s="848"/>
      <c r="AR33" s="848"/>
      <c r="AS33" s="848"/>
      <c r="AT33" s="848"/>
      <c r="AU33" s="848"/>
      <c r="AV33" s="848"/>
      <c r="AW33" s="848"/>
      <c r="AX33" s="848"/>
      <c r="AY33" s="848"/>
      <c r="AZ33" s="849"/>
      <c r="BA33" s="849"/>
      <c r="BB33" s="849"/>
      <c r="BC33" s="849"/>
      <c r="BD33" s="849"/>
      <c r="BE33" s="850"/>
      <c r="BF33" s="850"/>
      <c r="BG33" s="850"/>
      <c r="BH33" s="850"/>
      <c r="BI33" s="851"/>
      <c r="BJ33" s="214"/>
      <c r="BK33" s="214"/>
      <c r="BL33" s="214"/>
      <c r="BM33" s="214"/>
      <c r="BN33" s="214"/>
      <c r="BO33" s="224"/>
      <c r="BP33" s="224"/>
      <c r="BQ33" s="221">
        <v>27</v>
      </c>
      <c r="BR33" s="222"/>
      <c r="BS33" s="737"/>
      <c r="BT33" s="738"/>
      <c r="BU33" s="738"/>
      <c r="BV33" s="738"/>
      <c r="BW33" s="738"/>
      <c r="BX33" s="738"/>
      <c r="BY33" s="738"/>
      <c r="BZ33" s="738"/>
      <c r="CA33" s="738"/>
      <c r="CB33" s="738"/>
      <c r="CC33" s="738"/>
      <c r="CD33" s="738"/>
      <c r="CE33" s="738"/>
      <c r="CF33" s="738"/>
      <c r="CG33" s="739"/>
      <c r="CH33" s="803"/>
      <c r="CI33" s="804"/>
      <c r="CJ33" s="804"/>
      <c r="CK33" s="804"/>
      <c r="CL33" s="805"/>
      <c r="CM33" s="803"/>
      <c r="CN33" s="804"/>
      <c r="CO33" s="804"/>
      <c r="CP33" s="804"/>
      <c r="CQ33" s="805"/>
      <c r="CR33" s="803"/>
      <c r="CS33" s="804"/>
      <c r="CT33" s="804"/>
      <c r="CU33" s="804"/>
      <c r="CV33" s="805"/>
      <c r="CW33" s="803"/>
      <c r="CX33" s="804"/>
      <c r="CY33" s="804"/>
      <c r="CZ33" s="804"/>
      <c r="DA33" s="805"/>
      <c r="DB33" s="803"/>
      <c r="DC33" s="804"/>
      <c r="DD33" s="804"/>
      <c r="DE33" s="804"/>
      <c r="DF33" s="805"/>
      <c r="DG33" s="803"/>
      <c r="DH33" s="804"/>
      <c r="DI33" s="804"/>
      <c r="DJ33" s="804"/>
      <c r="DK33" s="805"/>
      <c r="DL33" s="803"/>
      <c r="DM33" s="804"/>
      <c r="DN33" s="804"/>
      <c r="DO33" s="804"/>
      <c r="DP33" s="805"/>
      <c r="DQ33" s="803"/>
      <c r="DR33" s="804"/>
      <c r="DS33" s="804"/>
      <c r="DT33" s="804"/>
      <c r="DU33" s="805"/>
      <c r="DV33" s="737"/>
      <c r="DW33" s="738"/>
      <c r="DX33" s="738"/>
      <c r="DY33" s="738"/>
      <c r="DZ33" s="806"/>
      <c r="EA33" s="212"/>
    </row>
    <row r="34" spans="1:131" ht="26.25" customHeight="1" x14ac:dyDescent="0.2">
      <c r="A34" s="225">
        <v>7</v>
      </c>
      <c r="B34" s="771"/>
      <c r="C34" s="772"/>
      <c r="D34" s="772"/>
      <c r="E34" s="772"/>
      <c r="F34" s="772"/>
      <c r="G34" s="772"/>
      <c r="H34" s="772"/>
      <c r="I34" s="772"/>
      <c r="J34" s="772"/>
      <c r="K34" s="772"/>
      <c r="L34" s="772"/>
      <c r="M34" s="772"/>
      <c r="N34" s="772"/>
      <c r="O34" s="772"/>
      <c r="P34" s="773"/>
      <c r="Q34" s="774"/>
      <c r="R34" s="775"/>
      <c r="S34" s="775"/>
      <c r="T34" s="775"/>
      <c r="U34" s="775"/>
      <c r="V34" s="775"/>
      <c r="W34" s="775"/>
      <c r="X34" s="775"/>
      <c r="Y34" s="775"/>
      <c r="Z34" s="775"/>
      <c r="AA34" s="775"/>
      <c r="AB34" s="775"/>
      <c r="AC34" s="775"/>
      <c r="AD34" s="775"/>
      <c r="AE34" s="776"/>
      <c r="AF34" s="777"/>
      <c r="AG34" s="778"/>
      <c r="AH34" s="778"/>
      <c r="AI34" s="778"/>
      <c r="AJ34" s="779"/>
      <c r="AK34" s="852"/>
      <c r="AL34" s="848"/>
      <c r="AM34" s="848"/>
      <c r="AN34" s="848"/>
      <c r="AO34" s="848"/>
      <c r="AP34" s="848"/>
      <c r="AQ34" s="848"/>
      <c r="AR34" s="848"/>
      <c r="AS34" s="848"/>
      <c r="AT34" s="848"/>
      <c r="AU34" s="848"/>
      <c r="AV34" s="848"/>
      <c r="AW34" s="848"/>
      <c r="AX34" s="848"/>
      <c r="AY34" s="848"/>
      <c r="AZ34" s="849"/>
      <c r="BA34" s="849"/>
      <c r="BB34" s="849"/>
      <c r="BC34" s="849"/>
      <c r="BD34" s="849"/>
      <c r="BE34" s="850"/>
      <c r="BF34" s="850"/>
      <c r="BG34" s="850"/>
      <c r="BH34" s="850"/>
      <c r="BI34" s="851"/>
      <c r="BJ34" s="214"/>
      <c r="BK34" s="214"/>
      <c r="BL34" s="214"/>
      <c r="BM34" s="214"/>
      <c r="BN34" s="214"/>
      <c r="BO34" s="224"/>
      <c r="BP34" s="224"/>
      <c r="BQ34" s="221">
        <v>28</v>
      </c>
      <c r="BR34" s="222"/>
      <c r="BS34" s="737"/>
      <c r="BT34" s="738"/>
      <c r="BU34" s="738"/>
      <c r="BV34" s="738"/>
      <c r="BW34" s="738"/>
      <c r="BX34" s="738"/>
      <c r="BY34" s="738"/>
      <c r="BZ34" s="738"/>
      <c r="CA34" s="738"/>
      <c r="CB34" s="738"/>
      <c r="CC34" s="738"/>
      <c r="CD34" s="738"/>
      <c r="CE34" s="738"/>
      <c r="CF34" s="738"/>
      <c r="CG34" s="739"/>
      <c r="CH34" s="803"/>
      <c r="CI34" s="804"/>
      <c r="CJ34" s="804"/>
      <c r="CK34" s="804"/>
      <c r="CL34" s="805"/>
      <c r="CM34" s="803"/>
      <c r="CN34" s="804"/>
      <c r="CO34" s="804"/>
      <c r="CP34" s="804"/>
      <c r="CQ34" s="805"/>
      <c r="CR34" s="803"/>
      <c r="CS34" s="804"/>
      <c r="CT34" s="804"/>
      <c r="CU34" s="804"/>
      <c r="CV34" s="805"/>
      <c r="CW34" s="803"/>
      <c r="CX34" s="804"/>
      <c r="CY34" s="804"/>
      <c r="CZ34" s="804"/>
      <c r="DA34" s="805"/>
      <c r="DB34" s="803"/>
      <c r="DC34" s="804"/>
      <c r="DD34" s="804"/>
      <c r="DE34" s="804"/>
      <c r="DF34" s="805"/>
      <c r="DG34" s="803"/>
      <c r="DH34" s="804"/>
      <c r="DI34" s="804"/>
      <c r="DJ34" s="804"/>
      <c r="DK34" s="805"/>
      <c r="DL34" s="803"/>
      <c r="DM34" s="804"/>
      <c r="DN34" s="804"/>
      <c r="DO34" s="804"/>
      <c r="DP34" s="805"/>
      <c r="DQ34" s="803"/>
      <c r="DR34" s="804"/>
      <c r="DS34" s="804"/>
      <c r="DT34" s="804"/>
      <c r="DU34" s="805"/>
      <c r="DV34" s="737"/>
      <c r="DW34" s="738"/>
      <c r="DX34" s="738"/>
      <c r="DY34" s="738"/>
      <c r="DZ34" s="806"/>
      <c r="EA34" s="212"/>
    </row>
    <row r="35" spans="1:131" ht="26.25" customHeight="1" x14ac:dyDescent="0.2">
      <c r="A35" s="225">
        <v>8</v>
      </c>
      <c r="B35" s="771"/>
      <c r="C35" s="772"/>
      <c r="D35" s="772"/>
      <c r="E35" s="772"/>
      <c r="F35" s="772"/>
      <c r="G35" s="772"/>
      <c r="H35" s="772"/>
      <c r="I35" s="772"/>
      <c r="J35" s="772"/>
      <c r="K35" s="772"/>
      <c r="L35" s="772"/>
      <c r="M35" s="772"/>
      <c r="N35" s="772"/>
      <c r="O35" s="772"/>
      <c r="P35" s="773"/>
      <c r="Q35" s="774"/>
      <c r="R35" s="775"/>
      <c r="S35" s="775"/>
      <c r="T35" s="775"/>
      <c r="U35" s="775"/>
      <c r="V35" s="775"/>
      <c r="W35" s="775"/>
      <c r="X35" s="775"/>
      <c r="Y35" s="775"/>
      <c r="Z35" s="775"/>
      <c r="AA35" s="775"/>
      <c r="AB35" s="775"/>
      <c r="AC35" s="775"/>
      <c r="AD35" s="775"/>
      <c r="AE35" s="776"/>
      <c r="AF35" s="777"/>
      <c r="AG35" s="778"/>
      <c r="AH35" s="778"/>
      <c r="AI35" s="778"/>
      <c r="AJ35" s="779"/>
      <c r="AK35" s="852"/>
      <c r="AL35" s="848"/>
      <c r="AM35" s="848"/>
      <c r="AN35" s="848"/>
      <c r="AO35" s="848"/>
      <c r="AP35" s="848"/>
      <c r="AQ35" s="848"/>
      <c r="AR35" s="848"/>
      <c r="AS35" s="848"/>
      <c r="AT35" s="848"/>
      <c r="AU35" s="848"/>
      <c r="AV35" s="848"/>
      <c r="AW35" s="848"/>
      <c r="AX35" s="848"/>
      <c r="AY35" s="848"/>
      <c r="AZ35" s="849"/>
      <c r="BA35" s="849"/>
      <c r="BB35" s="849"/>
      <c r="BC35" s="849"/>
      <c r="BD35" s="849"/>
      <c r="BE35" s="850"/>
      <c r="BF35" s="850"/>
      <c r="BG35" s="850"/>
      <c r="BH35" s="850"/>
      <c r="BI35" s="851"/>
      <c r="BJ35" s="214"/>
      <c r="BK35" s="214"/>
      <c r="BL35" s="214"/>
      <c r="BM35" s="214"/>
      <c r="BN35" s="214"/>
      <c r="BO35" s="224"/>
      <c r="BP35" s="224"/>
      <c r="BQ35" s="221">
        <v>29</v>
      </c>
      <c r="BR35" s="222"/>
      <c r="BS35" s="737"/>
      <c r="BT35" s="738"/>
      <c r="BU35" s="738"/>
      <c r="BV35" s="738"/>
      <c r="BW35" s="738"/>
      <c r="BX35" s="738"/>
      <c r="BY35" s="738"/>
      <c r="BZ35" s="738"/>
      <c r="CA35" s="738"/>
      <c r="CB35" s="738"/>
      <c r="CC35" s="738"/>
      <c r="CD35" s="738"/>
      <c r="CE35" s="738"/>
      <c r="CF35" s="738"/>
      <c r="CG35" s="739"/>
      <c r="CH35" s="803"/>
      <c r="CI35" s="804"/>
      <c r="CJ35" s="804"/>
      <c r="CK35" s="804"/>
      <c r="CL35" s="805"/>
      <c r="CM35" s="803"/>
      <c r="CN35" s="804"/>
      <c r="CO35" s="804"/>
      <c r="CP35" s="804"/>
      <c r="CQ35" s="805"/>
      <c r="CR35" s="803"/>
      <c r="CS35" s="804"/>
      <c r="CT35" s="804"/>
      <c r="CU35" s="804"/>
      <c r="CV35" s="805"/>
      <c r="CW35" s="803"/>
      <c r="CX35" s="804"/>
      <c r="CY35" s="804"/>
      <c r="CZ35" s="804"/>
      <c r="DA35" s="805"/>
      <c r="DB35" s="803"/>
      <c r="DC35" s="804"/>
      <c r="DD35" s="804"/>
      <c r="DE35" s="804"/>
      <c r="DF35" s="805"/>
      <c r="DG35" s="803"/>
      <c r="DH35" s="804"/>
      <c r="DI35" s="804"/>
      <c r="DJ35" s="804"/>
      <c r="DK35" s="805"/>
      <c r="DL35" s="803"/>
      <c r="DM35" s="804"/>
      <c r="DN35" s="804"/>
      <c r="DO35" s="804"/>
      <c r="DP35" s="805"/>
      <c r="DQ35" s="803"/>
      <c r="DR35" s="804"/>
      <c r="DS35" s="804"/>
      <c r="DT35" s="804"/>
      <c r="DU35" s="805"/>
      <c r="DV35" s="737"/>
      <c r="DW35" s="738"/>
      <c r="DX35" s="738"/>
      <c r="DY35" s="738"/>
      <c r="DZ35" s="806"/>
      <c r="EA35" s="212"/>
    </row>
    <row r="36" spans="1:131" ht="26.25" customHeight="1" x14ac:dyDescent="0.2">
      <c r="A36" s="225">
        <v>9</v>
      </c>
      <c r="B36" s="771"/>
      <c r="C36" s="772"/>
      <c r="D36" s="772"/>
      <c r="E36" s="772"/>
      <c r="F36" s="772"/>
      <c r="G36" s="772"/>
      <c r="H36" s="772"/>
      <c r="I36" s="772"/>
      <c r="J36" s="772"/>
      <c r="K36" s="772"/>
      <c r="L36" s="772"/>
      <c r="M36" s="772"/>
      <c r="N36" s="772"/>
      <c r="O36" s="772"/>
      <c r="P36" s="773"/>
      <c r="Q36" s="774"/>
      <c r="R36" s="775"/>
      <c r="S36" s="775"/>
      <c r="T36" s="775"/>
      <c r="U36" s="775"/>
      <c r="V36" s="775"/>
      <c r="W36" s="775"/>
      <c r="X36" s="775"/>
      <c r="Y36" s="775"/>
      <c r="Z36" s="775"/>
      <c r="AA36" s="775"/>
      <c r="AB36" s="775"/>
      <c r="AC36" s="775"/>
      <c r="AD36" s="775"/>
      <c r="AE36" s="776"/>
      <c r="AF36" s="777"/>
      <c r="AG36" s="778"/>
      <c r="AH36" s="778"/>
      <c r="AI36" s="778"/>
      <c r="AJ36" s="779"/>
      <c r="AK36" s="852"/>
      <c r="AL36" s="848"/>
      <c r="AM36" s="848"/>
      <c r="AN36" s="848"/>
      <c r="AO36" s="848"/>
      <c r="AP36" s="848"/>
      <c r="AQ36" s="848"/>
      <c r="AR36" s="848"/>
      <c r="AS36" s="848"/>
      <c r="AT36" s="848"/>
      <c r="AU36" s="848"/>
      <c r="AV36" s="848"/>
      <c r="AW36" s="848"/>
      <c r="AX36" s="848"/>
      <c r="AY36" s="848"/>
      <c r="AZ36" s="849"/>
      <c r="BA36" s="849"/>
      <c r="BB36" s="849"/>
      <c r="BC36" s="849"/>
      <c r="BD36" s="849"/>
      <c r="BE36" s="850"/>
      <c r="BF36" s="850"/>
      <c r="BG36" s="850"/>
      <c r="BH36" s="850"/>
      <c r="BI36" s="851"/>
      <c r="BJ36" s="214"/>
      <c r="BK36" s="214"/>
      <c r="BL36" s="214"/>
      <c r="BM36" s="214"/>
      <c r="BN36" s="214"/>
      <c r="BO36" s="224"/>
      <c r="BP36" s="224"/>
      <c r="BQ36" s="221">
        <v>30</v>
      </c>
      <c r="BR36" s="222"/>
      <c r="BS36" s="737"/>
      <c r="BT36" s="738"/>
      <c r="BU36" s="738"/>
      <c r="BV36" s="738"/>
      <c r="BW36" s="738"/>
      <c r="BX36" s="738"/>
      <c r="BY36" s="738"/>
      <c r="BZ36" s="738"/>
      <c r="CA36" s="738"/>
      <c r="CB36" s="738"/>
      <c r="CC36" s="738"/>
      <c r="CD36" s="738"/>
      <c r="CE36" s="738"/>
      <c r="CF36" s="738"/>
      <c r="CG36" s="739"/>
      <c r="CH36" s="803"/>
      <c r="CI36" s="804"/>
      <c r="CJ36" s="804"/>
      <c r="CK36" s="804"/>
      <c r="CL36" s="805"/>
      <c r="CM36" s="803"/>
      <c r="CN36" s="804"/>
      <c r="CO36" s="804"/>
      <c r="CP36" s="804"/>
      <c r="CQ36" s="805"/>
      <c r="CR36" s="803"/>
      <c r="CS36" s="804"/>
      <c r="CT36" s="804"/>
      <c r="CU36" s="804"/>
      <c r="CV36" s="805"/>
      <c r="CW36" s="803"/>
      <c r="CX36" s="804"/>
      <c r="CY36" s="804"/>
      <c r="CZ36" s="804"/>
      <c r="DA36" s="805"/>
      <c r="DB36" s="803"/>
      <c r="DC36" s="804"/>
      <c r="DD36" s="804"/>
      <c r="DE36" s="804"/>
      <c r="DF36" s="805"/>
      <c r="DG36" s="803"/>
      <c r="DH36" s="804"/>
      <c r="DI36" s="804"/>
      <c r="DJ36" s="804"/>
      <c r="DK36" s="805"/>
      <c r="DL36" s="803"/>
      <c r="DM36" s="804"/>
      <c r="DN36" s="804"/>
      <c r="DO36" s="804"/>
      <c r="DP36" s="805"/>
      <c r="DQ36" s="803"/>
      <c r="DR36" s="804"/>
      <c r="DS36" s="804"/>
      <c r="DT36" s="804"/>
      <c r="DU36" s="805"/>
      <c r="DV36" s="737"/>
      <c r="DW36" s="738"/>
      <c r="DX36" s="738"/>
      <c r="DY36" s="738"/>
      <c r="DZ36" s="806"/>
      <c r="EA36" s="212"/>
    </row>
    <row r="37" spans="1:131" ht="26.25" customHeight="1" x14ac:dyDescent="0.2">
      <c r="A37" s="225">
        <v>10</v>
      </c>
      <c r="B37" s="771"/>
      <c r="C37" s="772"/>
      <c r="D37" s="772"/>
      <c r="E37" s="772"/>
      <c r="F37" s="772"/>
      <c r="G37" s="772"/>
      <c r="H37" s="772"/>
      <c r="I37" s="772"/>
      <c r="J37" s="772"/>
      <c r="K37" s="772"/>
      <c r="L37" s="772"/>
      <c r="M37" s="772"/>
      <c r="N37" s="772"/>
      <c r="O37" s="772"/>
      <c r="P37" s="773"/>
      <c r="Q37" s="774"/>
      <c r="R37" s="775"/>
      <c r="S37" s="775"/>
      <c r="T37" s="775"/>
      <c r="U37" s="775"/>
      <c r="V37" s="775"/>
      <c r="W37" s="775"/>
      <c r="X37" s="775"/>
      <c r="Y37" s="775"/>
      <c r="Z37" s="775"/>
      <c r="AA37" s="775"/>
      <c r="AB37" s="775"/>
      <c r="AC37" s="775"/>
      <c r="AD37" s="775"/>
      <c r="AE37" s="776"/>
      <c r="AF37" s="777"/>
      <c r="AG37" s="778"/>
      <c r="AH37" s="778"/>
      <c r="AI37" s="778"/>
      <c r="AJ37" s="779"/>
      <c r="AK37" s="852"/>
      <c r="AL37" s="848"/>
      <c r="AM37" s="848"/>
      <c r="AN37" s="848"/>
      <c r="AO37" s="848"/>
      <c r="AP37" s="848"/>
      <c r="AQ37" s="848"/>
      <c r="AR37" s="848"/>
      <c r="AS37" s="848"/>
      <c r="AT37" s="848"/>
      <c r="AU37" s="848"/>
      <c r="AV37" s="848"/>
      <c r="AW37" s="848"/>
      <c r="AX37" s="848"/>
      <c r="AY37" s="848"/>
      <c r="AZ37" s="849"/>
      <c r="BA37" s="849"/>
      <c r="BB37" s="849"/>
      <c r="BC37" s="849"/>
      <c r="BD37" s="849"/>
      <c r="BE37" s="850"/>
      <c r="BF37" s="850"/>
      <c r="BG37" s="850"/>
      <c r="BH37" s="850"/>
      <c r="BI37" s="851"/>
      <c r="BJ37" s="214"/>
      <c r="BK37" s="214"/>
      <c r="BL37" s="214"/>
      <c r="BM37" s="214"/>
      <c r="BN37" s="214"/>
      <c r="BO37" s="224"/>
      <c r="BP37" s="224"/>
      <c r="BQ37" s="221">
        <v>31</v>
      </c>
      <c r="BR37" s="222"/>
      <c r="BS37" s="737"/>
      <c r="BT37" s="738"/>
      <c r="BU37" s="738"/>
      <c r="BV37" s="738"/>
      <c r="BW37" s="738"/>
      <c r="BX37" s="738"/>
      <c r="BY37" s="738"/>
      <c r="BZ37" s="738"/>
      <c r="CA37" s="738"/>
      <c r="CB37" s="738"/>
      <c r="CC37" s="738"/>
      <c r="CD37" s="738"/>
      <c r="CE37" s="738"/>
      <c r="CF37" s="738"/>
      <c r="CG37" s="739"/>
      <c r="CH37" s="803"/>
      <c r="CI37" s="804"/>
      <c r="CJ37" s="804"/>
      <c r="CK37" s="804"/>
      <c r="CL37" s="805"/>
      <c r="CM37" s="803"/>
      <c r="CN37" s="804"/>
      <c r="CO37" s="804"/>
      <c r="CP37" s="804"/>
      <c r="CQ37" s="805"/>
      <c r="CR37" s="803"/>
      <c r="CS37" s="804"/>
      <c r="CT37" s="804"/>
      <c r="CU37" s="804"/>
      <c r="CV37" s="805"/>
      <c r="CW37" s="803"/>
      <c r="CX37" s="804"/>
      <c r="CY37" s="804"/>
      <c r="CZ37" s="804"/>
      <c r="DA37" s="805"/>
      <c r="DB37" s="803"/>
      <c r="DC37" s="804"/>
      <c r="DD37" s="804"/>
      <c r="DE37" s="804"/>
      <c r="DF37" s="805"/>
      <c r="DG37" s="803"/>
      <c r="DH37" s="804"/>
      <c r="DI37" s="804"/>
      <c r="DJ37" s="804"/>
      <c r="DK37" s="805"/>
      <c r="DL37" s="803"/>
      <c r="DM37" s="804"/>
      <c r="DN37" s="804"/>
      <c r="DO37" s="804"/>
      <c r="DP37" s="805"/>
      <c r="DQ37" s="803"/>
      <c r="DR37" s="804"/>
      <c r="DS37" s="804"/>
      <c r="DT37" s="804"/>
      <c r="DU37" s="805"/>
      <c r="DV37" s="737"/>
      <c r="DW37" s="738"/>
      <c r="DX37" s="738"/>
      <c r="DY37" s="738"/>
      <c r="DZ37" s="806"/>
      <c r="EA37" s="212"/>
    </row>
    <row r="38" spans="1:131" ht="26.25" customHeight="1" x14ac:dyDescent="0.2">
      <c r="A38" s="225">
        <v>11</v>
      </c>
      <c r="B38" s="771"/>
      <c r="C38" s="772"/>
      <c r="D38" s="772"/>
      <c r="E38" s="772"/>
      <c r="F38" s="772"/>
      <c r="G38" s="772"/>
      <c r="H38" s="772"/>
      <c r="I38" s="772"/>
      <c r="J38" s="772"/>
      <c r="K38" s="772"/>
      <c r="L38" s="772"/>
      <c r="M38" s="772"/>
      <c r="N38" s="772"/>
      <c r="O38" s="772"/>
      <c r="P38" s="773"/>
      <c r="Q38" s="774"/>
      <c r="R38" s="775"/>
      <c r="S38" s="775"/>
      <c r="T38" s="775"/>
      <c r="U38" s="775"/>
      <c r="V38" s="775"/>
      <c r="W38" s="775"/>
      <c r="X38" s="775"/>
      <c r="Y38" s="775"/>
      <c r="Z38" s="775"/>
      <c r="AA38" s="775"/>
      <c r="AB38" s="775"/>
      <c r="AC38" s="775"/>
      <c r="AD38" s="775"/>
      <c r="AE38" s="776"/>
      <c r="AF38" s="777"/>
      <c r="AG38" s="778"/>
      <c r="AH38" s="778"/>
      <c r="AI38" s="778"/>
      <c r="AJ38" s="779"/>
      <c r="AK38" s="852"/>
      <c r="AL38" s="848"/>
      <c r="AM38" s="848"/>
      <c r="AN38" s="848"/>
      <c r="AO38" s="848"/>
      <c r="AP38" s="848"/>
      <c r="AQ38" s="848"/>
      <c r="AR38" s="848"/>
      <c r="AS38" s="848"/>
      <c r="AT38" s="848"/>
      <c r="AU38" s="848"/>
      <c r="AV38" s="848"/>
      <c r="AW38" s="848"/>
      <c r="AX38" s="848"/>
      <c r="AY38" s="848"/>
      <c r="AZ38" s="849"/>
      <c r="BA38" s="849"/>
      <c r="BB38" s="849"/>
      <c r="BC38" s="849"/>
      <c r="BD38" s="849"/>
      <c r="BE38" s="850"/>
      <c r="BF38" s="850"/>
      <c r="BG38" s="850"/>
      <c r="BH38" s="850"/>
      <c r="BI38" s="851"/>
      <c r="BJ38" s="214"/>
      <c r="BK38" s="214"/>
      <c r="BL38" s="214"/>
      <c r="BM38" s="214"/>
      <c r="BN38" s="214"/>
      <c r="BO38" s="224"/>
      <c r="BP38" s="224"/>
      <c r="BQ38" s="221">
        <v>32</v>
      </c>
      <c r="BR38" s="222"/>
      <c r="BS38" s="737"/>
      <c r="BT38" s="738"/>
      <c r="BU38" s="738"/>
      <c r="BV38" s="738"/>
      <c r="BW38" s="738"/>
      <c r="BX38" s="738"/>
      <c r="BY38" s="738"/>
      <c r="BZ38" s="738"/>
      <c r="CA38" s="738"/>
      <c r="CB38" s="738"/>
      <c r="CC38" s="738"/>
      <c r="CD38" s="738"/>
      <c r="CE38" s="738"/>
      <c r="CF38" s="738"/>
      <c r="CG38" s="739"/>
      <c r="CH38" s="803"/>
      <c r="CI38" s="804"/>
      <c r="CJ38" s="804"/>
      <c r="CK38" s="804"/>
      <c r="CL38" s="805"/>
      <c r="CM38" s="803"/>
      <c r="CN38" s="804"/>
      <c r="CO38" s="804"/>
      <c r="CP38" s="804"/>
      <c r="CQ38" s="805"/>
      <c r="CR38" s="803"/>
      <c r="CS38" s="804"/>
      <c r="CT38" s="804"/>
      <c r="CU38" s="804"/>
      <c r="CV38" s="805"/>
      <c r="CW38" s="803"/>
      <c r="CX38" s="804"/>
      <c r="CY38" s="804"/>
      <c r="CZ38" s="804"/>
      <c r="DA38" s="805"/>
      <c r="DB38" s="803"/>
      <c r="DC38" s="804"/>
      <c r="DD38" s="804"/>
      <c r="DE38" s="804"/>
      <c r="DF38" s="805"/>
      <c r="DG38" s="803"/>
      <c r="DH38" s="804"/>
      <c r="DI38" s="804"/>
      <c r="DJ38" s="804"/>
      <c r="DK38" s="805"/>
      <c r="DL38" s="803"/>
      <c r="DM38" s="804"/>
      <c r="DN38" s="804"/>
      <c r="DO38" s="804"/>
      <c r="DP38" s="805"/>
      <c r="DQ38" s="803"/>
      <c r="DR38" s="804"/>
      <c r="DS38" s="804"/>
      <c r="DT38" s="804"/>
      <c r="DU38" s="805"/>
      <c r="DV38" s="737"/>
      <c r="DW38" s="738"/>
      <c r="DX38" s="738"/>
      <c r="DY38" s="738"/>
      <c r="DZ38" s="806"/>
      <c r="EA38" s="212"/>
    </row>
    <row r="39" spans="1:131" ht="26.25" customHeight="1" x14ac:dyDescent="0.2">
      <c r="A39" s="225">
        <v>12</v>
      </c>
      <c r="B39" s="771"/>
      <c r="C39" s="772"/>
      <c r="D39" s="772"/>
      <c r="E39" s="772"/>
      <c r="F39" s="772"/>
      <c r="G39" s="772"/>
      <c r="H39" s="772"/>
      <c r="I39" s="772"/>
      <c r="J39" s="772"/>
      <c r="K39" s="772"/>
      <c r="L39" s="772"/>
      <c r="M39" s="772"/>
      <c r="N39" s="772"/>
      <c r="O39" s="772"/>
      <c r="P39" s="773"/>
      <c r="Q39" s="774"/>
      <c r="R39" s="775"/>
      <c r="S39" s="775"/>
      <c r="T39" s="775"/>
      <c r="U39" s="775"/>
      <c r="V39" s="775"/>
      <c r="W39" s="775"/>
      <c r="X39" s="775"/>
      <c r="Y39" s="775"/>
      <c r="Z39" s="775"/>
      <c r="AA39" s="775"/>
      <c r="AB39" s="775"/>
      <c r="AC39" s="775"/>
      <c r="AD39" s="775"/>
      <c r="AE39" s="776"/>
      <c r="AF39" s="777"/>
      <c r="AG39" s="778"/>
      <c r="AH39" s="778"/>
      <c r="AI39" s="778"/>
      <c r="AJ39" s="779"/>
      <c r="AK39" s="852"/>
      <c r="AL39" s="848"/>
      <c r="AM39" s="848"/>
      <c r="AN39" s="848"/>
      <c r="AO39" s="848"/>
      <c r="AP39" s="848"/>
      <c r="AQ39" s="848"/>
      <c r="AR39" s="848"/>
      <c r="AS39" s="848"/>
      <c r="AT39" s="848"/>
      <c r="AU39" s="848"/>
      <c r="AV39" s="848"/>
      <c r="AW39" s="848"/>
      <c r="AX39" s="848"/>
      <c r="AY39" s="848"/>
      <c r="AZ39" s="849"/>
      <c r="BA39" s="849"/>
      <c r="BB39" s="849"/>
      <c r="BC39" s="849"/>
      <c r="BD39" s="849"/>
      <c r="BE39" s="850"/>
      <c r="BF39" s="850"/>
      <c r="BG39" s="850"/>
      <c r="BH39" s="850"/>
      <c r="BI39" s="851"/>
      <c r="BJ39" s="214"/>
      <c r="BK39" s="214"/>
      <c r="BL39" s="214"/>
      <c r="BM39" s="214"/>
      <c r="BN39" s="214"/>
      <c r="BO39" s="224"/>
      <c r="BP39" s="224"/>
      <c r="BQ39" s="221">
        <v>33</v>
      </c>
      <c r="BR39" s="222"/>
      <c r="BS39" s="737"/>
      <c r="BT39" s="738"/>
      <c r="BU39" s="738"/>
      <c r="BV39" s="738"/>
      <c r="BW39" s="738"/>
      <c r="BX39" s="738"/>
      <c r="BY39" s="738"/>
      <c r="BZ39" s="738"/>
      <c r="CA39" s="738"/>
      <c r="CB39" s="738"/>
      <c r="CC39" s="738"/>
      <c r="CD39" s="738"/>
      <c r="CE39" s="738"/>
      <c r="CF39" s="738"/>
      <c r="CG39" s="739"/>
      <c r="CH39" s="803"/>
      <c r="CI39" s="804"/>
      <c r="CJ39" s="804"/>
      <c r="CK39" s="804"/>
      <c r="CL39" s="805"/>
      <c r="CM39" s="803"/>
      <c r="CN39" s="804"/>
      <c r="CO39" s="804"/>
      <c r="CP39" s="804"/>
      <c r="CQ39" s="805"/>
      <c r="CR39" s="803"/>
      <c r="CS39" s="804"/>
      <c r="CT39" s="804"/>
      <c r="CU39" s="804"/>
      <c r="CV39" s="805"/>
      <c r="CW39" s="803"/>
      <c r="CX39" s="804"/>
      <c r="CY39" s="804"/>
      <c r="CZ39" s="804"/>
      <c r="DA39" s="805"/>
      <c r="DB39" s="803"/>
      <c r="DC39" s="804"/>
      <c r="DD39" s="804"/>
      <c r="DE39" s="804"/>
      <c r="DF39" s="805"/>
      <c r="DG39" s="803"/>
      <c r="DH39" s="804"/>
      <c r="DI39" s="804"/>
      <c r="DJ39" s="804"/>
      <c r="DK39" s="805"/>
      <c r="DL39" s="803"/>
      <c r="DM39" s="804"/>
      <c r="DN39" s="804"/>
      <c r="DO39" s="804"/>
      <c r="DP39" s="805"/>
      <c r="DQ39" s="803"/>
      <c r="DR39" s="804"/>
      <c r="DS39" s="804"/>
      <c r="DT39" s="804"/>
      <c r="DU39" s="805"/>
      <c r="DV39" s="737"/>
      <c r="DW39" s="738"/>
      <c r="DX39" s="738"/>
      <c r="DY39" s="738"/>
      <c r="DZ39" s="806"/>
      <c r="EA39" s="212"/>
    </row>
    <row r="40" spans="1:131" ht="26.25" customHeight="1" x14ac:dyDescent="0.2">
      <c r="A40" s="221">
        <v>13</v>
      </c>
      <c r="B40" s="771"/>
      <c r="C40" s="772"/>
      <c r="D40" s="772"/>
      <c r="E40" s="772"/>
      <c r="F40" s="772"/>
      <c r="G40" s="772"/>
      <c r="H40" s="772"/>
      <c r="I40" s="772"/>
      <c r="J40" s="772"/>
      <c r="K40" s="772"/>
      <c r="L40" s="772"/>
      <c r="M40" s="772"/>
      <c r="N40" s="772"/>
      <c r="O40" s="772"/>
      <c r="P40" s="773"/>
      <c r="Q40" s="774"/>
      <c r="R40" s="775"/>
      <c r="S40" s="775"/>
      <c r="T40" s="775"/>
      <c r="U40" s="775"/>
      <c r="V40" s="775"/>
      <c r="W40" s="775"/>
      <c r="X40" s="775"/>
      <c r="Y40" s="775"/>
      <c r="Z40" s="775"/>
      <c r="AA40" s="775"/>
      <c r="AB40" s="775"/>
      <c r="AC40" s="775"/>
      <c r="AD40" s="775"/>
      <c r="AE40" s="776"/>
      <c r="AF40" s="777"/>
      <c r="AG40" s="778"/>
      <c r="AH40" s="778"/>
      <c r="AI40" s="778"/>
      <c r="AJ40" s="779"/>
      <c r="AK40" s="852"/>
      <c r="AL40" s="848"/>
      <c r="AM40" s="848"/>
      <c r="AN40" s="848"/>
      <c r="AO40" s="848"/>
      <c r="AP40" s="848"/>
      <c r="AQ40" s="848"/>
      <c r="AR40" s="848"/>
      <c r="AS40" s="848"/>
      <c r="AT40" s="848"/>
      <c r="AU40" s="848"/>
      <c r="AV40" s="848"/>
      <c r="AW40" s="848"/>
      <c r="AX40" s="848"/>
      <c r="AY40" s="848"/>
      <c r="AZ40" s="849"/>
      <c r="BA40" s="849"/>
      <c r="BB40" s="849"/>
      <c r="BC40" s="849"/>
      <c r="BD40" s="849"/>
      <c r="BE40" s="850"/>
      <c r="BF40" s="850"/>
      <c r="BG40" s="850"/>
      <c r="BH40" s="850"/>
      <c r="BI40" s="851"/>
      <c r="BJ40" s="214"/>
      <c r="BK40" s="214"/>
      <c r="BL40" s="214"/>
      <c r="BM40" s="214"/>
      <c r="BN40" s="214"/>
      <c r="BO40" s="224"/>
      <c r="BP40" s="224"/>
      <c r="BQ40" s="221">
        <v>34</v>
      </c>
      <c r="BR40" s="222"/>
      <c r="BS40" s="737"/>
      <c r="BT40" s="738"/>
      <c r="BU40" s="738"/>
      <c r="BV40" s="738"/>
      <c r="BW40" s="738"/>
      <c r="BX40" s="738"/>
      <c r="BY40" s="738"/>
      <c r="BZ40" s="738"/>
      <c r="CA40" s="738"/>
      <c r="CB40" s="738"/>
      <c r="CC40" s="738"/>
      <c r="CD40" s="738"/>
      <c r="CE40" s="738"/>
      <c r="CF40" s="738"/>
      <c r="CG40" s="739"/>
      <c r="CH40" s="803"/>
      <c r="CI40" s="804"/>
      <c r="CJ40" s="804"/>
      <c r="CK40" s="804"/>
      <c r="CL40" s="805"/>
      <c r="CM40" s="803"/>
      <c r="CN40" s="804"/>
      <c r="CO40" s="804"/>
      <c r="CP40" s="804"/>
      <c r="CQ40" s="805"/>
      <c r="CR40" s="803"/>
      <c r="CS40" s="804"/>
      <c r="CT40" s="804"/>
      <c r="CU40" s="804"/>
      <c r="CV40" s="805"/>
      <c r="CW40" s="803"/>
      <c r="CX40" s="804"/>
      <c r="CY40" s="804"/>
      <c r="CZ40" s="804"/>
      <c r="DA40" s="805"/>
      <c r="DB40" s="803"/>
      <c r="DC40" s="804"/>
      <c r="DD40" s="804"/>
      <c r="DE40" s="804"/>
      <c r="DF40" s="805"/>
      <c r="DG40" s="803"/>
      <c r="DH40" s="804"/>
      <c r="DI40" s="804"/>
      <c r="DJ40" s="804"/>
      <c r="DK40" s="805"/>
      <c r="DL40" s="803"/>
      <c r="DM40" s="804"/>
      <c r="DN40" s="804"/>
      <c r="DO40" s="804"/>
      <c r="DP40" s="805"/>
      <c r="DQ40" s="803"/>
      <c r="DR40" s="804"/>
      <c r="DS40" s="804"/>
      <c r="DT40" s="804"/>
      <c r="DU40" s="805"/>
      <c r="DV40" s="737"/>
      <c r="DW40" s="738"/>
      <c r="DX40" s="738"/>
      <c r="DY40" s="738"/>
      <c r="DZ40" s="806"/>
      <c r="EA40" s="212"/>
    </row>
    <row r="41" spans="1:131" ht="26.25" customHeight="1" x14ac:dyDescent="0.2">
      <c r="A41" s="221">
        <v>14</v>
      </c>
      <c r="B41" s="771"/>
      <c r="C41" s="772"/>
      <c r="D41" s="772"/>
      <c r="E41" s="772"/>
      <c r="F41" s="772"/>
      <c r="G41" s="772"/>
      <c r="H41" s="772"/>
      <c r="I41" s="772"/>
      <c r="J41" s="772"/>
      <c r="K41" s="772"/>
      <c r="L41" s="772"/>
      <c r="M41" s="772"/>
      <c r="N41" s="772"/>
      <c r="O41" s="772"/>
      <c r="P41" s="773"/>
      <c r="Q41" s="774"/>
      <c r="R41" s="775"/>
      <c r="S41" s="775"/>
      <c r="T41" s="775"/>
      <c r="U41" s="775"/>
      <c r="V41" s="775"/>
      <c r="W41" s="775"/>
      <c r="X41" s="775"/>
      <c r="Y41" s="775"/>
      <c r="Z41" s="775"/>
      <c r="AA41" s="775"/>
      <c r="AB41" s="775"/>
      <c r="AC41" s="775"/>
      <c r="AD41" s="775"/>
      <c r="AE41" s="776"/>
      <c r="AF41" s="777"/>
      <c r="AG41" s="778"/>
      <c r="AH41" s="778"/>
      <c r="AI41" s="778"/>
      <c r="AJ41" s="779"/>
      <c r="AK41" s="852"/>
      <c r="AL41" s="848"/>
      <c r="AM41" s="848"/>
      <c r="AN41" s="848"/>
      <c r="AO41" s="848"/>
      <c r="AP41" s="848"/>
      <c r="AQ41" s="848"/>
      <c r="AR41" s="848"/>
      <c r="AS41" s="848"/>
      <c r="AT41" s="848"/>
      <c r="AU41" s="848"/>
      <c r="AV41" s="848"/>
      <c r="AW41" s="848"/>
      <c r="AX41" s="848"/>
      <c r="AY41" s="848"/>
      <c r="AZ41" s="849"/>
      <c r="BA41" s="849"/>
      <c r="BB41" s="849"/>
      <c r="BC41" s="849"/>
      <c r="BD41" s="849"/>
      <c r="BE41" s="850"/>
      <c r="BF41" s="850"/>
      <c r="BG41" s="850"/>
      <c r="BH41" s="850"/>
      <c r="BI41" s="851"/>
      <c r="BJ41" s="214"/>
      <c r="BK41" s="214"/>
      <c r="BL41" s="214"/>
      <c r="BM41" s="214"/>
      <c r="BN41" s="214"/>
      <c r="BO41" s="224"/>
      <c r="BP41" s="224"/>
      <c r="BQ41" s="221">
        <v>35</v>
      </c>
      <c r="BR41" s="222"/>
      <c r="BS41" s="737"/>
      <c r="BT41" s="738"/>
      <c r="BU41" s="738"/>
      <c r="BV41" s="738"/>
      <c r="BW41" s="738"/>
      <c r="BX41" s="738"/>
      <c r="BY41" s="738"/>
      <c r="BZ41" s="738"/>
      <c r="CA41" s="738"/>
      <c r="CB41" s="738"/>
      <c r="CC41" s="738"/>
      <c r="CD41" s="738"/>
      <c r="CE41" s="738"/>
      <c r="CF41" s="738"/>
      <c r="CG41" s="739"/>
      <c r="CH41" s="803"/>
      <c r="CI41" s="804"/>
      <c r="CJ41" s="804"/>
      <c r="CK41" s="804"/>
      <c r="CL41" s="805"/>
      <c r="CM41" s="803"/>
      <c r="CN41" s="804"/>
      <c r="CO41" s="804"/>
      <c r="CP41" s="804"/>
      <c r="CQ41" s="805"/>
      <c r="CR41" s="803"/>
      <c r="CS41" s="804"/>
      <c r="CT41" s="804"/>
      <c r="CU41" s="804"/>
      <c r="CV41" s="805"/>
      <c r="CW41" s="803"/>
      <c r="CX41" s="804"/>
      <c r="CY41" s="804"/>
      <c r="CZ41" s="804"/>
      <c r="DA41" s="805"/>
      <c r="DB41" s="803"/>
      <c r="DC41" s="804"/>
      <c r="DD41" s="804"/>
      <c r="DE41" s="804"/>
      <c r="DF41" s="805"/>
      <c r="DG41" s="803"/>
      <c r="DH41" s="804"/>
      <c r="DI41" s="804"/>
      <c r="DJ41" s="804"/>
      <c r="DK41" s="805"/>
      <c r="DL41" s="803"/>
      <c r="DM41" s="804"/>
      <c r="DN41" s="804"/>
      <c r="DO41" s="804"/>
      <c r="DP41" s="805"/>
      <c r="DQ41" s="803"/>
      <c r="DR41" s="804"/>
      <c r="DS41" s="804"/>
      <c r="DT41" s="804"/>
      <c r="DU41" s="805"/>
      <c r="DV41" s="737"/>
      <c r="DW41" s="738"/>
      <c r="DX41" s="738"/>
      <c r="DY41" s="738"/>
      <c r="DZ41" s="806"/>
      <c r="EA41" s="212"/>
    </row>
    <row r="42" spans="1:131" ht="26.25" customHeight="1" x14ac:dyDescent="0.2">
      <c r="A42" s="221">
        <v>15</v>
      </c>
      <c r="B42" s="771"/>
      <c r="C42" s="772"/>
      <c r="D42" s="772"/>
      <c r="E42" s="772"/>
      <c r="F42" s="772"/>
      <c r="G42" s="772"/>
      <c r="H42" s="772"/>
      <c r="I42" s="772"/>
      <c r="J42" s="772"/>
      <c r="K42" s="772"/>
      <c r="L42" s="772"/>
      <c r="M42" s="772"/>
      <c r="N42" s="772"/>
      <c r="O42" s="772"/>
      <c r="P42" s="773"/>
      <c r="Q42" s="774"/>
      <c r="R42" s="775"/>
      <c r="S42" s="775"/>
      <c r="T42" s="775"/>
      <c r="U42" s="775"/>
      <c r="V42" s="775"/>
      <c r="W42" s="775"/>
      <c r="X42" s="775"/>
      <c r="Y42" s="775"/>
      <c r="Z42" s="775"/>
      <c r="AA42" s="775"/>
      <c r="AB42" s="775"/>
      <c r="AC42" s="775"/>
      <c r="AD42" s="775"/>
      <c r="AE42" s="776"/>
      <c r="AF42" s="777"/>
      <c r="AG42" s="778"/>
      <c r="AH42" s="778"/>
      <c r="AI42" s="778"/>
      <c r="AJ42" s="779"/>
      <c r="AK42" s="852"/>
      <c r="AL42" s="848"/>
      <c r="AM42" s="848"/>
      <c r="AN42" s="848"/>
      <c r="AO42" s="848"/>
      <c r="AP42" s="848"/>
      <c r="AQ42" s="848"/>
      <c r="AR42" s="848"/>
      <c r="AS42" s="848"/>
      <c r="AT42" s="848"/>
      <c r="AU42" s="848"/>
      <c r="AV42" s="848"/>
      <c r="AW42" s="848"/>
      <c r="AX42" s="848"/>
      <c r="AY42" s="848"/>
      <c r="AZ42" s="849"/>
      <c r="BA42" s="849"/>
      <c r="BB42" s="849"/>
      <c r="BC42" s="849"/>
      <c r="BD42" s="849"/>
      <c r="BE42" s="850"/>
      <c r="BF42" s="850"/>
      <c r="BG42" s="850"/>
      <c r="BH42" s="850"/>
      <c r="BI42" s="851"/>
      <c r="BJ42" s="214"/>
      <c r="BK42" s="214"/>
      <c r="BL42" s="214"/>
      <c r="BM42" s="214"/>
      <c r="BN42" s="214"/>
      <c r="BO42" s="224"/>
      <c r="BP42" s="224"/>
      <c r="BQ42" s="221">
        <v>36</v>
      </c>
      <c r="BR42" s="222"/>
      <c r="BS42" s="737"/>
      <c r="BT42" s="738"/>
      <c r="BU42" s="738"/>
      <c r="BV42" s="738"/>
      <c r="BW42" s="738"/>
      <c r="BX42" s="738"/>
      <c r="BY42" s="738"/>
      <c r="BZ42" s="738"/>
      <c r="CA42" s="738"/>
      <c r="CB42" s="738"/>
      <c r="CC42" s="738"/>
      <c r="CD42" s="738"/>
      <c r="CE42" s="738"/>
      <c r="CF42" s="738"/>
      <c r="CG42" s="739"/>
      <c r="CH42" s="803"/>
      <c r="CI42" s="804"/>
      <c r="CJ42" s="804"/>
      <c r="CK42" s="804"/>
      <c r="CL42" s="805"/>
      <c r="CM42" s="803"/>
      <c r="CN42" s="804"/>
      <c r="CO42" s="804"/>
      <c r="CP42" s="804"/>
      <c r="CQ42" s="805"/>
      <c r="CR42" s="803"/>
      <c r="CS42" s="804"/>
      <c r="CT42" s="804"/>
      <c r="CU42" s="804"/>
      <c r="CV42" s="805"/>
      <c r="CW42" s="803"/>
      <c r="CX42" s="804"/>
      <c r="CY42" s="804"/>
      <c r="CZ42" s="804"/>
      <c r="DA42" s="805"/>
      <c r="DB42" s="803"/>
      <c r="DC42" s="804"/>
      <c r="DD42" s="804"/>
      <c r="DE42" s="804"/>
      <c r="DF42" s="805"/>
      <c r="DG42" s="803"/>
      <c r="DH42" s="804"/>
      <c r="DI42" s="804"/>
      <c r="DJ42" s="804"/>
      <c r="DK42" s="805"/>
      <c r="DL42" s="803"/>
      <c r="DM42" s="804"/>
      <c r="DN42" s="804"/>
      <c r="DO42" s="804"/>
      <c r="DP42" s="805"/>
      <c r="DQ42" s="803"/>
      <c r="DR42" s="804"/>
      <c r="DS42" s="804"/>
      <c r="DT42" s="804"/>
      <c r="DU42" s="805"/>
      <c r="DV42" s="737"/>
      <c r="DW42" s="738"/>
      <c r="DX42" s="738"/>
      <c r="DY42" s="738"/>
      <c r="DZ42" s="806"/>
      <c r="EA42" s="212"/>
    </row>
    <row r="43" spans="1:131" ht="26.25" customHeight="1" x14ac:dyDescent="0.2">
      <c r="A43" s="221">
        <v>16</v>
      </c>
      <c r="B43" s="771"/>
      <c r="C43" s="772"/>
      <c r="D43" s="772"/>
      <c r="E43" s="772"/>
      <c r="F43" s="772"/>
      <c r="G43" s="772"/>
      <c r="H43" s="772"/>
      <c r="I43" s="772"/>
      <c r="J43" s="772"/>
      <c r="K43" s="772"/>
      <c r="L43" s="772"/>
      <c r="M43" s="772"/>
      <c r="N43" s="772"/>
      <c r="O43" s="772"/>
      <c r="P43" s="773"/>
      <c r="Q43" s="774"/>
      <c r="R43" s="775"/>
      <c r="S43" s="775"/>
      <c r="T43" s="775"/>
      <c r="U43" s="775"/>
      <c r="V43" s="775"/>
      <c r="W43" s="775"/>
      <c r="X43" s="775"/>
      <c r="Y43" s="775"/>
      <c r="Z43" s="775"/>
      <c r="AA43" s="775"/>
      <c r="AB43" s="775"/>
      <c r="AC43" s="775"/>
      <c r="AD43" s="775"/>
      <c r="AE43" s="776"/>
      <c r="AF43" s="777"/>
      <c r="AG43" s="778"/>
      <c r="AH43" s="778"/>
      <c r="AI43" s="778"/>
      <c r="AJ43" s="779"/>
      <c r="AK43" s="852"/>
      <c r="AL43" s="848"/>
      <c r="AM43" s="848"/>
      <c r="AN43" s="848"/>
      <c r="AO43" s="848"/>
      <c r="AP43" s="848"/>
      <c r="AQ43" s="848"/>
      <c r="AR43" s="848"/>
      <c r="AS43" s="848"/>
      <c r="AT43" s="848"/>
      <c r="AU43" s="848"/>
      <c r="AV43" s="848"/>
      <c r="AW43" s="848"/>
      <c r="AX43" s="848"/>
      <c r="AY43" s="848"/>
      <c r="AZ43" s="849"/>
      <c r="BA43" s="849"/>
      <c r="BB43" s="849"/>
      <c r="BC43" s="849"/>
      <c r="BD43" s="849"/>
      <c r="BE43" s="850"/>
      <c r="BF43" s="850"/>
      <c r="BG43" s="850"/>
      <c r="BH43" s="850"/>
      <c r="BI43" s="851"/>
      <c r="BJ43" s="214"/>
      <c r="BK43" s="214"/>
      <c r="BL43" s="214"/>
      <c r="BM43" s="214"/>
      <c r="BN43" s="214"/>
      <c r="BO43" s="224"/>
      <c r="BP43" s="224"/>
      <c r="BQ43" s="221">
        <v>37</v>
      </c>
      <c r="BR43" s="222"/>
      <c r="BS43" s="737"/>
      <c r="BT43" s="738"/>
      <c r="BU43" s="738"/>
      <c r="BV43" s="738"/>
      <c r="BW43" s="738"/>
      <c r="BX43" s="738"/>
      <c r="BY43" s="738"/>
      <c r="BZ43" s="738"/>
      <c r="CA43" s="738"/>
      <c r="CB43" s="738"/>
      <c r="CC43" s="738"/>
      <c r="CD43" s="738"/>
      <c r="CE43" s="738"/>
      <c r="CF43" s="738"/>
      <c r="CG43" s="739"/>
      <c r="CH43" s="803"/>
      <c r="CI43" s="804"/>
      <c r="CJ43" s="804"/>
      <c r="CK43" s="804"/>
      <c r="CL43" s="805"/>
      <c r="CM43" s="803"/>
      <c r="CN43" s="804"/>
      <c r="CO43" s="804"/>
      <c r="CP43" s="804"/>
      <c r="CQ43" s="805"/>
      <c r="CR43" s="803"/>
      <c r="CS43" s="804"/>
      <c r="CT43" s="804"/>
      <c r="CU43" s="804"/>
      <c r="CV43" s="805"/>
      <c r="CW43" s="803"/>
      <c r="CX43" s="804"/>
      <c r="CY43" s="804"/>
      <c r="CZ43" s="804"/>
      <c r="DA43" s="805"/>
      <c r="DB43" s="803"/>
      <c r="DC43" s="804"/>
      <c r="DD43" s="804"/>
      <c r="DE43" s="804"/>
      <c r="DF43" s="805"/>
      <c r="DG43" s="803"/>
      <c r="DH43" s="804"/>
      <c r="DI43" s="804"/>
      <c r="DJ43" s="804"/>
      <c r="DK43" s="805"/>
      <c r="DL43" s="803"/>
      <c r="DM43" s="804"/>
      <c r="DN43" s="804"/>
      <c r="DO43" s="804"/>
      <c r="DP43" s="805"/>
      <c r="DQ43" s="803"/>
      <c r="DR43" s="804"/>
      <c r="DS43" s="804"/>
      <c r="DT43" s="804"/>
      <c r="DU43" s="805"/>
      <c r="DV43" s="737"/>
      <c r="DW43" s="738"/>
      <c r="DX43" s="738"/>
      <c r="DY43" s="738"/>
      <c r="DZ43" s="806"/>
      <c r="EA43" s="212"/>
    </row>
    <row r="44" spans="1:131" ht="26.25" customHeight="1" x14ac:dyDescent="0.2">
      <c r="A44" s="221">
        <v>17</v>
      </c>
      <c r="B44" s="771"/>
      <c r="C44" s="772"/>
      <c r="D44" s="772"/>
      <c r="E44" s="772"/>
      <c r="F44" s="772"/>
      <c r="G44" s="772"/>
      <c r="H44" s="772"/>
      <c r="I44" s="772"/>
      <c r="J44" s="772"/>
      <c r="K44" s="772"/>
      <c r="L44" s="772"/>
      <c r="M44" s="772"/>
      <c r="N44" s="772"/>
      <c r="O44" s="772"/>
      <c r="P44" s="773"/>
      <c r="Q44" s="774"/>
      <c r="R44" s="775"/>
      <c r="S44" s="775"/>
      <c r="T44" s="775"/>
      <c r="U44" s="775"/>
      <c r="V44" s="775"/>
      <c r="W44" s="775"/>
      <c r="X44" s="775"/>
      <c r="Y44" s="775"/>
      <c r="Z44" s="775"/>
      <c r="AA44" s="775"/>
      <c r="AB44" s="775"/>
      <c r="AC44" s="775"/>
      <c r="AD44" s="775"/>
      <c r="AE44" s="776"/>
      <c r="AF44" s="777"/>
      <c r="AG44" s="778"/>
      <c r="AH44" s="778"/>
      <c r="AI44" s="778"/>
      <c r="AJ44" s="779"/>
      <c r="AK44" s="852"/>
      <c r="AL44" s="848"/>
      <c r="AM44" s="848"/>
      <c r="AN44" s="848"/>
      <c r="AO44" s="848"/>
      <c r="AP44" s="848"/>
      <c r="AQ44" s="848"/>
      <c r="AR44" s="848"/>
      <c r="AS44" s="848"/>
      <c r="AT44" s="848"/>
      <c r="AU44" s="848"/>
      <c r="AV44" s="848"/>
      <c r="AW44" s="848"/>
      <c r="AX44" s="848"/>
      <c r="AY44" s="848"/>
      <c r="AZ44" s="849"/>
      <c r="BA44" s="849"/>
      <c r="BB44" s="849"/>
      <c r="BC44" s="849"/>
      <c r="BD44" s="849"/>
      <c r="BE44" s="850"/>
      <c r="BF44" s="850"/>
      <c r="BG44" s="850"/>
      <c r="BH44" s="850"/>
      <c r="BI44" s="851"/>
      <c r="BJ44" s="214"/>
      <c r="BK44" s="214"/>
      <c r="BL44" s="214"/>
      <c r="BM44" s="214"/>
      <c r="BN44" s="214"/>
      <c r="BO44" s="224"/>
      <c r="BP44" s="224"/>
      <c r="BQ44" s="221">
        <v>38</v>
      </c>
      <c r="BR44" s="222"/>
      <c r="BS44" s="737"/>
      <c r="BT44" s="738"/>
      <c r="BU44" s="738"/>
      <c r="BV44" s="738"/>
      <c r="BW44" s="738"/>
      <c r="BX44" s="738"/>
      <c r="BY44" s="738"/>
      <c r="BZ44" s="738"/>
      <c r="CA44" s="738"/>
      <c r="CB44" s="738"/>
      <c r="CC44" s="738"/>
      <c r="CD44" s="738"/>
      <c r="CE44" s="738"/>
      <c r="CF44" s="738"/>
      <c r="CG44" s="739"/>
      <c r="CH44" s="803"/>
      <c r="CI44" s="804"/>
      <c r="CJ44" s="804"/>
      <c r="CK44" s="804"/>
      <c r="CL44" s="805"/>
      <c r="CM44" s="803"/>
      <c r="CN44" s="804"/>
      <c r="CO44" s="804"/>
      <c r="CP44" s="804"/>
      <c r="CQ44" s="805"/>
      <c r="CR44" s="803"/>
      <c r="CS44" s="804"/>
      <c r="CT44" s="804"/>
      <c r="CU44" s="804"/>
      <c r="CV44" s="805"/>
      <c r="CW44" s="803"/>
      <c r="CX44" s="804"/>
      <c r="CY44" s="804"/>
      <c r="CZ44" s="804"/>
      <c r="DA44" s="805"/>
      <c r="DB44" s="803"/>
      <c r="DC44" s="804"/>
      <c r="DD44" s="804"/>
      <c r="DE44" s="804"/>
      <c r="DF44" s="805"/>
      <c r="DG44" s="803"/>
      <c r="DH44" s="804"/>
      <c r="DI44" s="804"/>
      <c r="DJ44" s="804"/>
      <c r="DK44" s="805"/>
      <c r="DL44" s="803"/>
      <c r="DM44" s="804"/>
      <c r="DN44" s="804"/>
      <c r="DO44" s="804"/>
      <c r="DP44" s="805"/>
      <c r="DQ44" s="803"/>
      <c r="DR44" s="804"/>
      <c r="DS44" s="804"/>
      <c r="DT44" s="804"/>
      <c r="DU44" s="805"/>
      <c r="DV44" s="737"/>
      <c r="DW44" s="738"/>
      <c r="DX44" s="738"/>
      <c r="DY44" s="738"/>
      <c r="DZ44" s="806"/>
      <c r="EA44" s="212"/>
    </row>
    <row r="45" spans="1:131" ht="26.25" customHeight="1" x14ac:dyDescent="0.2">
      <c r="A45" s="221">
        <v>18</v>
      </c>
      <c r="B45" s="771"/>
      <c r="C45" s="772"/>
      <c r="D45" s="772"/>
      <c r="E45" s="772"/>
      <c r="F45" s="772"/>
      <c r="G45" s="772"/>
      <c r="H45" s="772"/>
      <c r="I45" s="772"/>
      <c r="J45" s="772"/>
      <c r="K45" s="772"/>
      <c r="L45" s="772"/>
      <c r="M45" s="772"/>
      <c r="N45" s="772"/>
      <c r="O45" s="772"/>
      <c r="P45" s="773"/>
      <c r="Q45" s="774"/>
      <c r="R45" s="775"/>
      <c r="S45" s="775"/>
      <c r="T45" s="775"/>
      <c r="U45" s="775"/>
      <c r="V45" s="775"/>
      <c r="W45" s="775"/>
      <c r="X45" s="775"/>
      <c r="Y45" s="775"/>
      <c r="Z45" s="775"/>
      <c r="AA45" s="775"/>
      <c r="AB45" s="775"/>
      <c r="AC45" s="775"/>
      <c r="AD45" s="775"/>
      <c r="AE45" s="776"/>
      <c r="AF45" s="777"/>
      <c r="AG45" s="778"/>
      <c r="AH45" s="778"/>
      <c r="AI45" s="778"/>
      <c r="AJ45" s="779"/>
      <c r="AK45" s="852"/>
      <c r="AL45" s="848"/>
      <c r="AM45" s="848"/>
      <c r="AN45" s="848"/>
      <c r="AO45" s="848"/>
      <c r="AP45" s="848"/>
      <c r="AQ45" s="848"/>
      <c r="AR45" s="848"/>
      <c r="AS45" s="848"/>
      <c r="AT45" s="848"/>
      <c r="AU45" s="848"/>
      <c r="AV45" s="848"/>
      <c r="AW45" s="848"/>
      <c r="AX45" s="848"/>
      <c r="AY45" s="848"/>
      <c r="AZ45" s="849"/>
      <c r="BA45" s="849"/>
      <c r="BB45" s="849"/>
      <c r="BC45" s="849"/>
      <c r="BD45" s="849"/>
      <c r="BE45" s="850"/>
      <c r="BF45" s="850"/>
      <c r="BG45" s="850"/>
      <c r="BH45" s="850"/>
      <c r="BI45" s="851"/>
      <c r="BJ45" s="214"/>
      <c r="BK45" s="214"/>
      <c r="BL45" s="214"/>
      <c r="BM45" s="214"/>
      <c r="BN45" s="214"/>
      <c r="BO45" s="224"/>
      <c r="BP45" s="224"/>
      <c r="BQ45" s="221">
        <v>39</v>
      </c>
      <c r="BR45" s="222"/>
      <c r="BS45" s="737"/>
      <c r="BT45" s="738"/>
      <c r="BU45" s="738"/>
      <c r="BV45" s="738"/>
      <c r="BW45" s="738"/>
      <c r="BX45" s="738"/>
      <c r="BY45" s="738"/>
      <c r="BZ45" s="738"/>
      <c r="CA45" s="738"/>
      <c r="CB45" s="738"/>
      <c r="CC45" s="738"/>
      <c r="CD45" s="738"/>
      <c r="CE45" s="738"/>
      <c r="CF45" s="738"/>
      <c r="CG45" s="739"/>
      <c r="CH45" s="803"/>
      <c r="CI45" s="804"/>
      <c r="CJ45" s="804"/>
      <c r="CK45" s="804"/>
      <c r="CL45" s="805"/>
      <c r="CM45" s="803"/>
      <c r="CN45" s="804"/>
      <c r="CO45" s="804"/>
      <c r="CP45" s="804"/>
      <c r="CQ45" s="805"/>
      <c r="CR45" s="803"/>
      <c r="CS45" s="804"/>
      <c r="CT45" s="804"/>
      <c r="CU45" s="804"/>
      <c r="CV45" s="805"/>
      <c r="CW45" s="803"/>
      <c r="CX45" s="804"/>
      <c r="CY45" s="804"/>
      <c r="CZ45" s="804"/>
      <c r="DA45" s="805"/>
      <c r="DB45" s="803"/>
      <c r="DC45" s="804"/>
      <c r="DD45" s="804"/>
      <c r="DE45" s="804"/>
      <c r="DF45" s="805"/>
      <c r="DG45" s="803"/>
      <c r="DH45" s="804"/>
      <c r="DI45" s="804"/>
      <c r="DJ45" s="804"/>
      <c r="DK45" s="805"/>
      <c r="DL45" s="803"/>
      <c r="DM45" s="804"/>
      <c r="DN45" s="804"/>
      <c r="DO45" s="804"/>
      <c r="DP45" s="805"/>
      <c r="DQ45" s="803"/>
      <c r="DR45" s="804"/>
      <c r="DS45" s="804"/>
      <c r="DT45" s="804"/>
      <c r="DU45" s="805"/>
      <c r="DV45" s="737"/>
      <c r="DW45" s="738"/>
      <c r="DX45" s="738"/>
      <c r="DY45" s="738"/>
      <c r="DZ45" s="806"/>
      <c r="EA45" s="212"/>
    </row>
    <row r="46" spans="1:131" ht="26.25" customHeight="1" x14ac:dyDescent="0.2">
      <c r="A46" s="221">
        <v>19</v>
      </c>
      <c r="B46" s="771"/>
      <c r="C46" s="772"/>
      <c r="D46" s="772"/>
      <c r="E46" s="772"/>
      <c r="F46" s="772"/>
      <c r="G46" s="772"/>
      <c r="H46" s="772"/>
      <c r="I46" s="772"/>
      <c r="J46" s="772"/>
      <c r="K46" s="772"/>
      <c r="L46" s="772"/>
      <c r="M46" s="772"/>
      <c r="N46" s="772"/>
      <c r="O46" s="772"/>
      <c r="P46" s="773"/>
      <c r="Q46" s="774"/>
      <c r="R46" s="775"/>
      <c r="S46" s="775"/>
      <c r="T46" s="775"/>
      <c r="U46" s="775"/>
      <c r="V46" s="775"/>
      <c r="W46" s="775"/>
      <c r="X46" s="775"/>
      <c r="Y46" s="775"/>
      <c r="Z46" s="775"/>
      <c r="AA46" s="775"/>
      <c r="AB46" s="775"/>
      <c r="AC46" s="775"/>
      <c r="AD46" s="775"/>
      <c r="AE46" s="776"/>
      <c r="AF46" s="777"/>
      <c r="AG46" s="778"/>
      <c r="AH46" s="778"/>
      <c r="AI46" s="778"/>
      <c r="AJ46" s="779"/>
      <c r="AK46" s="852"/>
      <c r="AL46" s="848"/>
      <c r="AM46" s="848"/>
      <c r="AN46" s="848"/>
      <c r="AO46" s="848"/>
      <c r="AP46" s="848"/>
      <c r="AQ46" s="848"/>
      <c r="AR46" s="848"/>
      <c r="AS46" s="848"/>
      <c r="AT46" s="848"/>
      <c r="AU46" s="848"/>
      <c r="AV46" s="848"/>
      <c r="AW46" s="848"/>
      <c r="AX46" s="848"/>
      <c r="AY46" s="848"/>
      <c r="AZ46" s="849"/>
      <c r="BA46" s="849"/>
      <c r="BB46" s="849"/>
      <c r="BC46" s="849"/>
      <c r="BD46" s="849"/>
      <c r="BE46" s="850"/>
      <c r="BF46" s="850"/>
      <c r="BG46" s="850"/>
      <c r="BH46" s="850"/>
      <c r="BI46" s="851"/>
      <c r="BJ46" s="214"/>
      <c r="BK46" s="214"/>
      <c r="BL46" s="214"/>
      <c r="BM46" s="214"/>
      <c r="BN46" s="214"/>
      <c r="BO46" s="224"/>
      <c r="BP46" s="224"/>
      <c r="BQ46" s="221">
        <v>40</v>
      </c>
      <c r="BR46" s="222"/>
      <c r="BS46" s="737"/>
      <c r="BT46" s="738"/>
      <c r="BU46" s="738"/>
      <c r="BV46" s="738"/>
      <c r="BW46" s="738"/>
      <c r="BX46" s="738"/>
      <c r="BY46" s="738"/>
      <c r="BZ46" s="738"/>
      <c r="CA46" s="738"/>
      <c r="CB46" s="738"/>
      <c r="CC46" s="738"/>
      <c r="CD46" s="738"/>
      <c r="CE46" s="738"/>
      <c r="CF46" s="738"/>
      <c r="CG46" s="739"/>
      <c r="CH46" s="803"/>
      <c r="CI46" s="804"/>
      <c r="CJ46" s="804"/>
      <c r="CK46" s="804"/>
      <c r="CL46" s="805"/>
      <c r="CM46" s="803"/>
      <c r="CN46" s="804"/>
      <c r="CO46" s="804"/>
      <c r="CP46" s="804"/>
      <c r="CQ46" s="805"/>
      <c r="CR46" s="803"/>
      <c r="CS46" s="804"/>
      <c r="CT46" s="804"/>
      <c r="CU46" s="804"/>
      <c r="CV46" s="805"/>
      <c r="CW46" s="803"/>
      <c r="CX46" s="804"/>
      <c r="CY46" s="804"/>
      <c r="CZ46" s="804"/>
      <c r="DA46" s="805"/>
      <c r="DB46" s="803"/>
      <c r="DC46" s="804"/>
      <c r="DD46" s="804"/>
      <c r="DE46" s="804"/>
      <c r="DF46" s="805"/>
      <c r="DG46" s="803"/>
      <c r="DH46" s="804"/>
      <c r="DI46" s="804"/>
      <c r="DJ46" s="804"/>
      <c r="DK46" s="805"/>
      <c r="DL46" s="803"/>
      <c r="DM46" s="804"/>
      <c r="DN46" s="804"/>
      <c r="DO46" s="804"/>
      <c r="DP46" s="805"/>
      <c r="DQ46" s="803"/>
      <c r="DR46" s="804"/>
      <c r="DS46" s="804"/>
      <c r="DT46" s="804"/>
      <c r="DU46" s="805"/>
      <c r="DV46" s="737"/>
      <c r="DW46" s="738"/>
      <c r="DX46" s="738"/>
      <c r="DY46" s="738"/>
      <c r="DZ46" s="806"/>
      <c r="EA46" s="212"/>
    </row>
    <row r="47" spans="1:131" ht="26.25" customHeight="1" x14ac:dyDescent="0.2">
      <c r="A47" s="221">
        <v>20</v>
      </c>
      <c r="B47" s="771"/>
      <c r="C47" s="772"/>
      <c r="D47" s="772"/>
      <c r="E47" s="772"/>
      <c r="F47" s="772"/>
      <c r="G47" s="772"/>
      <c r="H47" s="772"/>
      <c r="I47" s="772"/>
      <c r="J47" s="772"/>
      <c r="K47" s="772"/>
      <c r="L47" s="772"/>
      <c r="M47" s="772"/>
      <c r="N47" s="772"/>
      <c r="O47" s="772"/>
      <c r="P47" s="773"/>
      <c r="Q47" s="774"/>
      <c r="R47" s="775"/>
      <c r="S47" s="775"/>
      <c r="T47" s="775"/>
      <c r="U47" s="775"/>
      <c r="V47" s="775"/>
      <c r="W47" s="775"/>
      <c r="X47" s="775"/>
      <c r="Y47" s="775"/>
      <c r="Z47" s="775"/>
      <c r="AA47" s="775"/>
      <c r="AB47" s="775"/>
      <c r="AC47" s="775"/>
      <c r="AD47" s="775"/>
      <c r="AE47" s="776"/>
      <c r="AF47" s="777"/>
      <c r="AG47" s="778"/>
      <c r="AH47" s="778"/>
      <c r="AI47" s="778"/>
      <c r="AJ47" s="779"/>
      <c r="AK47" s="852"/>
      <c r="AL47" s="848"/>
      <c r="AM47" s="848"/>
      <c r="AN47" s="848"/>
      <c r="AO47" s="848"/>
      <c r="AP47" s="848"/>
      <c r="AQ47" s="848"/>
      <c r="AR47" s="848"/>
      <c r="AS47" s="848"/>
      <c r="AT47" s="848"/>
      <c r="AU47" s="848"/>
      <c r="AV47" s="848"/>
      <c r="AW47" s="848"/>
      <c r="AX47" s="848"/>
      <c r="AY47" s="848"/>
      <c r="AZ47" s="849"/>
      <c r="BA47" s="849"/>
      <c r="BB47" s="849"/>
      <c r="BC47" s="849"/>
      <c r="BD47" s="849"/>
      <c r="BE47" s="850"/>
      <c r="BF47" s="850"/>
      <c r="BG47" s="850"/>
      <c r="BH47" s="850"/>
      <c r="BI47" s="851"/>
      <c r="BJ47" s="214"/>
      <c r="BK47" s="214"/>
      <c r="BL47" s="214"/>
      <c r="BM47" s="214"/>
      <c r="BN47" s="214"/>
      <c r="BO47" s="224"/>
      <c r="BP47" s="224"/>
      <c r="BQ47" s="221">
        <v>41</v>
      </c>
      <c r="BR47" s="222"/>
      <c r="BS47" s="737"/>
      <c r="BT47" s="738"/>
      <c r="BU47" s="738"/>
      <c r="BV47" s="738"/>
      <c r="BW47" s="738"/>
      <c r="BX47" s="738"/>
      <c r="BY47" s="738"/>
      <c r="BZ47" s="738"/>
      <c r="CA47" s="738"/>
      <c r="CB47" s="738"/>
      <c r="CC47" s="738"/>
      <c r="CD47" s="738"/>
      <c r="CE47" s="738"/>
      <c r="CF47" s="738"/>
      <c r="CG47" s="739"/>
      <c r="CH47" s="803"/>
      <c r="CI47" s="804"/>
      <c r="CJ47" s="804"/>
      <c r="CK47" s="804"/>
      <c r="CL47" s="805"/>
      <c r="CM47" s="803"/>
      <c r="CN47" s="804"/>
      <c r="CO47" s="804"/>
      <c r="CP47" s="804"/>
      <c r="CQ47" s="805"/>
      <c r="CR47" s="803"/>
      <c r="CS47" s="804"/>
      <c r="CT47" s="804"/>
      <c r="CU47" s="804"/>
      <c r="CV47" s="805"/>
      <c r="CW47" s="803"/>
      <c r="CX47" s="804"/>
      <c r="CY47" s="804"/>
      <c r="CZ47" s="804"/>
      <c r="DA47" s="805"/>
      <c r="DB47" s="803"/>
      <c r="DC47" s="804"/>
      <c r="DD47" s="804"/>
      <c r="DE47" s="804"/>
      <c r="DF47" s="805"/>
      <c r="DG47" s="803"/>
      <c r="DH47" s="804"/>
      <c r="DI47" s="804"/>
      <c r="DJ47" s="804"/>
      <c r="DK47" s="805"/>
      <c r="DL47" s="803"/>
      <c r="DM47" s="804"/>
      <c r="DN47" s="804"/>
      <c r="DO47" s="804"/>
      <c r="DP47" s="805"/>
      <c r="DQ47" s="803"/>
      <c r="DR47" s="804"/>
      <c r="DS47" s="804"/>
      <c r="DT47" s="804"/>
      <c r="DU47" s="805"/>
      <c r="DV47" s="737"/>
      <c r="DW47" s="738"/>
      <c r="DX47" s="738"/>
      <c r="DY47" s="738"/>
      <c r="DZ47" s="806"/>
      <c r="EA47" s="212"/>
    </row>
    <row r="48" spans="1:131" ht="26.25" customHeight="1" x14ac:dyDescent="0.2">
      <c r="A48" s="221">
        <v>21</v>
      </c>
      <c r="B48" s="771"/>
      <c r="C48" s="772"/>
      <c r="D48" s="772"/>
      <c r="E48" s="772"/>
      <c r="F48" s="772"/>
      <c r="G48" s="772"/>
      <c r="H48" s="772"/>
      <c r="I48" s="772"/>
      <c r="J48" s="772"/>
      <c r="K48" s="772"/>
      <c r="L48" s="772"/>
      <c r="M48" s="772"/>
      <c r="N48" s="772"/>
      <c r="O48" s="772"/>
      <c r="P48" s="773"/>
      <c r="Q48" s="774"/>
      <c r="R48" s="775"/>
      <c r="S48" s="775"/>
      <c r="T48" s="775"/>
      <c r="U48" s="775"/>
      <c r="V48" s="775"/>
      <c r="W48" s="775"/>
      <c r="X48" s="775"/>
      <c r="Y48" s="775"/>
      <c r="Z48" s="775"/>
      <c r="AA48" s="775"/>
      <c r="AB48" s="775"/>
      <c r="AC48" s="775"/>
      <c r="AD48" s="775"/>
      <c r="AE48" s="776"/>
      <c r="AF48" s="777"/>
      <c r="AG48" s="778"/>
      <c r="AH48" s="778"/>
      <c r="AI48" s="778"/>
      <c r="AJ48" s="779"/>
      <c r="AK48" s="852"/>
      <c r="AL48" s="848"/>
      <c r="AM48" s="848"/>
      <c r="AN48" s="848"/>
      <c r="AO48" s="848"/>
      <c r="AP48" s="848"/>
      <c r="AQ48" s="848"/>
      <c r="AR48" s="848"/>
      <c r="AS48" s="848"/>
      <c r="AT48" s="848"/>
      <c r="AU48" s="848"/>
      <c r="AV48" s="848"/>
      <c r="AW48" s="848"/>
      <c r="AX48" s="848"/>
      <c r="AY48" s="848"/>
      <c r="AZ48" s="849"/>
      <c r="BA48" s="849"/>
      <c r="BB48" s="849"/>
      <c r="BC48" s="849"/>
      <c r="BD48" s="849"/>
      <c r="BE48" s="850"/>
      <c r="BF48" s="850"/>
      <c r="BG48" s="850"/>
      <c r="BH48" s="850"/>
      <c r="BI48" s="851"/>
      <c r="BJ48" s="214"/>
      <c r="BK48" s="214"/>
      <c r="BL48" s="214"/>
      <c r="BM48" s="214"/>
      <c r="BN48" s="214"/>
      <c r="BO48" s="224"/>
      <c r="BP48" s="224"/>
      <c r="BQ48" s="221">
        <v>42</v>
      </c>
      <c r="BR48" s="222"/>
      <c r="BS48" s="737"/>
      <c r="BT48" s="738"/>
      <c r="BU48" s="738"/>
      <c r="BV48" s="738"/>
      <c r="BW48" s="738"/>
      <c r="BX48" s="738"/>
      <c r="BY48" s="738"/>
      <c r="BZ48" s="738"/>
      <c r="CA48" s="738"/>
      <c r="CB48" s="738"/>
      <c r="CC48" s="738"/>
      <c r="CD48" s="738"/>
      <c r="CE48" s="738"/>
      <c r="CF48" s="738"/>
      <c r="CG48" s="739"/>
      <c r="CH48" s="803"/>
      <c r="CI48" s="804"/>
      <c r="CJ48" s="804"/>
      <c r="CK48" s="804"/>
      <c r="CL48" s="805"/>
      <c r="CM48" s="803"/>
      <c r="CN48" s="804"/>
      <c r="CO48" s="804"/>
      <c r="CP48" s="804"/>
      <c r="CQ48" s="805"/>
      <c r="CR48" s="803"/>
      <c r="CS48" s="804"/>
      <c r="CT48" s="804"/>
      <c r="CU48" s="804"/>
      <c r="CV48" s="805"/>
      <c r="CW48" s="803"/>
      <c r="CX48" s="804"/>
      <c r="CY48" s="804"/>
      <c r="CZ48" s="804"/>
      <c r="DA48" s="805"/>
      <c r="DB48" s="803"/>
      <c r="DC48" s="804"/>
      <c r="DD48" s="804"/>
      <c r="DE48" s="804"/>
      <c r="DF48" s="805"/>
      <c r="DG48" s="803"/>
      <c r="DH48" s="804"/>
      <c r="DI48" s="804"/>
      <c r="DJ48" s="804"/>
      <c r="DK48" s="805"/>
      <c r="DL48" s="803"/>
      <c r="DM48" s="804"/>
      <c r="DN48" s="804"/>
      <c r="DO48" s="804"/>
      <c r="DP48" s="805"/>
      <c r="DQ48" s="803"/>
      <c r="DR48" s="804"/>
      <c r="DS48" s="804"/>
      <c r="DT48" s="804"/>
      <c r="DU48" s="805"/>
      <c r="DV48" s="737"/>
      <c r="DW48" s="738"/>
      <c r="DX48" s="738"/>
      <c r="DY48" s="738"/>
      <c r="DZ48" s="806"/>
      <c r="EA48" s="212"/>
    </row>
    <row r="49" spans="1:131" ht="26.25" customHeight="1" x14ac:dyDescent="0.2">
      <c r="A49" s="221">
        <v>22</v>
      </c>
      <c r="B49" s="771"/>
      <c r="C49" s="772"/>
      <c r="D49" s="772"/>
      <c r="E49" s="772"/>
      <c r="F49" s="772"/>
      <c r="G49" s="772"/>
      <c r="H49" s="772"/>
      <c r="I49" s="772"/>
      <c r="J49" s="772"/>
      <c r="K49" s="772"/>
      <c r="L49" s="772"/>
      <c r="M49" s="772"/>
      <c r="N49" s="772"/>
      <c r="O49" s="772"/>
      <c r="P49" s="773"/>
      <c r="Q49" s="774"/>
      <c r="R49" s="775"/>
      <c r="S49" s="775"/>
      <c r="T49" s="775"/>
      <c r="U49" s="775"/>
      <c r="V49" s="775"/>
      <c r="W49" s="775"/>
      <c r="X49" s="775"/>
      <c r="Y49" s="775"/>
      <c r="Z49" s="775"/>
      <c r="AA49" s="775"/>
      <c r="AB49" s="775"/>
      <c r="AC49" s="775"/>
      <c r="AD49" s="775"/>
      <c r="AE49" s="776"/>
      <c r="AF49" s="777"/>
      <c r="AG49" s="778"/>
      <c r="AH49" s="778"/>
      <c r="AI49" s="778"/>
      <c r="AJ49" s="779"/>
      <c r="AK49" s="852"/>
      <c r="AL49" s="848"/>
      <c r="AM49" s="848"/>
      <c r="AN49" s="848"/>
      <c r="AO49" s="848"/>
      <c r="AP49" s="848"/>
      <c r="AQ49" s="848"/>
      <c r="AR49" s="848"/>
      <c r="AS49" s="848"/>
      <c r="AT49" s="848"/>
      <c r="AU49" s="848"/>
      <c r="AV49" s="848"/>
      <c r="AW49" s="848"/>
      <c r="AX49" s="848"/>
      <c r="AY49" s="848"/>
      <c r="AZ49" s="849"/>
      <c r="BA49" s="849"/>
      <c r="BB49" s="849"/>
      <c r="BC49" s="849"/>
      <c r="BD49" s="849"/>
      <c r="BE49" s="850"/>
      <c r="BF49" s="850"/>
      <c r="BG49" s="850"/>
      <c r="BH49" s="850"/>
      <c r="BI49" s="851"/>
      <c r="BJ49" s="214"/>
      <c r="BK49" s="214"/>
      <c r="BL49" s="214"/>
      <c r="BM49" s="214"/>
      <c r="BN49" s="214"/>
      <c r="BO49" s="224"/>
      <c r="BP49" s="224"/>
      <c r="BQ49" s="221">
        <v>43</v>
      </c>
      <c r="BR49" s="222"/>
      <c r="BS49" s="737"/>
      <c r="BT49" s="738"/>
      <c r="BU49" s="738"/>
      <c r="BV49" s="738"/>
      <c r="BW49" s="738"/>
      <c r="BX49" s="738"/>
      <c r="BY49" s="738"/>
      <c r="BZ49" s="738"/>
      <c r="CA49" s="738"/>
      <c r="CB49" s="738"/>
      <c r="CC49" s="738"/>
      <c r="CD49" s="738"/>
      <c r="CE49" s="738"/>
      <c r="CF49" s="738"/>
      <c r="CG49" s="739"/>
      <c r="CH49" s="803"/>
      <c r="CI49" s="804"/>
      <c r="CJ49" s="804"/>
      <c r="CK49" s="804"/>
      <c r="CL49" s="805"/>
      <c r="CM49" s="803"/>
      <c r="CN49" s="804"/>
      <c r="CO49" s="804"/>
      <c r="CP49" s="804"/>
      <c r="CQ49" s="805"/>
      <c r="CR49" s="803"/>
      <c r="CS49" s="804"/>
      <c r="CT49" s="804"/>
      <c r="CU49" s="804"/>
      <c r="CV49" s="805"/>
      <c r="CW49" s="803"/>
      <c r="CX49" s="804"/>
      <c r="CY49" s="804"/>
      <c r="CZ49" s="804"/>
      <c r="DA49" s="805"/>
      <c r="DB49" s="803"/>
      <c r="DC49" s="804"/>
      <c r="DD49" s="804"/>
      <c r="DE49" s="804"/>
      <c r="DF49" s="805"/>
      <c r="DG49" s="803"/>
      <c r="DH49" s="804"/>
      <c r="DI49" s="804"/>
      <c r="DJ49" s="804"/>
      <c r="DK49" s="805"/>
      <c r="DL49" s="803"/>
      <c r="DM49" s="804"/>
      <c r="DN49" s="804"/>
      <c r="DO49" s="804"/>
      <c r="DP49" s="805"/>
      <c r="DQ49" s="803"/>
      <c r="DR49" s="804"/>
      <c r="DS49" s="804"/>
      <c r="DT49" s="804"/>
      <c r="DU49" s="805"/>
      <c r="DV49" s="737"/>
      <c r="DW49" s="738"/>
      <c r="DX49" s="738"/>
      <c r="DY49" s="738"/>
      <c r="DZ49" s="806"/>
      <c r="EA49" s="212"/>
    </row>
    <row r="50" spans="1:131" ht="26.25" customHeight="1" x14ac:dyDescent="0.2">
      <c r="A50" s="221">
        <v>23</v>
      </c>
      <c r="B50" s="771"/>
      <c r="C50" s="772"/>
      <c r="D50" s="772"/>
      <c r="E50" s="772"/>
      <c r="F50" s="772"/>
      <c r="G50" s="772"/>
      <c r="H50" s="772"/>
      <c r="I50" s="772"/>
      <c r="J50" s="772"/>
      <c r="K50" s="772"/>
      <c r="L50" s="772"/>
      <c r="M50" s="772"/>
      <c r="N50" s="772"/>
      <c r="O50" s="772"/>
      <c r="P50" s="773"/>
      <c r="Q50" s="853"/>
      <c r="R50" s="854"/>
      <c r="S50" s="854"/>
      <c r="T50" s="854"/>
      <c r="U50" s="854"/>
      <c r="V50" s="854"/>
      <c r="W50" s="854"/>
      <c r="X50" s="854"/>
      <c r="Y50" s="854"/>
      <c r="Z50" s="854"/>
      <c r="AA50" s="854"/>
      <c r="AB50" s="854"/>
      <c r="AC50" s="854"/>
      <c r="AD50" s="854"/>
      <c r="AE50" s="855"/>
      <c r="AF50" s="777"/>
      <c r="AG50" s="778"/>
      <c r="AH50" s="778"/>
      <c r="AI50" s="778"/>
      <c r="AJ50" s="779"/>
      <c r="AK50" s="857"/>
      <c r="AL50" s="854"/>
      <c r="AM50" s="854"/>
      <c r="AN50" s="854"/>
      <c r="AO50" s="854"/>
      <c r="AP50" s="854"/>
      <c r="AQ50" s="854"/>
      <c r="AR50" s="854"/>
      <c r="AS50" s="854"/>
      <c r="AT50" s="854"/>
      <c r="AU50" s="854"/>
      <c r="AV50" s="854"/>
      <c r="AW50" s="854"/>
      <c r="AX50" s="854"/>
      <c r="AY50" s="854"/>
      <c r="AZ50" s="856"/>
      <c r="BA50" s="856"/>
      <c r="BB50" s="856"/>
      <c r="BC50" s="856"/>
      <c r="BD50" s="856"/>
      <c r="BE50" s="850"/>
      <c r="BF50" s="850"/>
      <c r="BG50" s="850"/>
      <c r="BH50" s="850"/>
      <c r="BI50" s="851"/>
      <c r="BJ50" s="214"/>
      <c r="BK50" s="214"/>
      <c r="BL50" s="214"/>
      <c r="BM50" s="214"/>
      <c r="BN50" s="214"/>
      <c r="BO50" s="224"/>
      <c r="BP50" s="224"/>
      <c r="BQ50" s="221">
        <v>44</v>
      </c>
      <c r="BR50" s="222"/>
      <c r="BS50" s="737"/>
      <c r="BT50" s="738"/>
      <c r="BU50" s="738"/>
      <c r="BV50" s="738"/>
      <c r="BW50" s="738"/>
      <c r="BX50" s="738"/>
      <c r="BY50" s="738"/>
      <c r="BZ50" s="738"/>
      <c r="CA50" s="738"/>
      <c r="CB50" s="738"/>
      <c r="CC50" s="738"/>
      <c r="CD50" s="738"/>
      <c r="CE50" s="738"/>
      <c r="CF50" s="738"/>
      <c r="CG50" s="739"/>
      <c r="CH50" s="803"/>
      <c r="CI50" s="804"/>
      <c r="CJ50" s="804"/>
      <c r="CK50" s="804"/>
      <c r="CL50" s="805"/>
      <c r="CM50" s="803"/>
      <c r="CN50" s="804"/>
      <c r="CO50" s="804"/>
      <c r="CP50" s="804"/>
      <c r="CQ50" s="805"/>
      <c r="CR50" s="803"/>
      <c r="CS50" s="804"/>
      <c r="CT50" s="804"/>
      <c r="CU50" s="804"/>
      <c r="CV50" s="805"/>
      <c r="CW50" s="803"/>
      <c r="CX50" s="804"/>
      <c r="CY50" s="804"/>
      <c r="CZ50" s="804"/>
      <c r="DA50" s="805"/>
      <c r="DB50" s="803"/>
      <c r="DC50" s="804"/>
      <c r="DD50" s="804"/>
      <c r="DE50" s="804"/>
      <c r="DF50" s="805"/>
      <c r="DG50" s="803"/>
      <c r="DH50" s="804"/>
      <c r="DI50" s="804"/>
      <c r="DJ50" s="804"/>
      <c r="DK50" s="805"/>
      <c r="DL50" s="803"/>
      <c r="DM50" s="804"/>
      <c r="DN50" s="804"/>
      <c r="DO50" s="804"/>
      <c r="DP50" s="805"/>
      <c r="DQ50" s="803"/>
      <c r="DR50" s="804"/>
      <c r="DS50" s="804"/>
      <c r="DT50" s="804"/>
      <c r="DU50" s="805"/>
      <c r="DV50" s="737"/>
      <c r="DW50" s="738"/>
      <c r="DX50" s="738"/>
      <c r="DY50" s="738"/>
      <c r="DZ50" s="806"/>
      <c r="EA50" s="212"/>
    </row>
    <row r="51" spans="1:131" ht="26.25" customHeight="1" x14ac:dyDescent="0.2">
      <c r="A51" s="221">
        <v>24</v>
      </c>
      <c r="B51" s="771"/>
      <c r="C51" s="772"/>
      <c r="D51" s="772"/>
      <c r="E51" s="772"/>
      <c r="F51" s="772"/>
      <c r="G51" s="772"/>
      <c r="H51" s="772"/>
      <c r="I51" s="772"/>
      <c r="J51" s="772"/>
      <c r="K51" s="772"/>
      <c r="L51" s="772"/>
      <c r="M51" s="772"/>
      <c r="N51" s="772"/>
      <c r="O51" s="772"/>
      <c r="P51" s="773"/>
      <c r="Q51" s="853"/>
      <c r="R51" s="854"/>
      <c r="S51" s="854"/>
      <c r="T51" s="854"/>
      <c r="U51" s="854"/>
      <c r="V51" s="854"/>
      <c r="W51" s="854"/>
      <c r="X51" s="854"/>
      <c r="Y51" s="854"/>
      <c r="Z51" s="854"/>
      <c r="AA51" s="854"/>
      <c r="AB51" s="854"/>
      <c r="AC51" s="854"/>
      <c r="AD51" s="854"/>
      <c r="AE51" s="855"/>
      <c r="AF51" s="777"/>
      <c r="AG51" s="778"/>
      <c r="AH51" s="778"/>
      <c r="AI51" s="778"/>
      <c r="AJ51" s="779"/>
      <c r="AK51" s="857"/>
      <c r="AL51" s="854"/>
      <c r="AM51" s="854"/>
      <c r="AN51" s="854"/>
      <c r="AO51" s="854"/>
      <c r="AP51" s="854"/>
      <c r="AQ51" s="854"/>
      <c r="AR51" s="854"/>
      <c r="AS51" s="854"/>
      <c r="AT51" s="854"/>
      <c r="AU51" s="854"/>
      <c r="AV51" s="854"/>
      <c r="AW51" s="854"/>
      <c r="AX51" s="854"/>
      <c r="AY51" s="854"/>
      <c r="AZ51" s="856"/>
      <c r="BA51" s="856"/>
      <c r="BB51" s="856"/>
      <c r="BC51" s="856"/>
      <c r="BD51" s="856"/>
      <c r="BE51" s="850"/>
      <c r="BF51" s="850"/>
      <c r="BG51" s="850"/>
      <c r="BH51" s="850"/>
      <c r="BI51" s="851"/>
      <c r="BJ51" s="214"/>
      <c r="BK51" s="214"/>
      <c r="BL51" s="214"/>
      <c r="BM51" s="214"/>
      <c r="BN51" s="214"/>
      <c r="BO51" s="224"/>
      <c r="BP51" s="224"/>
      <c r="BQ51" s="221">
        <v>45</v>
      </c>
      <c r="BR51" s="222"/>
      <c r="BS51" s="737"/>
      <c r="BT51" s="738"/>
      <c r="BU51" s="738"/>
      <c r="BV51" s="738"/>
      <c r="BW51" s="738"/>
      <c r="BX51" s="738"/>
      <c r="BY51" s="738"/>
      <c r="BZ51" s="738"/>
      <c r="CA51" s="738"/>
      <c r="CB51" s="738"/>
      <c r="CC51" s="738"/>
      <c r="CD51" s="738"/>
      <c r="CE51" s="738"/>
      <c r="CF51" s="738"/>
      <c r="CG51" s="739"/>
      <c r="CH51" s="803"/>
      <c r="CI51" s="804"/>
      <c r="CJ51" s="804"/>
      <c r="CK51" s="804"/>
      <c r="CL51" s="805"/>
      <c r="CM51" s="803"/>
      <c r="CN51" s="804"/>
      <c r="CO51" s="804"/>
      <c r="CP51" s="804"/>
      <c r="CQ51" s="805"/>
      <c r="CR51" s="803"/>
      <c r="CS51" s="804"/>
      <c r="CT51" s="804"/>
      <c r="CU51" s="804"/>
      <c r="CV51" s="805"/>
      <c r="CW51" s="803"/>
      <c r="CX51" s="804"/>
      <c r="CY51" s="804"/>
      <c r="CZ51" s="804"/>
      <c r="DA51" s="805"/>
      <c r="DB51" s="803"/>
      <c r="DC51" s="804"/>
      <c r="DD51" s="804"/>
      <c r="DE51" s="804"/>
      <c r="DF51" s="805"/>
      <c r="DG51" s="803"/>
      <c r="DH51" s="804"/>
      <c r="DI51" s="804"/>
      <c r="DJ51" s="804"/>
      <c r="DK51" s="805"/>
      <c r="DL51" s="803"/>
      <c r="DM51" s="804"/>
      <c r="DN51" s="804"/>
      <c r="DO51" s="804"/>
      <c r="DP51" s="805"/>
      <c r="DQ51" s="803"/>
      <c r="DR51" s="804"/>
      <c r="DS51" s="804"/>
      <c r="DT51" s="804"/>
      <c r="DU51" s="805"/>
      <c r="DV51" s="737"/>
      <c r="DW51" s="738"/>
      <c r="DX51" s="738"/>
      <c r="DY51" s="738"/>
      <c r="DZ51" s="806"/>
      <c r="EA51" s="212"/>
    </row>
    <row r="52" spans="1:131" ht="26.25" customHeight="1" x14ac:dyDescent="0.2">
      <c r="A52" s="221">
        <v>25</v>
      </c>
      <c r="B52" s="771"/>
      <c r="C52" s="772"/>
      <c r="D52" s="772"/>
      <c r="E52" s="772"/>
      <c r="F52" s="772"/>
      <c r="G52" s="772"/>
      <c r="H52" s="772"/>
      <c r="I52" s="772"/>
      <c r="J52" s="772"/>
      <c r="K52" s="772"/>
      <c r="L52" s="772"/>
      <c r="M52" s="772"/>
      <c r="N52" s="772"/>
      <c r="O52" s="772"/>
      <c r="P52" s="773"/>
      <c r="Q52" s="853"/>
      <c r="R52" s="854"/>
      <c r="S52" s="854"/>
      <c r="T52" s="854"/>
      <c r="U52" s="854"/>
      <c r="V52" s="854"/>
      <c r="W52" s="854"/>
      <c r="X52" s="854"/>
      <c r="Y52" s="854"/>
      <c r="Z52" s="854"/>
      <c r="AA52" s="854"/>
      <c r="AB52" s="854"/>
      <c r="AC52" s="854"/>
      <c r="AD52" s="854"/>
      <c r="AE52" s="855"/>
      <c r="AF52" s="777"/>
      <c r="AG52" s="778"/>
      <c r="AH52" s="778"/>
      <c r="AI52" s="778"/>
      <c r="AJ52" s="779"/>
      <c r="AK52" s="857"/>
      <c r="AL52" s="854"/>
      <c r="AM52" s="854"/>
      <c r="AN52" s="854"/>
      <c r="AO52" s="854"/>
      <c r="AP52" s="854"/>
      <c r="AQ52" s="854"/>
      <c r="AR52" s="854"/>
      <c r="AS52" s="854"/>
      <c r="AT52" s="854"/>
      <c r="AU52" s="854"/>
      <c r="AV52" s="854"/>
      <c r="AW52" s="854"/>
      <c r="AX52" s="854"/>
      <c r="AY52" s="854"/>
      <c r="AZ52" s="856"/>
      <c r="BA52" s="856"/>
      <c r="BB52" s="856"/>
      <c r="BC52" s="856"/>
      <c r="BD52" s="856"/>
      <c r="BE52" s="850"/>
      <c r="BF52" s="850"/>
      <c r="BG52" s="850"/>
      <c r="BH52" s="850"/>
      <c r="BI52" s="851"/>
      <c r="BJ52" s="214"/>
      <c r="BK52" s="214"/>
      <c r="BL52" s="214"/>
      <c r="BM52" s="214"/>
      <c r="BN52" s="214"/>
      <c r="BO52" s="224"/>
      <c r="BP52" s="224"/>
      <c r="BQ52" s="221">
        <v>46</v>
      </c>
      <c r="BR52" s="222"/>
      <c r="BS52" s="737"/>
      <c r="BT52" s="738"/>
      <c r="BU52" s="738"/>
      <c r="BV52" s="738"/>
      <c r="BW52" s="738"/>
      <c r="BX52" s="738"/>
      <c r="BY52" s="738"/>
      <c r="BZ52" s="738"/>
      <c r="CA52" s="738"/>
      <c r="CB52" s="738"/>
      <c r="CC52" s="738"/>
      <c r="CD52" s="738"/>
      <c r="CE52" s="738"/>
      <c r="CF52" s="738"/>
      <c r="CG52" s="739"/>
      <c r="CH52" s="803"/>
      <c r="CI52" s="804"/>
      <c r="CJ52" s="804"/>
      <c r="CK52" s="804"/>
      <c r="CL52" s="805"/>
      <c r="CM52" s="803"/>
      <c r="CN52" s="804"/>
      <c r="CO52" s="804"/>
      <c r="CP52" s="804"/>
      <c r="CQ52" s="805"/>
      <c r="CR52" s="803"/>
      <c r="CS52" s="804"/>
      <c r="CT52" s="804"/>
      <c r="CU52" s="804"/>
      <c r="CV52" s="805"/>
      <c r="CW52" s="803"/>
      <c r="CX52" s="804"/>
      <c r="CY52" s="804"/>
      <c r="CZ52" s="804"/>
      <c r="DA52" s="805"/>
      <c r="DB52" s="803"/>
      <c r="DC52" s="804"/>
      <c r="DD52" s="804"/>
      <c r="DE52" s="804"/>
      <c r="DF52" s="805"/>
      <c r="DG52" s="803"/>
      <c r="DH52" s="804"/>
      <c r="DI52" s="804"/>
      <c r="DJ52" s="804"/>
      <c r="DK52" s="805"/>
      <c r="DL52" s="803"/>
      <c r="DM52" s="804"/>
      <c r="DN52" s="804"/>
      <c r="DO52" s="804"/>
      <c r="DP52" s="805"/>
      <c r="DQ52" s="803"/>
      <c r="DR52" s="804"/>
      <c r="DS52" s="804"/>
      <c r="DT52" s="804"/>
      <c r="DU52" s="805"/>
      <c r="DV52" s="737"/>
      <c r="DW52" s="738"/>
      <c r="DX52" s="738"/>
      <c r="DY52" s="738"/>
      <c r="DZ52" s="806"/>
      <c r="EA52" s="212"/>
    </row>
    <row r="53" spans="1:131" ht="26.25" customHeight="1" x14ac:dyDescent="0.2">
      <c r="A53" s="221">
        <v>26</v>
      </c>
      <c r="B53" s="771"/>
      <c r="C53" s="772"/>
      <c r="D53" s="772"/>
      <c r="E53" s="772"/>
      <c r="F53" s="772"/>
      <c r="G53" s="772"/>
      <c r="H53" s="772"/>
      <c r="I53" s="772"/>
      <c r="J53" s="772"/>
      <c r="K53" s="772"/>
      <c r="L53" s="772"/>
      <c r="M53" s="772"/>
      <c r="N53" s="772"/>
      <c r="O53" s="772"/>
      <c r="P53" s="773"/>
      <c r="Q53" s="853"/>
      <c r="R53" s="854"/>
      <c r="S53" s="854"/>
      <c r="T53" s="854"/>
      <c r="U53" s="854"/>
      <c r="V53" s="854"/>
      <c r="W53" s="854"/>
      <c r="X53" s="854"/>
      <c r="Y53" s="854"/>
      <c r="Z53" s="854"/>
      <c r="AA53" s="854"/>
      <c r="AB53" s="854"/>
      <c r="AC53" s="854"/>
      <c r="AD53" s="854"/>
      <c r="AE53" s="855"/>
      <c r="AF53" s="777"/>
      <c r="AG53" s="778"/>
      <c r="AH53" s="778"/>
      <c r="AI53" s="778"/>
      <c r="AJ53" s="779"/>
      <c r="AK53" s="857"/>
      <c r="AL53" s="854"/>
      <c r="AM53" s="854"/>
      <c r="AN53" s="854"/>
      <c r="AO53" s="854"/>
      <c r="AP53" s="854"/>
      <c r="AQ53" s="854"/>
      <c r="AR53" s="854"/>
      <c r="AS53" s="854"/>
      <c r="AT53" s="854"/>
      <c r="AU53" s="854"/>
      <c r="AV53" s="854"/>
      <c r="AW53" s="854"/>
      <c r="AX53" s="854"/>
      <c r="AY53" s="854"/>
      <c r="AZ53" s="856"/>
      <c r="BA53" s="856"/>
      <c r="BB53" s="856"/>
      <c r="BC53" s="856"/>
      <c r="BD53" s="856"/>
      <c r="BE53" s="850"/>
      <c r="BF53" s="850"/>
      <c r="BG53" s="850"/>
      <c r="BH53" s="850"/>
      <c r="BI53" s="851"/>
      <c r="BJ53" s="214"/>
      <c r="BK53" s="214"/>
      <c r="BL53" s="214"/>
      <c r="BM53" s="214"/>
      <c r="BN53" s="214"/>
      <c r="BO53" s="224"/>
      <c r="BP53" s="224"/>
      <c r="BQ53" s="221">
        <v>47</v>
      </c>
      <c r="BR53" s="222"/>
      <c r="BS53" s="737"/>
      <c r="BT53" s="738"/>
      <c r="BU53" s="738"/>
      <c r="BV53" s="738"/>
      <c r="BW53" s="738"/>
      <c r="BX53" s="738"/>
      <c r="BY53" s="738"/>
      <c r="BZ53" s="738"/>
      <c r="CA53" s="738"/>
      <c r="CB53" s="738"/>
      <c r="CC53" s="738"/>
      <c r="CD53" s="738"/>
      <c r="CE53" s="738"/>
      <c r="CF53" s="738"/>
      <c r="CG53" s="739"/>
      <c r="CH53" s="803"/>
      <c r="CI53" s="804"/>
      <c r="CJ53" s="804"/>
      <c r="CK53" s="804"/>
      <c r="CL53" s="805"/>
      <c r="CM53" s="803"/>
      <c r="CN53" s="804"/>
      <c r="CO53" s="804"/>
      <c r="CP53" s="804"/>
      <c r="CQ53" s="805"/>
      <c r="CR53" s="803"/>
      <c r="CS53" s="804"/>
      <c r="CT53" s="804"/>
      <c r="CU53" s="804"/>
      <c r="CV53" s="805"/>
      <c r="CW53" s="803"/>
      <c r="CX53" s="804"/>
      <c r="CY53" s="804"/>
      <c r="CZ53" s="804"/>
      <c r="DA53" s="805"/>
      <c r="DB53" s="803"/>
      <c r="DC53" s="804"/>
      <c r="DD53" s="804"/>
      <c r="DE53" s="804"/>
      <c r="DF53" s="805"/>
      <c r="DG53" s="803"/>
      <c r="DH53" s="804"/>
      <c r="DI53" s="804"/>
      <c r="DJ53" s="804"/>
      <c r="DK53" s="805"/>
      <c r="DL53" s="803"/>
      <c r="DM53" s="804"/>
      <c r="DN53" s="804"/>
      <c r="DO53" s="804"/>
      <c r="DP53" s="805"/>
      <c r="DQ53" s="803"/>
      <c r="DR53" s="804"/>
      <c r="DS53" s="804"/>
      <c r="DT53" s="804"/>
      <c r="DU53" s="805"/>
      <c r="DV53" s="737"/>
      <c r="DW53" s="738"/>
      <c r="DX53" s="738"/>
      <c r="DY53" s="738"/>
      <c r="DZ53" s="806"/>
      <c r="EA53" s="212"/>
    </row>
    <row r="54" spans="1:131" ht="26.25" customHeight="1" x14ac:dyDescent="0.2">
      <c r="A54" s="221">
        <v>27</v>
      </c>
      <c r="B54" s="771"/>
      <c r="C54" s="772"/>
      <c r="D54" s="772"/>
      <c r="E54" s="772"/>
      <c r="F54" s="772"/>
      <c r="G54" s="772"/>
      <c r="H54" s="772"/>
      <c r="I54" s="772"/>
      <c r="J54" s="772"/>
      <c r="K54" s="772"/>
      <c r="L54" s="772"/>
      <c r="M54" s="772"/>
      <c r="N54" s="772"/>
      <c r="O54" s="772"/>
      <c r="P54" s="773"/>
      <c r="Q54" s="853"/>
      <c r="R54" s="854"/>
      <c r="S54" s="854"/>
      <c r="T54" s="854"/>
      <c r="U54" s="854"/>
      <c r="V54" s="854"/>
      <c r="W54" s="854"/>
      <c r="X54" s="854"/>
      <c r="Y54" s="854"/>
      <c r="Z54" s="854"/>
      <c r="AA54" s="854"/>
      <c r="AB54" s="854"/>
      <c r="AC54" s="854"/>
      <c r="AD54" s="854"/>
      <c r="AE54" s="855"/>
      <c r="AF54" s="777"/>
      <c r="AG54" s="778"/>
      <c r="AH54" s="778"/>
      <c r="AI54" s="778"/>
      <c r="AJ54" s="779"/>
      <c r="AK54" s="857"/>
      <c r="AL54" s="854"/>
      <c r="AM54" s="854"/>
      <c r="AN54" s="854"/>
      <c r="AO54" s="854"/>
      <c r="AP54" s="854"/>
      <c r="AQ54" s="854"/>
      <c r="AR54" s="854"/>
      <c r="AS54" s="854"/>
      <c r="AT54" s="854"/>
      <c r="AU54" s="854"/>
      <c r="AV54" s="854"/>
      <c r="AW54" s="854"/>
      <c r="AX54" s="854"/>
      <c r="AY54" s="854"/>
      <c r="AZ54" s="856"/>
      <c r="BA54" s="856"/>
      <c r="BB54" s="856"/>
      <c r="BC54" s="856"/>
      <c r="BD54" s="856"/>
      <c r="BE54" s="850"/>
      <c r="BF54" s="850"/>
      <c r="BG54" s="850"/>
      <c r="BH54" s="850"/>
      <c r="BI54" s="851"/>
      <c r="BJ54" s="214"/>
      <c r="BK54" s="214"/>
      <c r="BL54" s="214"/>
      <c r="BM54" s="214"/>
      <c r="BN54" s="214"/>
      <c r="BO54" s="224"/>
      <c r="BP54" s="224"/>
      <c r="BQ54" s="221">
        <v>48</v>
      </c>
      <c r="BR54" s="222"/>
      <c r="BS54" s="737"/>
      <c r="BT54" s="738"/>
      <c r="BU54" s="738"/>
      <c r="BV54" s="738"/>
      <c r="BW54" s="738"/>
      <c r="BX54" s="738"/>
      <c r="BY54" s="738"/>
      <c r="BZ54" s="738"/>
      <c r="CA54" s="738"/>
      <c r="CB54" s="738"/>
      <c r="CC54" s="738"/>
      <c r="CD54" s="738"/>
      <c r="CE54" s="738"/>
      <c r="CF54" s="738"/>
      <c r="CG54" s="739"/>
      <c r="CH54" s="803"/>
      <c r="CI54" s="804"/>
      <c r="CJ54" s="804"/>
      <c r="CK54" s="804"/>
      <c r="CL54" s="805"/>
      <c r="CM54" s="803"/>
      <c r="CN54" s="804"/>
      <c r="CO54" s="804"/>
      <c r="CP54" s="804"/>
      <c r="CQ54" s="805"/>
      <c r="CR54" s="803"/>
      <c r="CS54" s="804"/>
      <c r="CT54" s="804"/>
      <c r="CU54" s="804"/>
      <c r="CV54" s="805"/>
      <c r="CW54" s="803"/>
      <c r="CX54" s="804"/>
      <c r="CY54" s="804"/>
      <c r="CZ54" s="804"/>
      <c r="DA54" s="805"/>
      <c r="DB54" s="803"/>
      <c r="DC54" s="804"/>
      <c r="DD54" s="804"/>
      <c r="DE54" s="804"/>
      <c r="DF54" s="805"/>
      <c r="DG54" s="803"/>
      <c r="DH54" s="804"/>
      <c r="DI54" s="804"/>
      <c r="DJ54" s="804"/>
      <c r="DK54" s="805"/>
      <c r="DL54" s="803"/>
      <c r="DM54" s="804"/>
      <c r="DN54" s="804"/>
      <c r="DO54" s="804"/>
      <c r="DP54" s="805"/>
      <c r="DQ54" s="803"/>
      <c r="DR54" s="804"/>
      <c r="DS54" s="804"/>
      <c r="DT54" s="804"/>
      <c r="DU54" s="805"/>
      <c r="DV54" s="737"/>
      <c r="DW54" s="738"/>
      <c r="DX54" s="738"/>
      <c r="DY54" s="738"/>
      <c r="DZ54" s="806"/>
      <c r="EA54" s="212"/>
    </row>
    <row r="55" spans="1:131" ht="26.25" customHeight="1" x14ac:dyDescent="0.2">
      <c r="A55" s="221">
        <v>28</v>
      </c>
      <c r="B55" s="771"/>
      <c r="C55" s="772"/>
      <c r="D55" s="772"/>
      <c r="E55" s="772"/>
      <c r="F55" s="772"/>
      <c r="G55" s="772"/>
      <c r="H55" s="772"/>
      <c r="I55" s="772"/>
      <c r="J55" s="772"/>
      <c r="K55" s="772"/>
      <c r="L55" s="772"/>
      <c r="M55" s="772"/>
      <c r="N55" s="772"/>
      <c r="O55" s="772"/>
      <c r="P55" s="773"/>
      <c r="Q55" s="853"/>
      <c r="R55" s="854"/>
      <c r="S55" s="854"/>
      <c r="T55" s="854"/>
      <c r="U55" s="854"/>
      <c r="V55" s="854"/>
      <c r="W55" s="854"/>
      <c r="X55" s="854"/>
      <c r="Y55" s="854"/>
      <c r="Z55" s="854"/>
      <c r="AA55" s="854"/>
      <c r="AB55" s="854"/>
      <c r="AC55" s="854"/>
      <c r="AD55" s="854"/>
      <c r="AE55" s="855"/>
      <c r="AF55" s="777"/>
      <c r="AG55" s="778"/>
      <c r="AH55" s="778"/>
      <c r="AI55" s="778"/>
      <c r="AJ55" s="779"/>
      <c r="AK55" s="857"/>
      <c r="AL55" s="854"/>
      <c r="AM55" s="854"/>
      <c r="AN55" s="854"/>
      <c r="AO55" s="854"/>
      <c r="AP55" s="854"/>
      <c r="AQ55" s="854"/>
      <c r="AR55" s="854"/>
      <c r="AS55" s="854"/>
      <c r="AT55" s="854"/>
      <c r="AU55" s="854"/>
      <c r="AV55" s="854"/>
      <c r="AW55" s="854"/>
      <c r="AX55" s="854"/>
      <c r="AY55" s="854"/>
      <c r="AZ55" s="856"/>
      <c r="BA55" s="856"/>
      <c r="BB55" s="856"/>
      <c r="BC55" s="856"/>
      <c r="BD55" s="856"/>
      <c r="BE55" s="850"/>
      <c r="BF55" s="850"/>
      <c r="BG55" s="850"/>
      <c r="BH55" s="850"/>
      <c r="BI55" s="851"/>
      <c r="BJ55" s="214"/>
      <c r="BK55" s="214"/>
      <c r="BL55" s="214"/>
      <c r="BM55" s="214"/>
      <c r="BN55" s="214"/>
      <c r="BO55" s="224"/>
      <c r="BP55" s="224"/>
      <c r="BQ55" s="221">
        <v>49</v>
      </c>
      <c r="BR55" s="222"/>
      <c r="BS55" s="737"/>
      <c r="BT55" s="738"/>
      <c r="BU55" s="738"/>
      <c r="BV55" s="738"/>
      <c r="BW55" s="738"/>
      <c r="BX55" s="738"/>
      <c r="BY55" s="738"/>
      <c r="BZ55" s="738"/>
      <c r="CA55" s="738"/>
      <c r="CB55" s="738"/>
      <c r="CC55" s="738"/>
      <c r="CD55" s="738"/>
      <c r="CE55" s="738"/>
      <c r="CF55" s="738"/>
      <c r="CG55" s="739"/>
      <c r="CH55" s="803"/>
      <c r="CI55" s="804"/>
      <c r="CJ55" s="804"/>
      <c r="CK55" s="804"/>
      <c r="CL55" s="805"/>
      <c r="CM55" s="803"/>
      <c r="CN55" s="804"/>
      <c r="CO55" s="804"/>
      <c r="CP55" s="804"/>
      <c r="CQ55" s="805"/>
      <c r="CR55" s="803"/>
      <c r="CS55" s="804"/>
      <c r="CT55" s="804"/>
      <c r="CU55" s="804"/>
      <c r="CV55" s="805"/>
      <c r="CW55" s="803"/>
      <c r="CX55" s="804"/>
      <c r="CY55" s="804"/>
      <c r="CZ55" s="804"/>
      <c r="DA55" s="805"/>
      <c r="DB55" s="803"/>
      <c r="DC55" s="804"/>
      <c r="DD55" s="804"/>
      <c r="DE55" s="804"/>
      <c r="DF55" s="805"/>
      <c r="DG55" s="803"/>
      <c r="DH55" s="804"/>
      <c r="DI55" s="804"/>
      <c r="DJ55" s="804"/>
      <c r="DK55" s="805"/>
      <c r="DL55" s="803"/>
      <c r="DM55" s="804"/>
      <c r="DN55" s="804"/>
      <c r="DO55" s="804"/>
      <c r="DP55" s="805"/>
      <c r="DQ55" s="803"/>
      <c r="DR55" s="804"/>
      <c r="DS55" s="804"/>
      <c r="DT55" s="804"/>
      <c r="DU55" s="805"/>
      <c r="DV55" s="737"/>
      <c r="DW55" s="738"/>
      <c r="DX55" s="738"/>
      <c r="DY55" s="738"/>
      <c r="DZ55" s="806"/>
      <c r="EA55" s="212"/>
    </row>
    <row r="56" spans="1:131" ht="26.25" customHeight="1" x14ac:dyDescent="0.2">
      <c r="A56" s="221">
        <v>29</v>
      </c>
      <c r="B56" s="771"/>
      <c r="C56" s="772"/>
      <c r="D56" s="772"/>
      <c r="E56" s="772"/>
      <c r="F56" s="772"/>
      <c r="G56" s="772"/>
      <c r="H56" s="772"/>
      <c r="I56" s="772"/>
      <c r="J56" s="772"/>
      <c r="K56" s="772"/>
      <c r="L56" s="772"/>
      <c r="M56" s="772"/>
      <c r="N56" s="772"/>
      <c r="O56" s="772"/>
      <c r="P56" s="773"/>
      <c r="Q56" s="853"/>
      <c r="R56" s="854"/>
      <c r="S56" s="854"/>
      <c r="T56" s="854"/>
      <c r="U56" s="854"/>
      <c r="V56" s="854"/>
      <c r="W56" s="854"/>
      <c r="X56" s="854"/>
      <c r="Y56" s="854"/>
      <c r="Z56" s="854"/>
      <c r="AA56" s="854"/>
      <c r="AB56" s="854"/>
      <c r="AC56" s="854"/>
      <c r="AD56" s="854"/>
      <c r="AE56" s="855"/>
      <c r="AF56" s="777"/>
      <c r="AG56" s="778"/>
      <c r="AH56" s="778"/>
      <c r="AI56" s="778"/>
      <c r="AJ56" s="779"/>
      <c r="AK56" s="857"/>
      <c r="AL56" s="854"/>
      <c r="AM56" s="854"/>
      <c r="AN56" s="854"/>
      <c r="AO56" s="854"/>
      <c r="AP56" s="854"/>
      <c r="AQ56" s="854"/>
      <c r="AR56" s="854"/>
      <c r="AS56" s="854"/>
      <c r="AT56" s="854"/>
      <c r="AU56" s="854"/>
      <c r="AV56" s="854"/>
      <c r="AW56" s="854"/>
      <c r="AX56" s="854"/>
      <c r="AY56" s="854"/>
      <c r="AZ56" s="856"/>
      <c r="BA56" s="856"/>
      <c r="BB56" s="856"/>
      <c r="BC56" s="856"/>
      <c r="BD56" s="856"/>
      <c r="BE56" s="850"/>
      <c r="BF56" s="850"/>
      <c r="BG56" s="850"/>
      <c r="BH56" s="850"/>
      <c r="BI56" s="851"/>
      <c r="BJ56" s="214"/>
      <c r="BK56" s="214"/>
      <c r="BL56" s="214"/>
      <c r="BM56" s="214"/>
      <c r="BN56" s="214"/>
      <c r="BO56" s="224"/>
      <c r="BP56" s="224"/>
      <c r="BQ56" s="221">
        <v>50</v>
      </c>
      <c r="BR56" s="222"/>
      <c r="BS56" s="737"/>
      <c r="BT56" s="738"/>
      <c r="BU56" s="738"/>
      <c r="BV56" s="738"/>
      <c r="BW56" s="738"/>
      <c r="BX56" s="738"/>
      <c r="BY56" s="738"/>
      <c r="BZ56" s="738"/>
      <c r="CA56" s="738"/>
      <c r="CB56" s="738"/>
      <c r="CC56" s="738"/>
      <c r="CD56" s="738"/>
      <c r="CE56" s="738"/>
      <c r="CF56" s="738"/>
      <c r="CG56" s="739"/>
      <c r="CH56" s="803"/>
      <c r="CI56" s="804"/>
      <c r="CJ56" s="804"/>
      <c r="CK56" s="804"/>
      <c r="CL56" s="805"/>
      <c r="CM56" s="803"/>
      <c r="CN56" s="804"/>
      <c r="CO56" s="804"/>
      <c r="CP56" s="804"/>
      <c r="CQ56" s="805"/>
      <c r="CR56" s="803"/>
      <c r="CS56" s="804"/>
      <c r="CT56" s="804"/>
      <c r="CU56" s="804"/>
      <c r="CV56" s="805"/>
      <c r="CW56" s="803"/>
      <c r="CX56" s="804"/>
      <c r="CY56" s="804"/>
      <c r="CZ56" s="804"/>
      <c r="DA56" s="805"/>
      <c r="DB56" s="803"/>
      <c r="DC56" s="804"/>
      <c r="DD56" s="804"/>
      <c r="DE56" s="804"/>
      <c r="DF56" s="805"/>
      <c r="DG56" s="803"/>
      <c r="DH56" s="804"/>
      <c r="DI56" s="804"/>
      <c r="DJ56" s="804"/>
      <c r="DK56" s="805"/>
      <c r="DL56" s="803"/>
      <c r="DM56" s="804"/>
      <c r="DN56" s="804"/>
      <c r="DO56" s="804"/>
      <c r="DP56" s="805"/>
      <c r="DQ56" s="803"/>
      <c r="DR56" s="804"/>
      <c r="DS56" s="804"/>
      <c r="DT56" s="804"/>
      <c r="DU56" s="805"/>
      <c r="DV56" s="737"/>
      <c r="DW56" s="738"/>
      <c r="DX56" s="738"/>
      <c r="DY56" s="738"/>
      <c r="DZ56" s="806"/>
      <c r="EA56" s="212"/>
    </row>
    <row r="57" spans="1:131" ht="26.25" customHeight="1" x14ac:dyDescent="0.2">
      <c r="A57" s="221">
        <v>30</v>
      </c>
      <c r="B57" s="771"/>
      <c r="C57" s="772"/>
      <c r="D57" s="772"/>
      <c r="E57" s="772"/>
      <c r="F57" s="772"/>
      <c r="G57" s="772"/>
      <c r="H57" s="772"/>
      <c r="I57" s="772"/>
      <c r="J57" s="772"/>
      <c r="K57" s="772"/>
      <c r="L57" s="772"/>
      <c r="M57" s="772"/>
      <c r="N57" s="772"/>
      <c r="O57" s="772"/>
      <c r="P57" s="773"/>
      <c r="Q57" s="853"/>
      <c r="R57" s="854"/>
      <c r="S57" s="854"/>
      <c r="T57" s="854"/>
      <c r="U57" s="854"/>
      <c r="V57" s="854"/>
      <c r="W57" s="854"/>
      <c r="X57" s="854"/>
      <c r="Y57" s="854"/>
      <c r="Z57" s="854"/>
      <c r="AA57" s="854"/>
      <c r="AB57" s="854"/>
      <c r="AC57" s="854"/>
      <c r="AD57" s="854"/>
      <c r="AE57" s="855"/>
      <c r="AF57" s="777"/>
      <c r="AG57" s="778"/>
      <c r="AH57" s="778"/>
      <c r="AI57" s="778"/>
      <c r="AJ57" s="779"/>
      <c r="AK57" s="857"/>
      <c r="AL57" s="854"/>
      <c r="AM57" s="854"/>
      <c r="AN57" s="854"/>
      <c r="AO57" s="854"/>
      <c r="AP57" s="854"/>
      <c r="AQ57" s="854"/>
      <c r="AR57" s="854"/>
      <c r="AS57" s="854"/>
      <c r="AT57" s="854"/>
      <c r="AU57" s="854"/>
      <c r="AV57" s="854"/>
      <c r="AW57" s="854"/>
      <c r="AX57" s="854"/>
      <c r="AY57" s="854"/>
      <c r="AZ57" s="856"/>
      <c r="BA57" s="856"/>
      <c r="BB57" s="856"/>
      <c r="BC57" s="856"/>
      <c r="BD57" s="856"/>
      <c r="BE57" s="850"/>
      <c r="BF57" s="850"/>
      <c r="BG57" s="850"/>
      <c r="BH57" s="850"/>
      <c r="BI57" s="851"/>
      <c r="BJ57" s="214"/>
      <c r="BK57" s="214"/>
      <c r="BL57" s="214"/>
      <c r="BM57" s="214"/>
      <c r="BN57" s="214"/>
      <c r="BO57" s="224"/>
      <c r="BP57" s="224"/>
      <c r="BQ57" s="221">
        <v>51</v>
      </c>
      <c r="BR57" s="222"/>
      <c r="BS57" s="737"/>
      <c r="BT57" s="738"/>
      <c r="BU57" s="738"/>
      <c r="BV57" s="738"/>
      <c r="BW57" s="738"/>
      <c r="BX57" s="738"/>
      <c r="BY57" s="738"/>
      <c r="BZ57" s="738"/>
      <c r="CA57" s="738"/>
      <c r="CB57" s="738"/>
      <c r="CC57" s="738"/>
      <c r="CD57" s="738"/>
      <c r="CE57" s="738"/>
      <c r="CF57" s="738"/>
      <c r="CG57" s="739"/>
      <c r="CH57" s="803"/>
      <c r="CI57" s="804"/>
      <c r="CJ57" s="804"/>
      <c r="CK57" s="804"/>
      <c r="CL57" s="805"/>
      <c r="CM57" s="803"/>
      <c r="CN57" s="804"/>
      <c r="CO57" s="804"/>
      <c r="CP57" s="804"/>
      <c r="CQ57" s="805"/>
      <c r="CR57" s="803"/>
      <c r="CS57" s="804"/>
      <c r="CT57" s="804"/>
      <c r="CU57" s="804"/>
      <c r="CV57" s="805"/>
      <c r="CW57" s="803"/>
      <c r="CX57" s="804"/>
      <c r="CY57" s="804"/>
      <c r="CZ57" s="804"/>
      <c r="DA57" s="805"/>
      <c r="DB57" s="803"/>
      <c r="DC57" s="804"/>
      <c r="DD57" s="804"/>
      <c r="DE57" s="804"/>
      <c r="DF57" s="805"/>
      <c r="DG57" s="803"/>
      <c r="DH57" s="804"/>
      <c r="DI57" s="804"/>
      <c r="DJ57" s="804"/>
      <c r="DK57" s="805"/>
      <c r="DL57" s="803"/>
      <c r="DM57" s="804"/>
      <c r="DN57" s="804"/>
      <c r="DO57" s="804"/>
      <c r="DP57" s="805"/>
      <c r="DQ57" s="803"/>
      <c r="DR57" s="804"/>
      <c r="DS57" s="804"/>
      <c r="DT57" s="804"/>
      <c r="DU57" s="805"/>
      <c r="DV57" s="737"/>
      <c r="DW57" s="738"/>
      <c r="DX57" s="738"/>
      <c r="DY57" s="738"/>
      <c r="DZ57" s="806"/>
      <c r="EA57" s="212"/>
    </row>
    <row r="58" spans="1:131" ht="26.25" customHeight="1" x14ac:dyDescent="0.2">
      <c r="A58" s="221">
        <v>31</v>
      </c>
      <c r="B58" s="771"/>
      <c r="C58" s="772"/>
      <c r="D58" s="772"/>
      <c r="E58" s="772"/>
      <c r="F58" s="772"/>
      <c r="G58" s="772"/>
      <c r="H58" s="772"/>
      <c r="I58" s="772"/>
      <c r="J58" s="772"/>
      <c r="K58" s="772"/>
      <c r="L58" s="772"/>
      <c r="M58" s="772"/>
      <c r="N58" s="772"/>
      <c r="O58" s="772"/>
      <c r="P58" s="773"/>
      <c r="Q58" s="853"/>
      <c r="R58" s="854"/>
      <c r="S58" s="854"/>
      <c r="T58" s="854"/>
      <c r="U58" s="854"/>
      <c r="V58" s="854"/>
      <c r="W58" s="854"/>
      <c r="X58" s="854"/>
      <c r="Y58" s="854"/>
      <c r="Z58" s="854"/>
      <c r="AA58" s="854"/>
      <c r="AB58" s="854"/>
      <c r="AC58" s="854"/>
      <c r="AD58" s="854"/>
      <c r="AE58" s="855"/>
      <c r="AF58" s="777"/>
      <c r="AG58" s="778"/>
      <c r="AH58" s="778"/>
      <c r="AI58" s="778"/>
      <c r="AJ58" s="779"/>
      <c r="AK58" s="857"/>
      <c r="AL58" s="854"/>
      <c r="AM58" s="854"/>
      <c r="AN58" s="854"/>
      <c r="AO58" s="854"/>
      <c r="AP58" s="854"/>
      <c r="AQ58" s="854"/>
      <c r="AR58" s="854"/>
      <c r="AS58" s="854"/>
      <c r="AT58" s="854"/>
      <c r="AU58" s="854"/>
      <c r="AV58" s="854"/>
      <c r="AW58" s="854"/>
      <c r="AX58" s="854"/>
      <c r="AY58" s="854"/>
      <c r="AZ58" s="856"/>
      <c r="BA58" s="856"/>
      <c r="BB58" s="856"/>
      <c r="BC58" s="856"/>
      <c r="BD58" s="856"/>
      <c r="BE58" s="850"/>
      <c r="BF58" s="850"/>
      <c r="BG58" s="850"/>
      <c r="BH58" s="850"/>
      <c r="BI58" s="851"/>
      <c r="BJ58" s="214"/>
      <c r="BK58" s="214"/>
      <c r="BL58" s="214"/>
      <c r="BM58" s="214"/>
      <c r="BN58" s="214"/>
      <c r="BO58" s="224"/>
      <c r="BP58" s="224"/>
      <c r="BQ58" s="221">
        <v>52</v>
      </c>
      <c r="BR58" s="222"/>
      <c r="BS58" s="737"/>
      <c r="BT58" s="738"/>
      <c r="BU58" s="738"/>
      <c r="BV58" s="738"/>
      <c r="BW58" s="738"/>
      <c r="BX58" s="738"/>
      <c r="BY58" s="738"/>
      <c r="BZ58" s="738"/>
      <c r="CA58" s="738"/>
      <c r="CB58" s="738"/>
      <c r="CC58" s="738"/>
      <c r="CD58" s="738"/>
      <c r="CE58" s="738"/>
      <c r="CF58" s="738"/>
      <c r="CG58" s="739"/>
      <c r="CH58" s="803"/>
      <c r="CI58" s="804"/>
      <c r="CJ58" s="804"/>
      <c r="CK58" s="804"/>
      <c r="CL58" s="805"/>
      <c r="CM58" s="803"/>
      <c r="CN58" s="804"/>
      <c r="CO58" s="804"/>
      <c r="CP58" s="804"/>
      <c r="CQ58" s="805"/>
      <c r="CR58" s="803"/>
      <c r="CS58" s="804"/>
      <c r="CT58" s="804"/>
      <c r="CU58" s="804"/>
      <c r="CV58" s="805"/>
      <c r="CW58" s="803"/>
      <c r="CX58" s="804"/>
      <c r="CY58" s="804"/>
      <c r="CZ58" s="804"/>
      <c r="DA58" s="805"/>
      <c r="DB58" s="803"/>
      <c r="DC58" s="804"/>
      <c r="DD58" s="804"/>
      <c r="DE58" s="804"/>
      <c r="DF58" s="805"/>
      <c r="DG58" s="803"/>
      <c r="DH58" s="804"/>
      <c r="DI58" s="804"/>
      <c r="DJ58" s="804"/>
      <c r="DK58" s="805"/>
      <c r="DL58" s="803"/>
      <c r="DM58" s="804"/>
      <c r="DN58" s="804"/>
      <c r="DO58" s="804"/>
      <c r="DP58" s="805"/>
      <c r="DQ58" s="803"/>
      <c r="DR58" s="804"/>
      <c r="DS58" s="804"/>
      <c r="DT58" s="804"/>
      <c r="DU58" s="805"/>
      <c r="DV58" s="737"/>
      <c r="DW58" s="738"/>
      <c r="DX58" s="738"/>
      <c r="DY58" s="738"/>
      <c r="DZ58" s="806"/>
      <c r="EA58" s="212"/>
    </row>
    <row r="59" spans="1:131" ht="26.25" customHeight="1" x14ac:dyDescent="0.2">
      <c r="A59" s="221">
        <v>32</v>
      </c>
      <c r="B59" s="771"/>
      <c r="C59" s="772"/>
      <c r="D59" s="772"/>
      <c r="E59" s="772"/>
      <c r="F59" s="772"/>
      <c r="G59" s="772"/>
      <c r="H59" s="772"/>
      <c r="I59" s="772"/>
      <c r="J59" s="772"/>
      <c r="K59" s="772"/>
      <c r="L59" s="772"/>
      <c r="M59" s="772"/>
      <c r="N59" s="772"/>
      <c r="O59" s="772"/>
      <c r="P59" s="773"/>
      <c r="Q59" s="853"/>
      <c r="R59" s="854"/>
      <c r="S59" s="854"/>
      <c r="T59" s="854"/>
      <c r="U59" s="854"/>
      <c r="V59" s="854"/>
      <c r="W59" s="854"/>
      <c r="X59" s="854"/>
      <c r="Y59" s="854"/>
      <c r="Z59" s="854"/>
      <c r="AA59" s="854"/>
      <c r="AB59" s="854"/>
      <c r="AC59" s="854"/>
      <c r="AD59" s="854"/>
      <c r="AE59" s="855"/>
      <c r="AF59" s="777"/>
      <c r="AG59" s="778"/>
      <c r="AH59" s="778"/>
      <c r="AI59" s="778"/>
      <c r="AJ59" s="779"/>
      <c r="AK59" s="857"/>
      <c r="AL59" s="854"/>
      <c r="AM59" s="854"/>
      <c r="AN59" s="854"/>
      <c r="AO59" s="854"/>
      <c r="AP59" s="854"/>
      <c r="AQ59" s="854"/>
      <c r="AR59" s="854"/>
      <c r="AS59" s="854"/>
      <c r="AT59" s="854"/>
      <c r="AU59" s="854"/>
      <c r="AV59" s="854"/>
      <c r="AW59" s="854"/>
      <c r="AX59" s="854"/>
      <c r="AY59" s="854"/>
      <c r="AZ59" s="856"/>
      <c r="BA59" s="856"/>
      <c r="BB59" s="856"/>
      <c r="BC59" s="856"/>
      <c r="BD59" s="856"/>
      <c r="BE59" s="850"/>
      <c r="BF59" s="850"/>
      <c r="BG59" s="850"/>
      <c r="BH59" s="850"/>
      <c r="BI59" s="851"/>
      <c r="BJ59" s="214"/>
      <c r="BK59" s="214"/>
      <c r="BL59" s="214"/>
      <c r="BM59" s="214"/>
      <c r="BN59" s="214"/>
      <c r="BO59" s="224"/>
      <c r="BP59" s="224"/>
      <c r="BQ59" s="221">
        <v>53</v>
      </c>
      <c r="BR59" s="222"/>
      <c r="BS59" s="737"/>
      <c r="BT59" s="738"/>
      <c r="BU59" s="738"/>
      <c r="BV59" s="738"/>
      <c r="BW59" s="738"/>
      <c r="BX59" s="738"/>
      <c r="BY59" s="738"/>
      <c r="BZ59" s="738"/>
      <c r="CA59" s="738"/>
      <c r="CB59" s="738"/>
      <c r="CC59" s="738"/>
      <c r="CD59" s="738"/>
      <c r="CE59" s="738"/>
      <c r="CF59" s="738"/>
      <c r="CG59" s="739"/>
      <c r="CH59" s="803"/>
      <c r="CI59" s="804"/>
      <c r="CJ59" s="804"/>
      <c r="CK59" s="804"/>
      <c r="CL59" s="805"/>
      <c r="CM59" s="803"/>
      <c r="CN59" s="804"/>
      <c r="CO59" s="804"/>
      <c r="CP59" s="804"/>
      <c r="CQ59" s="805"/>
      <c r="CR59" s="803"/>
      <c r="CS59" s="804"/>
      <c r="CT59" s="804"/>
      <c r="CU59" s="804"/>
      <c r="CV59" s="805"/>
      <c r="CW59" s="803"/>
      <c r="CX59" s="804"/>
      <c r="CY59" s="804"/>
      <c r="CZ59" s="804"/>
      <c r="DA59" s="805"/>
      <c r="DB59" s="803"/>
      <c r="DC59" s="804"/>
      <c r="DD59" s="804"/>
      <c r="DE59" s="804"/>
      <c r="DF59" s="805"/>
      <c r="DG59" s="803"/>
      <c r="DH59" s="804"/>
      <c r="DI59" s="804"/>
      <c r="DJ59" s="804"/>
      <c r="DK59" s="805"/>
      <c r="DL59" s="803"/>
      <c r="DM59" s="804"/>
      <c r="DN59" s="804"/>
      <c r="DO59" s="804"/>
      <c r="DP59" s="805"/>
      <c r="DQ59" s="803"/>
      <c r="DR59" s="804"/>
      <c r="DS59" s="804"/>
      <c r="DT59" s="804"/>
      <c r="DU59" s="805"/>
      <c r="DV59" s="737"/>
      <c r="DW59" s="738"/>
      <c r="DX59" s="738"/>
      <c r="DY59" s="738"/>
      <c r="DZ59" s="806"/>
      <c r="EA59" s="212"/>
    </row>
    <row r="60" spans="1:131" ht="26.25" customHeight="1" x14ac:dyDescent="0.2">
      <c r="A60" s="221">
        <v>33</v>
      </c>
      <c r="B60" s="771"/>
      <c r="C60" s="772"/>
      <c r="D60" s="772"/>
      <c r="E60" s="772"/>
      <c r="F60" s="772"/>
      <c r="G60" s="772"/>
      <c r="H60" s="772"/>
      <c r="I60" s="772"/>
      <c r="J60" s="772"/>
      <c r="K60" s="772"/>
      <c r="L60" s="772"/>
      <c r="M60" s="772"/>
      <c r="N60" s="772"/>
      <c r="O60" s="772"/>
      <c r="P60" s="773"/>
      <c r="Q60" s="853"/>
      <c r="R60" s="854"/>
      <c r="S60" s="854"/>
      <c r="T60" s="854"/>
      <c r="U60" s="854"/>
      <c r="V60" s="854"/>
      <c r="W60" s="854"/>
      <c r="X60" s="854"/>
      <c r="Y60" s="854"/>
      <c r="Z60" s="854"/>
      <c r="AA60" s="854"/>
      <c r="AB60" s="854"/>
      <c r="AC60" s="854"/>
      <c r="AD60" s="854"/>
      <c r="AE60" s="855"/>
      <c r="AF60" s="777"/>
      <c r="AG60" s="778"/>
      <c r="AH60" s="778"/>
      <c r="AI60" s="778"/>
      <c r="AJ60" s="779"/>
      <c r="AK60" s="857"/>
      <c r="AL60" s="854"/>
      <c r="AM60" s="854"/>
      <c r="AN60" s="854"/>
      <c r="AO60" s="854"/>
      <c r="AP60" s="854"/>
      <c r="AQ60" s="854"/>
      <c r="AR60" s="854"/>
      <c r="AS60" s="854"/>
      <c r="AT60" s="854"/>
      <c r="AU60" s="854"/>
      <c r="AV60" s="854"/>
      <c r="AW60" s="854"/>
      <c r="AX60" s="854"/>
      <c r="AY60" s="854"/>
      <c r="AZ60" s="856"/>
      <c r="BA60" s="856"/>
      <c r="BB60" s="856"/>
      <c r="BC60" s="856"/>
      <c r="BD60" s="856"/>
      <c r="BE60" s="850"/>
      <c r="BF60" s="850"/>
      <c r="BG60" s="850"/>
      <c r="BH60" s="850"/>
      <c r="BI60" s="851"/>
      <c r="BJ60" s="214"/>
      <c r="BK60" s="214"/>
      <c r="BL60" s="214"/>
      <c r="BM60" s="214"/>
      <c r="BN60" s="214"/>
      <c r="BO60" s="224"/>
      <c r="BP60" s="224"/>
      <c r="BQ60" s="221">
        <v>54</v>
      </c>
      <c r="BR60" s="222"/>
      <c r="BS60" s="737"/>
      <c r="BT60" s="738"/>
      <c r="BU60" s="738"/>
      <c r="BV60" s="738"/>
      <c r="BW60" s="738"/>
      <c r="BX60" s="738"/>
      <c r="BY60" s="738"/>
      <c r="BZ60" s="738"/>
      <c r="CA60" s="738"/>
      <c r="CB60" s="738"/>
      <c r="CC60" s="738"/>
      <c r="CD60" s="738"/>
      <c r="CE60" s="738"/>
      <c r="CF60" s="738"/>
      <c r="CG60" s="739"/>
      <c r="CH60" s="803"/>
      <c r="CI60" s="804"/>
      <c r="CJ60" s="804"/>
      <c r="CK60" s="804"/>
      <c r="CL60" s="805"/>
      <c r="CM60" s="803"/>
      <c r="CN60" s="804"/>
      <c r="CO60" s="804"/>
      <c r="CP60" s="804"/>
      <c r="CQ60" s="805"/>
      <c r="CR60" s="803"/>
      <c r="CS60" s="804"/>
      <c r="CT60" s="804"/>
      <c r="CU60" s="804"/>
      <c r="CV60" s="805"/>
      <c r="CW60" s="803"/>
      <c r="CX60" s="804"/>
      <c r="CY60" s="804"/>
      <c r="CZ60" s="804"/>
      <c r="DA60" s="805"/>
      <c r="DB60" s="803"/>
      <c r="DC60" s="804"/>
      <c r="DD60" s="804"/>
      <c r="DE60" s="804"/>
      <c r="DF60" s="805"/>
      <c r="DG60" s="803"/>
      <c r="DH60" s="804"/>
      <c r="DI60" s="804"/>
      <c r="DJ60" s="804"/>
      <c r="DK60" s="805"/>
      <c r="DL60" s="803"/>
      <c r="DM60" s="804"/>
      <c r="DN60" s="804"/>
      <c r="DO60" s="804"/>
      <c r="DP60" s="805"/>
      <c r="DQ60" s="803"/>
      <c r="DR60" s="804"/>
      <c r="DS60" s="804"/>
      <c r="DT60" s="804"/>
      <c r="DU60" s="805"/>
      <c r="DV60" s="737"/>
      <c r="DW60" s="738"/>
      <c r="DX60" s="738"/>
      <c r="DY60" s="738"/>
      <c r="DZ60" s="806"/>
      <c r="EA60" s="212"/>
    </row>
    <row r="61" spans="1:131" ht="26.25" customHeight="1" thickBot="1" x14ac:dyDescent="0.25">
      <c r="A61" s="221">
        <v>34</v>
      </c>
      <c r="B61" s="771"/>
      <c r="C61" s="772"/>
      <c r="D61" s="772"/>
      <c r="E61" s="772"/>
      <c r="F61" s="772"/>
      <c r="G61" s="772"/>
      <c r="H61" s="772"/>
      <c r="I61" s="772"/>
      <c r="J61" s="772"/>
      <c r="K61" s="772"/>
      <c r="L61" s="772"/>
      <c r="M61" s="772"/>
      <c r="N61" s="772"/>
      <c r="O61" s="772"/>
      <c r="P61" s="773"/>
      <c r="Q61" s="853"/>
      <c r="R61" s="854"/>
      <c r="S61" s="854"/>
      <c r="T61" s="854"/>
      <c r="U61" s="854"/>
      <c r="V61" s="854"/>
      <c r="W61" s="854"/>
      <c r="X61" s="854"/>
      <c r="Y61" s="854"/>
      <c r="Z61" s="854"/>
      <c r="AA61" s="854"/>
      <c r="AB61" s="854"/>
      <c r="AC61" s="854"/>
      <c r="AD61" s="854"/>
      <c r="AE61" s="855"/>
      <c r="AF61" s="777"/>
      <c r="AG61" s="778"/>
      <c r="AH61" s="778"/>
      <c r="AI61" s="778"/>
      <c r="AJ61" s="779"/>
      <c r="AK61" s="857"/>
      <c r="AL61" s="854"/>
      <c r="AM61" s="854"/>
      <c r="AN61" s="854"/>
      <c r="AO61" s="854"/>
      <c r="AP61" s="854"/>
      <c r="AQ61" s="854"/>
      <c r="AR61" s="854"/>
      <c r="AS61" s="854"/>
      <c r="AT61" s="854"/>
      <c r="AU61" s="854"/>
      <c r="AV61" s="854"/>
      <c r="AW61" s="854"/>
      <c r="AX61" s="854"/>
      <c r="AY61" s="854"/>
      <c r="AZ61" s="856"/>
      <c r="BA61" s="856"/>
      <c r="BB61" s="856"/>
      <c r="BC61" s="856"/>
      <c r="BD61" s="856"/>
      <c r="BE61" s="850"/>
      <c r="BF61" s="850"/>
      <c r="BG61" s="850"/>
      <c r="BH61" s="850"/>
      <c r="BI61" s="851"/>
      <c r="BJ61" s="214"/>
      <c r="BK61" s="214"/>
      <c r="BL61" s="214"/>
      <c r="BM61" s="214"/>
      <c r="BN61" s="214"/>
      <c r="BO61" s="224"/>
      <c r="BP61" s="224"/>
      <c r="BQ61" s="221">
        <v>55</v>
      </c>
      <c r="BR61" s="222"/>
      <c r="BS61" s="737"/>
      <c r="BT61" s="738"/>
      <c r="BU61" s="738"/>
      <c r="BV61" s="738"/>
      <c r="BW61" s="738"/>
      <c r="BX61" s="738"/>
      <c r="BY61" s="738"/>
      <c r="BZ61" s="738"/>
      <c r="CA61" s="738"/>
      <c r="CB61" s="738"/>
      <c r="CC61" s="738"/>
      <c r="CD61" s="738"/>
      <c r="CE61" s="738"/>
      <c r="CF61" s="738"/>
      <c r="CG61" s="739"/>
      <c r="CH61" s="803"/>
      <c r="CI61" s="804"/>
      <c r="CJ61" s="804"/>
      <c r="CK61" s="804"/>
      <c r="CL61" s="805"/>
      <c r="CM61" s="803"/>
      <c r="CN61" s="804"/>
      <c r="CO61" s="804"/>
      <c r="CP61" s="804"/>
      <c r="CQ61" s="805"/>
      <c r="CR61" s="803"/>
      <c r="CS61" s="804"/>
      <c r="CT61" s="804"/>
      <c r="CU61" s="804"/>
      <c r="CV61" s="805"/>
      <c r="CW61" s="803"/>
      <c r="CX61" s="804"/>
      <c r="CY61" s="804"/>
      <c r="CZ61" s="804"/>
      <c r="DA61" s="805"/>
      <c r="DB61" s="803"/>
      <c r="DC61" s="804"/>
      <c r="DD61" s="804"/>
      <c r="DE61" s="804"/>
      <c r="DF61" s="805"/>
      <c r="DG61" s="803"/>
      <c r="DH61" s="804"/>
      <c r="DI61" s="804"/>
      <c r="DJ61" s="804"/>
      <c r="DK61" s="805"/>
      <c r="DL61" s="803"/>
      <c r="DM61" s="804"/>
      <c r="DN61" s="804"/>
      <c r="DO61" s="804"/>
      <c r="DP61" s="805"/>
      <c r="DQ61" s="803"/>
      <c r="DR61" s="804"/>
      <c r="DS61" s="804"/>
      <c r="DT61" s="804"/>
      <c r="DU61" s="805"/>
      <c r="DV61" s="737"/>
      <c r="DW61" s="738"/>
      <c r="DX61" s="738"/>
      <c r="DY61" s="738"/>
      <c r="DZ61" s="806"/>
      <c r="EA61" s="212"/>
    </row>
    <row r="62" spans="1:131" ht="26.25" customHeight="1" x14ac:dyDescent="0.2">
      <c r="A62" s="221">
        <v>35</v>
      </c>
      <c r="B62" s="771"/>
      <c r="C62" s="772"/>
      <c r="D62" s="772"/>
      <c r="E62" s="772"/>
      <c r="F62" s="772"/>
      <c r="G62" s="772"/>
      <c r="H62" s="772"/>
      <c r="I62" s="772"/>
      <c r="J62" s="772"/>
      <c r="K62" s="772"/>
      <c r="L62" s="772"/>
      <c r="M62" s="772"/>
      <c r="N62" s="772"/>
      <c r="O62" s="772"/>
      <c r="P62" s="773"/>
      <c r="Q62" s="853"/>
      <c r="R62" s="854"/>
      <c r="S62" s="854"/>
      <c r="T62" s="854"/>
      <c r="U62" s="854"/>
      <c r="V62" s="854"/>
      <c r="W62" s="854"/>
      <c r="X62" s="854"/>
      <c r="Y62" s="854"/>
      <c r="Z62" s="854"/>
      <c r="AA62" s="854"/>
      <c r="AB62" s="854"/>
      <c r="AC62" s="854"/>
      <c r="AD62" s="854"/>
      <c r="AE62" s="855"/>
      <c r="AF62" s="777"/>
      <c r="AG62" s="778"/>
      <c r="AH62" s="778"/>
      <c r="AI62" s="778"/>
      <c r="AJ62" s="779"/>
      <c r="AK62" s="857"/>
      <c r="AL62" s="854"/>
      <c r="AM62" s="854"/>
      <c r="AN62" s="854"/>
      <c r="AO62" s="854"/>
      <c r="AP62" s="854"/>
      <c r="AQ62" s="854"/>
      <c r="AR62" s="854"/>
      <c r="AS62" s="854"/>
      <c r="AT62" s="854"/>
      <c r="AU62" s="854"/>
      <c r="AV62" s="854"/>
      <c r="AW62" s="854"/>
      <c r="AX62" s="854"/>
      <c r="AY62" s="854"/>
      <c r="AZ62" s="856"/>
      <c r="BA62" s="856"/>
      <c r="BB62" s="856"/>
      <c r="BC62" s="856"/>
      <c r="BD62" s="856"/>
      <c r="BE62" s="850"/>
      <c r="BF62" s="850"/>
      <c r="BG62" s="850"/>
      <c r="BH62" s="850"/>
      <c r="BI62" s="851"/>
      <c r="BJ62" s="865" t="s">
        <v>398</v>
      </c>
      <c r="BK62" s="824"/>
      <c r="BL62" s="824"/>
      <c r="BM62" s="824"/>
      <c r="BN62" s="825"/>
      <c r="BO62" s="224"/>
      <c r="BP62" s="224"/>
      <c r="BQ62" s="221">
        <v>56</v>
      </c>
      <c r="BR62" s="222"/>
      <c r="BS62" s="737"/>
      <c r="BT62" s="738"/>
      <c r="BU62" s="738"/>
      <c r="BV62" s="738"/>
      <c r="BW62" s="738"/>
      <c r="BX62" s="738"/>
      <c r="BY62" s="738"/>
      <c r="BZ62" s="738"/>
      <c r="CA62" s="738"/>
      <c r="CB62" s="738"/>
      <c r="CC62" s="738"/>
      <c r="CD62" s="738"/>
      <c r="CE62" s="738"/>
      <c r="CF62" s="738"/>
      <c r="CG62" s="739"/>
      <c r="CH62" s="803"/>
      <c r="CI62" s="804"/>
      <c r="CJ62" s="804"/>
      <c r="CK62" s="804"/>
      <c r="CL62" s="805"/>
      <c r="CM62" s="803"/>
      <c r="CN62" s="804"/>
      <c r="CO62" s="804"/>
      <c r="CP62" s="804"/>
      <c r="CQ62" s="805"/>
      <c r="CR62" s="803"/>
      <c r="CS62" s="804"/>
      <c r="CT62" s="804"/>
      <c r="CU62" s="804"/>
      <c r="CV62" s="805"/>
      <c r="CW62" s="803"/>
      <c r="CX62" s="804"/>
      <c r="CY62" s="804"/>
      <c r="CZ62" s="804"/>
      <c r="DA62" s="805"/>
      <c r="DB62" s="803"/>
      <c r="DC62" s="804"/>
      <c r="DD62" s="804"/>
      <c r="DE62" s="804"/>
      <c r="DF62" s="805"/>
      <c r="DG62" s="803"/>
      <c r="DH62" s="804"/>
      <c r="DI62" s="804"/>
      <c r="DJ62" s="804"/>
      <c r="DK62" s="805"/>
      <c r="DL62" s="803"/>
      <c r="DM62" s="804"/>
      <c r="DN62" s="804"/>
      <c r="DO62" s="804"/>
      <c r="DP62" s="805"/>
      <c r="DQ62" s="803"/>
      <c r="DR62" s="804"/>
      <c r="DS62" s="804"/>
      <c r="DT62" s="804"/>
      <c r="DU62" s="805"/>
      <c r="DV62" s="737"/>
      <c r="DW62" s="738"/>
      <c r="DX62" s="738"/>
      <c r="DY62" s="738"/>
      <c r="DZ62" s="806"/>
      <c r="EA62" s="212"/>
    </row>
    <row r="63" spans="1:131" ht="26.25" customHeight="1" thickBot="1" x14ac:dyDescent="0.25">
      <c r="A63" s="223" t="s">
        <v>380</v>
      </c>
      <c r="B63" s="807" t="s">
        <v>399</v>
      </c>
      <c r="C63" s="808"/>
      <c r="D63" s="808"/>
      <c r="E63" s="808"/>
      <c r="F63" s="808"/>
      <c r="G63" s="808"/>
      <c r="H63" s="808"/>
      <c r="I63" s="808"/>
      <c r="J63" s="808"/>
      <c r="K63" s="808"/>
      <c r="L63" s="808"/>
      <c r="M63" s="808"/>
      <c r="N63" s="808"/>
      <c r="O63" s="808"/>
      <c r="P63" s="809"/>
      <c r="Q63" s="858"/>
      <c r="R63" s="859"/>
      <c r="S63" s="859"/>
      <c r="T63" s="859"/>
      <c r="U63" s="859"/>
      <c r="V63" s="859"/>
      <c r="W63" s="859"/>
      <c r="X63" s="859"/>
      <c r="Y63" s="859"/>
      <c r="Z63" s="859"/>
      <c r="AA63" s="859"/>
      <c r="AB63" s="859"/>
      <c r="AC63" s="859"/>
      <c r="AD63" s="859"/>
      <c r="AE63" s="860"/>
      <c r="AF63" s="861">
        <v>26</v>
      </c>
      <c r="AG63" s="862"/>
      <c r="AH63" s="862"/>
      <c r="AI63" s="862"/>
      <c r="AJ63" s="863"/>
      <c r="AK63" s="864"/>
      <c r="AL63" s="859"/>
      <c r="AM63" s="859"/>
      <c r="AN63" s="859"/>
      <c r="AO63" s="859"/>
      <c r="AP63" s="862">
        <v>432</v>
      </c>
      <c r="AQ63" s="862"/>
      <c r="AR63" s="862"/>
      <c r="AS63" s="862"/>
      <c r="AT63" s="862"/>
      <c r="AU63" s="862">
        <v>367</v>
      </c>
      <c r="AV63" s="862"/>
      <c r="AW63" s="862"/>
      <c r="AX63" s="862"/>
      <c r="AY63" s="862"/>
      <c r="AZ63" s="866"/>
      <c r="BA63" s="866"/>
      <c r="BB63" s="866"/>
      <c r="BC63" s="866"/>
      <c r="BD63" s="866"/>
      <c r="BE63" s="867"/>
      <c r="BF63" s="867"/>
      <c r="BG63" s="867"/>
      <c r="BH63" s="867"/>
      <c r="BI63" s="868"/>
      <c r="BJ63" s="869" t="s">
        <v>122</v>
      </c>
      <c r="BK63" s="870"/>
      <c r="BL63" s="870"/>
      <c r="BM63" s="870"/>
      <c r="BN63" s="871"/>
      <c r="BO63" s="224"/>
      <c r="BP63" s="224"/>
      <c r="BQ63" s="221">
        <v>57</v>
      </c>
      <c r="BR63" s="222"/>
      <c r="BS63" s="737"/>
      <c r="BT63" s="738"/>
      <c r="BU63" s="738"/>
      <c r="BV63" s="738"/>
      <c r="BW63" s="738"/>
      <c r="BX63" s="738"/>
      <c r="BY63" s="738"/>
      <c r="BZ63" s="738"/>
      <c r="CA63" s="738"/>
      <c r="CB63" s="738"/>
      <c r="CC63" s="738"/>
      <c r="CD63" s="738"/>
      <c r="CE63" s="738"/>
      <c r="CF63" s="738"/>
      <c r="CG63" s="739"/>
      <c r="CH63" s="803"/>
      <c r="CI63" s="804"/>
      <c r="CJ63" s="804"/>
      <c r="CK63" s="804"/>
      <c r="CL63" s="805"/>
      <c r="CM63" s="803"/>
      <c r="CN63" s="804"/>
      <c r="CO63" s="804"/>
      <c r="CP63" s="804"/>
      <c r="CQ63" s="805"/>
      <c r="CR63" s="803"/>
      <c r="CS63" s="804"/>
      <c r="CT63" s="804"/>
      <c r="CU63" s="804"/>
      <c r="CV63" s="805"/>
      <c r="CW63" s="803"/>
      <c r="CX63" s="804"/>
      <c r="CY63" s="804"/>
      <c r="CZ63" s="804"/>
      <c r="DA63" s="805"/>
      <c r="DB63" s="803"/>
      <c r="DC63" s="804"/>
      <c r="DD63" s="804"/>
      <c r="DE63" s="804"/>
      <c r="DF63" s="805"/>
      <c r="DG63" s="803"/>
      <c r="DH63" s="804"/>
      <c r="DI63" s="804"/>
      <c r="DJ63" s="804"/>
      <c r="DK63" s="805"/>
      <c r="DL63" s="803"/>
      <c r="DM63" s="804"/>
      <c r="DN63" s="804"/>
      <c r="DO63" s="804"/>
      <c r="DP63" s="805"/>
      <c r="DQ63" s="803"/>
      <c r="DR63" s="804"/>
      <c r="DS63" s="804"/>
      <c r="DT63" s="804"/>
      <c r="DU63" s="805"/>
      <c r="DV63" s="737"/>
      <c r="DW63" s="738"/>
      <c r="DX63" s="738"/>
      <c r="DY63" s="738"/>
      <c r="DZ63" s="806"/>
      <c r="EA63" s="212"/>
    </row>
    <row r="64" spans="1:131" ht="26.25" customHeight="1" x14ac:dyDescent="0.2">
      <c r="A64" s="224"/>
      <c r="B64" s="224"/>
      <c r="C64" s="224"/>
      <c r="D64" s="224"/>
      <c r="E64" s="224"/>
      <c r="F64" s="224"/>
      <c r="G64" s="224"/>
      <c r="H64" s="224"/>
      <c r="I64" s="224"/>
      <c r="J64" s="224"/>
      <c r="K64" s="224"/>
      <c r="L64" s="224"/>
      <c r="M64" s="224"/>
      <c r="N64" s="224"/>
      <c r="O64" s="224"/>
      <c r="P64" s="224"/>
      <c r="Q64" s="224"/>
      <c r="R64" s="224"/>
      <c r="S64" s="224"/>
      <c r="T64" s="224"/>
      <c r="U64" s="224"/>
      <c r="V64" s="224"/>
      <c r="W64" s="224"/>
      <c r="X64" s="224"/>
      <c r="Y64" s="224"/>
      <c r="Z64" s="224"/>
      <c r="AA64" s="224"/>
      <c r="AB64" s="224"/>
      <c r="AC64" s="224"/>
      <c r="AD64" s="224"/>
      <c r="AE64" s="224"/>
      <c r="AF64" s="224"/>
      <c r="AG64" s="224"/>
      <c r="AH64" s="224"/>
      <c r="AI64" s="224"/>
      <c r="AJ64" s="224"/>
      <c r="AK64" s="224"/>
      <c r="AL64" s="224"/>
      <c r="AM64" s="224"/>
      <c r="AN64" s="224"/>
      <c r="AO64" s="224"/>
      <c r="AP64" s="224"/>
      <c r="AQ64" s="224"/>
      <c r="AR64" s="224"/>
      <c r="AS64" s="224"/>
      <c r="AT64" s="224"/>
      <c r="AU64" s="224"/>
      <c r="AV64" s="224"/>
      <c r="AW64" s="224"/>
      <c r="AX64" s="224"/>
      <c r="AY64" s="224"/>
      <c r="AZ64" s="224"/>
      <c r="BA64" s="224"/>
      <c r="BB64" s="224"/>
      <c r="BC64" s="224"/>
      <c r="BD64" s="224"/>
      <c r="BE64" s="224"/>
      <c r="BF64" s="224"/>
      <c r="BG64" s="224"/>
      <c r="BH64" s="224"/>
      <c r="BI64" s="224"/>
      <c r="BJ64" s="224"/>
      <c r="BK64" s="224"/>
      <c r="BL64" s="224"/>
      <c r="BM64" s="224"/>
      <c r="BN64" s="224"/>
      <c r="BO64" s="224"/>
      <c r="BP64" s="224"/>
      <c r="BQ64" s="221">
        <v>58</v>
      </c>
      <c r="BR64" s="222"/>
      <c r="BS64" s="737"/>
      <c r="BT64" s="738"/>
      <c r="BU64" s="738"/>
      <c r="BV64" s="738"/>
      <c r="BW64" s="738"/>
      <c r="BX64" s="738"/>
      <c r="BY64" s="738"/>
      <c r="BZ64" s="738"/>
      <c r="CA64" s="738"/>
      <c r="CB64" s="738"/>
      <c r="CC64" s="738"/>
      <c r="CD64" s="738"/>
      <c r="CE64" s="738"/>
      <c r="CF64" s="738"/>
      <c r="CG64" s="739"/>
      <c r="CH64" s="803"/>
      <c r="CI64" s="804"/>
      <c r="CJ64" s="804"/>
      <c r="CK64" s="804"/>
      <c r="CL64" s="805"/>
      <c r="CM64" s="803"/>
      <c r="CN64" s="804"/>
      <c r="CO64" s="804"/>
      <c r="CP64" s="804"/>
      <c r="CQ64" s="805"/>
      <c r="CR64" s="803"/>
      <c r="CS64" s="804"/>
      <c r="CT64" s="804"/>
      <c r="CU64" s="804"/>
      <c r="CV64" s="805"/>
      <c r="CW64" s="803"/>
      <c r="CX64" s="804"/>
      <c r="CY64" s="804"/>
      <c r="CZ64" s="804"/>
      <c r="DA64" s="805"/>
      <c r="DB64" s="803"/>
      <c r="DC64" s="804"/>
      <c r="DD64" s="804"/>
      <c r="DE64" s="804"/>
      <c r="DF64" s="805"/>
      <c r="DG64" s="803"/>
      <c r="DH64" s="804"/>
      <c r="DI64" s="804"/>
      <c r="DJ64" s="804"/>
      <c r="DK64" s="805"/>
      <c r="DL64" s="803"/>
      <c r="DM64" s="804"/>
      <c r="DN64" s="804"/>
      <c r="DO64" s="804"/>
      <c r="DP64" s="805"/>
      <c r="DQ64" s="803"/>
      <c r="DR64" s="804"/>
      <c r="DS64" s="804"/>
      <c r="DT64" s="804"/>
      <c r="DU64" s="805"/>
      <c r="DV64" s="737"/>
      <c r="DW64" s="738"/>
      <c r="DX64" s="738"/>
      <c r="DY64" s="738"/>
      <c r="DZ64" s="806"/>
      <c r="EA64" s="212"/>
    </row>
    <row r="65" spans="1:131" ht="26.25" customHeight="1" thickBot="1" x14ac:dyDescent="0.25">
      <c r="A65" s="214" t="s">
        <v>400</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4"/>
      <c r="BF65" s="224"/>
      <c r="BG65" s="224"/>
      <c r="BH65" s="224"/>
      <c r="BI65" s="224"/>
      <c r="BJ65" s="224"/>
      <c r="BK65" s="224"/>
      <c r="BL65" s="224"/>
      <c r="BM65" s="224"/>
      <c r="BN65" s="224"/>
      <c r="BO65" s="224"/>
      <c r="BP65" s="224"/>
      <c r="BQ65" s="221">
        <v>59</v>
      </c>
      <c r="BR65" s="222"/>
      <c r="BS65" s="737"/>
      <c r="BT65" s="738"/>
      <c r="BU65" s="738"/>
      <c r="BV65" s="738"/>
      <c r="BW65" s="738"/>
      <c r="BX65" s="738"/>
      <c r="BY65" s="738"/>
      <c r="BZ65" s="738"/>
      <c r="CA65" s="738"/>
      <c r="CB65" s="738"/>
      <c r="CC65" s="738"/>
      <c r="CD65" s="738"/>
      <c r="CE65" s="738"/>
      <c r="CF65" s="738"/>
      <c r="CG65" s="739"/>
      <c r="CH65" s="803"/>
      <c r="CI65" s="804"/>
      <c r="CJ65" s="804"/>
      <c r="CK65" s="804"/>
      <c r="CL65" s="805"/>
      <c r="CM65" s="803"/>
      <c r="CN65" s="804"/>
      <c r="CO65" s="804"/>
      <c r="CP65" s="804"/>
      <c r="CQ65" s="805"/>
      <c r="CR65" s="803"/>
      <c r="CS65" s="804"/>
      <c r="CT65" s="804"/>
      <c r="CU65" s="804"/>
      <c r="CV65" s="805"/>
      <c r="CW65" s="803"/>
      <c r="CX65" s="804"/>
      <c r="CY65" s="804"/>
      <c r="CZ65" s="804"/>
      <c r="DA65" s="805"/>
      <c r="DB65" s="803"/>
      <c r="DC65" s="804"/>
      <c r="DD65" s="804"/>
      <c r="DE65" s="804"/>
      <c r="DF65" s="805"/>
      <c r="DG65" s="803"/>
      <c r="DH65" s="804"/>
      <c r="DI65" s="804"/>
      <c r="DJ65" s="804"/>
      <c r="DK65" s="805"/>
      <c r="DL65" s="803"/>
      <c r="DM65" s="804"/>
      <c r="DN65" s="804"/>
      <c r="DO65" s="804"/>
      <c r="DP65" s="805"/>
      <c r="DQ65" s="803"/>
      <c r="DR65" s="804"/>
      <c r="DS65" s="804"/>
      <c r="DT65" s="804"/>
      <c r="DU65" s="805"/>
      <c r="DV65" s="737"/>
      <c r="DW65" s="738"/>
      <c r="DX65" s="738"/>
      <c r="DY65" s="738"/>
      <c r="DZ65" s="806"/>
      <c r="EA65" s="212"/>
    </row>
    <row r="66" spans="1:131" ht="26.25" customHeight="1" x14ac:dyDescent="0.2">
      <c r="A66" s="748" t="s">
        <v>401</v>
      </c>
      <c r="B66" s="749"/>
      <c r="C66" s="749"/>
      <c r="D66" s="749"/>
      <c r="E66" s="749"/>
      <c r="F66" s="749"/>
      <c r="G66" s="749"/>
      <c r="H66" s="749"/>
      <c r="I66" s="749"/>
      <c r="J66" s="749"/>
      <c r="K66" s="749"/>
      <c r="L66" s="749"/>
      <c r="M66" s="749"/>
      <c r="N66" s="749"/>
      <c r="O66" s="749"/>
      <c r="P66" s="750"/>
      <c r="Q66" s="744" t="s">
        <v>384</v>
      </c>
      <c r="R66" s="740"/>
      <c r="S66" s="740"/>
      <c r="T66" s="740"/>
      <c r="U66" s="741"/>
      <c r="V66" s="744" t="s">
        <v>385</v>
      </c>
      <c r="W66" s="740"/>
      <c r="X66" s="740"/>
      <c r="Y66" s="740"/>
      <c r="Z66" s="741"/>
      <c r="AA66" s="744" t="s">
        <v>386</v>
      </c>
      <c r="AB66" s="740"/>
      <c r="AC66" s="740"/>
      <c r="AD66" s="740"/>
      <c r="AE66" s="741"/>
      <c r="AF66" s="872" t="s">
        <v>387</v>
      </c>
      <c r="AG66" s="833"/>
      <c r="AH66" s="833"/>
      <c r="AI66" s="833"/>
      <c r="AJ66" s="873"/>
      <c r="AK66" s="744" t="s">
        <v>388</v>
      </c>
      <c r="AL66" s="749"/>
      <c r="AM66" s="749"/>
      <c r="AN66" s="749"/>
      <c r="AO66" s="750"/>
      <c r="AP66" s="744" t="s">
        <v>389</v>
      </c>
      <c r="AQ66" s="740"/>
      <c r="AR66" s="740"/>
      <c r="AS66" s="740"/>
      <c r="AT66" s="741"/>
      <c r="AU66" s="744" t="s">
        <v>402</v>
      </c>
      <c r="AV66" s="740"/>
      <c r="AW66" s="740"/>
      <c r="AX66" s="740"/>
      <c r="AY66" s="741"/>
      <c r="AZ66" s="744" t="s">
        <v>365</v>
      </c>
      <c r="BA66" s="740"/>
      <c r="BB66" s="740"/>
      <c r="BC66" s="740"/>
      <c r="BD66" s="746"/>
      <c r="BE66" s="224"/>
      <c r="BF66" s="224"/>
      <c r="BG66" s="224"/>
      <c r="BH66" s="224"/>
      <c r="BI66" s="224"/>
      <c r="BJ66" s="224"/>
      <c r="BK66" s="224"/>
      <c r="BL66" s="224"/>
      <c r="BM66" s="224"/>
      <c r="BN66" s="224"/>
      <c r="BO66" s="224"/>
      <c r="BP66" s="224"/>
      <c r="BQ66" s="221">
        <v>60</v>
      </c>
      <c r="BR66" s="226"/>
      <c r="BS66" s="877"/>
      <c r="BT66" s="878"/>
      <c r="BU66" s="878"/>
      <c r="BV66" s="878"/>
      <c r="BW66" s="878"/>
      <c r="BX66" s="878"/>
      <c r="BY66" s="878"/>
      <c r="BZ66" s="878"/>
      <c r="CA66" s="878"/>
      <c r="CB66" s="878"/>
      <c r="CC66" s="878"/>
      <c r="CD66" s="878"/>
      <c r="CE66" s="878"/>
      <c r="CF66" s="878"/>
      <c r="CG66" s="883"/>
      <c r="CH66" s="880"/>
      <c r="CI66" s="881"/>
      <c r="CJ66" s="881"/>
      <c r="CK66" s="881"/>
      <c r="CL66" s="882"/>
      <c r="CM66" s="880"/>
      <c r="CN66" s="881"/>
      <c r="CO66" s="881"/>
      <c r="CP66" s="881"/>
      <c r="CQ66" s="882"/>
      <c r="CR66" s="880"/>
      <c r="CS66" s="881"/>
      <c r="CT66" s="881"/>
      <c r="CU66" s="881"/>
      <c r="CV66" s="882"/>
      <c r="CW66" s="880"/>
      <c r="CX66" s="881"/>
      <c r="CY66" s="881"/>
      <c r="CZ66" s="881"/>
      <c r="DA66" s="882"/>
      <c r="DB66" s="880"/>
      <c r="DC66" s="881"/>
      <c r="DD66" s="881"/>
      <c r="DE66" s="881"/>
      <c r="DF66" s="882"/>
      <c r="DG66" s="880"/>
      <c r="DH66" s="881"/>
      <c r="DI66" s="881"/>
      <c r="DJ66" s="881"/>
      <c r="DK66" s="882"/>
      <c r="DL66" s="880"/>
      <c r="DM66" s="881"/>
      <c r="DN66" s="881"/>
      <c r="DO66" s="881"/>
      <c r="DP66" s="882"/>
      <c r="DQ66" s="880"/>
      <c r="DR66" s="881"/>
      <c r="DS66" s="881"/>
      <c r="DT66" s="881"/>
      <c r="DU66" s="882"/>
      <c r="DV66" s="877"/>
      <c r="DW66" s="878"/>
      <c r="DX66" s="878"/>
      <c r="DY66" s="878"/>
      <c r="DZ66" s="879"/>
      <c r="EA66" s="212"/>
    </row>
    <row r="67" spans="1:131" ht="26.25" customHeight="1" thickBot="1" x14ac:dyDescent="0.25">
      <c r="A67" s="751"/>
      <c r="B67" s="752"/>
      <c r="C67" s="752"/>
      <c r="D67" s="752"/>
      <c r="E67" s="752"/>
      <c r="F67" s="752"/>
      <c r="G67" s="752"/>
      <c r="H67" s="752"/>
      <c r="I67" s="752"/>
      <c r="J67" s="752"/>
      <c r="K67" s="752"/>
      <c r="L67" s="752"/>
      <c r="M67" s="752"/>
      <c r="N67" s="752"/>
      <c r="O67" s="752"/>
      <c r="P67" s="753"/>
      <c r="Q67" s="745"/>
      <c r="R67" s="742"/>
      <c r="S67" s="742"/>
      <c r="T67" s="742"/>
      <c r="U67" s="743"/>
      <c r="V67" s="745"/>
      <c r="W67" s="742"/>
      <c r="X67" s="742"/>
      <c r="Y67" s="742"/>
      <c r="Z67" s="743"/>
      <c r="AA67" s="745"/>
      <c r="AB67" s="742"/>
      <c r="AC67" s="742"/>
      <c r="AD67" s="742"/>
      <c r="AE67" s="743"/>
      <c r="AF67" s="874"/>
      <c r="AG67" s="836"/>
      <c r="AH67" s="836"/>
      <c r="AI67" s="836"/>
      <c r="AJ67" s="875"/>
      <c r="AK67" s="876"/>
      <c r="AL67" s="752"/>
      <c r="AM67" s="752"/>
      <c r="AN67" s="752"/>
      <c r="AO67" s="753"/>
      <c r="AP67" s="745"/>
      <c r="AQ67" s="742"/>
      <c r="AR67" s="742"/>
      <c r="AS67" s="742"/>
      <c r="AT67" s="743"/>
      <c r="AU67" s="745"/>
      <c r="AV67" s="742"/>
      <c r="AW67" s="742"/>
      <c r="AX67" s="742"/>
      <c r="AY67" s="743"/>
      <c r="AZ67" s="745"/>
      <c r="BA67" s="742"/>
      <c r="BB67" s="742"/>
      <c r="BC67" s="742"/>
      <c r="BD67" s="747"/>
      <c r="BE67" s="224"/>
      <c r="BF67" s="224"/>
      <c r="BG67" s="224"/>
      <c r="BH67" s="224"/>
      <c r="BI67" s="224"/>
      <c r="BJ67" s="224"/>
      <c r="BK67" s="224"/>
      <c r="BL67" s="224"/>
      <c r="BM67" s="224"/>
      <c r="BN67" s="224"/>
      <c r="BO67" s="224"/>
      <c r="BP67" s="224"/>
      <c r="BQ67" s="221">
        <v>61</v>
      </c>
      <c r="BR67" s="226"/>
      <c r="BS67" s="877"/>
      <c r="BT67" s="878"/>
      <c r="BU67" s="878"/>
      <c r="BV67" s="878"/>
      <c r="BW67" s="878"/>
      <c r="BX67" s="878"/>
      <c r="BY67" s="878"/>
      <c r="BZ67" s="878"/>
      <c r="CA67" s="878"/>
      <c r="CB67" s="878"/>
      <c r="CC67" s="878"/>
      <c r="CD67" s="878"/>
      <c r="CE67" s="878"/>
      <c r="CF67" s="878"/>
      <c r="CG67" s="883"/>
      <c r="CH67" s="880"/>
      <c r="CI67" s="881"/>
      <c r="CJ67" s="881"/>
      <c r="CK67" s="881"/>
      <c r="CL67" s="882"/>
      <c r="CM67" s="880"/>
      <c r="CN67" s="881"/>
      <c r="CO67" s="881"/>
      <c r="CP67" s="881"/>
      <c r="CQ67" s="882"/>
      <c r="CR67" s="880"/>
      <c r="CS67" s="881"/>
      <c r="CT67" s="881"/>
      <c r="CU67" s="881"/>
      <c r="CV67" s="882"/>
      <c r="CW67" s="880"/>
      <c r="CX67" s="881"/>
      <c r="CY67" s="881"/>
      <c r="CZ67" s="881"/>
      <c r="DA67" s="882"/>
      <c r="DB67" s="880"/>
      <c r="DC67" s="881"/>
      <c r="DD67" s="881"/>
      <c r="DE67" s="881"/>
      <c r="DF67" s="882"/>
      <c r="DG67" s="880"/>
      <c r="DH67" s="881"/>
      <c r="DI67" s="881"/>
      <c r="DJ67" s="881"/>
      <c r="DK67" s="882"/>
      <c r="DL67" s="880"/>
      <c r="DM67" s="881"/>
      <c r="DN67" s="881"/>
      <c r="DO67" s="881"/>
      <c r="DP67" s="882"/>
      <c r="DQ67" s="880"/>
      <c r="DR67" s="881"/>
      <c r="DS67" s="881"/>
      <c r="DT67" s="881"/>
      <c r="DU67" s="882"/>
      <c r="DV67" s="877"/>
      <c r="DW67" s="878"/>
      <c r="DX67" s="878"/>
      <c r="DY67" s="878"/>
      <c r="DZ67" s="879"/>
      <c r="EA67" s="212"/>
    </row>
    <row r="68" spans="1:131" ht="26.25" customHeight="1" thickTop="1" x14ac:dyDescent="0.2">
      <c r="A68" s="219">
        <v>1</v>
      </c>
      <c r="B68" s="762" t="s">
        <v>553</v>
      </c>
      <c r="C68" s="763"/>
      <c r="D68" s="763"/>
      <c r="E68" s="763"/>
      <c r="F68" s="763"/>
      <c r="G68" s="763"/>
      <c r="H68" s="763"/>
      <c r="I68" s="763"/>
      <c r="J68" s="763"/>
      <c r="K68" s="763"/>
      <c r="L68" s="763"/>
      <c r="M68" s="763"/>
      <c r="N68" s="763"/>
      <c r="O68" s="763"/>
      <c r="P68" s="764"/>
      <c r="Q68" s="887">
        <v>10670</v>
      </c>
      <c r="R68" s="884"/>
      <c r="S68" s="884"/>
      <c r="T68" s="884"/>
      <c r="U68" s="884"/>
      <c r="V68" s="884">
        <v>10603</v>
      </c>
      <c r="W68" s="884"/>
      <c r="X68" s="884"/>
      <c r="Y68" s="884"/>
      <c r="Z68" s="884"/>
      <c r="AA68" s="884">
        <v>67</v>
      </c>
      <c r="AB68" s="884"/>
      <c r="AC68" s="884"/>
      <c r="AD68" s="884"/>
      <c r="AE68" s="884"/>
      <c r="AF68" s="884">
        <v>67</v>
      </c>
      <c r="AG68" s="884"/>
      <c r="AH68" s="884"/>
      <c r="AI68" s="884"/>
      <c r="AJ68" s="884"/>
      <c r="AK68" s="884" t="s">
        <v>552</v>
      </c>
      <c r="AL68" s="884"/>
      <c r="AM68" s="884"/>
      <c r="AN68" s="884"/>
      <c r="AO68" s="884"/>
      <c r="AP68" s="884" t="s">
        <v>552</v>
      </c>
      <c r="AQ68" s="884"/>
      <c r="AR68" s="884"/>
      <c r="AS68" s="884"/>
      <c r="AT68" s="884"/>
      <c r="AU68" s="884" t="s">
        <v>552</v>
      </c>
      <c r="AV68" s="884"/>
      <c r="AW68" s="884"/>
      <c r="AX68" s="884"/>
      <c r="AY68" s="884"/>
      <c r="AZ68" s="885"/>
      <c r="BA68" s="885"/>
      <c r="BB68" s="885"/>
      <c r="BC68" s="885"/>
      <c r="BD68" s="886"/>
      <c r="BE68" s="224"/>
      <c r="BF68" s="224"/>
      <c r="BG68" s="224"/>
      <c r="BH68" s="224"/>
      <c r="BI68" s="224"/>
      <c r="BJ68" s="224"/>
      <c r="BK68" s="224"/>
      <c r="BL68" s="224"/>
      <c r="BM68" s="224"/>
      <c r="BN68" s="224"/>
      <c r="BO68" s="224"/>
      <c r="BP68" s="224"/>
      <c r="BQ68" s="221">
        <v>62</v>
      </c>
      <c r="BR68" s="226"/>
      <c r="BS68" s="877"/>
      <c r="BT68" s="878"/>
      <c r="BU68" s="878"/>
      <c r="BV68" s="878"/>
      <c r="BW68" s="878"/>
      <c r="BX68" s="878"/>
      <c r="BY68" s="878"/>
      <c r="BZ68" s="878"/>
      <c r="CA68" s="878"/>
      <c r="CB68" s="878"/>
      <c r="CC68" s="878"/>
      <c r="CD68" s="878"/>
      <c r="CE68" s="878"/>
      <c r="CF68" s="878"/>
      <c r="CG68" s="883"/>
      <c r="CH68" s="880"/>
      <c r="CI68" s="881"/>
      <c r="CJ68" s="881"/>
      <c r="CK68" s="881"/>
      <c r="CL68" s="882"/>
      <c r="CM68" s="880"/>
      <c r="CN68" s="881"/>
      <c r="CO68" s="881"/>
      <c r="CP68" s="881"/>
      <c r="CQ68" s="882"/>
      <c r="CR68" s="880"/>
      <c r="CS68" s="881"/>
      <c r="CT68" s="881"/>
      <c r="CU68" s="881"/>
      <c r="CV68" s="882"/>
      <c r="CW68" s="880"/>
      <c r="CX68" s="881"/>
      <c r="CY68" s="881"/>
      <c r="CZ68" s="881"/>
      <c r="DA68" s="882"/>
      <c r="DB68" s="880"/>
      <c r="DC68" s="881"/>
      <c r="DD68" s="881"/>
      <c r="DE68" s="881"/>
      <c r="DF68" s="882"/>
      <c r="DG68" s="880"/>
      <c r="DH68" s="881"/>
      <c r="DI68" s="881"/>
      <c r="DJ68" s="881"/>
      <c r="DK68" s="882"/>
      <c r="DL68" s="880"/>
      <c r="DM68" s="881"/>
      <c r="DN68" s="881"/>
      <c r="DO68" s="881"/>
      <c r="DP68" s="882"/>
      <c r="DQ68" s="880"/>
      <c r="DR68" s="881"/>
      <c r="DS68" s="881"/>
      <c r="DT68" s="881"/>
      <c r="DU68" s="882"/>
      <c r="DV68" s="877"/>
      <c r="DW68" s="878"/>
      <c r="DX68" s="878"/>
      <c r="DY68" s="878"/>
      <c r="DZ68" s="879"/>
      <c r="EA68" s="212"/>
    </row>
    <row r="69" spans="1:131" ht="26.25" customHeight="1" x14ac:dyDescent="0.2">
      <c r="A69" s="221">
        <v>2</v>
      </c>
      <c r="B69" s="734" t="s">
        <v>554</v>
      </c>
      <c r="C69" s="735"/>
      <c r="D69" s="735"/>
      <c r="E69" s="735"/>
      <c r="F69" s="735"/>
      <c r="G69" s="735"/>
      <c r="H69" s="735"/>
      <c r="I69" s="735"/>
      <c r="J69" s="735"/>
      <c r="K69" s="735"/>
      <c r="L69" s="735"/>
      <c r="M69" s="735"/>
      <c r="N69" s="735"/>
      <c r="O69" s="735"/>
      <c r="P69" s="736"/>
      <c r="Q69" s="888">
        <v>860</v>
      </c>
      <c r="R69" s="848"/>
      <c r="S69" s="848"/>
      <c r="T69" s="848"/>
      <c r="U69" s="848"/>
      <c r="V69" s="848">
        <v>858</v>
      </c>
      <c r="W69" s="848"/>
      <c r="X69" s="848"/>
      <c r="Y69" s="848"/>
      <c r="Z69" s="848"/>
      <c r="AA69" s="848">
        <v>2</v>
      </c>
      <c r="AB69" s="848"/>
      <c r="AC69" s="848"/>
      <c r="AD69" s="848"/>
      <c r="AE69" s="848"/>
      <c r="AF69" s="848">
        <v>2</v>
      </c>
      <c r="AG69" s="848"/>
      <c r="AH69" s="848"/>
      <c r="AI69" s="848"/>
      <c r="AJ69" s="848"/>
      <c r="AK69" s="848">
        <v>2</v>
      </c>
      <c r="AL69" s="848"/>
      <c r="AM69" s="848"/>
      <c r="AN69" s="848"/>
      <c r="AO69" s="848"/>
      <c r="AP69" s="848" t="s">
        <v>552</v>
      </c>
      <c r="AQ69" s="848"/>
      <c r="AR69" s="848"/>
      <c r="AS69" s="848"/>
      <c r="AT69" s="848"/>
      <c r="AU69" s="848" t="s">
        <v>552</v>
      </c>
      <c r="AV69" s="848"/>
      <c r="AW69" s="848"/>
      <c r="AX69" s="848"/>
      <c r="AY69" s="848"/>
      <c r="AZ69" s="850"/>
      <c r="BA69" s="850"/>
      <c r="BB69" s="850"/>
      <c r="BC69" s="850"/>
      <c r="BD69" s="851"/>
      <c r="BE69" s="224"/>
      <c r="BF69" s="224"/>
      <c r="BG69" s="224"/>
      <c r="BH69" s="224"/>
      <c r="BI69" s="224"/>
      <c r="BJ69" s="224"/>
      <c r="BK69" s="224"/>
      <c r="BL69" s="224"/>
      <c r="BM69" s="224"/>
      <c r="BN69" s="224"/>
      <c r="BO69" s="224"/>
      <c r="BP69" s="224"/>
      <c r="BQ69" s="221">
        <v>63</v>
      </c>
      <c r="BR69" s="226"/>
      <c r="BS69" s="877"/>
      <c r="BT69" s="878"/>
      <c r="BU69" s="878"/>
      <c r="BV69" s="878"/>
      <c r="BW69" s="878"/>
      <c r="BX69" s="878"/>
      <c r="BY69" s="878"/>
      <c r="BZ69" s="878"/>
      <c r="CA69" s="878"/>
      <c r="CB69" s="878"/>
      <c r="CC69" s="878"/>
      <c r="CD69" s="878"/>
      <c r="CE69" s="878"/>
      <c r="CF69" s="878"/>
      <c r="CG69" s="883"/>
      <c r="CH69" s="880"/>
      <c r="CI69" s="881"/>
      <c r="CJ69" s="881"/>
      <c r="CK69" s="881"/>
      <c r="CL69" s="882"/>
      <c r="CM69" s="880"/>
      <c r="CN69" s="881"/>
      <c r="CO69" s="881"/>
      <c r="CP69" s="881"/>
      <c r="CQ69" s="882"/>
      <c r="CR69" s="880"/>
      <c r="CS69" s="881"/>
      <c r="CT69" s="881"/>
      <c r="CU69" s="881"/>
      <c r="CV69" s="882"/>
      <c r="CW69" s="880"/>
      <c r="CX69" s="881"/>
      <c r="CY69" s="881"/>
      <c r="CZ69" s="881"/>
      <c r="DA69" s="882"/>
      <c r="DB69" s="880"/>
      <c r="DC69" s="881"/>
      <c r="DD69" s="881"/>
      <c r="DE69" s="881"/>
      <c r="DF69" s="882"/>
      <c r="DG69" s="880"/>
      <c r="DH69" s="881"/>
      <c r="DI69" s="881"/>
      <c r="DJ69" s="881"/>
      <c r="DK69" s="882"/>
      <c r="DL69" s="880"/>
      <c r="DM69" s="881"/>
      <c r="DN69" s="881"/>
      <c r="DO69" s="881"/>
      <c r="DP69" s="882"/>
      <c r="DQ69" s="880"/>
      <c r="DR69" s="881"/>
      <c r="DS69" s="881"/>
      <c r="DT69" s="881"/>
      <c r="DU69" s="882"/>
      <c r="DV69" s="877"/>
      <c r="DW69" s="878"/>
      <c r="DX69" s="878"/>
      <c r="DY69" s="878"/>
      <c r="DZ69" s="879"/>
      <c r="EA69" s="212"/>
    </row>
    <row r="70" spans="1:131" ht="26.25" customHeight="1" x14ac:dyDescent="0.2">
      <c r="A70" s="221">
        <v>3</v>
      </c>
      <c r="B70" s="734" t="s">
        <v>555</v>
      </c>
      <c r="C70" s="735"/>
      <c r="D70" s="735"/>
      <c r="E70" s="735"/>
      <c r="F70" s="735"/>
      <c r="G70" s="735"/>
      <c r="H70" s="735"/>
      <c r="I70" s="735"/>
      <c r="J70" s="735"/>
      <c r="K70" s="735"/>
      <c r="L70" s="735"/>
      <c r="M70" s="735"/>
      <c r="N70" s="735"/>
      <c r="O70" s="735"/>
      <c r="P70" s="736"/>
      <c r="Q70" s="888">
        <v>5618</v>
      </c>
      <c r="R70" s="848"/>
      <c r="S70" s="848"/>
      <c r="T70" s="848"/>
      <c r="U70" s="848"/>
      <c r="V70" s="848">
        <v>5520</v>
      </c>
      <c r="W70" s="848"/>
      <c r="X70" s="848"/>
      <c r="Y70" s="848"/>
      <c r="Z70" s="848"/>
      <c r="AA70" s="848">
        <v>98</v>
      </c>
      <c r="AB70" s="848"/>
      <c r="AC70" s="848"/>
      <c r="AD70" s="848"/>
      <c r="AE70" s="848"/>
      <c r="AF70" s="848">
        <v>98</v>
      </c>
      <c r="AG70" s="848"/>
      <c r="AH70" s="848"/>
      <c r="AI70" s="848"/>
      <c r="AJ70" s="848"/>
      <c r="AK70" s="848">
        <v>178</v>
      </c>
      <c r="AL70" s="848"/>
      <c r="AM70" s="848"/>
      <c r="AN70" s="848"/>
      <c r="AO70" s="848"/>
      <c r="AP70" s="848">
        <v>4115</v>
      </c>
      <c r="AQ70" s="848"/>
      <c r="AR70" s="848"/>
      <c r="AS70" s="848"/>
      <c r="AT70" s="848"/>
      <c r="AU70" s="848">
        <v>75</v>
      </c>
      <c r="AV70" s="848"/>
      <c r="AW70" s="848"/>
      <c r="AX70" s="848"/>
      <c r="AY70" s="848"/>
      <c r="AZ70" s="850"/>
      <c r="BA70" s="850"/>
      <c r="BB70" s="850"/>
      <c r="BC70" s="850"/>
      <c r="BD70" s="851"/>
      <c r="BE70" s="224"/>
      <c r="BF70" s="224"/>
      <c r="BG70" s="224"/>
      <c r="BH70" s="224"/>
      <c r="BI70" s="224"/>
      <c r="BJ70" s="224"/>
      <c r="BK70" s="224"/>
      <c r="BL70" s="224"/>
      <c r="BM70" s="224"/>
      <c r="BN70" s="224"/>
      <c r="BO70" s="224"/>
      <c r="BP70" s="224"/>
      <c r="BQ70" s="221">
        <v>64</v>
      </c>
      <c r="BR70" s="226"/>
      <c r="BS70" s="877"/>
      <c r="BT70" s="878"/>
      <c r="BU70" s="878"/>
      <c r="BV70" s="878"/>
      <c r="BW70" s="878"/>
      <c r="BX70" s="878"/>
      <c r="BY70" s="878"/>
      <c r="BZ70" s="878"/>
      <c r="CA70" s="878"/>
      <c r="CB70" s="878"/>
      <c r="CC70" s="878"/>
      <c r="CD70" s="878"/>
      <c r="CE70" s="878"/>
      <c r="CF70" s="878"/>
      <c r="CG70" s="883"/>
      <c r="CH70" s="880"/>
      <c r="CI70" s="881"/>
      <c r="CJ70" s="881"/>
      <c r="CK70" s="881"/>
      <c r="CL70" s="882"/>
      <c r="CM70" s="880"/>
      <c r="CN70" s="881"/>
      <c r="CO70" s="881"/>
      <c r="CP70" s="881"/>
      <c r="CQ70" s="882"/>
      <c r="CR70" s="880"/>
      <c r="CS70" s="881"/>
      <c r="CT70" s="881"/>
      <c r="CU70" s="881"/>
      <c r="CV70" s="882"/>
      <c r="CW70" s="880"/>
      <c r="CX70" s="881"/>
      <c r="CY70" s="881"/>
      <c r="CZ70" s="881"/>
      <c r="DA70" s="882"/>
      <c r="DB70" s="880"/>
      <c r="DC70" s="881"/>
      <c r="DD70" s="881"/>
      <c r="DE70" s="881"/>
      <c r="DF70" s="882"/>
      <c r="DG70" s="880"/>
      <c r="DH70" s="881"/>
      <c r="DI70" s="881"/>
      <c r="DJ70" s="881"/>
      <c r="DK70" s="882"/>
      <c r="DL70" s="880"/>
      <c r="DM70" s="881"/>
      <c r="DN70" s="881"/>
      <c r="DO70" s="881"/>
      <c r="DP70" s="882"/>
      <c r="DQ70" s="880"/>
      <c r="DR70" s="881"/>
      <c r="DS70" s="881"/>
      <c r="DT70" s="881"/>
      <c r="DU70" s="882"/>
      <c r="DV70" s="877"/>
      <c r="DW70" s="878"/>
      <c r="DX70" s="878"/>
      <c r="DY70" s="878"/>
      <c r="DZ70" s="879"/>
      <c r="EA70" s="212"/>
    </row>
    <row r="71" spans="1:131" ht="26.25" customHeight="1" x14ac:dyDescent="0.2">
      <c r="A71" s="221">
        <v>4</v>
      </c>
      <c r="B71" s="734" t="s">
        <v>556</v>
      </c>
      <c r="C71" s="735"/>
      <c r="D71" s="735"/>
      <c r="E71" s="735"/>
      <c r="F71" s="735"/>
      <c r="G71" s="735"/>
      <c r="H71" s="735"/>
      <c r="I71" s="735"/>
      <c r="J71" s="735"/>
      <c r="K71" s="735"/>
      <c r="L71" s="735"/>
      <c r="M71" s="735"/>
      <c r="N71" s="735"/>
      <c r="O71" s="735"/>
      <c r="P71" s="736"/>
      <c r="Q71" s="888">
        <v>243</v>
      </c>
      <c r="R71" s="848"/>
      <c r="S71" s="848"/>
      <c r="T71" s="848"/>
      <c r="U71" s="848"/>
      <c r="V71" s="848">
        <v>238</v>
      </c>
      <c r="W71" s="848"/>
      <c r="X71" s="848"/>
      <c r="Y71" s="848"/>
      <c r="Z71" s="848"/>
      <c r="AA71" s="848">
        <v>5</v>
      </c>
      <c r="AB71" s="848"/>
      <c r="AC71" s="848"/>
      <c r="AD71" s="848"/>
      <c r="AE71" s="848"/>
      <c r="AF71" s="848">
        <v>5</v>
      </c>
      <c r="AG71" s="848"/>
      <c r="AH71" s="848"/>
      <c r="AI71" s="848"/>
      <c r="AJ71" s="848"/>
      <c r="AK71" s="848">
        <v>3</v>
      </c>
      <c r="AL71" s="848"/>
      <c r="AM71" s="848"/>
      <c r="AN71" s="848"/>
      <c r="AO71" s="848"/>
      <c r="AP71" s="848" t="s">
        <v>552</v>
      </c>
      <c r="AQ71" s="848"/>
      <c r="AR71" s="848"/>
      <c r="AS71" s="848"/>
      <c r="AT71" s="848"/>
      <c r="AU71" s="848" t="s">
        <v>552</v>
      </c>
      <c r="AV71" s="848"/>
      <c r="AW71" s="848"/>
      <c r="AX71" s="848"/>
      <c r="AY71" s="848"/>
      <c r="AZ71" s="850"/>
      <c r="BA71" s="850"/>
      <c r="BB71" s="850"/>
      <c r="BC71" s="850"/>
      <c r="BD71" s="851"/>
      <c r="BE71" s="224"/>
      <c r="BF71" s="224"/>
      <c r="BG71" s="224"/>
      <c r="BH71" s="224"/>
      <c r="BI71" s="224"/>
      <c r="BJ71" s="224"/>
      <c r="BK71" s="224"/>
      <c r="BL71" s="224"/>
      <c r="BM71" s="224"/>
      <c r="BN71" s="224"/>
      <c r="BO71" s="224"/>
      <c r="BP71" s="224"/>
      <c r="BQ71" s="221">
        <v>65</v>
      </c>
      <c r="BR71" s="226"/>
      <c r="BS71" s="877"/>
      <c r="BT71" s="878"/>
      <c r="BU71" s="878"/>
      <c r="BV71" s="878"/>
      <c r="BW71" s="878"/>
      <c r="BX71" s="878"/>
      <c r="BY71" s="878"/>
      <c r="BZ71" s="878"/>
      <c r="CA71" s="878"/>
      <c r="CB71" s="878"/>
      <c r="CC71" s="878"/>
      <c r="CD71" s="878"/>
      <c r="CE71" s="878"/>
      <c r="CF71" s="878"/>
      <c r="CG71" s="883"/>
      <c r="CH71" s="880"/>
      <c r="CI71" s="881"/>
      <c r="CJ71" s="881"/>
      <c r="CK71" s="881"/>
      <c r="CL71" s="882"/>
      <c r="CM71" s="880"/>
      <c r="CN71" s="881"/>
      <c r="CO71" s="881"/>
      <c r="CP71" s="881"/>
      <c r="CQ71" s="882"/>
      <c r="CR71" s="880"/>
      <c r="CS71" s="881"/>
      <c r="CT71" s="881"/>
      <c r="CU71" s="881"/>
      <c r="CV71" s="882"/>
      <c r="CW71" s="880"/>
      <c r="CX71" s="881"/>
      <c r="CY71" s="881"/>
      <c r="CZ71" s="881"/>
      <c r="DA71" s="882"/>
      <c r="DB71" s="880"/>
      <c r="DC71" s="881"/>
      <c r="DD71" s="881"/>
      <c r="DE71" s="881"/>
      <c r="DF71" s="882"/>
      <c r="DG71" s="880"/>
      <c r="DH71" s="881"/>
      <c r="DI71" s="881"/>
      <c r="DJ71" s="881"/>
      <c r="DK71" s="882"/>
      <c r="DL71" s="880"/>
      <c r="DM71" s="881"/>
      <c r="DN71" s="881"/>
      <c r="DO71" s="881"/>
      <c r="DP71" s="882"/>
      <c r="DQ71" s="880"/>
      <c r="DR71" s="881"/>
      <c r="DS71" s="881"/>
      <c r="DT71" s="881"/>
      <c r="DU71" s="882"/>
      <c r="DV71" s="877"/>
      <c r="DW71" s="878"/>
      <c r="DX71" s="878"/>
      <c r="DY71" s="878"/>
      <c r="DZ71" s="879"/>
      <c r="EA71" s="212"/>
    </row>
    <row r="72" spans="1:131" ht="26.25" customHeight="1" x14ac:dyDescent="0.2">
      <c r="A72" s="221">
        <v>5</v>
      </c>
      <c r="B72" s="734" t="s">
        <v>557</v>
      </c>
      <c r="C72" s="735"/>
      <c r="D72" s="735"/>
      <c r="E72" s="735"/>
      <c r="F72" s="735"/>
      <c r="G72" s="735"/>
      <c r="H72" s="735"/>
      <c r="I72" s="735"/>
      <c r="J72" s="735"/>
      <c r="K72" s="735"/>
      <c r="L72" s="735"/>
      <c r="M72" s="735"/>
      <c r="N72" s="735"/>
      <c r="O72" s="735"/>
      <c r="P72" s="736"/>
      <c r="Q72" s="888">
        <v>967</v>
      </c>
      <c r="R72" s="848"/>
      <c r="S72" s="848"/>
      <c r="T72" s="848"/>
      <c r="U72" s="848"/>
      <c r="V72" s="848">
        <v>732</v>
      </c>
      <c r="W72" s="848"/>
      <c r="X72" s="848"/>
      <c r="Y72" s="848"/>
      <c r="Z72" s="848"/>
      <c r="AA72" s="848">
        <v>236</v>
      </c>
      <c r="AB72" s="848"/>
      <c r="AC72" s="848"/>
      <c r="AD72" s="848"/>
      <c r="AE72" s="848"/>
      <c r="AF72" s="848">
        <v>236</v>
      </c>
      <c r="AG72" s="848"/>
      <c r="AH72" s="848"/>
      <c r="AI72" s="848"/>
      <c r="AJ72" s="848"/>
      <c r="AK72" s="848">
        <v>510</v>
      </c>
      <c r="AL72" s="848"/>
      <c r="AM72" s="848"/>
      <c r="AN72" s="848"/>
      <c r="AO72" s="848"/>
      <c r="AP72" s="848" t="s">
        <v>552</v>
      </c>
      <c r="AQ72" s="848"/>
      <c r="AR72" s="848"/>
      <c r="AS72" s="848"/>
      <c r="AT72" s="848"/>
      <c r="AU72" s="848" t="s">
        <v>552</v>
      </c>
      <c r="AV72" s="848"/>
      <c r="AW72" s="848"/>
      <c r="AX72" s="848"/>
      <c r="AY72" s="848"/>
      <c r="AZ72" s="850"/>
      <c r="BA72" s="850"/>
      <c r="BB72" s="850"/>
      <c r="BC72" s="850"/>
      <c r="BD72" s="851"/>
      <c r="BE72" s="224"/>
      <c r="BF72" s="224"/>
      <c r="BG72" s="224"/>
      <c r="BH72" s="224"/>
      <c r="BI72" s="224"/>
      <c r="BJ72" s="224"/>
      <c r="BK72" s="224"/>
      <c r="BL72" s="224"/>
      <c r="BM72" s="224"/>
      <c r="BN72" s="224"/>
      <c r="BO72" s="224"/>
      <c r="BP72" s="224"/>
      <c r="BQ72" s="221">
        <v>66</v>
      </c>
      <c r="BR72" s="226"/>
      <c r="BS72" s="877"/>
      <c r="BT72" s="878"/>
      <c r="BU72" s="878"/>
      <c r="BV72" s="878"/>
      <c r="BW72" s="878"/>
      <c r="BX72" s="878"/>
      <c r="BY72" s="878"/>
      <c r="BZ72" s="878"/>
      <c r="CA72" s="878"/>
      <c r="CB72" s="878"/>
      <c r="CC72" s="878"/>
      <c r="CD72" s="878"/>
      <c r="CE72" s="878"/>
      <c r="CF72" s="878"/>
      <c r="CG72" s="883"/>
      <c r="CH72" s="880"/>
      <c r="CI72" s="881"/>
      <c r="CJ72" s="881"/>
      <c r="CK72" s="881"/>
      <c r="CL72" s="882"/>
      <c r="CM72" s="880"/>
      <c r="CN72" s="881"/>
      <c r="CO72" s="881"/>
      <c r="CP72" s="881"/>
      <c r="CQ72" s="882"/>
      <c r="CR72" s="880"/>
      <c r="CS72" s="881"/>
      <c r="CT72" s="881"/>
      <c r="CU72" s="881"/>
      <c r="CV72" s="882"/>
      <c r="CW72" s="880"/>
      <c r="CX72" s="881"/>
      <c r="CY72" s="881"/>
      <c r="CZ72" s="881"/>
      <c r="DA72" s="882"/>
      <c r="DB72" s="880"/>
      <c r="DC72" s="881"/>
      <c r="DD72" s="881"/>
      <c r="DE72" s="881"/>
      <c r="DF72" s="882"/>
      <c r="DG72" s="880"/>
      <c r="DH72" s="881"/>
      <c r="DI72" s="881"/>
      <c r="DJ72" s="881"/>
      <c r="DK72" s="882"/>
      <c r="DL72" s="880"/>
      <c r="DM72" s="881"/>
      <c r="DN72" s="881"/>
      <c r="DO72" s="881"/>
      <c r="DP72" s="882"/>
      <c r="DQ72" s="880"/>
      <c r="DR72" s="881"/>
      <c r="DS72" s="881"/>
      <c r="DT72" s="881"/>
      <c r="DU72" s="882"/>
      <c r="DV72" s="877"/>
      <c r="DW72" s="878"/>
      <c r="DX72" s="878"/>
      <c r="DY72" s="878"/>
      <c r="DZ72" s="879"/>
      <c r="EA72" s="212"/>
    </row>
    <row r="73" spans="1:131" ht="26.25" customHeight="1" x14ac:dyDescent="0.2">
      <c r="A73" s="221">
        <v>6</v>
      </c>
      <c r="B73" s="734" t="s">
        <v>565</v>
      </c>
      <c r="C73" s="735"/>
      <c r="D73" s="735"/>
      <c r="E73" s="735"/>
      <c r="F73" s="735"/>
      <c r="G73" s="735"/>
      <c r="H73" s="735"/>
      <c r="I73" s="735"/>
      <c r="J73" s="735"/>
      <c r="K73" s="735"/>
      <c r="L73" s="735"/>
      <c r="M73" s="735"/>
      <c r="N73" s="735"/>
      <c r="O73" s="735"/>
      <c r="P73" s="736"/>
      <c r="Q73" s="888">
        <v>294625</v>
      </c>
      <c r="R73" s="848"/>
      <c r="S73" s="848"/>
      <c r="T73" s="848"/>
      <c r="U73" s="848"/>
      <c r="V73" s="848">
        <v>290389</v>
      </c>
      <c r="W73" s="848"/>
      <c r="X73" s="848"/>
      <c r="Y73" s="848"/>
      <c r="Z73" s="848"/>
      <c r="AA73" s="848">
        <v>4236</v>
      </c>
      <c r="AB73" s="848"/>
      <c r="AC73" s="848"/>
      <c r="AD73" s="848"/>
      <c r="AE73" s="848"/>
      <c r="AF73" s="848">
        <v>4236</v>
      </c>
      <c r="AG73" s="848"/>
      <c r="AH73" s="848"/>
      <c r="AI73" s="848"/>
      <c r="AJ73" s="848"/>
      <c r="AK73" s="848">
        <v>5909</v>
      </c>
      <c r="AL73" s="848"/>
      <c r="AM73" s="848"/>
      <c r="AN73" s="848"/>
      <c r="AO73" s="848"/>
      <c r="AP73" s="848" t="s">
        <v>552</v>
      </c>
      <c r="AQ73" s="848"/>
      <c r="AR73" s="848"/>
      <c r="AS73" s="848"/>
      <c r="AT73" s="848"/>
      <c r="AU73" s="848" t="s">
        <v>552</v>
      </c>
      <c r="AV73" s="848"/>
      <c r="AW73" s="848"/>
      <c r="AX73" s="848"/>
      <c r="AY73" s="848"/>
      <c r="AZ73" s="850"/>
      <c r="BA73" s="850"/>
      <c r="BB73" s="850"/>
      <c r="BC73" s="850"/>
      <c r="BD73" s="851"/>
      <c r="BE73" s="224"/>
      <c r="BF73" s="224"/>
      <c r="BG73" s="224"/>
      <c r="BH73" s="224"/>
      <c r="BI73" s="224"/>
      <c r="BJ73" s="224"/>
      <c r="BK73" s="224"/>
      <c r="BL73" s="224"/>
      <c r="BM73" s="224"/>
      <c r="BN73" s="224"/>
      <c r="BO73" s="224"/>
      <c r="BP73" s="224"/>
      <c r="BQ73" s="221">
        <v>67</v>
      </c>
      <c r="BR73" s="226"/>
      <c r="BS73" s="877"/>
      <c r="BT73" s="878"/>
      <c r="BU73" s="878"/>
      <c r="BV73" s="878"/>
      <c r="BW73" s="878"/>
      <c r="BX73" s="878"/>
      <c r="BY73" s="878"/>
      <c r="BZ73" s="878"/>
      <c r="CA73" s="878"/>
      <c r="CB73" s="878"/>
      <c r="CC73" s="878"/>
      <c r="CD73" s="878"/>
      <c r="CE73" s="878"/>
      <c r="CF73" s="878"/>
      <c r="CG73" s="883"/>
      <c r="CH73" s="880"/>
      <c r="CI73" s="881"/>
      <c r="CJ73" s="881"/>
      <c r="CK73" s="881"/>
      <c r="CL73" s="882"/>
      <c r="CM73" s="880"/>
      <c r="CN73" s="881"/>
      <c r="CO73" s="881"/>
      <c r="CP73" s="881"/>
      <c r="CQ73" s="882"/>
      <c r="CR73" s="880"/>
      <c r="CS73" s="881"/>
      <c r="CT73" s="881"/>
      <c r="CU73" s="881"/>
      <c r="CV73" s="882"/>
      <c r="CW73" s="880"/>
      <c r="CX73" s="881"/>
      <c r="CY73" s="881"/>
      <c r="CZ73" s="881"/>
      <c r="DA73" s="882"/>
      <c r="DB73" s="880"/>
      <c r="DC73" s="881"/>
      <c r="DD73" s="881"/>
      <c r="DE73" s="881"/>
      <c r="DF73" s="882"/>
      <c r="DG73" s="880"/>
      <c r="DH73" s="881"/>
      <c r="DI73" s="881"/>
      <c r="DJ73" s="881"/>
      <c r="DK73" s="882"/>
      <c r="DL73" s="880"/>
      <c r="DM73" s="881"/>
      <c r="DN73" s="881"/>
      <c r="DO73" s="881"/>
      <c r="DP73" s="882"/>
      <c r="DQ73" s="880"/>
      <c r="DR73" s="881"/>
      <c r="DS73" s="881"/>
      <c r="DT73" s="881"/>
      <c r="DU73" s="882"/>
      <c r="DV73" s="877"/>
      <c r="DW73" s="878"/>
      <c r="DX73" s="878"/>
      <c r="DY73" s="878"/>
      <c r="DZ73" s="879"/>
      <c r="EA73" s="212"/>
    </row>
    <row r="74" spans="1:131" ht="26.25" customHeight="1" x14ac:dyDescent="0.2">
      <c r="A74" s="221">
        <v>7</v>
      </c>
      <c r="B74" s="734"/>
      <c r="C74" s="735"/>
      <c r="D74" s="735"/>
      <c r="E74" s="735"/>
      <c r="F74" s="735"/>
      <c r="G74" s="735"/>
      <c r="H74" s="735"/>
      <c r="I74" s="735"/>
      <c r="J74" s="735"/>
      <c r="K74" s="735"/>
      <c r="L74" s="735"/>
      <c r="M74" s="735"/>
      <c r="N74" s="735"/>
      <c r="O74" s="735"/>
      <c r="P74" s="736"/>
      <c r="Q74" s="888"/>
      <c r="R74" s="848"/>
      <c r="S74" s="848"/>
      <c r="T74" s="848"/>
      <c r="U74" s="848"/>
      <c r="V74" s="848"/>
      <c r="W74" s="848"/>
      <c r="X74" s="848"/>
      <c r="Y74" s="848"/>
      <c r="Z74" s="848"/>
      <c r="AA74" s="848"/>
      <c r="AB74" s="848"/>
      <c r="AC74" s="848"/>
      <c r="AD74" s="848"/>
      <c r="AE74" s="848"/>
      <c r="AF74" s="848"/>
      <c r="AG74" s="848"/>
      <c r="AH74" s="848"/>
      <c r="AI74" s="848"/>
      <c r="AJ74" s="848"/>
      <c r="AK74" s="848"/>
      <c r="AL74" s="848"/>
      <c r="AM74" s="848"/>
      <c r="AN74" s="848"/>
      <c r="AO74" s="848"/>
      <c r="AP74" s="848"/>
      <c r="AQ74" s="848"/>
      <c r="AR74" s="848"/>
      <c r="AS74" s="848"/>
      <c r="AT74" s="848"/>
      <c r="AU74" s="848"/>
      <c r="AV74" s="848"/>
      <c r="AW74" s="848"/>
      <c r="AX74" s="848"/>
      <c r="AY74" s="848"/>
      <c r="AZ74" s="850"/>
      <c r="BA74" s="850"/>
      <c r="BB74" s="850"/>
      <c r="BC74" s="850"/>
      <c r="BD74" s="851"/>
      <c r="BE74" s="224"/>
      <c r="BF74" s="224"/>
      <c r="BG74" s="224"/>
      <c r="BH74" s="224"/>
      <c r="BI74" s="224"/>
      <c r="BJ74" s="224"/>
      <c r="BK74" s="224"/>
      <c r="BL74" s="224"/>
      <c r="BM74" s="224"/>
      <c r="BN74" s="224"/>
      <c r="BO74" s="224"/>
      <c r="BP74" s="224"/>
      <c r="BQ74" s="221">
        <v>68</v>
      </c>
      <c r="BR74" s="226"/>
      <c r="BS74" s="877"/>
      <c r="BT74" s="878"/>
      <c r="BU74" s="878"/>
      <c r="BV74" s="878"/>
      <c r="BW74" s="878"/>
      <c r="BX74" s="878"/>
      <c r="BY74" s="878"/>
      <c r="BZ74" s="878"/>
      <c r="CA74" s="878"/>
      <c r="CB74" s="878"/>
      <c r="CC74" s="878"/>
      <c r="CD74" s="878"/>
      <c r="CE74" s="878"/>
      <c r="CF74" s="878"/>
      <c r="CG74" s="883"/>
      <c r="CH74" s="880"/>
      <c r="CI74" s="881"/>
      <c r="CJ74" s="881"/>
      <c r="CK74" s="881"/>
      <c r="CL74" s="882"/>
      <c r="CM74" s="880"/>
      <c r="CN74" s="881"/>
      <c r="CO74" s="881"/>
      <c r="CP74" s="881"/>
      <c r="CQ74" s="882"/>
      <c r="CR74" s="880"/>
      <c r="CS74" s="881"/>
      <c r="CT74" s="881"/>
      <c r="CU74" s="881"/>
      <c r="CV74" s="882"/>
      <c r="CW74" s="880"/>
      <c r="CX74" s="881"/>
      <c r="CY74" s="881"/>
      <c r="CZ74" s="881"/>
      <c r="DA74" s="882"/>
      <c r="DB74" s="880"/>
      <c r="DC74" s="881"/>
      <c r="DD74" s="881"/>
      <c r="DE74" s="881"/>
      <c r="DF74" s="882"/>
      <c r="DG74" s="880"/>
      <c r="DH74" s="881"/>
      <c r="DI74" s="881"/>
      <c r="DJ74" s="881"/>
      <c r="DK74" s="882"/>
      <c r="DL74" s="880"/>
      <c r="DM74" s="881"/>
      <c r="DN74" s="881"/>
      <c r="DO74" s="881"/>
      <c r="DP74" s="882"/>
      <c r="DQ74" s="880"/>
      <c r="DR74" s="881"/>
      <c r="DS74" s="881"/>
      <c r="DT74" s="881"/>
      <c r="DU74" s="882"/>
      <c r="DV74" s="877"/>
      <c r="DW74" s="878"/>
      <c r="DX74" s="878"/>
      <c r="DY74" s="878"/>
      <c r="DZ74" s="879"/>
      <c r="EA74" s="212"/>
    </row>
    <row r="75" spans="1:131" ht="26.25" customHeight="1" x14ac:dyDescent="0.2">
      <c r="A75" s="221">
        <v>8</v>
      </c>
      <c r="B75" s="734"/>
      <c r="C75" s="735"/>
      <c r="D75" s="735"/>
      <c r="E75" s="735"/>
      <c r="F75" s="735"/>
      <c r="G75" s="735"/>
      <c r="H75" s="735"/>
      <c r="I75" s="735"/>
      <c r="J75" s="735"/>
      <c r="K75" s="735"/>
      <c r="L75" s="735"/>
      <c r="M75" s="735"/>
      <c r="N75" s="735"/>
      <c r="O75" s="735"/>
      <c r="P75" s="736"/>
      <c r="Q75" s="891"/>
      <c r="R75" s="890"/>
      <c r="S75" s="890"/>
      <c r="T75" s="890"/>
      <c r="U75" s="852"/>
      <c r="V75" s="889"/>
      <c r="W75" s="890"/>
      <c r="X75" s="890"/>
      <c r="Y75" s="890"/>
      <c r="Z75" s="852"/>
      <c r="AA75" s="889"/>
      <c r="AB75" s="890"/>
      <c r="AC75" s="890"/>
      <c r="AD75" s="890"/>
      <c r="AE75" s="852"/>
      <c r="AF75" s="889"/>
      <c r="AG75" s="890"/>
      <c r="AH75" s="890"/>
      <c r="AI75" s="890"/>
      <c r="AJ75" s="852"/>
      <c r="AK75" s="889"/>
      <c r="AL75" s="890"/>
      <c r="AM75" s="890"/>
      <c r="AN75" s="890"/>
      <c r="AO75" s="852"/>
      <c r="AP75" s="889"/>
      <c r="AQ75" s="890"/>
      <c r="AR75" s="890"/>
      <c r="AS75" s="890"/>
      <c r="AT75" s="852"/>
      <c r="AU75" s="889"/>
      <c r="AV75" s="890"/>
      <c r="AW75" s="890"/>
      <c r="AX75" s="890"/>
      <c r="AY75" s="852"/>
      <c r="AZ75" s="850"/>
      <c r="BA75" s="850"/>
      <c r="BB75" s="850"/>
      <c r="BC75" s="850"/>
      <c r="BD75" s="851"/>
      <c r="BE75" s="224"/>
      <c r="BF75" s="224"/>
      <c r="BG75" s="224"/>
      <c r="BH75" s="224"/>
      <c r="BI75" s="224"/>
      <c r="BJ75" s="224"/>
      <c r="BK75" s="224"/>
      <c r="BL75" s="224"/>
      <c r="BM75" s="224"/>
      <c r="BN75" s="224"/>
      <c r="BO75" s="224"/>
      <c r="BP75" s="224"/>
      <c r="BQ75" s="221">
        <v>69</v>
      </c>
      <c r="BR75" s="226"/>
      <c r="BS75" s="877"/>
      <c r="BT75" s="878"/>
      <c r="BU75" s="878"/>
      <c r="BV75" s="878"/>
      <c r="BW75" s="878"/>
      <c r="BX75" s="878"/>
      <c r="BY75" s="878"/>
      <c r="BZ75" s="878"/>
      <c r="CA75" s="878"/>
      <c r="CB75" s="878"/>
      <c r="CC75" s="878"/>
      <c r="CD75" s="878"/>
      <c r="CE75" s="878"/>
      <c r="CF75" s="878"/>
      <c r="CG75" s="883"/>
      <c r="CH75" s="880"/>
      <c r="CI75" s="881"/>
      <c r="CJ75" s="881"/>
      <c r="CK75" s="881"/>
      <c r="CL75" s="882"/>
      <c r="CM75" s="880"/>
      <c r="CN75" s="881"/>
      <c r="CO75" s="881"/>
      <c r="CP75" s="881"/>
      <c r="CQ75" s="882"/>
      <c r="CR75" s="880"/>
      <c r="CS75" s="881"/>
      <c r="CT75" s="881"/>
      <c r="CU75" s="881"/>
      <c r="CV75" s="882"/>
      <c r="CW75" s="880"/>
      <c r="CX75" s="881"/>
      <c r="CY75" s="881"/>
      <c r="CZ75" s="881"/>
      <c r="DA75" s="882"/>
      <c r="DB75" s="880"/>
      <c r="DC75" s="881"/>
      <c r="DD75" s="881"/>
      <c r="DE75" s="881"/>
      <c r="DF75" s="882"/>
      <c r="DG75" s="880"/>
      <c r="DH75" s="881"/>
      <c r="DI75" s="881"/>
      <c r="DJ75" s="881"/>
      <c r="DK75" s="882"/>
      <c r="DL75" s="880"/>
      <c r="DM75" s="881"/>
      <c r="DN75" s="881"/>
      <c r="DO75" s="881"/>
      <c r="DP75" s="882"/>
      <c r="DQ75" s="880"/>
      <c r="DR75" s="881"/>
      <c r="DS75" s="881"/>
      <c r="DT75" s="881"/>
      <c r="DU75" s="882"/>
      <c r="DV75" s="877"/>
      <c r="DW75" s="878"/>
      <c r="DX75" s="878"/>
      <c r="DY75" s="878"/>
      <c r="DZ75" s="879"/>
      <c r="EA75" s="212"/>
    </row>
    <row r="76" spans="1:131" ht="26.25" customHeight="1" x14ac:dyDescent="0.2">
      <c r="A76" s="221">
        <v>9</v>
      </c>
      <c r="B76" s="734"/>
      <c r="C76" s="735"/>
      <c r="D76" s="735"/>
      <c r="E76" s="735"/>
      <c r="F76" s="735"/>
      <c r="G76" s="735"/>
      <c r="H76" s="735"/>
      <c r="I76" s="735"/>
      <c r="J76" s="735"/>
      <c r="K76" s="735"/>
      <c r="L76" s="735"/>
      <c r="M76" s="735"/>
      <c r="N76" s="735"/>
      <c r="O76" s="735"/>
      <c r="P76" s="736"/>
      <c r="Q76" s="891"/>
      <c r="R76" s="890"/>
      <c r="S76" s="890"/>
      <c r="T76" s="890"/>
      <c r="U76" s="852"/>
      <c r="V76" s="889"/>
      <c r="W76" s="890"/>
      <c r="X76" s="890"/>
      <c r="Y76" s="890"/>
      <c r="Z76" s="852"/>
      <c r="AA76" s="889"/>
      <c r="AB76" s="890"/>
      <c r="AC76" s="890"/>
      <c r="AD76" s="890"/>
      <c r="AE76" s="852"/>
      <c r="AF76" s="889"/>
      <c r="AG76" s="890"/>
      <c r="AH76" s="890"/>
      <c r="AI76" s="890"/>
      <c r="AJ76" s="852"/>
      <c r="AK76" s="889"/>
      <c r="AL76" s="890"/>
      <c r="AM76" s="890"/>
      <c r="AN76" s="890"/>
      <c r="AO76" s="852"/>
      <c r="AP76" s="889"/>
      <c r="AQ76" s="890"/>
      <c r="AR76" s="890"/>
      <c r="AS76" s="890"/>
      <c r="AT76" s="852"/>
      <c r="AU76" s="889"/>
      <c r="AV76" s="890"/>
      <c r="AW76" s="890"/>
      <c r="AX76" s="890"/>
      <c r="AY76" s="852"/>
      <c r="AZ76" s="850"/>
      <c r="BA76" s="850"/>
      <c r="BB76" s="850"/>
      <c r="BC76" s="850"/>
      <c r="BD76" s="851"/>
      <c r="BE76" s="224"/>
      <c r="BF76" s="224"/>
      <c r="BG76" s="224"/>
      <c r="BH76" s="224"/>
      <c r="BI76" s="224"/>
      <c r="BJ76" s="224"/>
      <c r="BK76" s="224"/>
      <c r="BL76" s="224"/>
      <c r="BM76" s="224"/>
      <c r="BN76" s="224"/>
      <c r="BO76" s="224"/>
      <c r="BP76" s="224"/>
      <c r="BQ76" s="221">
        <v>70</v>
      </c>
      <c r="BR76" s="226"/>
      <c r="BS76" s="877"/>
      <c r="BT76" s="878"/>
      <c r="BU76" s="878"/>
      <c r="BV76" s="878"/>
      <c r="BW76" s="878"/>
      <c r="BX76" s="878"/>
      <c r="BY76" s="878"/>
      <c r="BZ76" s="878"/>
      <c r="CA76" s="878"/>
      <c r="CB76" s="878"/>
      <c r="CC76" s="878"/>
      <c r="CD76" s="878"/>
      <c r="CE76" s="878"/>
      <c r="CF76" s="878"/>
      <c r="CG76" s="883"/>
      <c r="CH76" s="880"/>
      <c r="CI76" s="881"/>
      <c r="CJ76" s="881"/>
      <c r="CK76" s="881"/>
      <c r="CL76" s="882"/>
      <c r="CM76" s="880"/>
      <c r="CN76" s="881"/>
      <c r="CO76" s="881"/>
      <c r="CP76" s="881"/>
      <c r="CQ76" s="882"/>
      <c r="CR76" s="880"/>
      <c r="CS76" s="881"/>
      <c r="CT76" s="881"/>
      <c r="CU76" s="881"/>
      <c r="CV76" s="882"/>
      <c r="CW76" s="880"/>
      <c r="CX76" s="881"/>
      <c r="CY76" s="881"/>
      <c r="CZ76" s="881"/>
      <c r="DA76" s="882"/>
      <c r="DB76" s="880"/>
      <c r="DC76" s="881"/>
      <c r="DD76" s="881"/>
      <c r="DE76" s="881"/>
      <c r="DF76" s="882"/>
      <c r="DG76" s="880"/>
      <c r="DH76" s="881"/>
      <c r="DI76" s="881"/>
      <c r="DJ76" s="881"/>
      <c r="DK76" s="882"/>
      <c r="DL76" s="880"/>
      <c r="DM76" s="881"/>
      <c r="DN76" s="881"/>
      <c r="DO76" s="881"/>
      <c r="DP76" s="882"/>
      <c r="DQ76" s="880"/>
      <c r="DR76" s="881"/>
      <c r="DS76" s="881"/>
      <c r="DT76" s="881"/>
      <c r="DU76" s="882"/>
      <c r="DV76" s="877"/>
      <c r="DW76" s="878"/>
      <c r="DX76" s="878"/>
      <c r="DY76" s="878"/>
      <c r="DZ76" s="879"/>
      <c r="EA76" s="212"/>
    </row>
    <row r="77" spans="1:131" ht="26.25" customHeight="1" x14ac:dyDescent="0.2">
      <c r="A77" s="221">
        <v>10</v>
      </c>
      <c r="B77" s="734"/>
      <c r="C77" s="735"/>
      <c r="D77" s="735"/>
      <c r="E77" s="735"/>
      <c r="F77" s="735"/>
      <c r="G77" s="735"/>
      <c r="H77" s="735"/>
      <c r="I77" s="735"/>
      <c r="J77" s="735"/>
      <c r="K77" s="735"/>
      <c r="L77" s="735"/>
      <c r="M77" s="735"/>
      <c r="N77" s="735"/>
      <c r="O77" s="735"/>
      <c r="P77" s="736"/>
      <c r="Q77" s="891"/>
      <c r="R77" s="890"/>
      <c r="S77" s="890"/>
      <c r="T77" s="890"/>
      <c r="U77" s="852"/>
      <c r="V77" s="889"/>
      <c r="W77" s="890"/>
      <c r="X77" s="890"/>
      <c r="Y77" s="890"/>
      <c r="Z77" s="852"/>
      <c r="AA77" s="889"/>
      <c r="AB77" s="890"/>
      <c r="AC77" s="890"/>
      <c r="AD77" s="890"/>
      <c r="AE77" s="852"/>
      <c r="AF77" s="889"/>
      <c r="AG77" s="890"/>
      <c r="AH77" s="890"/>
      <c r="AI77" s="890"/>
      <c r="AJ77" s="852"/>
      <c r="AK77" s="889"/>
      <c r="AL77" s="890"/>
      <c r="AM77" s="890"/>
      <c r="AN77" s="890"/>
      <c r="AO77" s="852"/>
      <c r="AP77" s="889"/>
      <c r="AQ77" s="890"/>
      <c r="AR77" s="890"/>
      <c r="AS77" s="890"/>
      <c r="AT77" s="852"/>
      <c r="AU77" s="889"/>
      <c r="AV77" s="890"/>
      <c r="AW77" s="890"/>
      <c r="AX77" s="890"/>
      <c r="AY77" s="852"/>
      <c r="AZ77" s="850"/>
      <c r="BA77" s="850"/>
      <c r="BB77" s="850"/>
      <c r="BC77" s="850"/>
      <c r="BD77" s="851"/>
      <c r="BE77" s="224"/>
      <c r="BF77" s="224"/>
      <c r="BG77" s="224"/>
      <c r="BH77" s="224"/>
      <c r="BI77" s="224"/>
      <c r="BJ77" s="224"/>
      <c r="BK77" s="224"/>
      <c r="BL77" s="224"/>
      <c r="BM77" s="224"/>
      <c r="BN77" s="224"/>
      <c r="BO77" s="224"/>
      <c r="BP77" s="224"/>
      <c r="BQ77" s="221">
        <v>71</v>
      </c>
      <c r="BR77" s="226"/>
      <c r="BS77" s="877"/>
      <c r="BT77" s="878"/>
      <c r="BU77" s="878"/>
      <c r="BV77" s="878"/>
      <c r="BW77" s="878"/>
      <c r="BX77" s="878"/>
      <c r="BY77" s="878"/>
      <c r="BZ77" s="878"/>
      <c r="CA77" s="878"/>
      <c r="CB77" s="878"/>
      <c r="CC77" s="878"/>
      <c r="CD77" s="878"/>
      <c r="CE77" s="878"/>
      <c r="CF77" s="878"/>
      <c r="CG77" s="883"/>
      <c r="CH77" s="880"/>
      <c r="CI77" s="881"/>
      <c r="CJ77" s="881"/>
      <c r="CK77" s="881"/>
      <c r="CL77" s="882"/>
      <c r="CM77" s="880"/>
      <c r="CN77" s="881"/>
      <c r="CO77" s="881"/>
      <c r="CP77" s="881"/>
      <c r="CQ77" s="882"/>
      <c r="CR77" s="880"/>
      <c r="CS77" s="881"/>
      <c r="CT77" s="881"/>
      <c r="CU77" s="881"/>
      <c r="CV77" s="882"/>
      <c r="CW77" s="880"/>
      <c r="CX77" s="881"/>
      <c r="CY77" s="881"/>
      <c r="CZ77" s="881"/>
      <c r="DA77" s="882"/>
      <c r="DB77" s="880"/>
      <c r="DC77" s="881"/>
      <c r="DD77" s="881"/>
      <c r="DE77" s="881"/>
      <c r="DF77" s="882"/>
      <c r="DG77" s="880"/>
      <c r="DH77" s="881"/>
      <c r="DI77" s="881"/>
      <c r="DJ77" s="881"/>
      <c r="DK77" s="882"/>
      <c r="DL77" s="880"/>
      <c r="DM77" s="881"/>
      <c r="DN77" s="881"/>
      <c r="DO77" s="881"/>
      <c r="DP77" s="882"/>
      <c r="DQ77" s="880"/>
      <c r="DR77" s="881"/>
      <c r="DS77" s="881"/>
      <c r="DT77" s="881"/>
      <c r="DU77" s="882"/>
      <c r="DV77" s="877"/>
      <c r="DW77" s="878"/>
      <c r="DX77" s="878"/>
      <c r="DY77" s="878"/>
      <c r="DZ77" s="879"/>
      <c r="EA77" s="212"/>
    </row>
    <row r="78" spans="1:131" ht="26.25" customHeight="1" x14ac:dyDescent="0.2">
      <c r="A78" s="221">
        <v>11</v>
      </c>
      <c r="B78" s="734"/>
      <c r="C78" s="735"/>
      <c r="D78" s="735"/>
      <c r="E78" s="735"/>
      <c r="F78" s="735"/>
      <c r="G78" s="735"/>
      <c r="H78" s="735"/>
      <c r="I78" s="735"/>
      <c r="J78" s="735"/>
      <c r="K78" s="735"/>
      <c r="L78" s="735"/>
      <c r="M78" s="735"/>
      <c r="N78" s="735"/>
      <c r="O78" s="735"/>
      <c r="P78" s="736"/>
      <c r="Q78" s="888"/>
      <c r="R78" s="848"/>
      <c r="S78" s="848"/>
      <c r="T78" s="848"/>
      <c r="U78" s="848"/>
      <c r="V78" s="848"/>
      <c r="W78" s="848"/>
      <c r="X78" s="848"/>
      <c r="Y78" s="848"/>
      <c r="Z78" s="848"/>
      <c r="AA78" s="848"/>
      <c r="AB78" s="848"/>
      <c r="AC78" s="848"/>
      <c r="AD78" s="848"/>
      <c r="AE78" s="848"/>
      <c r="AF78" s="848"/>
      <c r="AG78" s="848"/>
      <c r="AH78" s="848"/>
      <c r="AI78" s="848"/>
      <c r="AJ78" s="848"/>
      <c r="AK78" s="848"/>
      <c r="AL78" s="848"/>
      <c r="AM78" s="848"/>
      <c r="AN78" s="848"/>
      <c r="AO78" s="848"/>
      <c r="AP78" s="848"/>
      <c r="AQ78" s="848"/>
      <c r="AR78" s="848"/>
      <c r="AS78" s="848"/>
      <c r="AT78" s="848"/>
      <c r="AU78" s="848"/>
      <c r="AV78" s="848"/>
      <c r="AW78" s="848"/>
      <c r="AX78" s="848"/>
      <c r="AY78" s="848"/>
      <c r="AZ78" s="850"/>
      <c r="BA78" s="850"/>
      <c r="BB78" s="850"/>
      <c r="BC78" s="850"/>
      <c r="BD78" s="851"/>
      <c r="BE78" s="224"/>
      <c r="BF78" s="224"/>
      <c r="BG78" s="224"/>
      <c r="BH78" s="224"/>
      <c r="BI78" s="224"/>
      <c r="BJ78" s="212"/>
      <c r="BK78" s="212"/>
      <c r="BL78" s="212"/>
      <c r="BM78" s="212"/>
      <c r="BN78" s="212"/>
      <c r="BO78" s="224"/>
      <c r="BP78" s="224"/>
      <c r="BQ78" s="221">
        <v>72</v>
      </c>
      <c r="BR78" s="226"/>
      <c r="BS78" s="877"/>
      <c r="BT78" s="878"/>
      <c r="BU78" s="878"/>
      <c r="BV78" s="878"/>
      <c r="BW78" s="878"/>
      <c r="BX78" s="878"/>
      <c r="BY78" s="878"/>
      <c r="BZ78" s="878"/>
      <c r="CA78" s="878"/>
      <c r="CB78" s="878"/>
      <c r="CC78" s="878"/>
      <c r="CD78" s="878"/>
      <c r="CE78" s="878"/>
      <c r="CF78" s="878"/>
      <c r="CG78" s="883"/>
      <c r="CH78" s="880"/>
      <c r="CI78" s="881"/>
      <c r="CJ78" s="881"/>
      <c r="CK78" s="881"/>
      <c r="CL78" s="882"/>
      <c r="CM78" s="880"/>
      <c r="CN78" s="881"/>
      <c r="CO78" s="881"/>
      <c r="CP78" s="881"/>
      <c r="CQ78" s="882"/>
      <c r="CR78" s="880"/>
      <c r="CS78" s="881"/>
      <c r="CT78" s="881"/>
      <c r="CU78" s="881"/>
      <c r="CV78" s="882"/>
      <c r="CW78" s="880"/>
      <c r="CX78" s="881"/>
      <c r="CY78" s="881"/>
      <c r="CZ78" s="881"/>
      <c r="DA78" s="882"/>
      <c r="DB78" s="880"/>
      <c r="DC78" s="881"/>
      <c r="DD78" s="881"/>
      <c r="DE78" s="881"/>
      <c r="DF78" s="882"/>
      <c r="DG78" s="880"/>
      <c r="DH78" s="881"/>
      <c r="DI78" s="881"/>
      <c r="DJ78" s="881"/>
      <c r="DK78" s="882"/>
      <c r="DL78" s="880"/>
      <c r="DM78" s="881"/>
      <c r="DN78" s="881"/>
      <c r="DO78" s="881"/>
      <c r="DP78" s="882"/>
      <c r="DQ78" s="880"/>
      <c r="DR78" s="881"/>
      <c r="DS78" s="881"/>
      <c r="DT78" s="881"/>
      <c r="DU78" s="882"/>
      <c r="DV78" s="877"/>
      <c r="DW78" s="878"/>
      <c r="DX78" s="878"/>
      <c r="DY78" s="878"/>
      <c r="DZ78" s="879"/>
      <c r="EA78" s="212"/>
    </row>
    <row r="79" spans="1:131" ht="26.25" customHeight="1" x14ac:dyDescent="0.2">
      <c r="A79" s="221">
        <v>12</v>
      </c>
      <c r="B79" s="734"/>
      <c r="C79" s="735"/>
      <c r="D79" s="735"/>
      <c r="E79" s="735"/>
      <c r="F79" s="735"/>
      <c r="G79" s="735"/>
      <c r="H79" s="735"/>
      <c r="I79" s="735"/>
      <c r="J79" s="735"/>
      <c r="K79" s="735"/>
      <c r="L79" s="735"/>
      <c r="M79" s="735"/>
      <c r="N79" s="735"/>
      <c r="O79" s="735"/>
      <c r="P79" s="736"/>
      <c r="Q79" s="888"/>
      <c r="R79" s="848"/>
      <c r="S79" s="848"/>
      <c r="T79" s="848"/>
      <c r="U79" s="848"/>
      <c r="V79" s="848"/>
      <c r="W79" s="848"/>
      <c r="X79" s="848"/>
      <c r="Y79" s="848"/>
      <c r="Z79" s="848"/>
      <c r="AA79" s="848"/>
      <c r="AB79" s="848"/>
      <c r="AC79" s="848"/>
      <c r="AD79" s="848"/>
      <c r="AE79" s="848"/>
      <c r="AF79" s="848"/>
      <c r="AG79" s="848"/>
      <c r="AH79" s="848"/>
      <c r="AI79" s="848"/>
      <c r="AJ79" s="848"/>
      <c r="AK79" s="848"/>
      <c r="AL79" s="848"/>
      <c r="AM79" s="848"/>
      <c r="AN79" s="848"/>
      <c r="AO79" s="848"/>
      <c r="AP79" s="848"/>
      <c r="AQ79" s="848"/>
      <c r="AR79" s="848"/>
      <c r="AS79" s="848"/>
      <c r="AT79" s="848"/>
      <c r="AU79" s="848"/>
      <c r="AV79" s="848"/>
      <c r="AW79" s="848"/>
      <c r="AX79" s="848"/>
      <c r="AY79" s="848"/>
      <c r="AZ79" s="850"/>
      <c r="BA79" s="850"/>
      <c r="BB79" s="850"/>
      <c r="BC79" s="850"/>
      <c r="BD79" s="851"/>
      <c r="BE79" s="224"/>
      <c r="BF79" s="224"/>
      <c r="BG79" s="224"/>
      <c r="BH79" s="224"/>
      <c r="BI79" s="224"/>
      <c r="BJ79" s="212"/>
      <c r="BK79" s="212"/>
      <c r="BL79" s="212"/>
      <c r="BM79" s="212"/>
      <c r="BN79" s="212"/>
      <c r="BO79" s="224"/>
      <c r="BP79" s="224"/>
      <c r="BQ79" s="221">
        <v>73</v>
      </c>
      <c r="BR79" s="226"/>
      <c r="BS79" s="877"/>
      <c r="BT79" s="878"/>
      <c r="BU79" s="878"/>
      <c r="BV79" s="878"/>
      <c r="BW79" s="878"/>
      <c r="BX79" s="878"/>
      <c r="BY79" s="878"/>
      <c r="BZ79" s="878"/>
      <c r="CA79" s="878"/>
      <c r="CB79" s="878"/>
      <c r="CC79" s="878"/>
      <c r="CD79" s="878"/>
      <c r="CE79" s="878"/>
      <c r="CF79" s="878"/>
      <c r="CG79" s="883"/>
      <c r="CH79" s="880"/>
      <c r="CI79" s="881"/>
      <c r="CJ79" s="881"/>
      <c r="CK79" s="881"/>
      <c r="CL79" s="882"/>
      <c r="CM79" s="880"/>
      <c r="CN79" s="881"/>
      <c r="CO79" s="881"/>
      <c r="CP79" s="881"/>
      <c r="CQ79" s="882"/>
      <c r="CR79" s="880"/>
      <c r="CS79" s="881"/>
      <c r="CT79" s="881"/>
      <c r="CU79" s="881"/>
      <c r="CV79" s="882"/>
      <c r="CW79" s="880"/>
      <c r="CX79" s="881"/>
      <c r="CY79" s="881"/>
      <c r="CZ79" s="881"/>
      <c r="DA79" s="882"/>
      <c r="DB79" s="880"/>
      <c r="DC79" s="881"/>
      <c r="DD79" s="881"/>
      <c r="DE79" s="881"/>
      <c r="DF79" s="882"/>
      <c r="DG79" s="880"/>
      <c r="DH79" s="881"/>
      <c r="DI79" s="881"/>
      <c r="DJ79" s="881"/>
      <c r="DK79" s="882"/>
      <c r="DL79" s="880"/>
      <c r="DM79" s="881"/>
      <c r="DN79" s="881"/>
      <c r="DO79" s="881"/>
      <c r="DP79" s="882"/>
      <c r="DQ79" s="880"/>
      <c r="DR79" s="881"/>
      <c r="DS79" s="881"/>
      <c r="DT79" s="881"/>
      <c r="DU79" s="882"/>
      <c r="DV79" s="877"/>
      <c r="DW79" s="878"/>
      <c r="DX79" s="878"/>
      <c r="DY79" s="878"/>
      <c r="DZ79" s="879"/>
      <c r="EA79" s="212"/>
    </row>
    <row r="80" spans="1:131" ht="26.25" customHeight="1" x14ac:dyDescent="0.2">
      <c r="A80" s="221">
        <v>13</v>
      </c>
      <c r="B80" s="734"/>
      <c r="C80" s="735"/>
      <c r="D80" s="735"/>
      <c r="E80" s="735"/>
      <c r="F80" s="735"/>
      <c r="G80" s="735"/>
      <c r="H80" s="735"/>
      <c r="I80" s="735"/>
      <c r="J80" s="735"/>
      <c r="K80" s="735"/>
      <c r="L80" s="735"/>
      <c r="M80" s="735"/>
      <c r="N80" s="735"/>
      <c r="O80" s="735"/>
      <c r="P80" s="736"/>
      <c r="Q80" s="888"/>
      <c r="R80" s="848"/>
      <c r="S80" s="848"/>
      <c r="T80" s="848"/>
      <c r="U80" s="848"/>
      <c r="V80" s="848"/>
      <c r="W80" s="848"/>
      <c r="X80" s="848"/>
      <c r="Y80" s="848"/>
      <c r="Z80" s="848"/>
      <c r="AA80" s="848"/>
      <c r="AB80" s="848"/>
      <c r="AC80" s="848"/>
      <c r="AD80" s="848"/>
      <c r="AE80" s="848"/>
      <c r="AF80" s="848"/>
      <c r="AG80" s="848"/>
      <c r="AH80" s="848"/>
      <c r="AI80" s="848"/>
      <c r="AJ80" s="848"/>
      <c r="AK80" s="848"/>
      <c r="AL80" s="848"/>
      <c r="AM80" s="848"/>
      <c r="AN80" s="848"/>
      <c r="AO80" s="848"/>
      <c r="AP80" s="848"/>
      <c r="AQ80" s="848"/>
      <c r="AR80" s="848"/>
      <c r="AS80" s="848"/>
      <c r="AT80" s="848"/>
      <c r="AU80" s="848"/>
      <c r="AV80" s="848"/>
      <c r="AW80" s="848"/>
      <c r="AX80" s="848"/>
      <c r="AY80" s="848"/>
      <c r="AZ80" s="850"/>
      <c r="BA80" s="850"/>
      <c r="BB80" s="850"/>
      <c r="BC80" s="850"/>
      <c r="BD80" s="851"/>
      <c r="BE80" s="224"/>
      <c r="BF80" s="224"/>
      <c r="BG80" s="224"/>
      <c r="BH80" s="224"/>
      <c r="BI80" s="224"/>
      <c r="BJ80" s="224"/>
      <c r="BK80" s="224"/>
      <c r="BL80" s="224"/>
      <c r="BM80" s="224"/>
      <c r="BN80" s="224"/>
      <c r="BO80" s="224"/>
      <c r="BP80" s="224"/>
      <c r="BQ80" s="221">
        <v>74</v>
      </c>
      <c r="BR80" s="226"/>
      <c r="BS80" s="877"/>
      <c r="BT80" s="878"/>
      <c r="BU80" s="878"/>
      <c r="BV80" s="878"/>
      <c r="BW80" s="878"/>
      <c r="BX80" s="878"/>
      <c r="BY80" s="878"/>
      <c r="BZ80" s="878"/>
      <c r="CA80" s="878"/>
      <c r="CB80" s="878"/>
      <c r="CC80" s="878"/>
      <c r="CD80" s="878"/>
      <c r="CE80" s="878"/>
      <c r="CF80" s="878"/>
      <c r="CG80" s="883"/>
      <c r="CH80" s="880"/>
      <c r="CI80" s="881"/>
      <c r="CJ80" s="881"/>
      <c r="CK80" s="881"/>
      <c r="CL80" s="882"/>
      <c r="CM80" s="880"/>
      <c r="CN80" s="881"/>
      <c r="CO80" s="881"/>
      <c r="CP80" s="881"/>
      <c r="CQ80" s="882"/>
      <c r="CR80" s="880"/>
      <c r="CS80" s="881"/>
      <c r="CT80" s="881"/>
      <c r="CU80" s="881"/>
      <c r="CV80" s="882"/>
      <c r="CW80" s="880"/>
      <c r="CX80" s="881"/>
      <c r="CY80" s="881"/>
      <c r="CZ80" s="881"/>
      <c r="DA80" s="882"/>
      <c r="DB80" s="880"/>
      <c r="DC80" s="881"/>
      <c r="DD80" s="881"/>
      <c r="DE80" s="881"/>
      <c r="DF80" s="882"/>
      <c r="DG80" s="880"/>
      <c r="DH80" s="881"/>
      <c r="DI80" s="881"/>
      <c r="DJ80" s="881"/>
      <c r="DK80" s="882"/>
      <c r="DL80" s="880"/>
      <c r="DM80" s="881"/>
      <c r="DN80" s="881"/>
      <c r="DO80" s="881"/>
      <c r="DP80" s="882"/>
      <c r="DQ80" s="880"/>
      <c r="DR80" s="881"/>
      <c r="DS80" s="881"/>
      <c r="DT80" s="881"/>
      <c r="DU80" s="882"/>
      <c r="DV80" s="877"/>
      <c r="DW80" s="878"/>
      <c r="DX80" s="878"/>
      <c r="DY80" s="878"/>
      <c r="DZ80" s="879"/>
      <c r="EA80" s="212"/>
    </row>
    <row r="81" spans="1:131" ht="26.25" customHeight="1" x14ac:dyDescent="0.2">
      <c r="A81" s="221">
        <v>14</v>
      </c>
      <c r="B81" s="734"/>
      <c r="C81" s="735"/>
      <c r="D81" s="735"/>
      <c r="E81" s="735"/>
      <c r="F81" s="735"/>
      <c r="G81" s="735"/>
      <c r="H81" s="735"/>
      <c r="I81" s="735"/>
      <c r="J81" s="735"/>
      <c r="K81" s="735"/>
      <c r="L81" s="735"/>
      <c r="M81" s="735"/>
      <c r="N81" s="735"/>
      <c r="O81" s="735"/>
      <c r="P81" s="736"/>
      <c r="Q81" s="888"/>
      <c r="R81" s="848"/>
      <c r="S81" s="848"/>
      <c r="T81" s="848"/>
      <c r="U81" s="848"/>
      <c r="V81" s="848"/>
      <c r="W81" s="848"/>
      <c r="X81" s="848"/>
      <c r="Y81" s="848"/>
      <c r="Z81" s="848"/>
      <c r="AA81" s="848"/>
      <c r="AB81" s="848"/>
      <c r="AC81" s="848"/>
      <c r="AD81" s="848"/>
      <c r="AE81" s="848"/>
      <c r="AF81" s="848"/>
      <c r="AG81" s="848"/>
      <c r="AH81" s="848"/>
      <c r="AI81" s="848"/>
      <c r="AJ81" s="848"/>
      <c r="AK81" s="848"/>
      <c r="AL81" s="848"/>
      <c r="AM81" s="848"/>
      <c r="AN81" s="848"/>
      <c r="AO81" s="848"/>
      <c r="AP81" s="848"/>
      <c r="AQ81" s="848"/>
      <c r="AR81" s="848"/>
      <c r="AS81" s="848"/>
      <c r="AT81" s="848"/>
      <c r="AU81" s="848"/>
      <c r="AV81" s="848"/>
      <c r="AW81" s="848"/>
      <c r="AX81" s="848"/>
      <c r="AY81" s="848"/>
      <c r="AZ81" s="850"/>
      <c r="BA81" s="850"/>
      <c r="BB81" s="850"/>
      <c r="BC81" s="850"/>
      <c r="BD81" s="851"/>
      <c r="BE81" s="224"/>
      <c r="BF81" s="224"/>
      <c r="BG81" s="224"/>
      <c r="BH81" s="224"/>
      <c r="BI81" s="224"/>
      <c r="BJ81" s="224"/>
      <c r="BK81" s="224"/>
      <c r="BL81" s="224"/>
      <c r="BM81" s="224"/>
      <c r="BN81" s="224"/>
      <c r="BO81" s="224"/>
      <c r="BP81" s="224"/>
      <c r="BQ81" s="221">
        <v>75</v>
      </c>
      <c r="BR81" s="226"/>
      <c r="BS81" s="877"/>
      <c r="BT81" s="878"/>
      <c r="BU81" s="878"/>
      <c r="BV81" s="878"/>
      <c r="BW81" s="878"/>
      <c r="BX81" s="878"/>
      <c r="BY81" s="878"/>
      <c r="BZ81" s="878"/>
      <c r="CA81" s="878"/>
      <c r="CB81" s="878"/>
      <c r="CC81" s="878"/>
      <c r="CD81" s="878"/>
      <c r="CE81" s="878"/>
      <c r="CF81" s="878"/>
      <c r="CG81" s="883"/>
      <c r="CH81" s="880"/>
      <c r="CI81" s="881"/>
      <c r="CJ81" s="881"/>
      <c r="CK81" s="881"/>
      <c r="CL81" s="882"/>
      <c r="CM81" s="880"/>
      <c r="CN81" s="881"/>
      <c r="CO81" s="881"/>
      <c r="CP81" s="881"/>
      <c r="CQ81" s="882"/>
      <c r="CR81" s="880"/>
      <c r="CS81" s="881"/>
      <c r="CT81" s="881"/>
      <c r="CU81" s="881"/>
      <c r="CV81" s="882"/>
      <c r="CW81" s="880"/>
      <c r="CX81" s="881"/>
      <c r="CY81" s="881"/>
      <c r="CZ81" s="881"/>
      <c r="DA81" s="882"/>
      <c r="DB81" s="880"/>
      <c r="DC81" s="881"/>
      <c r="DD81" s="881"/>
      <c r="DE81" s="881"/>
      <c r="DF81" s="882"/>
      <c r="DG81" s="880"/>
      <c r="DH81" s="881"/>
      <c r="DI81" s="881"/>
      <c r="DJ81" s="881"/>
      <c r="DK81" s="882"/>
      <c r="DL81" s="880"/>
      <c r="DM81" s="881"/>
      <c r="DN81" s="881"/>
      <c r="DO81" s="881"/>
      <c r="DP81" s="882"/>
      <c r="DQ81" s="880"/>
      <c r="DR81" s="881"/>
      <c r="DS81" s="881"/>
      <c r="DT81" s="881"/>
      <c r="DU81" s="882"/>
      <c r="DV81" s="877"/>
      <c r="DW81" s="878"/>
      <c r="DX81" s="878"/>
      <c r="DY81" s="878"/>
      <c r="DZ81" s="879"/>
      <c r="EA81" s="212"/>
    </row>
    <row r="82" spans="1:131" ht="26.25" customHeight="1" x14ac:dyDescent="0.2">
      <c r="A82" s="221">
        <v>15</v>
      </c>
      <c r="B82" s="734"/>
      <c r="C82" s="735"/>
      <c r="D82" s="735"/>
      <c r="E82" s="735"/>
      <c r="F82" s="735"/>
      <c r="G82" s="735"/>
      <c r="H82" s="735"/>
      <c r="I82" s="735"/>
      <c r="J82" s="735"/>
      <c r="K82" s="735"/>
      <c r="L82" s="735"/>
      <c r="M82" s="735"/>
      <c r="N82" s="735"/>
      <c r="O82" s="735"/>
      <c r="P82" s="736"/>
      <c r="Q82" s="888"/>
      <c r="R82" s="848"/>
      <c r="S82" s="848"/>
      <c r="T82" s="848"/>
      <c r="U82" s="848"/>
      <c r="V82" s="848"/>
      <c r="W82" s="848"/>
      <c r="X82" s="848"/>
      <c r="Y82" s="848"/>
      <c r="Z82" s="848"/>
      <c r="AA82" s="848"/>
      <c r="AB82" s="848"/>
      <c r="AC82" s="848"/>
      <c r="AD82" s="848"/>
      <c r="AE82" s="848"/>
      <c r="AF82" s="848"/>
      <c r="AG82" s="848"/>
      <c r="AH82" s="848"/>
      <c r="AI82" s="848"/>
      <c r="AJ82" s="848"/>
      <c r="AK82" s="848"/>
      <c r="AL82" s="848"/>
      <c r="AM82" s="848"/>
      <c r="AN82" s="848"/>
      <c r="AO82" s="848"/>
      <c r="AP82" s="848"/>
      <c r="AQ82" s="848"/>
      <c r="AR82" s="848"/>
      <c r="AS82" s="848"/>
      <c r="AT82" s="848"/>
      <c r="AU82" s="848"/>
      <c r="AV82" s="848"/>
      <c r="AW82" s="848"/>
      <c r="AX82" s="848"/>
      <c r="AY82" s="848"/>
      <c r="AZ82" s="850"/>
      <c r="BA82" s="850"/>
      <c r="BB82" s="850"/>
      <c r="BC82" s="850"/>
      <c r="BD82" s="851"/>
      <c r="BE82" s="224"/>
      <c r="BF82" s="224"/>
      <c r="BG82" s="224"/>
      <c r="BH82" s="224"/>
      <c r="BI82" s="224"/>
      <c r="BJ82" s="224"/>
      <c r="BK82" s="224"/>
      <c r="BL82" s="224"/>
      <c r="BM82" s="224"/>
      <c r="BN82" s="224"/>
      <c r="BO82" s="224"/>
      <c r="BP82" s="224"/>
      <c r="BQ82" s="221">
        <v>76</v>
      </c>
      <c r="BR82" s="226"/>
      <c r="BS82" s="877"/>
      <c r="BT82" s="878"/>
      <c r="BU82" s="878"/>
      <c r="BV82" s="878"/>
      <c r="BW82" s="878"/>
      <c r="BX82" s="878"/>
      <c r="BY82" s="878"/>
      <c r="BZ82" s="878"/>
      <c r="CA82" s="878"/>
      <c r="CB82" s="878"/>
      <c r="CC82" s="878"/>
      <c r="CD82" s="878"/>
      <c r="CE82" s="878"/>
      <c r="CF82" s="878"/>
      <c r="CG82" s="883"/>
      <c r="CH82" s="880"/>
      <c r="CI82" s="881"/>
      <c r="CJ82" s="881"/>
      <c r="CK82" s="881"/>
      <c r="CL82" s="882"/>
      <c r="CM82" s="880"/>
      <c r="CN82" s="881"/>
      <c r="CO82" s="881"/>
      <c r="CP82" s="881"/>
      <c r="CQ82" s="882"/>
      <c r="CR82" s="880"/>
      <c r="CS82" s="881"/>
      <c r="CT82" s="881"/>
      <c r="CU82" s="881"/>
      <c r="CV82" s="882"/>
      <c r="CW82" s="880"/>
      <c r="CX82" s="881"/>
      <c r="CY82" s="881"/>
      <c r="CZ82" s="881"/>
      <c r="DA82" s="882"/>
      <c r="DB82" s="880"/>
      <c r="DC82" s="881"/>
      <c r="DD82" s="881"/>
      <c r="DE82" s="881"/>
      <c r="DF82" s="882"/>
      <c r="DG82" s="880"/>
      <c r="DH82" s="881"/>
      <c r="DI82" s="881"/>
      <c r="DJ82" s="881"/>
      <c r="DK82" s="882"/>
      <c r="DL82" s="880"/>
      <c r="DM82" s="881"/>
      <c r="DN82" s="881"/>
      <c r="DO82" s="881"/>
      <c r="DP82" s="882"/>
      <c r="DQ82" s="880"/>
      <c r="DR82" s="881"/>
      <c r="DS82" s="881"/>
      <c r="DT82" s="881"/>
      <c r="DU82" s="882"/>
      <c r="DV82" s="877"/>
      <c r="DW82" s="878"/>
      <c r="DX82" s="878"/>
      <c r="DY82" s="878"/>
      <c r="DZ82" s="879"/>
      <c r="EA82" s="212"/>
    </row>
    <row r="83" spans="1:131" ht="26.25" customHeight="1" x14ac:dyDescent="0.2">
      <c r="A83" s="221">
        <v>16</v>
      </c>
      <c r="B83" s="734"/>
      <c r="C83" s="735"/>
      <c r="D83" s="735"/>
      <c r="E83" s="735"/>
      <c r="F83" s="735"/>
      <c r="G83" s="735"/>
      <c r="H83" s="735"/>
      <c r="I83" s="735"/>
      <c r="J83" s="735"/>
      <c r="K83" s="735"/>
      <c r="L83" s="735"/>
      <c r="M83" s="735"/>
      <c r="N83" s="735"/>
      <c r="O83" s="735"/>
      <c r="P83" s="736"/>
      <c r="Q83" s="888"/>
      <c r="R83" s="848"/>
      <c r="S83" s="848"/>
      <c r="T83" s="848"/>
      <c r="U83" s="848"/>
      <c r="V83" s="848"/>
      <c r="W83" s="848"/>
      <c r="X83" s="848"/>
      <c r="Y83" s="848"/>
      <c r="Z83" s="848"/>
      <c r="AA83" s="848"/>
      <c r="AB83" s="848"/>
      <c r="AC83" s="848"/>
      <c r="AD83" s="848"/>
      <c r="AE83" s="848"/>
      <c r="AF83" s="848"/>
      <c r="AG83" s="848"/>
      <c r="AH83" s="848"/>
      <c r="AI83" s="848"/>
      <c r="AJ83" s="848"/>
      <c r="AK83" s="848"/>
      <c r="AL83" s="848"/>
      <c r="AM83" s="848"/>
      <c r="AN83" s="848"/>
      <c r="AO83" s="848"/>
      <c r="AP83" s="848"/>
      <c r="AQ83" s="848"/>
      <c r="AR83" s="848"/>
      <c r="AS83" s="848"/>
      <c r="AT83" s="848"/>
      <c r="AU83" s="848"/>
      <c r="AV83" s="848"/>
      <c r="AW83" s="848"/>
      <c r="AX83" s="848"/>
      <c r="AY83" s="848"/>
      <c r="AZ83" s="850"/>
      <c r="BA83" s="850"/>
      <c r="BB83" s="850"/>
      <c r="BC83" s="850"/>
      <c r="BD83" s="851"/>
      <c r="BE83" s="224"/>
      <c r="BF83" s="224"/>
      <c r="BG83" s="224"/>
      <c r="BH83" s="224"/>
      <c r="BI83" s="224"/>
      <c r="BJ83" s="224"/>
      <c r="BK83" s="224"/>
      <c r="BL83" s="224"/>
      <c r="BM83" s="224"/>
      <c r="BN83" s="224"/>
      <c r="BO83" s="224"/>
      <c r="BP83" s="224"/>
      <c r="BQ83" s="221">
        <v>77</v>
      </c>
      <c r="BR83" s="226"/>
      <c r="BS83" s="877"/>
      <c r="BT83" s="878"/>
      <c r="BU83" s="878"/>
      <c r="BV83" s="878"/>
      <c r="BW83" s="878"/>
      <c r="BX83" s="878"/>
      <c r="BY83" s="878"/>
      <c r="BZ83" s="878"/>
      <c r="CA83" s="878"/>
      <c r="CB83" s="878"/>
      <c r="CC83" s="878"/>
      <c r="CD83" s="878"/>
      <c r="CE83" s="878"/>
      <c r="CF83" s="878"/>
      <c r="CG83" s="883"/>
      <c r="CH83" s="880"/>
      <c r="CI83" s="881"/>
      <c r="CJ83" s="881"/>
      <c r="CK83" s="881"/>
      <c r="CL83" s="882"/>
      <c r="CM83" s="880"/>
      <c r="CN83" s="881"/>
      <c r="CO83" s="881"/>
      <c r="CP83" s="881"/>
      <c r="CQ83" s="882"/>
      <c r="CR83" s="880"/>
      <c r="CS83" s="881"/>
      <c r="CT83" s="881"/>
      <c r="CU83" s="881"/>
      <c r="CV83" s="882"/>
      <c r="CW83" s="880"/>
      <c r="CX83" s="881"/>
      <c r="CY83" s="881"/>
      <c r="CZ83" s="881"/>
      <c r="DA83" s="882"/>
      <c r="DB83" s="880"/>
      <c r="DC83" s="881"/>
      <c r="DD83" s="881"/>
      <c r="DE83" s="881"/>
      <c r="DF83" s="882"/>
      <c r="DG83" s="880"/>
      <c r="DH83" s="881"/>
      <c r="DI83" s="881"/>
      <c r="DJ83" s="881"/>
      <c r="DK83" s="882"/>
      <c r="DL83" s="880"/>
      <c r="DM83" s="881"/>
      <c r="DN83" s="881"/>
      <c r="DO83" s="881"/>
      <c r="DP83" s="882"/>
      <c r="DQ83" s="880"/>
      <c r="DR83" s="881"/>
      <c r="DS83" s="881"/>
      <c r="DT83" s="881"/>
      <c r="DU83" s="882"/>
      <c r="DV83" s="877"/>
      <c r="DW83" s="878"/>
      <c r="DX83" s="878"/>
      <c r="DY83" s="878"/>
      <c r="DZ83" s="879"/>
      <c r="EA83" s="212"/>
    </row>
    <row r="84" spans="1:131" ht="26.25" customHeight="1" x14ac:dyDescent="0.2">
      <c r="A84" s="221">
        <v>17</v>
      </c>
      <c r="B84" s="734"/>
      <c r="C84" s="735"/>
      <c r="D84" s="735"/>
      <c r="E84" s="735"/>
      <c r="F84" s="735"/>
      <c r="G84" s="735"/>
      <c r="H84" s="735"/>
      <c r="I84" s="735"/>
      <c r="J84" s="735"/>
      <c r="K84" s="735"/>
      <c r="L84" s="735"/>
      <c r="M84" s="735"/>
      <c r="N84" s="735"/>
      <c r="O84" s="735"/>
      <c r="P84" s="736"/>
      <c r="Q84" s="888"/>
      <c r="R84" s="848"/>
      <c r="S84" s="848"/>
      <c r="T84" s="848"/>
      <c r="U84" s="848"/>
      <c r="V84" s="848"/>
      <c r="W84" s="848"/>
      <c r="X84" s="848"/>
      <c r="Y84" s="848"/>
      <c r="Z84" s="848"/>
      <c r="AA84" s="848"/>
      <c r="AB84" s="848"/>
      <c r="AC84" s="848"/>
      <c r="AD84" s="848"/>
      <c r="AE84" s="848"/>
      <c r="AF84" s="848"/>
      <c r="AG84" s="848"/>
      <c r="AH84" s="848"/>
      <c r="AI84" s="848"/>
      <c r="AJ84" s="848"/>
      <c r="AK84" s="848"/>
      <c r="AL84" s="848"/>
      <c r="AM84" s="848"/>
      <c r="AN84" s="848"/>
      <c r="AO84" s="848"/>
      <c r="AP84" s="848"/>
      <c r="AQ84" s="848"/>
      <c r="AR84" s="848"/>
      <c r="AS84" s="848"/>
      <c r="AT84" s="848"/>
      <c r="AU84" s="848"/>
      <c r="AV84" s="848"/>
      <c r="AW84" s="848"/>
      <c r="AX84" s="848"/>
      <c r="AY84" s="848"/>
      <c r="AZ84" s="850"/>
      <c r="BA84" s="850"/>
      <c r="BB84" s="850"/>
      <c r="BC84" s="850"/>
      <c r="BD84" s="851"/>
      <c r="BE84" s="224"/>
      <c r="BF84" s="224"/>
      <c r="BG84" s="224"/>
      <c r="BH84" s="224"/>
      <c r="BI84" s="224"/>
      <c r="BJ84" s="224"/>
      <c r="BK84" s="224"/>
      <c r="BL84" s="224"/>
      <c r="BM84" s="224"/>
      <c r="BN84" s="224"/>
      <c r="BO84" s="224"/>
      <c r="BP84" s="224"/>
      <c r="BQ84" s="221">
        <v>78</v>
      </c>
      <c r="BR84" s="226"/>
      <c r="BS84" s="877"/>
      <c r="BT84" s="878"/>
      <c r="BU84" s="878"/>
      <c r="BV84" s="878"/>
      <c r="BW84" s="878"/>
      <c r="BX84" s="878"/>
      <c r="BY84" s="878"/>
      <c r="BZ84" s="878"/>
      <c r="CA84" s="878"/>
      <c r="CB84" s="878"/>
      <c r="CC84" s="878"/>
      <c r="CD84" s="878"/>
      <c r="CE84" s="878"/>
      <c r="CF84" s="878"/>
      <c r="CG84" s="883"/>
      <c r="CH84" s="880"/>
      <c r="CI84" s="881"/>
      <c r="CJ84" s="881"/>
      <c r="CK84" s="881"/>
      <c r="CL84" s="882"/>
      <c r="CM84" s="880"/>
      <c r="CN84" s="881"/>
      <c r="CO84" s="881"/>
      <c r="CP84" s="881"/>
      <c r="CQ84" s="882"/>
      <c r="CR84" s="880"/>
      <c r="CS84" s="881"/>
      <c r="CT84" s="881"/>
      <c r="CU84" s="881"/>
      <c r="CV84" s="882"/>
      <c r="CW84" s="880"/>
      <c r="CX84" s="881"/>
      <c r="CY84" s="881"/>
      <c r="CZ84" s="881"/>
      <c r="DA84" s="882"/>
      <c r="DB84" s="880"/>
      <c r="DC84" s="881"/>
      <c r="DD84" s="881"/>
      <c r="DE84" s="881"/>
      <c r="DF84" s="882"/>
      <c r="DG84" s="880"/>
      <c r="DH84" s="881"/>
      <c r="DI84" s="881"/>
      <c r="DJ84" s="881"/>
      <c r="DK84" s="882"/>
      <c r="DL84" s="880"/>
      <c r="DM84" s="881"/>
      <c r="DN84" s="881"/>
      <c r="DO84" s="881"/>
      <c r="DP84" s="882"/>
      <c r="DQ84" s="880"/>
      <c r="DR84" s="881"/>
      <c r="DS84" s="881"/>
      <c r="DT84" s="881"/>
      <c r="DU84" s="882"/>
      <c r="DV84" s="877"/>
      <c r="DW84" s="878"/>
      <c r="DX84" s="878"/>
      <c r="DY84" s="878"/>
      <c r="DZ84" s="879"/>
      <c r="EA84" s="212"/>
    </row>
    <row r="85" spans="1:131" ht="26.25" customHeight="1" x14ac:dyDescent="0.2">
      <c r="A85" s="221">
        <v>18</v>
      </c>
      <c r="B85" s="734"/>
      <c r="C85" s="735"/>
      <c r="D85" s="735"/>
      <c r="E85" s="735"/>
      <c r="F85" s="735"/>
      <c r="G85" s="735"/>
      <c r="H85" s="735"/>
      <c r="I85" s="735"/>
      <c r="J85" s="735"/>
      <c r="K85" s="735"/>
      <c r="L85" s="735"/>
      <c r="M85" s="735"/>
      <c r="N85" s="735"/>
      <c r="O85" s="735"/>
      <c r="P85" s="736"/>
      <c r="Q85" s="888"/>
      <c r="R85" s="848"/>
      <c r="S85" s="848"/>
      <c r="T85" s="848"/>
      <c r="U85" s="848"/>
      <c r="V85" s="848"/>
      <c r="W85" s="848"/>
      <c r="X85" s="848"/>
      <c r="Y85" s="848"/>
      <c r="Z85" s="848"/>
      <c r="AA85" s="848"/>
      <c r="AB85" s="848"/>
      <c r="AC85" s="848"/>
      <c r="AD85" s="848"/>
      <c r="AE85" s="848"/>
      <c r="AF85" s="848"/>
      <c r="AG85" s="848"/>
      <c r="AH85" s="848"/>
      <c r="AI85" s="848"/>
      <c r="AJ85" s="848"/>
      <c r="AK85" s="848"/>
      <c r="AL85" s="848"/>
      <c r="AM85" s="848"/>
      <c r="AN85" s="848"/>
      <c r="AO85" s="848"/>
      <c r="AP85" s="848"/>
      <c r="AQ85" s="848"/>
      <c r="AR85" s="848"/>
      <c r="AS85" s="848"/>
      <c r="AT85" s="848"/>
      <c r="AU85" s="848"/>
      <c r="AV85" s="848"/>
      <c r="AW85" s="848"/>
      <c r="AX85" s="848"/>
      <c r="AY85" s="848"/>
      <c r="AZ85" s="850"/>
      <c r="BA85" s="850"/>
      <c r="BB85" s="850"/>
      <c r="BC85" s="850"/>
      <c r="BD85" s="851"/>
      <c r="BE85" s="224"/>
      <c r="BF85" s="224"/>
      <c r="BG85" s="224"/>
      <c r="BH85" s="224"/>
      <c r="BI85" s="224"/>
      <c r="BJ85" s="224"/>
      <c r="BK85" s="224"/>
      <c r="BL85" s="224"/>
      <c r="BM85" s="224"/>
      <c r="BN85" s="224"/>
      <c r="BO85" s="224"/>
      <c r="BP85" s="224"/>
      <c r="BQ85" s="221">
        <v>79</v>
      </c>
      <c r="BR85" s="226"/>
      <c r="BS85" s="877"/>
      <c r="BT85" s="878"/>
      <c r="BU85" s="878"/>
      <c r="BV85" s="878"/>
      <c r="BW85" s="878"/>
      <c r="BX85" s="878"/>
      <c r="BY85" s="878"/>
      <c r="BZ85" s="878"/>
      <c r="CA85" s="878"/>
      <c r="CB85" s="878"/>
      <c r="CC85" s="878"/>
      <c r="CD85" s="878"/>
      <c r="CE85" s="878"/>
      <c r="CF85" s="878"/>
      <c r="CG85" s="883"/>
      <c r="CH85" s="880"/>
      <c r="CI85" s="881"/>
      <c r="CJ85" s="881"/>
      <c r="CK85" s="881"/>
      <c r="CL85" s="882"/>
      <c r="CM85" s="880"/>
      <c r="CN85" s="881"/>
      <c r="CO85" s="881"/>
      <c r="CP85" s="881"/>
      <c r="CQ85" s="882"/>
      <c r="CR85" s="880"/>
      <c r="CS85" s="881"/>
      <c r="CT85" s="881"/>
      <c r="CU85" s="881"/>
      <c r="CV85" s="882"/>
      <c r="CW85" s="880"/>
      <c r="CX85" s="881"/>
      <c r="CY85" s="881"/>
      <c r="CZ85" s="881"/>
      <c r="DA85" s="882"/>
      <c r="DB85" s="880"/>
      <c r="DC85" s="881"/>
      <c r="DD85" s="881"/>
      <c r="DE85" s="881"/>
      <c r="DF85" s="882"/>
      <c r="DG85" s="880"/>
      <c r="DH85" s="881"/>
      <c r="DI85" s="881"/>
      <c r="DJ85" s="881"/>
      <c r="DK85" s="882"/>
      <c r="DL85" s="880"/>
      <c r="DM85" s="881"/>
      <c r="DN85" s="881"/>
      <c r="DO85" s="881"/>
      <c r="DP85" s="882"/>
      <c r="DQ85" s="880"/>
      <c r="DR85" s="881"/>
      <c r="DS85" s="881"/>
      <c r="DT85" s="881"/>
      <c r="DU85" s="882"/>
      <c r="DV85" s="877"/>
      <c r="DW85" s="878"/>
      <c r="DX85" s="878"/>
      <c r="DY85" s="878"/>
      <c r="DZ85" s="879"/>
      <c r="EA85" s="212"/>
    </row>
    <row r="86" spans="1:131" ht="26.25" customHeight="1" x14ac:dyDescent="0.2">
      <c r="A86" s="221">
        <v>19</v>
      </c>
      <c r="B86" s="734"/>
      <c r="C86" s="735"/>
      <c r="D86" s="735"/>
      <c r="E86" s="735"/>
      <c r="F86" s="735"/>
      <c r="G86" s="735"/>
      <c r="H86" s="735"/>
      <c r="I86" s="735"/>
      <c r="J86" s="735"/>
      <c r="K86" s="735"/>
      <c r="L86" s="735"/>
      <c r="M86" s="735"/>
      <c r="N86" s="735"/>
      <c r="O86" s="735"/>
      <c r="P86" s="736"/>
      <c r="Q86" s="888"/>
      <c r="R86" s="848"/>
      <c r="S86" s="848"/>
      <c r="T86" s="848"/>
      <c r="U86" s="848"/>
      <c r="V86" s="848"/>
      <c r="W86" s="848"/>
      <c r="X86" s="848"/>
      <c r="Y86" s="848"/>
      <c r="Z86" s="848"/>
      <c r="AA86" s="848"/>
      <c r="AB86" s="848"/>
      <c r="AC86" s="848"/>
      <c r="AD86" s="848"/>
      <c r="AE86" s="848"/>
      <c r="AF86" s="848"/>
      <c r="AG86" s="848"/>
      <c r="AH86" s="848"/>
      <c r="AI86" s="848"/>
      <c r="AJ86" s="848"/>
      <c r="AK86" s="848"/>
      <c r="AL86" s="848"/>
      <c r="AM86" s="848"/>
      <c r="AN86" s="848"/>
      <c r="AO86" s="848"/>
      <c r="AP86" s="848"/>
      <c r="AQ86" s="848"/>
      <c r="AR86" s="848"/>
      <c r="AS86" s="848"/>
      <c r="AT86" s="848"/>
      <c r="AU86" s="848"/>
      <c r="AV86" s="848"/>
      <c r="AW86" s="848"/>
      <c r="AX86" s="848"/>
      <c r="AY86" s="848"/>
      <c r="AZ86" s="850"/>
      <c r="BA86" s="850"/>
      <c r="BB86" s="850"/>
      <c r="BC86" s="850"/>
      <c r="BD86" s="851"/>
      <c r="BE86" s="224"/>
      <c r="BF86" s="224"/>
      <c r="BG86" s="224"/>
      <c r="BH86" s="224"/>
      <c r="BI86" s="224"/>
      <c r="BJ86" s="224"/>
      <c r="BK86" s="224"/>
      <c r="BL86" s="224"/>
      <c r="BM86" s="224"/>
      <c r="BN86" s="224"/>
      <c r="BO86" s="224"/>
      <c r="BP86" s="224"/>
      <c r="BQ86" s="221">
        <v>80</v>
      </c>
      <c r="BR86" s="226"/>
      <c r="BS86" s="877"/>
      <c r="BT86" s="878"/>
      <c r="BU86" s="878"/>
      <c r="BV86" s="878"/>
      <c r="BW86" s="878"/>
      <c r="BX86" s="878"/>
      <c r="BY86" s="878"/>
      <c r="BZ86" s="878"/>
      <c r="CA86" s="878"/>
      <c r="CB86" s="878"/>
      <c r="CC86" s="878"/>
      <c r="CD86" s="878"/>
      <c r="CE86" s="878"/>
      <c r="CF86" s="878"/>
      <c r="CG86" s="883"/>
      <c r="CH86" s="880"/>
      <c r="CI86" s="881"/>
      <c r="CJ86" s="881"/>
      <c r="CK86" s="881"/>
      <c r="CL86" s="882"/>
      <c r="CM86" s="880"/>
      <c r="CN86" s="881"/>
      <c r="CO86" s="881"/>
      <c r="CP86" s="881"/>
      <c r="CQ86" s="882"/>
      <c r="CR86" s="880"/>
      <c r="CS86" s="881"/>
      <c r="CT86" s="881"/>
      <c r="CU86" s="881"/>
      <c r="CV86" s="882"/>
      <c r="CW86" s="880"/>
      <c r="CX86" s="881"/>
      <c r="CY86" s="881"/>
      <c r="CZ86" s="881"/>
      <c r="DA86" s="882"/>
      <c r="DB86" s="880"/>
      <c r="DC86" s="881"/>
      <c r="DD86" s="881"/>
      <c r="DE86" s="881"/>
      <c r="DF86" s="882"/>
      <c r="DG86" s="880"/>
      <c r="DH86" s="881"/>
      <c r="DI86" s="881"/>
      <c r="DJ86" s="881"/>
      <c r="DK86" s="882"/>
      <c r="DL86" s="880"/>
      <c r="DM86" s="881"/>
      <c r="DN86" s="881"/>
      <c r="DO86" s="881"/>
      <c r="DP86" s="882"/>
      <c r="DQ86" s="880"/>
      <c r="DR86" s="881"/>
      <c r="DS86" s="881"/>
      <c r="DT86" s="881"/>
      <c r="DU86" s="882"/>
      <c r="DV86" s="877"/>
      <c r="DW86" s="878"/>
      <c r="DX86" s="878"/>
      <c r="DY86" s="878"/>
      <c r="DZ86" s="879"/>
      <c r="EA86" s="212"/>
    </row>
    <row r="87" spans="1:131" ht="26.25" customHeight="1" x14ac:dyDescent="0.2">
      <c r="A87" s="227">
        <v>20</v>
      </c>
      <c r="B87" s="892"/>
      <c r="C87" s="893"/>
      <c r="D87" s="893"/>
      <c r="E87" s="893"/>
      <c r="F87" s="893"/>
      <c r="G87" s="893"/>
      <c r="H87" s="893"/>
      <c r="I87" s="893"/>
      <c r="J87" s="893"/>
      <c r="K87" s="893"/>
      <c r="L87" s="893"/>
      <c r="M87" s="893"/>
      <c r="N87" s="893"/>
      <c r="O87" s="893"/>
      <c r="P87" s="894"/>
      <c r="Q87" s="895"/>
      <c r="R87" s="896"/>
      <c r="S87" s="896"/>
      <c r="T87" s="896"/>
      <c r="U87" s="896"/>
      <c r="V87" s="896"/>
      <c r="W87" s="896"/>
      <c r="X87" s="896"/>
      <c r="Y87" s="896"/>
      <c r="Z87" s="896"/>
      <c r="AA87" s="896"/>
      <c r="AB87" s="896"/>
      <c r="AC87" s="896"/>
      <c r="AD87" s="896"/>
      <c r="AE87" s="896"/>
      <c r="AF87" s="896"/>
      <c r="AG87" s="896"/>
      <c r="AH87" s="896"/>
      <c r="AI87" s="896"/>
      <c r="AJ87" s="896"/>
      <c r="AK87" s="896"/>
      <c r="AL87" s="896"/>
      <c r="AM87" s="896"/>
      <c r="AN87" s="896"/>
      <c r="AO87" s="896"/>
      <c r="AP87" s="896"/>
      <c r="AQ87" s="896"/>
      <c r="AR87" s="896"/>
      <c r="AS87" s="896"/>
      <c r="AT87" s="896"/>
      <c r="AU87" s="896"/>
      <c r="AV87" s="896"/>
      <c r="AW87" s="896"/>
      <c r="AX87" s="896"/>
      <c r="AY87" s="896"/>
      <c r="AZ87" s="897"/>
      <c r="BA87" s="897"/>
      <c r="BB87" s="897"/>
      <c r="BC87" s="897"/>
      <c r="BD87" s="898"/>
      <c r="BE87" s="224"/>
      <c r="BF87" s="224"/>
      <c r="BG87" s="224"/>
      <c r="BH87" s="224"/>
      <c r="BI87" s="224"/>
      <c r="BJ87" s="224"/>
      <c r="BK87" s="224"/>
      <c r="BL87" s="224"/>
      <c r="BM87" s="224"/>
      <c r="BN87" s="224"/>
      <c r="BO87" s="224"/>
      <c r="BP87" s="224"/>
      <c r="BQ87" s="221">
        <v>81</v>
      </c>
      <c r="BR87" s="226"/>
      <c r="BS87" s="877"/>
      <c r="BT87" s="878"/>
      <c r="BU87" s="878"/>
      <c r="BV87" s="878"/>
      <c r="BW87" s="878"/>
      <c r="BX87" s="878"/>
      <c r="BY87" s="878"/>
      <c r="BZ87" s="878"/>
      <c r="CA87" s="878"/>
      <c r="CB87" s="878"/>
      <c r="CC87" s="878"/>
      <c r="CD87" s="878"/>
      <c r="CE87" s="878"/>
      <c r="CF87" s="878"/>
      <c r="CG87" s="883"/>
      <c r="CH87" s="880"/>
      <c r="CI87" s="881"/>
      <c r="CJ87" s="881"/>
      <c r="CK87" s="881"/>
      <c r="CL87" s="882"/>
      <c r="CM87" s="880"/>
      <c r="CN87" s="881"/>
      <c r="CO87" s="881"/>
      <c r="CP87" s="881"/>
      <c r="CQ87" s="882"/>
      <c r="CR87" s="880"/>
      <c r="CS87" s="881"/>
      <c r="CT87" s="881"/>
      <c r="CU87" s="881"/>
      <c r="CV87" s="882"/>
      <c r="CW87" s="880"/>
      <c r="CX87" s="881"/>
      <c r="CY87" s="881"/>
      <c r="CZ87" s="881"/>
      <c r="DA87" s="882"/>
      <c r="DB87" s="880"/>
      <c r="DC87" s="881"/>
      <c r="DD87" s="881"/>
      <c r="DE87" s="881"/>
      <c r="DF87" s="882"/>
      <c r="DG87" s="880"/>
      <c r="DH87" s="881"/>
      <c r="DI87" s="881"/>
      <c r="DJ87" s="881"/>
      <c r="DK87" s="882"/>
      <c r="DL87" s="880"/>
      <c r="DM87" s="881"/>
      <c r="DN87" s="881"/>
      <c r="DO87" s="881"/>
      <c r="DP87" s="882"/>
      <c r="DQ87" s="880"/>
      <c r="DR87" s="881"/>
      <c r="DS87" s="881"/>
      <c r="DT87" s="881"/>
      <c r="DU87" s="882"/>
      <c r="DV87" s="877"/>
      <c r="DW87" s="878"/>
      <c r="DX87" s="878"/>
      <c r="DY87" s="878"/>
      <c r="DZ87" s="879"/>
      <c r="EA87" s="212"/>
    </row>
    <row r="88" spans="1:131" ht="26.25" customHeight="1" thickBot="1" x14ac:dyDescent="0.25">
      <c r="A88" s="223" t="s">
        <v>380</v>
      </c>
      <c r="B88" s="807" t="s">
        <v>403</v>
      </c>
      <c r="C88" s="808"/>
      <c r="D88" s="808"/>
      <c r="E88" s="808"/>
      <c r="F88" s="808"/>
      <c r="G88" s="808"/>
      <c r="H88" s="808"/>
      <c r="I88" s="808"/>
      <c r="J88" s="808"/>
      <c r="K88" s="808"/>
      <c r="L88" s="808"/>
      <c r="M88" s="808"/>
      <c r="N88" s="808"/>
      <c r="O88" s="808"/>
      <c r="P88" s="809"/>
      <c r="Q88" s="858"/>
      <c r="R88" s="859"/>
      <c r="S88" s="859"/>
      <c r="T88" s="859"/>
      <c r="U88" s="859"/>
      <c r="V88" s="859"/>
      <c r="W88" s="859"/>
      <c r="X88" s="859"/>
      <c r="Y88" s="859"/>
      <c r="Z88" s="859"/>
      <c r="AA88" s="859"/>
      <c r="AB88" s="859"/>
      <c r="AC88" s="859"/>
      <c r="AD88" s="859"/>
      <c r="AE88" s="859"/>
      <c r="AF88" s="862">
        <v>4643</v>
      </c>
      <c r="AG88" s="862"/>
      <c r="AH88" s="862"/>
      <c r="AI88" s="862"/>
      <c r="AJ88" s="862"/>
      <c r="AK88" s="859"/>
      <c r="AL88" s="859"/>
      <c r="AM88" s="859"/>
      <c r="AN88" s="859"/>
      <c r="AO88" s="859"/>
      <c r="AP88" s="862">
        <v>4115</v>
      </c>
      <c r="AQ88" s="862"/>
      <c r="AR88" s="862"/>
      <c r="AS88" s="862"/>
      <c r="AT88" s="862"/>
      <c r="AU88" s="862">
        <v>75</v>
      </c>
      <c r="AV88" s="862"/>
      <c r="AW88" s="862"/>
      <c r="AX88" s="862"/>
      <c r="AY88" s="862"/>
      <c r="AZ88" s="867"/>
      <c r="BA88" s="867"/>
      <c r="BB88" s="867"/>
      <c r="BC88" s="867"/>
      <c r="BD88" s="868"/>
      <c r="BE88" s="224"/>
      <c r="BF88" s="224"/>
      <c r="BG88" s="224"/>
      <c r="BH88" s="224"/>
      <c r="BI88" s="224"/>
      <c r="BJ88" s="224"/>
      <c r="BK88" s="224"/>
      <c r="BL88" s="224"/>
      <c r="BM88" s="224"/>
      <c r="BN88" s="224"/>
      <c r="BO88" s="224"/>
      <c r="BP88" s="224"/>
      <c r="BQ88" s="221">
        <v>82</v>
      </c>
      <c r="BR88" s="226"/>
      <c r="BS88" s="877"/>
      <c r="BT88" s="878"/>
      <c r="BU88" s="878"/>
      <c r="BV88" s="878"/>
      <c r="BW88" s="878"/>
      <c r="BX88" s="878"/>
      <c r="BY88" s="878"/>
      <c r="BZ88" s="878"/>
      <c r="CA88" s="878"/>
      <c r="CB88" s="878"/>
      <c r="CC88" s="878"/>
      <c r="CD88" s="878"/>
      <c r="CE88" s="878"/>
      <c r="CF88" s="878"/>
      <c r="CG88" s="883"/>
      <c r="CH88" s="880"/>
      <c r="CI88" s="881"/>
      <c r="CJ88" s="881"/>
      <c r="CK88" s="881"/>
      <c r="CL88" s="882"/>
      <c r="CM88" s="880"/>
      <c r="CN88" s="881"/>
      <c r="CO88" s="881"/>
      <c r="CP88" s="881"/>
      <c r="CQ88" s="882"/>
      <c r="CR88" s="880"/>
      <c r="CS88" s="881"/>
      <c r="CT88" s="881"/>
      <c r="CU88" s="881"/>
      <c r="CV88" s="882"/>
      <c r="CW88" s="880"/>
      <c r="CX88" s="881"/>
      <c r="CY88" s="881"/>
      <c r="CZ88" s="881"/>
      <c r="DA88" s="882"/>
      <c r="DB88" s="880"/>
      <c r="DC88" s="881"/>
      <c r="DD88" s="881"/>
      <c r="DE88" s="881"/>
      <c r="DF88" s="882"/>
      <c r="DG88" s="880"/>
      <c r="DH88" s="881"/>
      <c r="DI88" s="881"/>
      <c r="DJ88" s="881"/>
      <c r="DK88" s="882"/>
      <c r="DL88" s="880"/>
      <c r="DM88" s="881"/>
      <c r="DN88" s="881"/>
      <c r="DO88" s="881"/>
      <c r="DP88" s="882"/>
      <c r="DQ88" s="880"/>
      <c r="DR88" s="881"/>
      <c r="DS88" s="881"/>
      <c r="DT88" s="881"/>
      <c r="DU88" s="882"/>
      <c r="DV88" s="877"/>
      <c r="DW88" s="878"/>
      <c r="DX88" s="878"/>
      <c r="DY88" s="878"/>
      <c r="DZ88" s="879"/>
      <c r="EA88" s="212"/>
    </row>
    <row r="89" spans="1:131" ht="26.25" hidden="1" customHeight="1" x14ac:dyDescent="0.2">
      <c r="A89" s="228"/>
      <c r="B89" s="229"/>
      <c r="C89" s="229"/>
      <c r="D89" s="229"/>
      <c r="E89" s="229"/>
      <c r="F89" s="229"/>
      <c r="G89" s="229"/>
      <c r="H89" s="229"/>
      <c r="I89" s="229"/>
      <c r="J89" s="229"/>
      <c r="K89" s="229"/>
      <c r="L89" s="229"/>
      <c r="M89" s="229"/>
      <c r="N89" s="229"/>
      <c r="O89" s="229"/>
      <c r="P89" s="229"/>
      <c r="Q89" s="230"/>
      <c r="R89" s="230"/>
      <c r="S89" s="230"/>
      <c r="T89" s="230"/>
      <c r="U89" s="230"/>
      <c r="V89" s="230"/>
      <c r="W89" s="230"/>
      <c r="X89" s="230"/>
      <c r="Y89" s="230"/>
      <c r="Z89" s="230"/>
      <c r="AA89" s="230"/>
      <c r="AB89" s="230"/>
      <c r="AC89" s="230"/>
      <c r="AD89" s="230"/>
      <c r="AE89" s="230"/>
      <c r="AF89" s="230"/>
      <c r="AG89" s="230"/>
      <c r="AH89" s="230"/>
      <c r="AI89" s="230"/>
      <c r="AJ89" s="230"/>
      <c r="AK89" s="230"/>
      <c r="AL89" s="230"/>
      <c r="AM89" s="230"/>
      <c r="AN89" s="230"/>
      <c r="AO89" s="230"/>
      <c r="AP89" s="230"/>
      <c r="AQ89" s="230"/>
      <c r="AR89" s="230"/>
      <c r="AS89" s="230"/>
      <c r="AT89" s="230"/>
      <c r="AU89" s="230"/>
      <c r="AV89" s="230"/>
      <c r="AW89" s="230"/>
      <c r="AX89" s="230"/>
      <c r="AY89" s="230"/>
      <c r="AZ89" s="231"/>
      <c r="BA89" s="231"/>
      <c r="BB89" s="231"/>
      <c r="BC89" s="231"/>
      <c r="BD89" s="231"/>
      <c r="BE89" s="224"/>
      <c r="BF89" s="224"/>
      <c r="BG89" s="224"/>
      <c r="BH89" s="224"/>
      <c r="BI89" s="224"/>
      <c r="BJ89" s="224"/>
      <c r="BK89" s="224"/>
      <c r="BL89" s="224"/>
      <c r="BM89" s="224"/>
      <c r="BN89" s="224"/>
      <c r="BO89" s="224"/>
      <c r="BP89" s="224"/>
      <c r="BQ89" s="221">
        <v>83</v>
      </c>
      <c r="BR89" s="226"/>
      <c r="BS89" s="877"/>
      <c r="BT89" s="878"/>
      <c r="BU89" s="878"/>
      <c r="BV89" s="878"/>
      <c r="BW89" s="878"/>
      <c r="BX89" s="878"/>
      <c r="BY89" s="878"/>
      <c r="BZ89" s="878"/>
      <c r="CA89" s="878"/>
      <c r="CB89" s="878"/>
      <c r="CC89" s="878"/>
      <c r="CD89" s="878"/>
      <c r="CE89" s="878"/>
      <c r="CF89" s="878"/>
      <c r="CG89" s="883"/>
      <c r="CH89" s="880"/>
      <c r="CI89" s="881"/>
      <c r="CJ89" s="881"/>
      <c r="CK89" s="881"/>
      <c r="CL89" s="882"/>
      <c r="CM89" s="880"/>
      <c r="CN89" s="881"/>
      <c r="CO89" s="881"/>
      <c r="CP89" s="881"/>
      <c r="CQ89" s="882"/>
      <c r="CR89" s="880"/>
      <c r="CS89" s="881"/>
      <c r="CT89" s="881"/>
      <c r="CU89" s="881"/>
      <c r="CV89" s="882"/>
      <c r="CW89" s="880"/>
      <c r="CX89" s="881"/>
      <c r="CY89" s="881"/>
      <c r="CZ89" s="881"/>
      <c r="DA89" s="882"/>
      <c r="DB89" s="880"/>
      <c r="DC89" s="881"/>
      <c r="DD89" s="881"/>
      <c r="DE89" s="881"/>
      <c r="DF89" s="882"/>
      <c r="DG89" s="880"/>
      <c r="DH89" s="881"/>
      <c r="DI89" s="881"/>
      <c r="DJ89" s="881"/>
      <c r="DK89" s="882"/>
      <c r="DL89" s="880"/>
      <c r="DM89" s="881"/>
      <c r="DN89" s="881"/>
      <c r="DO89" s="881"/>
      <c r="DP89" s="882"/>
      <c r="DQ89" s="880"/>
      <c r="DR89" s="881"/>
      <c r="DS89" s="881"/>
      <c r="DT89" s="881"/>
      <c r="DU89" s="882"/>
      <c r="DV89" s="877"/>
      <c r="DW89" s="878"/>
      <c r="DX89" s="878"/>
      <c r="DY89" s="878"/>
      <c r="DZ89" s="879"/>
      <c r="EA89" s="212"/>
    </row>
    <row r="90" spans="1:131" ht="26.25" hidden="1" customHeight="1" x14ac:dyDescent="0.2">
      <c r="A90" s="228"/>
      <c r="B90" s="229"/>
      <c r="C90" s="229"/>
      <c r="D90" s="229"/>
      <c r="E90" s="229"/>
      <c r="F90" s="229"/>
      <c r="G90" s="229"/>
      <c r="H90" s="229"/>
      <c r="I90" s="229"/>
      <c r="J90" s="229"/>
      <c r="K90" s="229"/>
      <c r="L90" s="229"/>
      <c r="M90" s="229"/>
      <c r="N90" s="229"/>
      <c r="O90" s="229"/>
      <c r="P90" s="229"/>
      <c r="Q90" s="230"/>
      <c r="R90" s="230"/>
      <c r="S90" s="230"/>
      <c r="T90" s="230"/>
      <c r="U90" s="230"/>
      <c r="V90" s="230"/>
      <c r="W90" s="230"/>
      <c r="X90" s="230"/>
      <c r="Y90" s="230"/>
      <c r="Z90" s="230"/>
      <c r="AA90" s="230"/>
      <c r="AB90" s="230"/>
      <c r="AC90" s="230"/>
      <c r="AD90" s="230"/>
      <c r="AE90" s="230"/>
      <c r="AF90" s="230"/>
      <c r="AG90" s="230"/>
      <c r="AH90" s="230"/>
      <c r="AI90" s="230"/>
      <c r="AJ90" s="230"/>
      <c r="AK90" s="230"/>
      <c r="AL90" s="230"/>
      <c r="AM90" s="230"/>
      <c r="AN90" s="230"/>
      <c r="AO90" s="230"/>
      <c r="AP90" s="230"/>
      <c r="AQ90" s="230"/>
      <c r="AR90" s="230"/>
      <c r="AS90" s="230"/>
      <c r="AT90" s="230"/>
      <c r="AU90" s="230"/>
      <c r="AV90" s="230"/>
      <c r="AW90" s="230"/>
      <c r="AX90" s="230"/>
      <c r="AY90" s="230"/>
      <c r="AZ90" s="231"/>
      <c r="BA90" s="231"/>
      <c r="BB90" s="231"/>
      <c r="BC90" s="231"/>
      <c r="BD90" s="231"/>
      <c r="BE90" s="224"/>
      <c r="BF90" s="224"/>
      <c r="BG90" s="224"/>
      <c r="BH90" s="224"/>
      <c r="BI90" s="224"/>
      <c r="BJ90" s="224"/>
      <c r="BK90" s="224"/>
      <c r="BL90" s="224"/>
      <c r="BM90" s="224"/>
      <c r="BN90" s="224"/>
      <c r="BO90" s="224"/>
      <c r="BP90" s="224"/>
      <c r="BQ90" s="221">
        <v>84</v>
      </c>
      <c r="BR90" s="226"/>
      <c r="BS90" s="877"/>
      <c r="BT90" s="878"/>
      <c r="BU90" s="878"/>
      <c r="BV90" s="878"/>
      <c r="BW90" s="878"/>
      <c r="BX90" s="878"/>
      <c r="BY90" s="878"/>
      <c r="BZ90" s="878"/>
      <c r="CA90" s="878"/>
      <c r="CB90" s="878"/>
      <c r="CC90" s="878"/>
      <c r="CD90" s="878"/>
      <c r="CE90" s="878"/>
      <c r="CF90" s="878"/>
      <c r="CG90" s="883"/>
      <c r="CH90" s="880"/>
      <c r="CI90" s="881"/>
      <c r="CJ90" s="881"/>
      <c r="CK90" s="881"/>
      <c r="CL90" s="882"/>
      <c r="CM90" s="880"/>
      <c r="CN90" s="881"/>
      <c r="CO90" s="881"/>
      <c r="CP90" s="881"/>
      <c r="CQ90" s="882"/>
      <c r="CR90" s="880"/>
      <c r="CS90" s="881"/>
      <c r="CT90" s="881"/>
      <c r="CU90" s="881"/>
      <c r="CV90" s="882"/>
      <c r="CW90" s="880"/>
      <c r="CX90" s="881"/>
      <c r="CY90" s="881"/>
      <c r="CZ90" s="881"/>
      <c r="DA90" s="882"/>
      <c r="DB90" s="880"/>
      <c r="DC90" s="881"/>
      <c r="DD90" s="881"/>
      <c r="DE90" s="881"/>
      <c r="DF90" s="882"/>
      <c r="DG90" s="880"/>
      <c r="DH90" s="881"/>
      <c r="DI90" s="881"/>
      <c r="DJ90" s="881"/>
      <c r="DK90" s="882"/>
      <c r="DL90" s="880"/>
      <c r="DM90" s="881"/>
      <c r="DN90" s="881"/>
      <c r="DO90" s="881"/>
      <c r="DP90" s="882"/>
      <c r="DQ90" s="880"/>
      <c r="DR90" s="881"/>
      <c r="DS90" s="881"/>
      <c r="DT90" s="881"/>
      <c r="DU90" s="882"/>
      <c r="DV90" s="877"/>
      <c r="DW90" s="878"/>
      <c r="DX90" s="878"/>
      <c r="DY90" s="878"/>
      <c r="DZ90" s="879"/>
      <c r="EA90" s="212"/>
    </row>
    <row r="91" spans="1:131" ht="26.25" hidden="1" customHeight="1" x14ac:dyDescent="0.2">
      <c r="A91" s="228"/>
      <c r="B91" s="229"/>
      <c r="C91" s="229"/>
      <c r="D91" s="229"/>
      <c r="E91" s="229"/>
      <c r="F91" s="229"/>
      <c r="G91" s="229"/>
      <c r="H91" s="229"/>
      <c r="I91" s="229"/>
      <c r="J91" s="229"/>
      <c r="K91" s="229"/>
      <c r="L91" s="229"/>
      <c r="M91" s="229"/>
      <c r="N91" s="229"/>
      <c r="O91" s="229"/>
      <c r="P91" s="229"/>
      <c r="Q91" s="230"/>
      <c r="R91" s="230"/>
      <c r="S91" s="230"/>
      <c r="T91" s="230"/>
      <c r="U91" s="230"/>
      <c r="V91" s="230"/>
      <c r="W91" s="230"/>
      <c r="X91" s="230"/>
      <c r="Y91" s="230"/>
      <c r="Z91" s="230"/>
      <c r="AA91" s="230"/>
      <c r="AB91" s="230"/>
      <c r="AC91" s="230"/>
      <c r="AD91" s="230"/>
      <c r="AE91" s="230"/>
      <c r="AF91" s="230"/>
      <c r="AG91" s="230"/>
      <c r="AH91" s="230"/>
      <c r="AI91" s="230"/>
      <c r="AJ91" s="230"/>
      <c r="AK91" s="230"/>
      <c r="AL91" s="230"/>
      <c r="AM91" s="230"/>
      <c r="AN91" s="230"/>
      <c r="AO91" s="230"/>
      <c r="AP91" s="230"/>
      <c r="AQ91" s="230"/>
      <c r="AR91" s="230"/>
      <c r="AS91" s="230"/>
      <c r="AT91" s="230"/>
      <c r="AU91" s="230"/>
      <c r="AV91" s="230"/>
      <c r="AW91" s="230"/>
      <c r="AX91" s="230"/>
      <c r="AY91" s="230"/>
      <c r="AZ91" s="231"/>
      <c r="BA91" s="231"/>
      <c r="BB91" s="231"/>
      <c r="BC91" s="231"/>
      <c r="BD91" s="231"/>
      <c r="BE91" s="224"/>
      <c r="BF91" s="224"/>
      <c r="BG91" s="224"/>
      <c r="BH91" s="224"/>
      <c r="BI91" s="224"/>
      <c r="BJ91" s="224"/>
      <c r="BK91" s="224"/>
      <c r="BL91" s="224"/>
      <c r="BM91" s="224"/>
      <c r="BN91" s="224"/>
      <c r="BO91" s="224"/>
      <c r="BP91" s="224"/>
      <c r="BQ91" s="221">
        <v>85</v>
      </c>
      <c r="BR91" s="226"/>
      <c r="BS91" s="877"/>
      <c r="BT91" s="878"/>
      <c r="BU91" s="878"/>
      <c r="BV91" s="878"/>
      <c r="BW91" s="878"/>
      <c r="BX91" s="878"/>
      <c r="BY91" s="878"/>
      <c r="BZ91" s="878"/>
      <c r="CA91" s="878"/>
      <c r="CB91" s="878"/>
      <c r="CC91" s="878"/>
      <c r="CD91" s="878"/>
      <c r="CE91" s="878"/>
      <c r="CF91" s="878"/>
      <c r="CG91" s="883"/>
      <c r="CH91" s="880"/>
      <c r="CI91" s="881"/>
      <c r="CJ91" s="881"/>
      <c r="CK91" s="881"/>
      <c r="CL91" s="882"/>
      <c r="CM91" s="880"/>
      <c r="CN91" s="881"/>
      <c r="CO91" s="881"/>
      <c r="CP91" s="881"/>
      <c r="CQ91" s="882"/>
      <c r="CR91" s="880"/>
      <c r="CS91" s="881"/>
      <c r="CT91" s="881"/>
      <c r="CU91" s="881"/>
      <c r="CV91" s="882"/>
      <c r="CW91" s="880"/>
      <c r="CX91" s="881"/>
      <c r="CY91" s="881"/>
      <c r="CZ91" s="881"/>
      <c r="DA91" s="882"/>
      <c r="DB91" s="880"/>
      <c r="DC91" s="881"/>
      <c r="DD91" s="881"/>
      <c r="DE91" s="881"/>
      <c r="DF91" s="882"/>
      <c r="DG91" s="880"/>
      <c r="DH91" s="881"/>
      <c r="DI91" s="881"/>
      <c r="DJ91" s="881"/>
      <c r="DK91" s="882"/>
      <c r="DL91" s="880"/>
      <c r="DM91" s="881"/>
      <c r="DN91" s="881"/>
      <c r="DO91" s="881"/>
      <c r="DP91" s="882"/>
      <c r="DQ91" s="880"/>
      <c r="DR91" s="881"/>
      <c r="DS91" s="881"/>
      <c r="DT91" s="881"/>
      <c r="DU91" s="882"/>
      <c r="DV91" s="877"/>
      <c r="DW91" s="878"/>
      <c r="DX91" s="878"/>
      <c r="DY91" s="878"/>
      <c r="DZ91" s="879"/>
      <c r="EA91" s="212"/>
    </row>
    <row r="92" spans="1:131" ht="26.25" hidden="1" customHeight="1" x14ac:dyDescent="0.2">
      <c r="A92" s="228"/>
      <c r="B92" s="229"/>
      <c r="C92" s="229"/>
      <c r="D92" s="229"/>
      <c r="E92" s="229"/>
      <c r="F92" s="229"/>
      <c r="G92" s="229"/>
      <c r="H92" s="229"/>
      <c r="I92" s="229"/>
      <c r="J92" s="229"/>
      <c r="K92" s="229"/>
      <c r="L92" s="229"/>
      <c r="M92" s="229"/>
      <c r="N92" s="229"/>
      <c r="O92" s="229"/>
      <c r="P92" s="229"/>
      <c r="Q92" s="230"/>
      <c r="R92" s="230"/>
      <c r="S92" s="230"/>
      <c r="T92" s="230"/>
      <c r="U92" s="230"/>
      <c r="V92" s="230"/>
      <c r="W92" s="230"/>
      <c r="X92" s="230"/>
      <c r="Y92" s="230"/>
      <c r="Z92" s="230"/>
      <c r="AA92" s="230"/>
      <c r="AB92" s="230"/>
      <c r="AC92" s="230"/>
      <c r="AD92" s="230"/>
      <c r="AE92" s="230"/>
      <c r="AF92" s="230"/>
      <c r="AG92" s="230"/>
      <c r="AH92" s="230"/>
      <c r="AI92" s="230"/>
      <c r="AJ92" s="230"/>
      <c r="AK92" s="230"/>
      <c r="AL92" s="230"/>
      <c r="AM92" s="230"/>
      <c r="AN92" s="230"/>
      <c r="AO92" s="230"/>
      <c r="AP92" s="230"/>
      <c r="AQ92" s="230"/>
      <c r="AR92" s="230"/>
      <c r="AS92" s="230"/>
      <c r="AT92" s="230"/>
      <c r="AU92" s="230"/>
      <c r="AV92" s="230"/>
      <c r="AW92" s="230"/>
      <c r="AX92" s="230"/>
      <c r="AY92" s="230"/>
      <c r="AZ92" s="231"/>
      <c r="BA92" s="231"/>
      <c r="BB92" s="231"/>
      <c r="BC92" s="231"/>
      <c r="BD92" s="231"/>
      <c r="BE92" s="224"/>
      <c r="BF92" s="224"/>
      <c r="BG92" s="224"/>
      <c r="BH92" s="224"/>
      <c r="BI92" s="224"/>
      <c r="BJ92" s="224"/>
      <c r="BK92" s="224"/>
      <c r="BL92" s="224"/>
      <c r="BM92" s="224"/>
      <c r="BN92" s="224"/>
      <c r="BO92" s="224"/>
      <c r="BP92" s="224"/>
      <c r="BQ92" s="221">
        <v>86</v>
      </c>
      <c r="BR92" s="226"/>
      <c r="BS92" s="877"/>
      <c r="BT92" s="878"/>
      <c r="BU92" s="878"/>
      <c r="BV92" s="878"/>
      <c r="BW92" s="878"/>
      <c r="BX92" s="878"/>
      <c r="BY92" s="878"/>
      <c r="BZ92" s="878"/>
      <c r="CA92" s="878"/>
      <c r="CB92" s="878"/>
      <c r="CC92" s="878"/>
      <c r="CD92" s="878"/>
      <c r="CE92" s="878"/>
      <c r="CF92" s="878"/>
      <c r="CG92" s="883"/>
      <c r="CH92" s="880"/>
      <c r="CI92" s="881"/>
      <c r="CJ92" s="881"/>
      <c r="CK92" s="881"/>
      <c r="CL92" s="882"/>
      <c r="CM92" s="880"/>
      <c r="CN92" s="881"/>
      <c r="CO92" s="881"/>
      <c r="CP92" s="881"/>
      <c r="CQ92" s="882"/>
      <c r="CR92" s="880"/>
      <c r="CS92" s="881"/>
      <c r="CT92" s="881"/>
      <c r="CU92" s="881"/>
      <c r="CV92" s="882"/>
      <c r="CW92" s="880"/>
      <c r="CX92" s="881"/>
      <c r="CY92" s="881"/>
      <c r="CZ92" s="881"/>
      <c r="DA92" s="882"/>
      <c r="DB92" s="880"/>
      <c r="DC92" s="881"/>
      <c r="DD92" s="881"/>
      <c r="DE92" s="881"/>
      <c r="DF92" s="882"/>
      <c r="DG92" s="880"/>
      <c r="DH92" s="881"/>
      <c r="DI92" s="881"/>
      <c r="DJ92" s="881"/>
      <c r="DK92" s="882"/>
      <c r="DL92" s="880"/>
      <c r="DM92" s="881"/>
      <c r="DN92" s="881"/>
      <c r="DO92" s="881"/>
      <c r="DP92" s="882"/>
      <c r="DQ92" s="880"/>
      <c r="DR92" s="881"/>
      <c r="DS92" s="881"/>
      <c r="DT92" s="881"/>
      <c r="DU92" s="882"/>
      <c r="DV92" s="877"/>
      <c r="DW92" s="878"/>
      <c r="DX92" s="878"/>
      <c r="DY92" s="878"/>
      <c r="DZ92" s="879"/>
      <c r="EA92" s="212"/>
    </row>
    <row r="93" spans="1:131" ht="26.25" hidden="1" customHeight="1" x14ac:dyDescent="0.2">
      <c r="A93" s="228"/>
      <c r="B93" s="229"/>
      <c r="C93" s="229"/>
      <c r="D93" s="229"/>
      <c r="E93" s="229"/>
      <c r="F93" s="229"/>
      <c r="G93" s="229"/>
      <c r="H93" s="229"/>
      <c r="I93" s="229"/>
      <c r="J93" s="229"/>
      <c r="K93" s="229"/>
      <c r="L93" s="229"/>
      <c r="M93" s="229"/>
      <c r="N93" s="229"/>
      <c r="O93" s="229"/>
      <c r="P93" s="229"/>
      <c r="Q93" s="230"/>
      <c r="R93" s="230"/>
      <c r="S93" s="230"/>
      <c r="T93" s="230"/>
      <c r="U93" s="230"/>
      <c r="V93" s="230"/>
      <c r="W93" s="230"/>
      <c r="X93" s="230"/>
      <c r="Y93" s="230"/>
      <c r="Z93" s="230"/>
      <c r="AA93" s="230"/>
      <c r="AB93" s="230"/>
      <c r="AC93" s="230"/>
      <c r="AD93" s="230"/>
      <c r="AE93" s="230"/>
      <c r="AF93" s="230"/>
      <c r="AG93" s="230"/>
      <c r="AH93" s="230"/>
      <c r="AI93" s="230"/>
      <c r="AJ93" s="230"/>
      <c r="AK93" s="230"/>
      <c r="AL93" s="230"/>
      <c r="AM93" s="230"/>
      <c r="AN93" s="230"/>
      <c r="AO93" s="230"/>
      <c r="AP93" s="230"/>
      <c r="AQ93" s="230"/>
      <c r="AR93" s="230"/>
      <c r="AS93" s="230"/>
      <c r="AT93" s="230"/>
      <c r="AU93" s="230"/>
      <c r="AV93" s="230"/>
      <c r="AW93" s="230"/>
      <c r="AX93" s="230"/>
      <c r="AY93" s="230"/>
      <c r="AZ93" s="231"/>
      <c r="BA93" s="231"/>
      <c r="BB93" s="231"/>
      <c r="BC93" s="231"/>
      <c r="BD93" s="231"/>
      <c r="BE93" s="224"/>
      <c r="BF93" s="224"/>
      <c r="BG93" s="224"/>
      <c r="BH93" s="224"/>
      <c r="BI93" s="224"/>
      <c r="BJ93" s="224"/>
      <c r="BK93" s="224"/>
      <c r="BL93" s="224"/>
      <c r="BM93" s="224"/>
      <c r="BN93" s="224"/>
      <c r="BO93" s="224"/>
      <c r="BP93" s="224"/>
      <c r="BQ93" s="221">
        <v>87</v>
      </c>
      <c r="BR93" s="226"/>
      <c r="BS93" s="877"/>
      <c r="BT93" s="878"/>
      <c r="BU93" s="878"/>
      <c r="BV93" s="878"/>
      <c r="BW93" s="878"/>
      <c r="BX93" s="878"/>
      <c r="BY93" s="878"/>
      <c r="BZ93" s="878"/>
      <c r="CA93" s="878"/>
      <c r="CB93" s="878"/>
      <c r="CC93" s="878"/>
      <c r="CD93" s="878"/>
      <c r="CE93" s="878"/>
      <c r="CF93" s="878"/>
      <c r="CG93" s="883"/>
      <c r="CH93" s="880"/>
      <c r="CI93" s="881"/>
      <c r="CJ93" s="881"/>
      <c r="CK93" s="881"/>
      <c r="CL93" s="882"/>
      <c r="CM93" s="880"/>
      <c r="CN93" s="881"/>
      <c r="CO93" s="881"/>
      <c r="CP93" s="881"/>
      <c r="CQ93" s="882"/>
      <c r="CR93" s="880"/>
      <c r="CS93" s="881"/>
      <c r="CT93" s="881"/>
      <c r="CU93" s="881"/>
      <c r="CV93" s="882"/>
      <c r="CW93" s="880"/>
      <c r="CX93" s="881"/>
      <c r="CY93" s="881"/>
      <c r="CZ93" s="881"/>
      <c r="DA93" s="882"/>
      <c r="DB93" s="880"/>
      <c r="DC93" s="881"/>
      <c r="DD93" s="881"/>
      <c r="DE93" s="881"/>
      <c r="DF93" s="882"/>
      <c r="DG93" s="880"/>
      <c r="DH93" s="881"/>
      <c r="DI93" s="881"/>
      <c r="DJ93" s="881"/>
      <c r="DK93" s="882"/>
      <c r="DL93" s="880"/>
      <c r="DM93" s="881"/>
      <c r="DN93" s="881"/>
      <c r="DO93" s="881"/>
      <c r="DP93" s="882"/>
      <c r="DQ93" s="880"/>
      <c r="DR93" s="881"/>
      <c r="DS93" s="881"/>
      <c r="DT93" s="881"/>
      <c r="DU93" s="882"/>
      <c r="DV93" s="877"/>
      <c r="DW93" s="878"/>
      <c r="DX93" s="878"/>
      <c r="DY93" s="878"/>
      <c r="DZ93" s="879"/>
      <c r="EA93" s="212"/>
    </row>
    <row r="94" spans="1:131" ht="26.25" hidden="1" customHeight="1" x14ac:dyDescent="0.2">
      <c r="A94" s="228"/>
      <c r="B94" s="229"/>
      <c r="C94" s="229"/>
      <c r="D94" s="229"/>
      <c r="E94" s="229"/>
      <c r="F94" s="229"/>
      <c r="G94" s="229"/>
      <c r="H94" s="229"/>
      <c r="I94" s="229"/>
      <c r="J94" s="229"/>
      <c r="K94" s="229"/>
      <c r="L94" s="229"/>
      <c r="M94" s="229"/>
      <c r="N94" s="229"/>
      <c r="O94" s="229"/>
      <c r="P94" s="229"/>
      <c r="Q94" s="230"/>
      <c r="R94" s="230"/>
      <c r="S94" s="230"/>
      <c r="T94" s="230"/>
      <c r="U94" s="230"/>
      <c r="V94" s="230"/>
      <c r="W94" s="230"/>
      <c r="X94" s="230"/>
      <c r="Y94" s="230"/>
      <c r="Z94" s="230"/>
      <c r="AA94" s="230"/>
      <c r="AB94" s="230"/>
      <c r="AC94" s="230"/>
      <c r="AD94" s="230"/>
      <c r="AE94" s="230"/>
      <c r="AF94" s="230"/>
      <c r="AG94" s="230"/>
      <c r="AH94" s="230"/>
      <c r="AI94" s="230"/>
      <c r="AJ94" s="230"/>
      <c r="AK94" s="230"/>
      <c r="AL94" s="230"/>
      <c r="AM94" s="230"/>
      <c r="AN94" s="230"/>
      <c r="AO94" s="230"/>
      <c r="AP94" s="230"/>
      <c r="AQ94" s="230"/>
      <c r="AR94" s="230"/>
      <c r="AS94" s="230"/>
      <c r="AT94" s="230"/>
      <c r="AU94" s="230"/>
      <c r="AV94" s="230"/>
      <c r="AW94" s="230"/>
      <c r="AX94" s="230"/>
      <c r="AY94" s="230"/>
      <c r="AZ94" s="231"/>
      <c r="BA94" s="231"/>
      <c r="BB94" s="231"/>
      <c r="BC94" s="231"/>
      <c r="BD94" s="231"/>
      <c r="BE94" s="224"/>
      <c r="BF94" s="224"/>
      <c r="BG94" s="224"/>
      <c r="BH94" s="224"/>
      <c r="BI94" s="224"/>
      <c r="BJ94" s="224"/>
      <c r="BK94" s="224"/>
      <c r="BL94" s="224"/>
      <c r="BM94" s="224"/>
      <c r="BN94" s="224"/>
      <c r="BO94" s="224"/>
      <c r="BP94" s="224"/>
      <c r="BQ94" s="221">
        <v>88</v>
      </c>
      <c r="BR94" s="226"/>
      <c r="BS94" s="877"/>
      <c r="BT94" s="878"/>
      <c r="BU94" s="878"/>
      <c r="BV94" s="878"/>
      <c r="BW94" s="878"/>
      <c r="BX94" s="878"/>
      <c r="BY94" s="878"/>
      <c r="BZ94" s="878"/>
      <c r="CA94" s="878"/>
      <c r="CB94" s="878"/>
      <c r="CC94" s="878"/>
      <c r="CD94" s="878"/>
      <c r="CE94" s="878"/>
      <c r="CF94" s="878"/>
      <c r="CG94" s="883"/>
      <c r="CH94" s="880"/>
      <c r="CI94" s="881"/>
      <c r="CJ94" s="881"/>
      <c r="CK94" s="881"/>
      <c r="CL94" s="882"/>
      <c r="CM94" s="880"/>
      <c r="CN94" s="881"/>
      <c r="CO94" s="881"/>
      <c r="CP94" s="881"/>
      <c r="CQ94" s="882"/>
      <c r="CR94" s="880"/>
      <c r="CS94" s="881"/>
      <c r="CT94" s="881"/>
      <c r="CU94" s="881"/>
      <c r="CV94" s="882"/>
      <c r="CW94" s="880"/>
      <c r="CX94" s="881"/>
      <c r="CY94" s="881"/>
      <c r="CZ94" s="881"/>
      <c r="DA94" s="882"/>
      <c r="DB94" s="880"/>
      <c r="DC94" s="881"/>
      <c r="DD94" s="881"/>
      <c r="DE94" s="881"/>
      <c r="DF94" s="882"/>
      <c r="DG94" s="880"/>
      <c r="DH94" s="881"/>
      <c r="DI94" s="881"/>
      <c r="DJ94" s="881"/>
      <c r="DK94" s="882"/>
      <c r="DL94" s="880"/>
      <c r="DM94" s="881"/>
      <c r="DN94" s="881"/>
      <c r="DO94" s="881"/>
      <c r="DP94" s="882"/>
      <c r="DQ94" s="880"/>
      <c r="DR94" s="881"/>
      <c r="DS94" s="881"/>
      <c r="DT94" s="881"/>
      <c r="DU94" s="882"/>
      <c r="DV94" s="877"/>
      <c r="DW94" s="878"/>
      <c r="DX94" s="878"/>
      <c r="DY94" s="878"/>
      <c r="DZ94" s="879"/>
      <c r="EA94" s="212"/>
    </row>
    <row r="95" spans="1:131" ht="26.25" hidden="1" customHeight="1" x14ac:dyDescent="0.2">
      <c r="A95" s="228"/>
      <c r="B95" s="229"/>
      <c r="C95" s="229"/>
      <c r="D95" s="229"/>
      <c r="E95" s="229"/>
      <c r="F95" s="229"/>
      <c r="G95" s="229"/>
      <c r="H95" s="229"/>
      <c r="I95" s="229"/>
      <c r="J95" s="229"/>
      <c r="K95" s="229"/>
      <c r="L95" s="229"/>
      <c r="M95" s="229"/>
      <c r="N95" s="229"/>
      <c r="O95" s="229"/>
      <c r="P95" s="229"/>
      <c r="Q95" s="230"/>
      <c r="R95" s="230"/>
      <c r="S95" s="230"/>
      <c r="T95" s="230"/>
      <c r="U95" s="230"/>
      <c r="V95" s="230"/>
      <c r="W95" s="230"/>
      <c r="X95" s="230"/>
      <c r="Y95" s="230"/>
      <c r="Z95" s="230"/>
      <c r="AA95" s="230"/>
      <c r="AB95" s="230"/>
      <c r="AC95" s="230"/>
      <c r="AD95" s="230"/>
      <c r="AE95" s="230"/>
      <c r="AF95" s="230"/>
      <c r="AG95" s="230"/>
      <c r="AH95" s="230"/>
      <c r="AI95" s="230"/>
      <c r="AJ95" s="230"/>
      <c r="AK95" s="230"/>
      <c r="AL95" s="230"/>
      <c r="AM95" s="230"/>
      <c r="AN95" s="230"/>
      <c r="AO95" s="230"/>
      <c r="AP95" s="230"/>
      <c r="AQ95" s="230"/>
      <c r="AR95" s="230"/>
      <c r="AS95" s="230"/>
      <c r="AT95" s="230"/>
      <c r="AU95" s="230"/>
      <c r="AV95" s="230"/>
      <c r="AW95" s="230"/>
      <c r="AX95" s="230"/>
      <c r="AY95" s="230"/>
      <c r="AZ95" s="231"/>
      <c r="BA95" s="231"/>
      <c r="BB95" s="231"/>
      <c r="BC95" s="231"/>
      <c r="BD95" s="231"/>
      <c r="BE95" s="224"/>
      <c r="BF95" s="224"/>
      <c r="BG95" s="224"/>
      <c r="BH95" s="224"/>
      <c r="BI95" s="224"/>
      <c r="BJ95" s="224"/>
      <c r="BK95" s="224"/>
      <c r="BL95" s="224"/>
      <c r="BM95" s="224"/>
      <c r="BN95" s="224"/>
      <c r="BO95" s="224"/>
      <c r="BP95" s="224"/>
      <c r="BQ95" s="221">
        <v>89</v>
      </c>
      <c r="BR95" s="226"/>
      <c r="BS95" s="877"/>
      <c r="BT95" s="878"/>
      <c r="BU95" s="878"/>
      <c r="BV95" s="878"/>
      <c r="BW95" s="878"/>
      <c r="BX95" s="878"/>
      <c r="BY95" s="878"/>
      <c r="BZ95" s="878"/>
      <c r="CA95" s="878"/>
      <c r="CB95" s="878"/>
      <c r="CC95" s="878"/>
      <c r="CD95" s="878"/>
      <c r="CE95" s="878"/>
      <c r="CF95" s="878"/>
      <c r="CG95" s="883"/>
      <c r="CH95" s="880"/>
      <c r="CI95" s="881"/>
      <c r="CJ95" s="881"/>
      <c r="CK95" s="881"/>
      <c r="CL95" s="882"/>
      <c r="CM95" s="880"/>
      <c r="CN95" s="881"/>
      <c r="CO95" s="881"/>
      <c r="CP95" s="881"/>
      <c r="CQ95" s="882"/>
      <c r="CR95" s="880"/>
      <c r="CS95" s="881"/>
      <c r="CT95" s="881"/>
      <c r="CU95" s="881"/>
      <c r="CV95" s="882"/>
      <c r="CW95" s="880"/>
      <c r="CX95" s="881"/>
      <c r="CY95" s="881"/>
      <c r="CZ95" s="881"/>
      <c r="DA95" s="882"/>
      <c r="DB95" s="880"/>
      <c r="DC95" s="881"/>
      <c r="DD95" s="881"/>
      <c r="DE95" s="881"/>
      <c r="DF95" s="882"/>
      <c r="DG95" s="880"/>
      <c r="DH95" s="881"/>
      <c r="DI95" s="881"/>
      <c r="DJ95" s="881"/>
      <c r="DK95" s="882"/>
      <c r="DL95" s="880"/>
      <c r="DM95" s="881"/>
      <c r="DN95" s="881"/>
      <c r="DO95" s="881"/>
      <c r="DP95" s="882"/>
      <c r="DQ95" s="880"/>
      <c r="DR95" s="881"/>
      <c r="DS95" s="881"/>
      <c r="DT95" s="881"/>
      <c r="DU95" s="882"/>
      <c r="DV95" s="877"/>
      <c r="DW95" s="878"/>
      <c r="DX95" s="878"/>
      <c r="DY95" s="878"/>
      <c r="DZ95" s="879"/>
      <c r="EA95" s="212"/>
    </row>
    <row r="96" spans="1:131" ht="26.25" hidden="1" customHeight="1" x14ac:dyDescent="0.2">
      <c r="A96" s="228"/>
      <c r="B96" s="229"/>
      <c r="C96" s="229"/>
      <c r="D96" s="229"/>
      <c r="E96" s="229"/>
      <c r="F96" s="229"/>
      <c r="G96" s="229"/>
      <c r="H96" s="229"/>
      <c r="I96" s="229"/>
      <c r="J96" s="229"/>
      <c r="K96" s="229"/>
      <c r="L96" s="229"/>
      <c r="M96" s="229"/>
      <c r="N96" s="229"/>
      <c r="O96" s="229"/>
      <c r="P96" s="229"/>
      <c r="Q96" s="230"/>
      <c r="R96" s="230"/>
      <c r="S96" s="230"/>
      <c r="T96" s="230"/>
      <c r="U96" s="230"/>
      <c r="V96" s="230"/>
      <c r="W96" s="230"/>
      <c r="X96" s="230"/>
      <c r="Y96" s="230"/>
      <c r="Z96" s="230"/>
      <c r="AA96" s="230"/>
      <c r="AB96" s="230"/>
      <c r="AC96" s="230"/>
      <c r="AD96" s="230"/>
      <c r="AE96" s="230"/>
      <c r="AF96" s="230"/>
      <c r="AG96" s="230"/>
      <c r="AH96" s="230"/>
      <c r="AI96" s="230"/>
      <c r="AJ96" s="230"/>
      <c r="AK96" s="230"/>
      <c r="AL96" s="230"/>
      <c r="AM96" s="230"/>
      <c r="AN96" s="230"/>
      <c r="AO96" s="230"/>
      <c r="AP96" s="230"/>
      <c r="AQ96" s="230"/>
      <c r="AR96" s="230"/>
      <c r="AS96" s="230"/>
      <c r="AT96" s="230"/>
      <c r="AU96" s="230"/>
      <c r="AV96" s="230"/>
      <c r="AW96" s="230"/>
      <c r="AX96" s="230"/>
      <c r="AY96" s="230"/>
      <c r="AZ96" s="231"/>
      <c r="BA96" s="231"/>
      <c r="BB96" s="231"/>
      <c r="BC96" s="231"/>
      <c r="BD96" s="231"/>
      <c r="BE96" s="224"/>
      <c r="BF96" s="224"/>
      <c r="BG96" s="224"/>
      <c r="BH96" s="224"/>
      <c r="BI96" s="224"/>
      <c r="BJ96" s="224"/>
      <c r="BK96" s="224"/>
      <c r="BL96" s="224"/>
      <c r="BM96" s="224"/>
      <c r="BN96" s="224"/>
      <c r="BO96" s="224"/>
      <c r="BP96" s="224"/>
      <c r="BQ96" s="221">
        <v>90</v>
      </c>
      <c r="BR96" s="226"/>
      <c r="BS96" s="877"/>
      <c r="BT96" s="878"/>
      <c r="BU96" s="878"/>
      <c r="BV96" s="878"/>
      <c r="BW96" s="878"/>
      <c r="BX96" s="878"/>
      <c r="BY96" s="878"/>
      <c r="BZ96" s="878"/>
      <c r="CA96" s="878"/>
      <c r="CB96" s="878"/>
      <c r="CC96" s="878"/>
      <c r="CD96" s="878"/>
      <c r="CE96" s="878"/>
      <c r="CF96" s="878"/>
      <c r="CG96" s="883"/>
      <c r="CH96" s="880"/>
      <c r="CI96" s="881"/>
      <c r="CJ96" s="881"/>
      <c r="CK96" s="881"/>
      <c r="CL96" s="882"/>
      <c r="CM96" s="880"/>
      <c r="CN96" s="881"/>
      <c r="CO96" s="881"/>
      <c r="CP96" s="881"/>
      <c r="CQ96" s="882"/>
      <c r="CR96" s="880"/>
      <c r="CS96" s="881"/>
      <c r="CT96" s="881"/>
      <c r="CU96" s="881"/>
      <c r="CV96" s="882"/>
      <c r="CW96" s="880"/>
      <c r="CX96" s="881"/>
      <c r="CY96" s="881"/>
      <c r="CZ96" s="881"/>
      <c r="DA96" s="882"/>
      <c r="DB96" s="880"/>
      <c r="DC96" s="881"/>
      <c r="DD96" s="881"/>
      <c r="DE96" s="881"/>
      <c r="DF96" s="882"/>
      <c r="DG96" s="880"/>
      <c r="DH96" s="881"/>
      <c r="DI96" s="881"/>
      <c r="DJ96" s="881"/>
      <c r="DK96" s="882"/>
      <c r="DL96" s="880"/>
      <c r="DM96" s="881"/>
      <c r="DN96" s="881"/>
      <c r="DO96" s="881"/>
      <c r="DP96" s="882"/>
      <c r="DQ96" s="880"/>
      <c r="DR96" s="881"/>
      <c r="DS96" s="881"/>
      <c r="DT96" s="881"/>
      <c r="DU96" s="882"/>
      <c r="DV96" s="877"/>
      <c r="DW96" s="878"/>
      <c r="DX96" s="878"/>
      <c r="DY96" s="878"/>
      <c r="DZ96" s="879"/>
      <c r="EA96" s="212"/>
    </row>
    <row r="97" spans="1:131" ht="26.25" hidden="1" customHeight="1" x14ac:dyDescent="0.2">
      <c r="A97" s="228"/>
      <c r="B97" s="229"/>
      <c r="C97" s="229"/>
      <c r="D97" s="229"/>
      <c r="E97" s="229"/>
      <c r="F97" s="229"/>
      <c r="G97" s="229"/>
      <c r="H97" s="229"/>
      <c r="I97" s="229"/>
      <c r="J97" s="229"/>
      <c r="K97" s="229"/>
      <c r="L97" s="229"/>
      <c r="M97" s="229"/>
      <c r="N97" s="229"/>
      <c r="O97" s="229"/>
      <c r="P97" s="229"/>
      <c r="Q97" s="230"/>
      <c r="R97" s="230"/>
      <c r="S97" s="230"/>
      <c r="T97" s="230"/>
      <c r="U97" s="230"/>
      <c r="V97" s="230"/>
      <c r="W97" s="230"/>
      <c r="X97" s="230"/>
      <c r="Y97" s="230"/>
      <c r="Z97" s="230"/>
      <c r="AA97" s="230"/>
      <c r="AB97" s="230"/>
      <c r="AC97" s="230"/>
      <c r="AD97" s="230"/>
      <c r="AE97" s="230"/>
      <c r="AF97" s="230"/>
      <c r="AG97" s="230"/>
      <c r="AH97" s="230"/>
      <c r="AI97" s="230"/>
      <c r="AJ97" s="230"/>
      <c r="AK97" s="230"/>
      <c r="AL97" s="230"/>
      <c r="AM97" s="230"/>
      <c r="AN97" s="230"/>
      <c r="AO97" s="230"/>
      <c r="AP97" s="230"/>
      <c r="AQ97" s="230"/>
      <c r="AR97" s="230"/>
      <c r="AS97" s="230"/>
      <c r="AT97" s="230"/>
      <c r="AU97" s="230"/>
      <c r="AV97" s="230"/>
      <c r="AW97" s="230"/>
      <c r="AX97" s="230"/>
      <c r="AY97" s="230"/>
      <c r="AZ97" s="231"/>
      <c r="BA97" s="231"/>
      <c r="BB97" s="231"/>
      <c r="BC97" s="231"/>
      <c r="BD97" s="231"/>
      <c r="BE97" s="224"/>
      <c r="BF97" s="224"/>
      <c r="BG97" s="224"/>
      <c r="BH97" s="224"/>
      <c r="BI97" s="224"/>
      <c r="BJ97" s="224"/>
      <c r="BK97" s="224"/>
      <c r="BL97" s="224"/>
      <c r="BM97" s="224"/>
      <c r="BN97" s="224"/>
      <c r="BO97" s="224"/>
      <c r="BP97" s="224"/>
      <c r="BQ97" s="221">
        <v>91</v>
      </c>
      <c r="BR97" s="226"/>
      <c r="BS97" s="877"/>
      <c r="BT97" s="878"/>
      <c r="BU97" s="878"/>
      <c r="BV97" s="878"/>
      <c r="BW97" s="878"/>
      <c r="BX97" s="878"/>
      <c r="BY97" s="878"/>
      <c r="BZ97" s="878"/>
      <c r="CA97" s="878"/>
      <c r="CB97" s="878"/>
      <c r="CC97" s="878"/>
      <c r="CD97" s="878"/>
      <c r="CE97" s="878"/>
      <c r="CF97" s="878"/>
      <c r="CG97" s="883"/>
      <c r="CH97" s="880"/>
      <c r="CI97" s="881"/>
      <c r="CJ97" s="881"/>
      <c r="CK97" s="881"/>
      <c r="CL97" s="882"/>
      <c r="CM97" s="880"/>
      <c r="CN97" s="881"/>
      <c r="CO97" s="881"/>
      <c r="CP97" s="881"/>
      <c r="CQ97" s="882"/>
      <c r="CR97" s="880"/>
      <c r="CS97" s="881"/>
      <c r="CT97" s="881"/>
      <c r="CU97" s="881"/>
      <c r="CV97" s="882"/>
      <c r="CW97" s="880"/>
      <c r="CX97" s="881"/>
      <c r="CY97" s="881"/>
      <c r="CZ97" s="881"/>
      <c r="DA97" s="882"/>
      <c r="DB97" s="880"/>
      <c r="DC97" s="881"/>
      <c r="DD97" s="881"/>
      <c r="DE97" s="881"/>
      <c r="DF97" s="882"/>
      <c r="DG97" s="880"/>
      <c r="DH97" s="881"/>
      <c r="DI97" s="881"/>
      <c r="DJ97" s="881"/>
      <c r="DK97" s="882"/>
      <c r="DL97" s="880"/>
      <c r="DM97" s="881"/>
      <c r="DN97" s="881"/>
      <c r="DO97" s="881"/>
      <c r="DP97" s="882"/>
      <c r="DQ97" s="880"/>
      <c r="DR97" s="881"/>
      <c r="DS97" s="881"/>
      <c r="DT97" s="881"/>
      <c r="DU97" s="882"/>
      <c r="DV97" s="877"/>
      <c r="DW97" s="878"/>
      <c r="DX97" s="878"/>
      <c r="DY97" s="878"/>
      <c r="DZ97" s="879"/>
      <c r="EA97" s="212"/>
    </row>
    <row r="98" spans="1:131" ht="26.25" hidden="1" customHeight="1" x14ac:dyDescent="0.2">
      <c r="A98" s="228"/>
      <c r="B98" s="229"/>
      <c r="C98" s="229"/>
      <c r="D98" s="229"/>
      <c r="E98" s="229"/>
      <c r="F98" s="229"/>
      <c r="G98" s="229"/>
      <c r="H98" s="229"/>
      <c r="I98" s="229"/>
      <c r="J98" s="229"/>
      <c r="K98" s="229"/>
      <c r="L98" s="229"/>
      <c r="M98" s="229"/>
      <c r="N98" s="229"/>
      <c r="O98" s="229"/>
      <c r="P98" s="229"/>
      <c r="Q98" s="230"/>
      <c r="R98" s="230"/>
      <c r="S98" s="230"/>
      <c r="T98" s="230"/>
      <c r="U98" s="230"/>
      <c r="V98" s="230"/>
      <c r="W98" s="230"/>
      <c r="X98" s="230"/>
      <c r="Y98" s="230"/>
      <c r="Z98" s="230"/>
      <c r="AA98" s="230"/>
      <c r="AB98" s="230"/>
      <c r="AC98" s="230"/>
      <c r="AD98" s="230"/>
      <c r="AE98" s="230"/>
      <c r="AF98" s="230"/>
      <c r="AG98" s="230"/>
      <c r="AH98" s="230"/>
      <c r="AI98" s="230"/>
      <c r="AJ98" s="230"/>
      <c r="AK98" s="230"/>
      <c r="AL98" s="230"/>
      <c r="AM98" s="230"/>
      <c r="AN98" s="230"/>
      <c r="AO98" s="230"/>
      <c r="AP98" s="230"/>
      <c r="AQ98" s="230"/>
      <c r="AR98" s="230"/>
      <c r="AS98" s="230"/>
      <c r="AT98" s="230"/>
      <c r="AU98" s="230"/>
      <c r="AV98" s="230"/>
      <c r="AW98" s="230"/>
      <c r="AX98" s="230"/>
      <c r="AY98" s="230"/>
      <c r="AZ98" s="231"/>
      <c r="BA98" s="231"/>
      <c r="BB98" s="231"/>
      <c r="BC98" s="231"/>
      <c r="BD98" s="231"/>
      <c r="BE98" s="224"/>
      <c r="BF98" s="224"/>
      <c r="BG98" s="224"/>
      <c r="BH98" s="224"/>
      <c r="BI98" s="224"/>
      <c r="BJ98" s="224"/>
      <c r="BK98" s="224"/>
      <c r="BL98" s="224"/>
      <c r="BM98" s="224"/>
      <c r="BN98" s="224"/>
      <c r="BO98" s="224"/>
      <c r="BP98" s="224"/>
      <c r="BQ98" s="221">
        <v>92</v>
      </c>
      <c r="BR98" s="226"/>
      <c r="BS98" s="877"/>
      <c r="BT98" s="878"/>
      <c r="BU98" s="878"/>
      <c r="BV98" s="878"/>
      <c r="BW98" s="878"/>
      <c r="BX98" s="878"/>
      <c r="BY98" s="878"/>
      <c r="BZ98" s="878"/>
      <c r="CA98" s="878"/>
      <c r="CB98" s="878"/>
      <c r="CC98" s="878"/>
      <c r="CD98" s="878"/>
      <c r="CE98" s="878"/>
      <c r="CF98" s="878"/>
      <c r="CG98" s="883"/>
      <c r="CH98" s="880"/>
      <c r="CI98" s="881"/>
      <c r="CJ98" s="881"/>
      <c r="CK98" s="881"/>
      <c r="CL98" s="882"/>
      <c r="CM98" s="880"/>
      <c r="CN98" s="881"/>
      <c r="CO98" s="881"/>
      <c r="CP98" s="881"/>
      <c r="CQ98" s="882"/>
      <c r="CR98" s="880"/>
      <c r="CS98" s="881"/>
      <c r="CT98" s="881"/>
      <c r="CU98" s="881"/>
      <c r="CV98" s="882"/>
      <c r="CW98" s="880"/>
      <c r="CX98" s="881"/>
      <c r="CY98" s="881"/>
      <c r="CZ98" s="881"/>
      <c r="DA98" s="882"/>
      <c r="DB98" s="880"/>
      <c r="DC98" s="881"/>
      <c r="DD98" s="881"/>
      <c r="DE98" s="881"/>
      <c r="DF98" s="882"/>
      <c r="DG98" s="880"/>
      <c r="DH98" s="881"/>
      <c r="DI98" s="881"/>
      <c r="DJ98" s="881"/>
      <c r="DK98" s="882"/>
      <c r="DL98" s="880"/>
      <c r="DM98" s="881"/>
      <c r="DN98" s="881"/>
      <c r="DO98" s="881"/>
      <c r="DP98" s="882"/>
      <c r="DQ98" s="880"/>
      <c r="DR98" s="881"/>
      <c r="DS98" s="881"/>
      <c r="DT98" s="881"/>
      <c r="DU98" s="882"/>
      <c r="DV98" s="877"/>
      <c r="DW98" s="878"/>
      <c r="DX98" s="878"/>
      <c r="DY98" s="878"/>
      <c r="DZ98" s="879"/>
      <c r="EA98" s="212"/>
    </row>
    <row r="99" spans="1:131" ht="26.25" hidden="1" customHeight="1" x14ac:dyDescent="0.2">
      <c r="A99" s="228"/>
      <c r="B99" s="229"/>
      <c r="C99" s="229"/>
      <c r="D99" s="229"/>
      <c r="E99" s="229"/>
      <c r="F99" s="229"/>
      <c r="G99" s="229"/>
      <c r="H99" s="229"/>
      <c r="I99" s="229"/>
      <c r="J99" s="229"/>
      <c r="K99" s="229"/>
      <c r="L99" s="229"/>
      <c r="M99" s="229"/>
      <c r="N99" s="229"/>
      <c r="O99" s="229"/>
      <c r="P99" s="229"/>
      <c r="Q99" s="230"/>
      <c r="R99" s="230"/>
      <c r="S99" s="230"/>
      <c r="T99" s="230"/>
      <c r="U99" s="230"/>
      <c r="V99" s="230"/>
      <c r="W99" s="230"/>
      <c r="X99" s="230"/>
      <c r="Y99" s="230"/>
      <c r="Z99" s="230"/>
      <c r="AA99" s="230"/>
      <c r="AB99" s="230"/>
      <c r="AC99" s="230"/>
      <c r="AD99" s="230"/>
      <c r="AE99" s="230"/>
      <c r="AF99" s="230"/>
      <c r="AG99" s="230"/>
      <c r="AH99" s="230"/>
      <c r="AI99" s="230"/>
      <c r="AJ99" s="230"/>
      <c r="AK99" s="230"/>
      <c r="AL99" s="230"/>
      <c r="AM99" s="230"/>
      <c r="AN99" s="230"/>
      <c r="AO99" s="230"/>
      <c r="AP99" s="230"/>
      <c r="AQ99" s="230"/>
      <c r="AR99" s="230"/>
      <c r="AS99" s="230"/>
      <c r="AT99" s="230"/>
      <c r="AU99" s="230"/>
      <c r="AV99" s="230"/>
      <c r="AW99" s="230"/>
      <c r="AX99" s="230"/>
      <c r="AY99" s="230"/>
      <c r="AZ99" s="231"/>
      <c r="BA99" s="231"/>
      <c r="BB99" s="231"/>
      <c r="BC99" s="231"/>
      <c r="BD99" s="231"/>
      <c r="BE99" s="224"/>
      <c r="BF99" s="224"/>
      <c r="BG99" s="224"/>
      <c r="BH99" s="224"/>
      <c r="BI99" s="224"/>
      <c r="BJ99" s="224"/>
      <c r="BK99" s="224"/>
      <c r="BL99" s="224"/>
      <c r="BM99" s="224"/>
      <c r="BN99" s="224"/>
      <c r="BO99" s="224"/>
      <c r="BP99" s="224"/>
      <c r="BQ99" s="221">
        <v>93</v>
      </c>
      <c r="BR99" s="226"/>
      <c r="BS99" s="877"/>
      <c r="BT99" s="878"/>
      <c r="BU99" s="878"/>
      <c r="BV99" s="878"/>
      <c r="BW99" s="878"/>
      <c r="BX99" s="878"/>
      <c r="BY99" s="878"/>
      <c r="BZ99" s="878"/>
      <c r="CA99" s="878"/>
      <c r="CB99" s="878"/>
      <c r="CC99" s="878"/>
      <c r="CD99" s="878"/>
      <c r="CE99" s="878"/>
      <c r="CF99" s="878"/>
      <c r="CG99" s="883"/>
      <c r="CH99" s="880"/>
      <c r="CI99" s="881"/>
      <c r="CJ99" s="881"/>
      <c r="CK99" s="881"/>
      <c r="CL99" s="882"/>
      <c r="CM99" s="880"/>
      <c r="CN99" s="881"/>
      <c r="CO99" s="881"/>
      <c r="CP99" s="881"/>
      <c r="CQ99" s="882"/>
      <c r="CR99" s="880"/>
      <c r="CS99" s="881"/>
      <c r="CT99" s="881"/>
      <c r="CU99" s="881"/>
      <c r="CV99" s="882"/>
      <c r="CW99" s="880"/>
      <c r="CX99" s="881"/>
      <c r="CY99" s="881"/>
      <c r="CZ99" s="881"/>
      <c r="DA99" s="882"/>
      <c r="DB99" s="880"/>
      <c r="DC99" s="881"/>
      <c r="DD99" s="881"/>
      <c r="DE99" s="881"/>
      <c r="DF99" s="882"/>
      <c r="DG99" s="880"/>
      <c r="DH99" s="881"/>
      <c r="DI99" s="881"/>
      <c r="DJ99" s="881"/>
      <c r="DK99" s="882"/>
      <c r="DL99" s="880"/>
      <c r="DM99" s="881"/>
      <c r="DN99" s="881"/>
      <c r="DO99" s="881"/>
      <c r="DP99" s="882"/>
      <c r="DQ99" s="880"/>
      <c r="DR99" s="881"/>
      <c r="DS99" s="881"/>
      <c r="DT99" s="881"/>
      <c r="DU99" s="882"/>
      <c r="DV99" s="877"/>
      <c r="DW99" s="878"/>
      <c r="DX99" s="878"/>
      <c r="DY99" s="878"/>
      <c r="DZ99" s="879"/>
      <c r="EA99" s="212"/>
    </row>
    <row r="100" spans="1:131" ht="26.25" hidden="1" customHeight="1" x14ac:dyDescent="0.2">
      <c r="A100" s="228"/>
      <c r="B100" s="229"/>
      <c r="C100" s="229"/>
      <c r="D100" s="229"/>
      <c r="E100" s="229"/>
      <c r="F100" s="229"/>
      <c r="G100" s="229"/>
      <c r="H100" s="229"/>
      <c r="I100" s="229"/>
      <c r="J100" s="229"/>
      <c r="K100" s="229"/>
      <c r="L100" s="229"/>
      <c r="M100" s="229"/>
      <c r="N100" s="229"/>
      <c r="O100" s="229"/>
      <c r="P100" s="229"/>
      <c r="Q100" s="230"/>
      <c r="R100" s="230"/>
      <c r="S100" s="230"/>
      <c r="T100" s="230"/>
      <c r="U100" s="230"/>
      <c r="V100" s="230"/>
      <c r="W100" s="230"/>
      <c r="X100" s="230"/>
      <c r="Y100" s="230"/>
      <c r="Z100" s="230"/>
      <c r="AA100" s="230"/>
      <c r="AB100" s="230"/>
      <c r="AC100" s="230"/>
      <c r="AD100" s="230"/>
      <c r="AE100" s="230"/>
      <c r="AF100" s="230"/>
      <c r="AG100" s="230"/>
      <c r="AH100" s="230"/>
      <c r="AI100" s="230"/>
      <c r="AJ100" s="230"/>
      <c r="AK100" s="230"/>
      <c r="AL100" s="230"/>
      <c r="AM100" s="230"/>
      <c r="AN100" s="230"/>
      <c r="AO100" s="230"/>
      <c r="AP100" s="230"/>
      <c r="AQ100" s="230"/>
      <c r="AR100" s="230"/>
      <c r="AS100" s="230"/>
      <c r="AT100" s="230"/>
      <c r="AU100" s="230"/>
      <c r="AV100" s="230"/>
      <c r="AW100" s="230"/>
      <c r="AX100" s="230"/>
      <c r="AY100" s="230"/>
      <c r="AZ100" s="231"/>
      <c r="BA100" s="231"/>
      <c r="BB100" s="231"/>
      <c r="BC100" s="231"/>
      <c r="BD100" s="231"/>
      <c r="BE100" s="224"/>
      <c r="BF100" s="224"/>
      <c r="BG100" s="224"/>
      <c r="BH100" s="224"/>
      <c r="BI100" s="224"/>
      <c r="BJ100" s="224"/>
      <c r="BK100" s="224"/>
      <c r="BL100" s="224"/>
      <c r="BM100" s="224"/>
      <c r="BN100" s="224"/>
      <c r="BO100" s="224"/>
      <c r="BP100" s="224"/>
      <c r="BQ100" s="221">
        <v>94</v>
      </c>
      <c r="BR100" s="226"/>
      <c r="BS100" s="877"/>
      <c r="BT100" s="878"/>
      <c r="BU100" s="878"/>
      <c r="BV100" s="878"/>
      <c r="BW100" s="878"/>
      <c r="BX100" s="878"/>
      <c r="BY100" s="878"/>
      <c r="BZ100" s="878"/>
      <c r="CA100" s="878"/>
      <c r="CB100" s="878"/>
      <c r="CC100" s="878"/>
      <c r="CD100" s="878"/>
      <c r="CE100" s="878"/>
      <c r="CF100" s="878"/>
      <c r="CG100" s="883"/>
      <c r="CH100" s="880"/>
      <c r="CI100" s="881"/>
      <c r="CJ100" s="881"/>
      <c r="CK100" s="881"/>
      <c r="CL100" s="882"/>
      <c r="CM100" s="880"/>
      <c r="CN100" s="881"/>
      <c r="CO100" s="881"/>
      <c r="CP100" s="881"/>
      <c r="CQ100" s="882"/>
      <c r="CR100" s="880"/>
      <c r="CS100" s="881"/>
      <c r="CT100" s="881"/>
      <c r="CU100" s="881"/>
      <c r="CV100" s="882"/>
      <c r="CW100" s="880"/>
      <c r="CX100" s="881"/>
      <c r="CY100" s="881"/>
      <c r="CZ100" s="881"/>
      <c r="DA100" s="882"/>
      <c r="DB100" s="880"/>
      <c r="DC100" s="881"/>
      <c r="DD100" s="881"/>
      <c r="DE100" s="881"/>
      <c r="DF100" s="882"/>
      <c r="DG100" s="880"/>
      <c r="DH100" s="881"/>
      <c r="DI100" s="881"/>
      <c r="DJ100" s="881"/>
      <c r="DK100" s="882"/>
      <c r="DL100" s="880"/>
      <c r="DM100" s="881"/>
      <c r="DN100" s="881"/>
      <c r="DO100" s="881"/>
      <c r="DP100" s="882"/>
      <c r="DQ100" s="880"/>
      <c r="DR100" s="881"/>
      <c r="DS100" s="881"/>
      <c r="DT100" s="881"/>
      <c r="DU100" s="882"/>
      <c r="DV100" s="877"/>
      <c r="DW100" s="878"/>
      <c r="DX100" s="878"/>
      <c r="DY100" s="878"/>
      <c r="DZ100" s="879"/>
      <c r="EA100" s="212"/>
    </row>
    <row r="101" spans="1:131" ht="26.25" hidden="1" customHeight="1" x14ac:dyDescent="0.2">
      <c r="A101" s="228"/>
      <c r="B101" s="229"/>
      <c r="C101" s="229"/>
      <c r="D101" s="229"/>
      <c r="E101" s="229"/>
      <c r="F101" s="229"/>
      <c r="G101" s="229"/>
      <c r="H101" s="229"/>
      <c r="I101" s="229"/>
      <c r="J101" s="229"/>
      <c r="K101" s="229"/>
      <c r="L101" s="229"/>
      <c r="M101" s="229"/>
      <c r="N101" s="229"/>
      <c r="O101" s="229"/>
      <c r="P101" s="229"/>
      <c r="Q101" s="230"/>
      <c r="R101" s="230"/>
      <c r="S101" s="230"/>
      <c r="T101" s="230"/>
      <c r="U101" s="230"/>
      <c r="V101" s="230"/>
      <c r="W101" s="230"/>
      <c r="X101" s="230"/>
      <c r="Y101" s="230"/>
      <c r="Z101" s="230"/>
      <c r="AA101" s="230"/>
      <c r="AB101" s="230"/>
      <c r="AC101" s="230"/>
      <c r="AD101" s="230"/>
      <c r="AE101" s="230"/>
      <c r="AF101" s="230"/>
      <c r="AG101" s="230"/>
      <c r="AH101" s="230"/>
      <c r="AI101" s="230"/>
      <c r="AJ101" s="230"/>
      <c r="AK101" s="230"/>
      <c r="AL101" s="230"/>
      <c r="AM101" s="230"/>
      <c r="AN101" s="230"/>
      <c r="AO101" s="230"/>
      <c r="AP101" s="230"/>
      <c r="AQ101" s="230"/>
      <c r="AR101" s="230"/>
      <c r="AS101" s="230"/>
      <c r="AT101" s="230"/>
      <c r="AU101" s="230"/>
      <c r="AV101" s="230"/>
      <c r="AW101" s="230"/>
      <c r="AX101" s="230"/>
      <c r="AY101" s="230"/>
      <c r="AZ101" s="231"/>
      <c r="BA101" s="231"/>
      <c r="BB101" s="231"/>
      <c r="BC101" s="231"/>
      <c r="BD101" s="231"/>
      <c r="BE101" s="224"/>
      <c r="BF101" s="224"/>
      <c r="BG101" s="224"/>
      <c r="BH101" s="224"/>
      <c r="BI101" s="224"/>
      <c r="BJ101" s="224"/>
      <c r="BK101" s="224"/>
      <c r="BL101" s="224"/>
      <c r="BM101" s="224"/>
      <c r="BN101" s="224"/>
      <c r="BO101" s="224"/>
      <c r="BP101" s="224"/>
      <c r="BQ101" s="221">
        <v>95</v>
      </c>
      <c r="BR101" s="226"/>
      <c r="BS101" s="877"/>
      <c r="BT101" s="878"/>
      <c r="BU101" s="878"/>
      <c r="BV101" s="878"/>
      <c r="BW101" s="878"/>
      <c r="BX101" s="878"/>
      <c r="BY101" s="878"/>
      <c r="BZ101" s="878"/>
      <c r="CA101" s="878"/>
      <c r="CB101" s="878"/>
      <c r="CC101" s="878"/>
      <c r="CD101" s="878"/>
      <c r="CE101" s="878"/>
      <c r="CF101" s="878"/>
      <c r="CG101" s="883"/>
      <c r="CH101" s="880"/>
      <c r="CI101" s="881"/>
      <c r="CJ101" s="881"/>
      <c r="CK101" s="881"/>
      <c r="CL101" s="882"/>
      <c r="CM101" s="880"/>
      <c r="CN101" s="881"/>
      <c r="CO101" s="881"/>
      <c r="CP101" s="881"/>
      <c r="CQ101" s="882"/>
      <c r="CR101" s="880"/>
      <c r="CS101" s="881"/>
      <c r="CT101" s="881"/>
      <c r="CU101" s="881"/>
      <c r="CV101" s="882"/>
      <c r="CW101" s="880"/>
      <c r="CX101" s="881"/>
      <c r="CY101" s="881"/>
      <c r="CZ101" s="881"/>
      <c r="DA101" s="882"/>
      <c r="DB101" s="880"/>
      <c r="DC101" s="881"/>
      <c r="DD101" s="881"/>
      <c r="DE101" s="881"/>
      <c r="DF101" s="882"/>
      <c r="DG101" s="880"/>
      <c r="DH101" s="881"/>
      <c r="DI101" s="881"/>
      <c r="DJ101" s="881"/>
      <c r="DK101" s="882"/>
      <c r="DL101" s="880"/>
      <c r="DM101" s="881"/>
      <c r="DN101" s="881"/>
      <c r="DO101" s="881"/>
      <c r="DP101" s="882"/>
      <c r="DQ101" s="880"/>
      <c r="DR101" s="881"/>
      <c r="DS101" s="881"/>
      <c r="DT101" s="881"/>
      <c r="DU101" s="882"/>
      <c r="DV101" s="877"/>
      <c r="DW101" s="878"/>
      <c r="DX101" s="878"/>
      <c r="DY101" s="878"/>
      <c r="DZ101" s="879"/>
      <c r="EA101" s="212"/>
    </row>
    <row r="102" spans="1:131" ht="26.25" customHeight="1" thickBot="1" x14ac:dyDescent="0.25">
      <c r="A102" s="228"/>
      <c r="B102" s="229"/>
      <c r="C102" s="229"/>
      <c r="D102" s="229"/>
      <c r="E102" s="229"/>
      <c r="F102" s="229"/>
      <c r="G102" s="229"/>
      <c r="H102" s="229"/>
      <c r="I102" s="229"/>
      <c r="J102" s="229"/>
      <c r="K102" s="229"/>
      <c r="L102" s="229"/>
      <c r="M102" s="229"/>
      <c r="N102" s="229"/>
      <c r="O102" s="229"/>
      <c r="P102" s="229"/>
      <c r="Q102" s="230"/>
      <c r="R102" s="230"/>
      <c r="S102" s="230"/>
      <c r="T102" s="230"/>
      <c r="U102" s="230"/>
      <c r="V102" s="230"/>
      <c r="W102" s="230"/>
      <c r="X102" s="230"/>
      <c r="Y102" s="230"/>
      <c r="Z102" s="230"/>
      <c r="AA102" s="230"/>
      <c r="AB102" s="230"/>
      <c r="AC102" s="230"/>
      <c r="AD102" s="230"/>
      <c r="AE102" s="230"/>
      <c r="AF102" s="230"/>
      <c r="AG102" s="230"/>
      <c r="AH102" s="230"/>
      <c r="AI102" s="230"/>
      <c r="AJ102" s="230"/>
      <c r="AK102" s="230"/>
      <c r="AL102" s="230"/>
      <c r="AM102" s="230"/>
      <c r="AN102" s="230"/>
      <c r="AO102" s="230"/>
      <c r="AP102" s="230"/>
      <c r="AQ102" s="230"/>
      <c r="AR102" s="230"/>
      <c r="AS102" s="230"/>
      <c r="AT102" s="230"/>
      <c r="AU102" s="230"/>
      <c r="AV102" s="230"/>
      <c r="AW102" s="230"/>
      <c r="AX102" s="230"/>
      <c r="AY102" s="230"/>
      <c r="AZ102" s="231"/>
      <c r="BA102" s="231"/>
      <c r="BB102" s="231"/>
      <c r="BC102" s="231"/>
      <c r="BD102" s="231"/>
      <c r="BE102" s="224"/>
      <c r="BF102" s="224"/>
      <c r="BG102" s="224"/>
      <c r="BH102" s="224"/>
      <c r="BI102" s="224"/>
      <c r="BJ102" s="224"/>
      <c r="BK102" s="224"/>
      <c r="BL102" s="224"/>
      <c r="BM102" s="224"/>
      <c r="BN102" s="224"/>
      <c r="BO102" s="224"/>
      <c r="BP102" s="224"/>
      <c r="BQ102" s="223" t="s">
        <v>380</v>
      </c>
      <c r="BR102" s="807" t="s">
        <v>404</v>
      </c>
      <c r="BS102" s="808"/>
      <c r="BT102" s="808"/>
      <c r="BU102" s="808"/>
      <c r="BV102" s="808"/>
      <c r="BW102" s="808"/>
      <c r="BX102" s="808"/>
      <c r="BY102" s="808"/>
      <c r="BZ102" s="808"/>
      <c r="CA102" s="808"/>
      <c r="CB102" s="808"/>
      <c r="CC102" s="808"/>
      <c r="CD102" s="808"/>
      <c r="CE102" s="808"/>
      <c r="CF102" s="808"/>
      <c r="CG102" s="809"/>
      <c r="CH102" s="899"/>
      <c r="CI102" s="900"/>
      <c r="CJ102" s="900"/>
      <c r="CK102" s="900"/>
      <c r="CL102" s="901"/>
      <c r="CM102" s="899"/>
      <c r="CN102" s="900"/>
      <c r="CO102" s="900"/>
      <c r="CP102" s="900"/>
      <c r="CQ102" s="901"/>
      <c r="CR102" s="902">
        <v>19</v>
      </c>
      <c r="CS102" s="870"/>
      <c r="CT102" s="870"/>
      <c r="CU102" s="870"/>
      <c r="CV102" s="903"/>
      <c r="CW102" s="902">
        <v>9</v>
      </c>
      <c r="CX102" s="870"/>
      <c r="CY102" s="870"/>
      <c r="CZ102" s="870"/>
      <c r="DA102" s="903"/>
      <c r="DB102" s="902" t="s">
        <v>552</v>
      </c>
      <c r="DC102" s="870"/>
      <c r="DD102" s="870"/>
      <c r="DE102" s="870"/>
      <c r="DF102" s="903"/>
      <c r="DG102" s="902" t="s">
        <v>552</v>
      </c>
      <c r="DH102" s="870"/>
      <c r="DI102" s="870"/>
      <c r="DJ102" s="870"/>
      <c r="DK102" s="903"/>
      <c r="DL102" s="902" t="s">
        <v>552</v>
      </c>
      <c r="DM102" s="870"/>
      <c r="DN102" s="870"/>
      <c r="DO102" s="870"/>
      <c r="DP102" s="903"/>
      <c r="DQ102" s="902" t="s">
        <v>552</v>
      </c>
      <c r="DR102" s="870"/>
      <c r="DS102" s="870"/>
      <c r="DT102" s="870"/>
      <c r="DU102" s="903"/>
      <c r="DV102" s="807"/>
      <c r="DW102" s="808"/>
      <c r="DX102" s="808"/>
      <c r="DY102" s="808"/>
      <c r="DZ102" s="926"/>
      <c r="EA102" s="212"/>
    </row>
    <row r="103" spans="1:131" ht="26.25" customHeight="1" x14ac:dyDescent="0.2">
      <c r="A103" s="228"/>
      <c r="B103" s="229"/>
      <c r="C103" s="229"/>
      <c r="D103" s="229"/>
      <c r="E103" s="229"/>
      <c r="F103" s="229"/>
      <c r="G103" s="229"/>
      <c r="H103" s="229"/>
      <c r="I103" s="229"/>
      <c r="J103" s="229"/>
      <c r="K103" s="229"/>
      <c r="L103" s="229"/>
      <c r="M103" s="229"/>
      <c r="N103" s="229"/>
      <c r="O103" s="229"/>
      <c r="P103" s="229"/>
      <c r="Q103" s="230"/>
      <c r="R103" s="230"/>
      <c r="S103" s="230"/>
      <c r="T103" s="230"/>
      <c r="U103" s="230"/>
      <c r="V103" s="230"/>
      <c r="W103" s="230"/>
      <c r="X103" s="230"/>
      <c r="Y103" s="230"/>
      <c r="Z103" s="230"/>
      <c r="AA103" s="230"/>
      <c r="AB103" s="230"/>
      <c r="AC103" s="230"/>
      <c r="AD103" s="230"/>
      <c r="AE103" s="230"/>
      <c r="AF103" s="230"/>
      <c r="AG103" s="230"/>
      <c r="AH103" s="230"/>
      <c r="AI103" s="230"/>
      <c r="AJ103" s="230"/>
      <c r="AK103" s="230"/>
      <c r="AL103" s="230"/>
      <c r="AM103" s="230"/>
      <c r="AN103" s="230"/>
      <c r="AO103" s="230"/>
      <c r="AP103" s="230"/>
      <c r="AQ103" s="230"/>
      <c r="AR103" s="230"/>
      <c r="AS103" s="230"/>
      <c r="AT103" s="230"/>
      <c r="AU103" s="230"/>
      <c r="AV103" s="230"/>
      <c r="AW103" s="230"/>
      <c r="AX103" s="230"/>
      <c r="AY103" s="230"/>
      <c r="AZ103" s="231"/>
      <c r="BA103" s="231"/>
      <c r="BB103" s="231"/>
      <c r="BC103" s="231"/>
      <c r="BD103" s="231"/>
      <c r="BE103" s="224"/>
      <c r="BF103" s="224"/>
      <c r="BG103" s="224"/>
      <c r="BH103" s="224"/>
      <c r="BI103" s="224"/>
      <c r="BJ103" s="224"/>
      <c r="BK103" s="224"/>
      <c r="BL103" s="224"/>
      <c r="BM103" s="224"/>
      <c r="BN103" s="224"/>
      <c r="BO103" s="224"/>
      <c r="BP103" s="224"/>
      <c r="BQ103" s="927" t="s">
        <v>405</v>
      </c>
      <c r="BR103" s="927"/>
      <c r="BS103" s="927"/>
      <c r="BT103" s="927"/>
      <c r="BU103" s="927"/>
      <c r="BV103" s="927"/>
      <c r="BW103" s="927"/>
      <c r="BX103" s="927"/>
      <c r="BY103" s="927"/>
      <c r="BZ103" s="927"/>
      <c r="CA103" s="927"/>
      <c r="CB103" s="927"/>
      <c r="CC103" s="927"/>
      <c r="CD103" s="927"/>
      <c r="CE103" s="927"/>
      <c r="CF103" s="927"/>
      <c r="CG103" s="927"/>
      <c r="CH103" s="927"/>
      <c r="CI103" s="927"/>
      <c r="CJ103" s="927"/>
      <c r="CK103" s="927"/>
      <c r="CL103" s="927"/>
      <c r="CM103" s="927"/>
      <c r="CN103" s="927"/>
      <c r="CO103" s="927"/>
      <c r="CP103" s="927"/>
      <c r="CQ103" s="927"/>
      <c r="CR103" s="927"/>
      <c r="CS103" s="927"/>
      <c r="CT103" s="927"/>
      <c r="CU103" s="927"/>
      <c r="CV103" s="927"/>
      <c r="CW103" s="927"/>
      <c r="CX103" s="927"/>
      <c r="CY103" s="927"/>
      <c r="CZ103" s="927"/>
      <c r="DA103" s="927"/>
      <c r="DB103" s="927"/>
      <c r="DC103" s="927"/>
      <c r="DD103" s="927"/>
      <c r="DE103" s="927"/>
      <c r="DF103" s="927"/>
      <c r="DG103" s="927"/>
      <c r="DH103" s="927"/>
      <c r="DI103" s="927"/>
      <c r="DJ103" s="927"/>
      <c r="DK103" s="927"/>
      <c r="DL103" s="927"/>
      <c r="DM103" s="927"/>
      <c r="DN103" s="927"/>
      <c r="DO103" s="927"/>
      <c r="DP103" s="927"/>
      <c r="DQ103" s="927"/>
      <c r="DR103" s="927"/>
      <c r="DS103" s="927"/>
      <c r="DT103" s="927"/>
      <c r="DU103" s="927"/>
      <c r="DV103" s="927"/>
      <c r="DW103" s="927"/>
      <c r="DX103" s="927"/>
      <c r="DY103" s="927"/>
      <c r="DZ103" s="927"/>
      <c r="EA103" s="212"/>
    </row>
    <row r="104" spans="1:131" ht="26.25" customHeight="1" x14ac:dyDescent="0.2">
      <c r="A104" s="228"/>
      <c r="B104" s="229"/>
      <c r="C104" s="229"/>
      <c r="D104" s="229"/>
      <c r="E104" s="229"/>
      <c r="F104" s="229"/>
      <c r="G104" s="229"/>
      <c r="H104" s="229"/>
      <c r="I104" s="229"/>
      <c r="J104" s="229"/>
      <c r="K104" s="229"/>
      <c r="L104" s="229"/>
      <c r="M104" s="229"/>
      <c r="N104" s="229"/>
      <c r="O104" s="229"/>
      <c r="P104" s="229"/>
      <c r="Q104" s="230"/>
      <c r="R104" s="230"/>
      <c r="S104" s="230"/>
      <c r="T104" s="230"/>
      <c r="U104" s="230"/>
      <c r="V104" s="230"/>
      <c r="W104" s="230"/>
      <c r="X104" s="230"/>
      <c r="Y104" s="230"/>
      <c r="Z104" s="230"/>
      <c r="AA104" s="230"/>
      <c r="AB104" s="230"/>
      <c r="AC104" s="230"/>
      <c r="AD104" s="230"/>
      <c r="AE104" s="230"/>
      <c r="AF104" s="230"/>
      <c r="AG104" s="230"/>
      <c r="AH104" s="230"/>
      <c r="AI104" s="230"/>
      <c r="AJ104" s="230"/>
      <c r="AK104" s="230"/>
      <c r="AL104" s="230"/>
      <c r="AM104" s="230"/>
      <c r="AN104" s="230"/>
      <c r="AO104" s="230"/>
      <c r="AP104" s="230"/>
      <c r="AQ104" s="230"/>
      <c r="AR104" s="230"/>
      <c r="AS104" s="230"/>
      <c r="AT104" s="230"/>
      <c r="AU104" s="230"/>
      <c r="AV104" s="230"/>
      <c r="AW104" s="230"/>
      <c r="AX104" s="230"/>
      <c r="AY104" s="230"/>
      <c r="AZ104" s="231"/>
      <c r="BA104" s="231"/>
      <c r="BB104" s="231"/>
      <c r="BC104" s="231"/>
      <c r="BD104" s="231"/>
      <c r="BE104" s="224"/>
      <c r="BF104" s="224"/>
      <c r="BG104" s="224"/>
      <c r="BH104" s="224"/>
      <c r="BI104" s="224"/>
      <c r="BJ104" s="224"/>
      <c r="BK104" s="224"/>
      <c r="BL104" s="224"/>
      <c r="BM104" s="224"/>
      <c r="BN104" s="224"/>
      <c r="BO104" s="224"/>
      <c r="BP104" s="224"/>
      <c r="BQ104" s="928" t="s">
        <v>406</v>
      </c>
      <c r="BR104" s="928"/>
      <c r="BS104" s="928"/>
      <c r="BT104" s="928"/>
      <c r="BU104" s="928"/>
      <c r="BV104" s="928"/>
      <c r="BW104" s="928"/>
      <c r="BX104" s="928"/>
      <c r="BY104" s="928"/>
      <c r="BZ104" s="928"/>
      <c r="CA104" s="928"/>
      <c r="CB104" s="928"/>
      <c r="CC104" s="928"/>
      <c r="CD104" s="928"/>
      <c r="CE104" s="928"/>
      <c r="CF104" s="928"/>
      <c r="CG104" s="928"/>
      <c r="CH104" s="928"/>
      <c r="CI104" s="928"/>
      <c r="CJ104" s="928"/>
      <c r="CK104" s="928"/>
      <c r="CL104" s="928"/>
      <c r="CM104" s="928"/>
      <c r="CN104" s="928"/>
      <c r="CO104" s="928"/>
      <c r="CP104" s="928"/>
      <c r="CQ104" s="928"/>
      <c r="CR104" s="928"/>
      <c r="CS104" s="928"/>
      <c r="CT104" s="928"/>
      <c r="CU104" s="928"/>
      <c r="CV104" s="928"/>
      <c r="CW104" s="928"/>
      <c r="CX104" s="928"/>
      <c r="CY104" s="928"/>
      <c r="CZ104" s="928"/>
      <c r="DA104" s="928"/>
      <c r="DB104" s="928"/>
      <c r="DC104" s="928"/>
      <c r="DD104" s="928"/>
      <c r="DE104" s="928"/>
      <c r="DF104" s="928"/>
      <c r="DG104" s="928"/>
      <c r="DH104" s="928"/>
      <c r="DI104" s="928"/>
      <c r="DJ104" s="928"/>
      <c r="DK104" s="928"/>
      <c r="DL104" s="928"/>
      <c r="DM104" s="928"/>
      <c r="DN104" s="928"/>
      <c r="DO104" s="928"/>
      <c r="DP104" s="928"/>
      <c r="DQ104" s="928"/>
      <c r="DR104" s="928"/>
      <c r="DS104" s="928"/>
      <c r="DT104" s="928"/>
      <c r="DU104" s="928"/>
      <c r="DV104" s="928"/>
      <c r="DW104" s="928"/>
      <c r="DX104" s="928"/>
      <c r="DY104" s="928"/>
      <c r="DZ104" s="928"/>
      <c r="EA104" s="212"/>
    </row>
    <row r="105" spans="1:131" ht="11.25" customHeight="1" x14ac:dyDescent="0.2">
      <c r="A105" s="224"/>
      <c r="B105" s="224"/>
      <c r="C105" s="224"/>
      <c r="D105" s="224"/>
      <c r="E105" s="224"/>
      <c r="F105" s="224"/>
      <c r="G105" s="224"/>
      <c r="H105" s="224"/>
      <c r="I105" s="224"/>
      <c r="J105" s="224"/>
      <c r="K105" s="224"/>
      <c r="L105" s="224"/>
      <c r="M105" s="224"/>
      <c r="N105" s="224"/>
      <c r="O105" s="224"/>
      <c r="P105" s="224"/>
      <c r="Q105" s="224"/>
      <c r="R105" s="224"/>
      <c r="S105" s="224"/>
      <c r="T105" s="224"/>
      <c r="U105" s="224"/>
      <c r="V105" s="224"/>
      <c r="W105" s="224"/>
      <c r="X105" s="224"/>
      <c r="Y105" s="224"/>
      <c r="Z105" s="224"/>
      <c r="AA105" s="224"/>
      <c r="AB105" s="224"/>
      <c r="AC105" s="224"/>
      <c r="AD105" s="224"/>
      <c r="AE105" s="224"/>
      <c r="AF105" s="224"/>
      <c r="AG105" s="224"/>
      <c r="AH105" s="224"/>
      <c r="AI105" s="224"/>
      <c r="AJ105" s="224"/>
      <c r="AK105" s="224"/>
      <c r="AL105" s="224"/>
      <c r="AM105" s="224"/>
      <c r="AN105" s="224"/>
      <c r="AO105" s="224"/>
      <c r="AP105" s="224"/>
      <c r="AQ105" s="224"/>
      <c r="AR105" s="224"/>
      <c r="AS105" s="224"/>
      <c r="AT105" s="224"/>
      <c r="AU105" s="224"/>
      <c r="AV105" s="224"/>
      <c r="AW105" s="224"/>
      <c r="AX105" s="224"/>
      <c r="AY105" s="224"/>
      <c r="AZ105" s="224"/>
      <c r="BA105" s="224"/>
      <c r="BB105" s="224"/>
      <c r="BC105" s="224"/>
      <c r="BD105" s="224"/>
      <c r="BE105" s="224"/>
      <c r="BF105" s="224"/>
      <c r="BG105" s="224"/>
      <c r="BH105" s="224"/>
      <c r="BI105" s="224"/>
      <c r="BJ105" s="224"/>
      <c r="BK105" s="224"/>
      <c r="BL105" s="224"/>
      <c r="BM105" s="224"/>
      <c r="BN105" s="224"/>
      <c r="BO105" s="224"/>
      <c r="BP105" s="224"/>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4"/>
      <c r="B106" s="224"/>
      <c r="C106" s="224"/>
      <c r="D106" s="224"/>
      <c r="E106" s="224"/>
      <c r="F106" s="224"/>
      <c r="G106" s="224"/>
      <c r="H106" s="224"/>
      <c r="I106" s="224"/>
      <c r="J106" s="224"/>
      <c r="K106" s="224"/>
      <c r="L106" s="224"/>
      <c r="M106" s="224"/>
      <c r="N106" s="224"/>
      <c r="O106" s="224"/>
      <c r="P106" s="224"/>
      <c r="Q106" s="224"/>
      <c r="R106" s="224"/>
      <c r="S106" s="224"/>
      <c r="T106" s="224"/>
      <c r="U106" s="224"/>
      <c r="V106" s="224"/>
      <c r="W106" s="224"/>
      <c r="X106" s="224"/>
      <c r="Y106" s="224"/>
      <c r="Z106" s="224"/>
      <c r="AA106" s="224"/>
      <c r="AB106" s="224"/>
      <c r="AC106" s="224"/>
      <c r="AD106" s="224"/>
      <c r="AE106" s="224"/>
      <c r="AF106" s="224"/>
      <c r="AG106" s="224"/>
      <c r="AH106" s="224"/>
      <c r="AI106" s="224"/>
      <c r="AJ106" s="224"/>
      <c r="AK106" s="224"/>
      <c r="AL106" s="224"/>
      <c r="AM106" s="224"/>
      <c r="AN106" s="224"/>
      <c r="AO106" s="224"/>
      <c r="AP106" s="224"/>
      <c r="AQ106" s="224"/>
      <c r="AR106" s="224"/>
      <c r="AS106" s="224"/>
      <c r="AT106" s="224"/>
      <c r="AU106" s="224"/>
      <c r="AV106" s="224"/>
      <c r="AW106" s="224"/>
      <c r="AX106" s="224"/>
      <c r="AY106" s="224"/>
      <c r="AZ106" s="224"/>
      <c r="BA106" s="224"/>
      <c r="BB106" s="224"/>
      <c r="BC106" s="224"/>
      <c r="BD106" s="224"/>
      <c r="BE106" s="224"/>
      <c r="BF106" s="224"/>
      <c r="BG106" s="224"/>
      <c r="BH106" s="224"/>
      <c r="BI106" s="224"/>
      <c r="BJ106" s="224"/>
      <c r="BK106" s="224"/>
      <c r="BL106" s="224"/>
      <c r="BM106" s="224"/>
      <c r="BN106" s="224"/>
      <c r="BO106" s="224"/>
      <c r="BP106" s="224"/>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16" t="s">
        <v>407</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16" t="s">
        <v>408</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29" t="s">
        <v>409</v>
      </c>
      <c r="B108" s="930"/>
      <c r="C108" s="930"/>
      <c r="D108" s="930"/>
      <c r="E108" s="930"/>
      <c r="F108" s="930"/>
      <c r="G108" s="930"/>
      <c r="H108" s="930"/>
      <c r="I108" s="930"/>
      <c r="J108" s="930"/>
      <c r="K108" s="930"/>
      <c r="L108" s="930"/>
      <c r="M108" s="930"/>
      <c r="N108" s="930"/>
      <c r="O108" s="930"/>
      <c r="P108" s="930"/>
      <c r="Q108" s="930"/>
      <c r="R108" s="930"/>
      <c r="S108" s="930"/>
      <c r="T108" s="930"/>
      <c r="U108" s="930"/>
      <c r="V108" s="930"/>
      <c r="W108" s="930"/>
      <c r="X108" s="930"/>
      <c r="Y108" s="930"/>
      <c r="Z108" s="930"/>
      <c r="AA108" s="930"/>
      <c r="AB108" s="930"/>
      <c r="AC108" s="930"/>
      <c r="AD108" s="930"/>
      <c r="AE108" s="930"/>
      <c r="AF108" s="930"/>
      <c r="AG108" s="930"/>
      <c r="AH108" s="930"/>
      <c r="AI108" s="930"/>
      <c r="AJ108" s="930"/>
      <c r="AK108" s="930"/>
      <c r="AL108" s="930"/>
      <c r="AM108" s="930"/>
      <c r="AN108" s="930"/>
      <c r="AO108" s="930"/>
      <c r="AP108" s="930"/>
      <c r="AQ108" s="930"/>
      <c r="AR108" s="930"/>
      <c r="AS108" s="930"/>
      <c r="AT108" s="931"/>
      <c r="AU108" s="929" t="s">
        <v>410</v>
      </c>
      <c r="AV108" s="930"/>
      <c r="AW108" s="930"/>
      <c r="AX108" s="930"/>
      <c r="AY108" s="930"/>
      <c r="AZ108" s="930"/>
      <c r="BA108" s="930"/>
      <c r="BB108" s="930"/>
      <c r="BC108" s="930"/>
      <c r="BD108" s="930"/>
      <c r="BE108" s="930"/>
      <c r="BF108" s="930"/>
      <c r="BG108" s="930"/>
      <c r="BH108" s="930"/>
      <c r="BI108" s="930"/>
      <c r="BJ108" s="930"/>
      <c r="BK108" s="930"/>
      <c r="BL108" s="930"/>
      <c r="BM108" s="930"/>
      <c r="BN108" s="930"/>
      <c r="BO108" s="930"/>
      <c r="BP108" s="930"/>
      <c r="BQ108" s="930"/>
      <c r="BR108" s="930"/>
      <c r="BS108" s="930"/>
      <c r="BT108" s="930"/>
      <c r="BU108" s="930"/>
      <c r="BV108" s="930"/>
      <c r="BW108" s="930"/>
      <c r="BX108" s="930"/>
      <c r="BY108" s="930"/>
      <c r="BZ108" s="930"/>
      <c r="CA108" s="930"/>
      <c r="CB108" s="930"/>
      <c r="CC108" s="930"/>
      <c r="CD108" s="930"/>
      <c r="CE108" s="930"/>
      <c r="CF108" s="930"/>
      <c r="CG108" s="930"/>
      <c r="CH108" s="930"/>
      <c r="CI108" s="930"/>
      <c r="CJ108" s="930"/>
      <c r="CK108" s="930"/>
      <c r="CL108" s="930"/>
      <c r="CM108" s="930"/>
      <c r="CN108" s="930"/>
      <c r="CO108" s="930"/>
      <c r="CP108" s="930"/>
      <c r="CQ108" s="930"/>
      <c r="CR108" s="930"/>
      <c r="CS108" s="930"/>
      <c r="CT108" s="930"/>
      <c r="CU108" s="930"/>
      <c r="CV108" s="930"/>
      <c r="CW108" s="930"/>
      <c r="CX108" s="930"/>
      <c r="CY108" s="930"/>
      <c r="CZ108" s="930"/>
      <c r="DA108" s="930"/>
      <c r="DB108" s="930"/>
      <c r="DC108" s="930"/>
      <c r="DD108" s="930"/>
      <c r="DE108" s="930"/>
      <c r="DF108" s="930"/>
      <c r="DG108" s="930"/>
      <c r="DH108" s="930"/>
      <c r="DI108" s="930"/>
      <c r="DJ108" s="930"/>
      <c r="DK108" s="930"/>
      <c r="DL108" s="930"/>
      <c r="DM108" s="930"/>
      <c r="DN108" s="930"/>
      <c r="DO108" s="930"/>
      <c r="DP108" s="930"/>
      <c r="DQ108" s="930"/>
      <c r="DR108" s="930"/>
      <c r="DS108" s="930"/>
      <c r="DT108" s="930"/>
      <c r="DU108" s="930"/>
      <c r="DV108" s="930"/>
      <c r="DW108" s="930"/>
      <c r="DX108" s="930"/>
      <c r="DY108" s="930"/>
      <c r="DZ108" s="931"/>
    </row>
    <row r="109" spans="1:131" s="212" customFormat="1" ht="26.25" customHeight="1" x14ac:dyDescent="0.2">
      <c r="A109" s="924" t="s">
        <v>411</v>
      </c>
      <c r="B109" s="905"/>
      <c r="C109" s="905"/>
      <c r="D109" s="905"/>
      <c r="E109" s="905"/>
      <c r="F109" s="905"/>
      <c r="G109" s="905"/>
      <c r="H109" s="905"/>
      <c r="I109" s="905"/>
      <c r="J109" s="905"/>
      <c r="K109" s="905"/>
      <c r="L109" s="905"/>
      <c r="M109" s="905"/>
      <c r="N109" s="905"/>
      <c r="O109" s="905"/>
      <c r="P109" s="905"/>
      <c r="Q109" s="905"/>
      <c r="R109" s="905"/>
      <c r="S109" s="905"/>
      <c r="T109" s="905"/>
      <c r="U109" s="905"/>
      <c r="V109" s="905"/>
      <c r="W109" s="905"/>
      <c r="X109" s="905"/>
      <c r="Y109" s="905"/>
      <c r="Z109" s="906"/>
      <c r="AA109" s="904" t="s">
        <v>412</v>
      </c>
      <c r="AB109" s="905"/>
      <c r="AC109" s="905"/>
      <c r="AD109" s="905"/>
      <c r="AE109" s="906"/>
      <c r="AF109" s="904" t="s">
        <v>413</v>
      </c>
      <c r="AG109" s="905"/>
      <c r="AH109" s="905"/>
      <c r="AI109" s="905"/>
      <c r="AJ109" s="906"/>
      <c r="AK109" s="904" t="s">
        <v>295</v>
      </c>
      <c r="AL109" s="905"/>
      <c r="AM109" s="905"/>
      <c r="AN109" s="905"/>
      <c r="AO109" s="906"/>
      <c r="AP109" s="904" t="s">
        <v>414</v>
      </c>
      <c r="AQ109" s="905"/>
      <c r="AR109" s="905"/>
      <c r="AS109" s="905"/>
      <c r="AT109" s="907"/>
      <c r="AU109" s="924" t="s">
        <v>411</v>
      </c>
      <c r="AV109" s="905"/>
      <c r="AW109" s="905"/>
      <c r="AX109" s="905"/>
      <c r="AY109" s="905"/>
      <c r="AZ109" s="905"/>
      <c r="BA109" s="905"/>
      <c r="BB109" s="905"/>
      <c r="BC109" s="905"/>
      <c r="BD109" s="905"/>
      <c r="BE109" s="905"/>
      <c r="BF109" s="905"/>
      <c r="BG109" s="905"/>
      <c r="BH109" s="905"/>
      <c r="BI109" s="905"/>
      <c r="BJ109" s="905"/>
      <c r="BK109" s="905"/>
      <c r="BL109" s="905"/>
      <c r="BM109" s="905"/>
      <c r="BN109" s="905"/>
      <c r="BO109" s="905"/>
      <c r="BP109" s="906"/>
      <c r="BQ109" s="904" t="s">
        <v>412</v>
      </c>
      <c r="BR109" s="905"/>
      <c r="BS109" s="905"/>
      <c r="BT109" s="905"/>
      <c r="BU109" s="906"/>
      <c r="BV109" s="904" t="s">
        <v>413</v>
      </c>
      <c r="BW109" s="905"/>
      <c r="BX109" s="905"/>
      <c r="BY109" s="905"/>
      <c r="BZ109" s="906"/>
      <c r="CA109" s="904" t="s">
        <v>295</v>
      </c>
      <c r="CB109" s="905"/>
      <c r="CC109" s="905"/>
      <c r="CD109" s="905"/>
      <c r="CE109" s="906"/>
      <c r="CF109" s="925" t="s">
        <v>414</v>
      </c>
      <c r="CG109" s="925"/>
      <c r="CH109" s="925"/>
      <c r="CI109" s="925"/>
      <c r="CJ109" s="925"/>
      <c r="CK109" s="904" t="s">
        <v>415</v>
      </c>
      <c r="CL109" s="905"/>
      <c r="CM109" s="905"/>
      <c r="CN109" s="905"/>
      <c r="CO109" s="905"/>
      <c r="CP109" s="905"/>
      <c r="CQ109" s="905"/>
      <c r="CR109" s="905"/>
      <c r="CS109" s="905"/>
      <c r="CT109" s="905"/>
      <c r="CU109" s="905"/>
      <c r="CV109" s="905"/>
      <c r="CW109" s="905"/>
      <c r="CX109" s="905"/>
      <c r="CY109" s="905"/>
      <c r="CZ109" s="905"/>
      <c r="DA109" s="905"/>
      <c r="DB109" s="905"/>
      <c r="DC109" s="905"/>
      <c r="DD109" s="905"/>
      <c r="DE109" s="905"/>
      <c r="DF109" s="906"/>
      <c r="DG109" s="904" t="s">
        <v>412</v>
      </c>
      <c r="DH109" s="905"/>
      <c r="DI109" s="905"/>
      <c r="DJ109" s="905"/>
      <c r="DK109" s="906"/>
      <c r="DL109" s="904" t="s">
        <v>413</v>
      </c>
      <c r="DM109" s="905"/>
      <c r="DN109" s="905"/>
      <c r="DO109" s="905"/>
      <c r="DP109" s="906"/>
      <c r="DQ109" s="904" t="s">
        <v>295</v>
      </c>
      <c r="DR109" s="905"/>
      <c r="DS109" s="905"/>
      <c r="DT109" s="905"/>
      <c r="DU109" s="906"/>
      <c r="DV109" s="904" t="s">
        <v>414</v>
      </c>
      <c r="DW109" s="905"/>
      <c r="DX109" s="905"/>
      <c r="DY109" s="905"/>
      <c r="DZ109" s="907"/>
    </row>
    <row r="110" spans="1:131" s="212" customFormat="1" ht="26.25" customHeight="1" x14ac:dyDescent="0.2">
      <c r="A110" s="908" t="s">
        <v>416</v>
      </c>
      <c r="B110" s="909"/>
      <c r="C110" s="909"/>
      <c r="D110" s="909"/>
      <c r="E110" s="909"/>
      <c r="F110" s="909"/>
      <c r="G110" s="909"/>
      <c r="H110" s="909"/>
      <c r="I110" s="909"/>
      <c r="J110" s="909"/>
      <c r="K110" s="909"/>
      <c r="L110" s="909"/>
      <c r="M110" s="909"/>
      <c r="N110" s="909"/>
      <c r="O110" s="909"/>
      <c r="P110" s="909"/>
      <c r="Q110" s="909"/>
      <c r="R110" s="909"/>
      <c r="S110" s="909"/>
      <c r="T110" s="909"/>
      <c r="U110" s="909"/>
      <c r="V110" s="909"/>
      <c r="W110" s="909"/>
      <c r="X110" s="909"/>
      <c r="Y110" s="909"/>
      <c r="Z110" s="910"/>
      <c r="AA110" s="911">
        <v>237602</v>
      </c>
      <c r="AB110" s="912"/>
      <c r="AC110" s="912"/>
      <c r="AD110" s="912"/>
      <c r="AE110" s="913"/>
      <c r="AF110" s="914">
        <v>227407</v>
      </c>
      <c r="AG110" s="912"/>
      <c r="AH110" s="912"/>
      <c r="AI110" s="912"/>
      <c r="AJ110" s="913"/>
      <c r="AK110" s="914">
        <v>274867</v>
      </c>
      <c r="AL110" s="912"/>
      <c r="AM110" s="912"/>
      <c r="AN110" s="912"/>
      <c r="AO110" s="913"/>
      <c r="AP110" s="915">
        <v>19.100000000000001</v>
      </c>
      <c r="AQ110" s="916"/>
      <c r="AR110" s="916"/>
      <c r="AS110" s="916"/>
      <c r="AT110" s="917"/>
      <c r="AU110" s="918" t="s">
        <v>69</v>
      </c>
      <c r="AV110" s="919"/>
      <c r="AW110" s="919"/>
      <c r="AX110" s="919"/>
      <c r="AY110" s="919"/>
      <c r="AZ110" s="941" t="s">
        <v>417</v>
      </c>
      <c r="BA110" s="909"/>
      <c r="BB110" s="909"/>
      <c r="BC110" s="909"/>
      <c r="BD110" s="909"/>
      <c r="BE110" s="909"/>
      <c r="BF110" s="909"/>
      <c r="BG110" s="909"/>
      <c r="BH110" s="909"/>
      <c r="BI110" s="909"/>
      <c r="BJ110" s="909"/>
      <c r="BK110" s="909"/>
      <c r="BL110" s="909"/>
      <c r="BM110" s="909"/>
      <c r="BN110" s="909"/>
      <c r="BO110" s="909"/>
      <c r="BP110" s="910"/>
      <c r="BQ110" s="942">
        <v>1911547</v>
      </c>
      <c r="BR110" s="943"/>
      <c r="BS110" s="943"/>
      <c r="BT110" s="943"/>
      <c r="BU110" s="943"/>
      <c r="BV110" s="943">
        <v>2329793</v>
      </c>
      <c r="BW110" s="943"/>
      <c r="BX110" s="943"/>
      <c r="BY110" s="943"/>
      <c r="BZ110" s="943"/>
      <c r="CA110" s="943">
        <v>2194904</v>
      </c>
      <c r="CB110" s="943"/>
      <c r="CC110" s="943"/>
      <c r="CD110" s="943"/>
      <c r="CE110" s="943"/>
      <c r="CF110" s="956">
        <v>152.30000000000001</v>
      </c>
      <c r="CG110" s="957"/>
      <c r="CH110" s="957"/>
      <c r="CI110" s="957"/>
      <c r="CJ110" s="957"/>
      <c r="CK110" s="958" t="s">
        <v>418</v>
      </c>
      <c r="CL110" s="959"/>
      <c r="CM110" s="941" t="s">
        <v>419</v>
      </c>
      <c r="CN110" s="909"/>
      <c r="CO110" s="909"/>
      <c r="CP110" s="909"/>
      <c r="CQ110" s="909"/>
      <c r="CR110" s="909"/>
      <c r="CS110" s="909"/>
      <c r="CT110" s="909"/>
      <c r="CU110" s="909"/>
      <c r="CV110" s="909"/>
      <c r="CW110" s="909"/>
      <c r="CX110" s="909"/>
      <c r="CY110" s="909"/>
      <c r="CZ110" s="909"/>
      <c r="DA110" s="909"/>
      <c r="DB110" s="909"/>
      <c r="DC110" s="909"/>
      <c r="DD110" s="909"/>
      <c r="DE110" s="909"/>
      <c r="DF110" s="910"/>
      <c r="DG110" s="942" t="s">
        <v>122</v>
      </c>
      <c r="DH110" s="943"/>
      <c r="DI110" s="943"/>
      <c r="DJ110" s="943"/>
      <c r="DK110" s="943"/>
      <c r="DL110" s="943" t="s">
        <v>122</v>
      </c>
      <c r="DM110" s="943"/>
      <c r="DN110" s="943"/>
      <c r="DO110" s="943"/>
      <c r="DP110" s="943"/>
      <c r="DQ110" s="943" t="s">
        <v>122</v>
      </c>
      <c r="DR110" s="943"/>
      <c r="DS110" s="943"/>
      <c r="DT110" s="943"/>
      <c r="DU110" s="943"/>
      <c r="DV110" s="944" t="s">
        <v>122</v>
      </c>
      <c r="DW110" s="944"/>
      <c r="DX110" s="944"/>
      <c r="DY110" s="944"/>
      <c r="DZ110" s="945"/>
    </row>
    <row r="111" spans="1:131" s="212" customFormat="1" ht="26.25" customHeight="1" x14ac:dyDescent="0.2">
      <c r="A111" s="946" t="s">
        <v>420</v>
      </c>
      <c r="B111" s="947"/>
      <c r="C111" s="947"/>
      <c r="D111" s="947"/>
      <c r="E111" s="947"/>
      <c r="F111" s="947"/>
      <c r="G111" s="947"/>
      <c r="H111" s="947"/>
      <c r="I111" s="947"/>
      <c r="J111" s="947"/>
      <c r="K111" s="947"/>
      <c r="L111" s="947"/>
      <c r="M111" s="947"/>
      <c r="N111" s="947"/>
      <c r="O111" s="947"/>
      <c r="P111" s="947"/>
      <c r="Q111" s="947"/>
      <c r="R111" s="947"/>
      <c r="S111" s="947"/>
      <c r="T111" s="947"/>
      <c r="U111" s="947"/>
      <c r="V111" s="947"/>
      <c r="W111" s="947"/>
      <c r="X111" s="947"/>
      <c r="Y111" s="947"/>
      <c r="Z111" s="948"/>
      <c r="AA111" s="949" t="s">
        <v>122</v>
      </c>
      <c r="AB111" s="950"/>
      <c r="AC111" s="950"/>
      <c r="AD111" s="950"/>
      <c r="AE111" s="951"/>
      <c r="AF111" s="952" t="s">
        <v>122</v>
      </c>
      <c r="AG111" s="950"/>
      <c r="AH111" s="950"/>
      <c r="AI111" s="950"/>
      <c r="AJ111" s="951"/>
      <c r="AK111" s="952" t="s">
        <v>122</v>
      </c>
      <c r="AL111" s="950"/>
      <c r="AM111" s="950"/>
      <c r="AN111" s="950"/>
      <c r="AO111" s="951"/>
      <c r="AP111" s="953" t="s">
        <v>122</v>
      </c>
      <c r="AQ111" s="954"/>
      <c r="AR111" s="954"/>
      <c r="AS111" s="954"/>
      <c r="AT111" s="955"/>
      <c r="AU111" s="920"/>
      <c r="AV111" s="921"/>
      <c r="AW111" s="921"/>
      <c r="AX111" s="921"/>
      <c r="AY111" s="921"/>
      <c r="AZ111" s="934" t="s">
        <v>421</v>
      </c>
      <c r="BA111" s="935"/>
      <c r="BB111" s="935"/>
      <c r="BC111" s="935"/>
      <c r="BD111" s="935"/>
      <c r="BE111" s="935"/>
      <c r="BF111" s="935"/>
      <c r="BG111" s="935"/>
      <c r="BH111" s="935"/>
      <c r="BI111" s="935"/>
      <c r="BJ111" s="935"/>
      <c r="BK111" s="935"/>
      <c r="BL111" s="935"/>
      <c r="BM111" s="935"/>
      <c r="BN111" s="935"/>
      <c r="BO111" s="935"/>
      <c r="BP111" s="936"/>
      <c r="BQ111" s="937" t="s">
        <v>122</v>
      </c>
      <c r="BR111" s="938"/>
      <c r="BS111" s="938"/>
      <c r="BT111" s="938"/>
      <c r="BU111" s="938"/>
      <c r="BV111" s="938" t="s">
        <v>122</v>
      </c>
      <c r="BW111" s="938"/>
      <c r="BX111" s="938"/>
      <c r="BY111" s="938"/>
      <c r="BZ111" s="938"/>
      <c r="CA111" s="938" t="s">
        <v>122</v>
      </c>
      <c r="CB111" s="938"/>
      <c r="CC111" s="938"/>
      <c r="CD111" s="938"/>
      <c r="CE111" s="938"/>
      <c r="CF111" s="932" t="s">
        <v>122</v>
      </c>
      <c r="CG111" s="933"/>
      <c r="CH111" s="933"/>
      <c r="CI111" s="933"/>
      <c r="CJ111" s="933"/>
      <c r="CK111" s="960"/>
      <c r="CL111" s="961"/>
      <c r="CM111" s="934" t="s">
        <v>422</v>
      </c>
      <c r="CN111" s="935"/>
      <c r="CO111" s="935"/>
      <c r="CP111" s="935"/>
      <c r="CQ111" s="935"/>
      <c r="CR111" s="935"/>
      <c r="CS111" s="935"/>
      <c r="CT111" s="935"/>
      <c r="CU111" s="935"/>
      <c r="CV111" s="935"/>
      <c r="CW111" s="935"/>
      <c r="CX111" s="935"/>
      <c r="CY111" s="935"/>
      <c r="CZ111" s="935"/>
      <c r="DA111" s="935"/>
      <c r="DB111" s="935"/>
      <c r="DC111" s="935"/>
      <c r="DD111" s="935"/>
      <c r="DE111" s="935"/>
      <c r="DF111" s="936"/>
      <c r="DG111" s="937" t="s">
        <v>122</v>
      </c>
      <c r="DH111" s="938"/>
      <c r="DI111" s="938"/>
      <c r="DJ111" s="938"/>
      <c r="DK111" s="938"/>
      <c r="DL111" s="938" t="s">
        <v>122</v>
      </c>
      <c r="DM111" s="938"/>
      <c r="DN111" s="938"/>
      <c r="DO111" s="938"/>
      <c r="DP111" s="938"/>
      <c r="DQ111" s="938" t="s">
        <v>122</v>
      </c>
      <c r="DR111" s="938"/>
      <c r="DS111" s="938"/>
      <c r="DT111" s="938"/>
      <c r="DU111" s="938"/>
      <c r="DV111" s="939" t="s">
        <v>122</v>
      </c>
      <c r="DW111" s="939"/>
      <c r="DX111" s="939"/>
      <c r="DY111" s="939"/>
      <c r="DZ111" s="940"/>
    </row>
    <row r="112" spans="1:131" s="212" customFormat="1" ht="26.25" customHeight="1" x14ac:dyDescent="0.2">
      <c r="A112" s="964" t="s">
        <v>423</v>
      </c>
      <c r="B112" s="965"/>
      <c r="C112" s="935" t="s">
        <v>424</v>
      </c>
      <c r="D112" s="935"/>
      <c r="E112" s="935"/>
      <c r="F112" s="935"/>
      <c r="G112" s="935"/>
      <c r="H112" s="935"/>
      <c r="I112" s="935"/>
      <c r="J112" s="935"/>
      <c r="K112" s="935"/>
      <c r="L112" s="935"/>
      <c r="M112" s="935"/>
      <c r="N112" s="935"/>
      <c r="O112" s="935"/>
      <c r="P112" s="935"/>
      <c r="Q112" s="935"/>
      <c r="R112" s="935"/>
      <c r="S112" s="935"/>
      <c r="T112" s="935"/>
      <c r="U112" s="935"/>
      <c r="V112" s="935"/>
      <c r="W112" s="935"/>
      <c r="X112" s="935"/>
      <c r="Y112" s="935"/>
      <c r="Z112" s="936"/>
      <c r="AA112" s="970" t="s">
        <v>122</v>
      </c>
      <c r="AB112" s="971"/>
      <c r="AC112" s="971"/>
      <c r="AD112" s="971"/>
      <c r="AE112" s="972"/>
      <c r="AF112" s="973" t="s">
        <v>122</v>
      </c>
      <c r="AG112" s="971"/>
      <c r="AH112" s="971"/>
      <c r="AI112" s="971"/>
      <c r="AJ112" s="972"/>
      <c r="AK112" s="973" t="s">
        <v>122</v>
      </c>
      <c r="AL112" s="971"/>
      <c r="AM112" s="971"/>
      <c r="AN112" s="971"/>
      <c r="AO112" s="972"/>
      <c r="AP112" s="974" t="s">
        <v>122</v>
      </c>
      <c r="AQ112" s="975"/>
      <c r="AR112" s="975"/>
      <c r="AS112" s="975"/>
      <c r="AT112" s="976"/>
      <c r="AU112" s="920"/>
      <c r="AV112" s="921"/>
      <c r="AW112" s="921"/>
      <c r="AX112" s="921"/>
      <c r="AY112" s="921"/>
      <c r="AZ112" s="934" t="s">
        <v>425</v>
      </c>
      <c r="BA112" s="935"/>
      <c r="BB112" s="935"/>
      <c r="BC112" s="935"/>
      <c r="BD112" s="935"/>
      <c r="BE112" s="935"/>
      <c r="BF112" s="935"/>
      <c r="BG112" s="935"/>
      <c r="BH112" s="935"/>
      <c r="BI112" s="935"/>
      <c r="BJ112" s="935"/>
      <c r="BK112" s="935"/>
      <c r="BL112" s="935"/>
      <c r="BM112" s="935"/>
      <c r="BN112" s="935"/>
      <c r="BO112" s="935"/>
      <c r="BP112" s="936"/>
      <c r="BQ112" s="937">
        <v>387433</v>
      </c>
      <c r="BR112" s="938"/>
      <c r="BS112" s="938"/>
      <c r="BT112" s="938"/>
      <c r="BU112" s="938"/>
      <c r="BV112" s="938">
        <v>410542</v>
      </c>
      <c r="BW112" s="938"/>
      <c r="BX112" s="938"/>
      <c r="BY112" s="938"/>
      <c r="BZ112" s="938"/>
      <c r="CA112" s="938">
        <v>366700</v>
      </c>
      <c r="CB112" s="938"/>
      <c r="CC112" s="938"/>
      <c r="CD112" s="938"/>
      <c r="CE112" s="938"/>
      <c r="CF112" s="932">
        <v>25.4</v>
      </c>
      <c r="CG112" s="933"/>
      <c r="CH112" s="933"/>
      <c r="CI112" s="933"/>
      <c r="CJ112" s="933"/>
      <c r="CK112" s="960"/>
      <c r="CL112" s="961"/>
      <c r="CM112" s="934" t="s">
        <v>426</v>
      </c>
      <c r="CN112" s="935"/>
      <c r="CO112" s="935"/>
      <c r="CP112" s="935"/>
      <c r="CQ112" s="935"/>
      <c r="CR112" s="935"/>
      <c r="CS112" s="935"/>
      <c r="CT112" s="935"/>
      <c r="CU112" s="935"/>
      <c r="CV112" s="935"/>
      <c r="CW112" s="935"/>
      <c r="CX112" s="935"/>
      <c r="CY112" s="935"/>
      <c r="CZ112" s="935"/>
      <c r="DA112" s="935"/>
      <c r="DB112" s="935"/>
      <c r="DC112" s="935"/>
      <c r="DD112" s="935"/>
      <c r="DE112" s="935"/>
      <c r="DF112" s="936"/>
      <c r="DG112" s="937" t="s">
        <v>122</v>
      </c>
      <c r="DH112" s="938"/>
      <c r="DI112" s="938"/>
      <c r="DJ112" s="938"/>
      <c r="DK112" s="938"/>
      <c r="DL112" s="938" t="s">
        <v>122</v>
      </c>
      <c r="DM112" s="938"/>
      <c r="DN112" s="938"/>
      <c r="DO112" s="938"/>
      <c r="DP112" s="938"/>
      <c r="DQ112" s="938" t="s">
        <v>122</v>
      </c>
      <c r="DR112" s="938"/>
      <c r="DS112" s="938"/>
      <c r="DT112" s="938"/>
      <c r="DU112" s="938"/>
      <c r="DV112" s="939" t="s">
        <v>122</v>
      </c>
      <c r="DW112" s="939"/>
      <c r="DX112" s="939"/>
      <c r="DY112" s="939"/>
      <c r="DZ112" s="940"/>
    </row>
    <row r="113" spans="1:130" s="212" customFormat="1" ht="26.25" customHeight="1" x14ac:dyDescent="0.2">
      <c r="A113" s="966"/>
      <c r="B113" s="967"/>
      <c r="C113" s="935" t="s">
        <v>427</v>
      </c>
      <c r="D113" s="935"/>
      <c r="E113" s="935"/>
      <c r="F113" s="935"/>
      <c r="G113" s="935"/>
      <c r="H113" s="935"/>
      <c r="I113" s="935"/>
      <c r="J113" s="935"/>
      <c r="K113" s="935"/>
      <c r="L113" s="935"/>
      <c r="M113" s="935"/>
      <c r="N113" s="935"/>
      <c r="O113" s="935"/>
      <c r="P113" s="935"/>
      <c r="Q113" s="935"/>
      <c r="R113" s="935"/>
      <c r="S113" s="935"/>
      <c r="T113" s="935"/>
      <c r="U113" s="935"/>
      <c r="V113" s="935"/>
      <c r="W113" s="935"/>
      <c r="X113" s="935"/>
      <c r="Y113" s="935"/>
      <c r="Z113" s="936"/>
      <c r="AA113" s="949">
        <v>69567</v>
      </c>
      <c r="AB113" s="950"/>
      <c r="AC113" s="950"/>
      <c r="AD113" s="950"/>
      <c r="AE113" s="951"/>
      <c r="AF113" s="952">
        <v>58791</v>
      </c>
      <c r="AG113" s="950"/>
      <c r="AH113" s="950"/>
      <c r="AI113" s="950"/>
      <c r="AJ113" s="951"/>
      <c r="AK113" s="952">
        <v>59399</v>
      </c>
      <c r="AL113" s="950"/>
      <c r="AM113" s="950"/>
      <c r="AN113" s="950"/>
      <c r="AO113" s="951"/>
      <c r="AP113" s="953">
        <v>4.0999999999999996</v>
      </c>
      <c r="AQ113" s="954"/>
      <c r="AR113" s="954"/>
      <c r="AS113" s="954"/>
      <c r="AT113" s="955"/>
      <c r="AU113" s="920"/>
      <c r="AV113" s="921"/>
      <c r="AW113" s="921"/>
      <c r="AX113" s="921"/>
      <c r="AY113" s="921"/>
      <c r="AZ113" s="934" t="s">
        <v>428</v>
      </c>
      <c r="BA113" s="935"/>
      <c r="BB113" s="935"/>
      <c r="BC113" s="935"/>
      <c r="BD113" s="935"/>
      <c r="BE113" s="935"/>
      <c r="BF113" s="935"/>
      <c r="BG113" s="935"/>
      <c r="BH113" s="935"/>
      <c r="BI113" s="935"/>
      <c r="BJ113" s="935"/>
      <c r="BK113" s="935"/>
      <c r="BL113" s="935"/>
      <c r="BM113" s="935"/>
      <c r="BN113" s="935"/>
      <c r="BO113" s="935"/>
      <c r="BP113" s="936"/>
      <c r="BQ113" s="937">
        <v>253384</v>
      </c>
      <c r="BR113" s="938"/>
      <c r="BS113" s="938"/>
      <c r="BT113" s="938"/>
      <c r="BU113" s="938"/>
      <c r="BV113" s="938">
        <v>71662</v>
      </c>
      <c r="BW113" s="938"/>
      <c r="BX113" s="938"/>
      <c r="BY113" s="938"/>
      <c r="BZ113" s="938"/>
      <c r="CA113" s="938">
        <v>74756</v>
      </c>
      <c r="CB113" s="938"/>
      <c r="CC113" s="938"/>
      <c r="CD113" s="938"/>
      <c r="CE113" s="938"/>
      <c r="CF113" s="932">
        <v>5.2</v>
      </c>
      <c r="CG113" s="933"/>
      <c r="CH113" s="933"/>
      <c r="CI113" s="933"/>
      <c r="CJ113" s="933"/>
      <c r="CK113" s="960"/>
      <c r="CL113" s="961"/>
      <c r="CM113" s="934" t="s">
        <v>429</v>
      </c>
      <c r="CN113" s="935"/>
      <c r="CO113" s="935"/>
      <c r="CP113" s="935"/>
      <c r="CQ113" s="935"/>
      <c r="CR113" s="935"/>
      <c r="CS113" s="935"/>
      <c r="CT113" s="935"/>
      <c r="CU113" s="935"/>
      <c r="CV113" s="935"/>
      <c r="CW113" s="935"/>
      <c r="CX113" s="935"/>
      <c r="CY113" s="935"/>
      <c r="CZ113" s="935"/>
      <c r="DA113" s="935"/>
      <c r="DB113" s="935"/>
      <c r="DC113" s="935"/>
      <c r="DD113" s="935"/>
      <c r="DE113" s="935"/>
      <c r="DF113" s="936"/>
      <c r="DG113" s="970" t="s">
        <v>122</v>
      </c>
      <c r="DH113" s="971"/>
      <c r="DI113" s="971"/>
      <c r="DJ113" s="971"/>
      <c r="DK113" s="972"/>
      <c r="DL113" s="973" t="s">
        <v>122</v>
      </c>
      <c r="DM113" s="971"/>
      <c r="DN113" s="971"/>
      <c r="DO113" s="971"/>
      <c r="DP113" s="972"/>
      <c r="DQ113" s="973" t="s">
        <v>122</v>
      </c>
      <c r="DR113" s="971"/>
      <c r="DS113" s="971"/>
      <c r="DT113" s="971"/>
      <c r="DU113" s="972"/>
      <c r="DV113" s="974" t="s">
        <v>122</v>
      </c>
      <c r="DW113" s="975"/>
      <c r="DX113" s="975"/>
      <c r="DY113" s="975"/>
      <c r="DZ113" s="976"/>
    </row>
    <row r="114" spans="1:130" s="212" customFormat="1" ht="26.25" customHeight="1" x14ac:dyDescent="0.2">
      <c r="A114" s="966"/>
      <c r="B114" s="967"/>
      <c r="C114" s="935" t="s">
        <v>430</v>
      </c>
      <c r="D114" s="935"/>
      <c r="E114" s="935"/>
      <c r="F114" s="935"/>
      <c r="G114" s="935"/>
      <c r="H114" s="935"/>
      <c r="I114" s="935"/>
      <c r="J114" s="935"/>
      <c r="K114" s="935"/>
      <c r="L114" s="935"/>
      <c r="M114" s="935"/>
      <c r="N114" s="935"/>
      <c r="O114" s="935"/>
      <c r="P114" s="935"/>
      <c r="Q114" s="935"/>
      <c r="R114" s="935"/>
      <c r="S114" s="935"/>
      <c r="T114" s="935"/>
      <c r="U114" s="935"/>
      <c r="V114" s="935"/>
      <c r="W114" s="935"/>
      <c r="X114" s="935"/>
      <c r="Y114" s="935"/>
      <c r="Z114" s="936"/>
      <c r="AA114" s="970">
        <v>22306</v>
      </c>
      <c r="AB114" s="971"/>
      <c r="AC114" s="971"/>
      <c r="AD114" s="971"/>
      <c r="AE114" s="972"/>
      <c r="AF114" s="973">
        <v>8296</v>
      </c>
      <c r="AG114" s="971"/>
      <c r="AH114" s="971"/>
      <c r="AI114" s="971"/>
      <c r="AJ114" s="972"/>
      <c r="AK114" s="973">
        <v>7024</v>
      </c>
      <c r="AL114" s="971"/>
      <c r="AM114" s="971"/>
      <c r="AN114" s="971"/>
      <c r="AO114" s="972"/>
      <c r="AP114" s="974">
        <v>0.5</v>
      </c>
      <c r="AQ114" s="975"/>
      <c r="AR114" s="975"/>
      <c r="AS114" s="975"/>
      <c r="AT114" s="976"/>
      <c r="AU114" s="920"/>
      <c r="AV114" s="921"/>
      <c r="AW114" s="921"/>
      <c r="AX114" s="921"/>
      <c r="AY114" s="921"/>
      <c r="AZ114" s="934" t="s">
        <v>431</v>
      </c>
      <c r="BA114" s="935"/>
      <c r="BB114" s="935"/>
      <c r="BC114" s="935"/>
      <c r="BD114" s="935"/>
      <c r="BE114" s="935"/>
      <c r="BF114" s="935"/>
      <c r="BG114" s="935"/>
      <c r="BH114" s="935"/>
      <c r="BI114" s="935"/>
      <c r="BJ114" s="935"/>
      <c r="BK114" s="935"/>
      <c r="BL114" s="935"/>
      <c r="BM114" s="935"/>
      <c r="BN114" s="935"/>
      <c r="BO114" s="935"/>
      <c r="BP114" s="936"/>
      <c r="BQ114" s="937">
        <v>344279</v>
      </c>
      <c r="BR114" s="938"/>
      <c r="BS114" s="938"/>
      <c r="BT114" s="938"/>
      <c r="BU114" s="938"/>
      <c r="BV114" s="938">
        <v>339649</v>
      </c>
      <c r="BW114" s="938"/>
      <c r="BX114" s="938"/>
      <c r="BY114" s="938"/>
      <c r="BZ114" s="938"/>
      <c r="CA114" s="938">
        <v>338463</v>
      </c>
      <c r="CB114" s="938"/>
      <c r="CC114" s="938"/>
      <c r="CD114" s="938"/>
      <c r="CE114" s="938"/>
      <c r="CF114" s="932">
        <v>23.5</v>
      </c>
      <c r="CG114" s="933"/>
      <c r="CH114" s="933"/>
      <c r="CI114" s="933"/>
      <c r="CJ114" s="933"/>
      <c r="CK114" s="960"/>
      <c r="CL114" s="961"/>
      <c r="CM114" s="934" t="s">
        <v>432</v>
      </c>
      <c r="CN114" s="935"/>
      <c r="CO114" s="935"/>
      <c r="CP114" s="935"/>
      <c r="CQ114" s="935"/>
      <c r="CR114" s="935"/>
      <c r="CS114" s="935"/>
      <c r="CT114" s="935"/>
      <c r="CU114" s="935"/>
      <c r="CV114" s="935"/>
      <c r="CW114" s="935"/>
      <c r="CX114" s="935"/>
      <c r="CY114" s="935"/>
      <c r="CZ114" s="935"/>
      <c r="DA114" s="935"/>
      <c r="DB114" s="935"/>
      <c r="DC114" s="935"/>
      <c r="DD114" s="935"/>
      <c r="DE114" s="935"/>
      <c r="DF114" s="936"/>
      <c r="DG114" s="970" t="s">
        <v>122</v>
      </c>
      <c r="DH114" s="971"/>
      <c r="DI114" s="971"/>
      <c r="DJ114" s="971"/>
      <c r="DK114" s="972"/>
      <c r="DL114" s="973" t="s">
        <v>122</v>
      </c>
      <c r="DM114" s="971"/>
      <c r="DN114" s="971"/>
      <c r="DO114" s="971"/>
      <c r="DP114" s="972"/>
      <c r="DQ114" s="973" t="s">
        <v>122</v>
      </c>
      <c r="DR114" s="971"/>
      <c r="DS114" s="971"/>
      <c r="DT114" s="971"/>
      <c r="DU114" s="972"/>
      <c r="DV114" s="974" t="s">
        <v>122</v>
      </c>
      <c r="DW114" s="975"/>
      <c r="DX114" s="975"/>
      <c r="DY114" s="975"/>
      <c r="DZ114" s="976"/>
    </row>
    <row r="115" spans="1:130" s="212" customFormat="1" ht="26.25" customHeight="1" x14ac:dyDescent="0.2">
      <c r="A115" s="966"/>
      <c r="B115" s="967"/>
      <c r="C115" s="935" t="s">
        <v>433</v>
      </c>
      <c r="D115" s="935"/>
      <c r="E115" s="935"/>
      <c r="F115" s="935"/>
      <c r="G115" s="935"/>
      <c r="H115" s="935"/>
      <c r="I115" s="935"/>
      <c r="J115" s="935"/>
      <c r="K115" s="935"/>
      <c r="L115" s="935"/>
      <c r="M115" s="935"/>
      <c r="N115" s="935"/>
      <c r="O115" s="935"/>
      <c r="P115" s="935"/>
      <c r="Q115" s="935"/>
      <c r="R115" s="935"/>
      <c r="S115" s="935"/>
      <c r="T115" s="935"/>
      <c r="U115" s="935"/>
      <c r="V115" s="935"/>
      <c r="W115" s="935"/>
      <c r="X115" s="935"/>
      <c r="Y115" s="935"/>
      <c r="Z115" s="936"/>
      <c r="AA115" s="949" t="s">
        <v>122</v>
      </c>
      <c r="AB115" s="950"/>
      <c r="AC115" s="950"/>
      <c r="AD115" s="950"/>
      <c r="AE115" s="951"/>
      <c r="AF115" s="952" t="s">
        <v>122</v>
      </c>
      <c r="AG115" s="950"/>
      <c r="AH115" s="950"/>
      <c r="AI115" s="950"/>
      <c r="AJ115" s="951"/>
      <c r="AK115" s="952" t="s">
        <v>122</v>
      </c>
      <c r="AL115" s="950"/>
      <c r="AM115" s="950"/>
      <c r="AN115" s="950"/>
      <c r="AO115" s="951"/>
      <c r="AP115" s="953" t="s">
        <v>122</v>
      </c>
      <c r="AQ115" s="954"/>
      <c r="AR115" s="954"/>
      <c r="AS115" s="954"/>
      <c r="AT115" s="955"/>
      <c r="AU115" s="920"/>
      <c r="AV115" s="921"/>
      <c r="AW115" s="921"/>
      <c r="AX115" s="921"/>
      <c r="AY115" s="921"/>
      <c r="AZ115" s="934" t="s">
        <v>434</v>
      </c>
      <c r="BA115" s="935"/>
      <c r="BB115" s="935"/>
      <c r="BC115" s="935"/>
      <c r="BD115" s="935"/>
      <c r="BE115" s="935"/>
      <c r="BF115" s="935"/>
      <c r="BG115" s="935"/>
      <c r="BH115" s="935"/>
      <c r="BI115" s="935"/>
      <c r="BJ115" s="935"/>
      <c r="BK115" s="935"/>
      <c r="BL115" s="935"/>
      <c r="BM115" s="935"/>
      <c r="BN115" s="935"/>
      <c r="BO115" s="935"/>
      <c r="BP115" s="936"/>
      <c r="BQ115" s="937" t="s">
        <v>122</v>
      </c>
      <c r="BR115" s="938"/>
      <c r="BS115" s="938"/>
      <c r="BT115" s="938"/>
      <c r="BU115" s="938"/>
      <c r="BV115" s="938" t="s">
        <v>122</v>
      </c>
      <c r="BW115" s="938"/>
      <c r="BX115" s="938"/>
      <c r="BY115" s="938"/>
      <c r="BZ115" s="938"/>
      <c r="CA115" s="938" t="s">
        <v>122</v>
      </c>
      <c r="CB115" s="938"/>
      <c r="CC115" s="938"/>
      <c r="CD115" s="938"/>
      <c r="CE115" s="938"/>
      <c r="CF115" s="932" t="s">
        <v>122</v>
      </c>
      <c r="CG115" s="933"/>
      <c r="CH115" s="933"/>
      <c r="CI115" s="933"/>
      <c r="CJ115" s="933"/>
      <c r="CK115" s="960"/>
      <c r="CL115" s="961"/>
      <c r="CM115" s="934" t="s">
        <v>435</v>
      </c>
      <c r="CN115" s="935"/>
      <c r="CO115" s="935"/>
      <c r="CP115" s="935"/>
      <c r="CQ115" s="935"/>
      <c r="CR115" s="935"/>
      <c r="CS115" s="935"/>
      <c r="CT115" s="935"/>
      <c r="CU115" s="935"/>
      <c r="CV115" s="935"/>
      <c r="CW115" s="935"/>
      <c r="CX115" s="935"/>
      <c r="CY115" s="935"/>
      <c r="CZ115" s="935"/>
      <c r="DA115" s="935"/>
      <c r="DB115" s="935"/>
      <c r="DC115" s="935"/>
      <c r="DD115" s="935"/>
      <c r="DE115" s="935"/>
      <c r="DF115" s="936"/>
      <c r="DG115" s="970" t="s">
        <v>122</v>
      </c>
      <c r="DH115" s="971"/>
      <c r="DI115" s="971"/>
      <c r="DJ115" s="971"/>
      <c r="DK115" s="972"/>
      <c r="DL115" s="973" t="s">
        <v>122</v>
      </c>
      <c r="DM115" s="971"/>
      <c r="DN115" s="971"/>
      <c r="DO115" s="971"/>
      <c r="DP115" s="972"/>
      <c r="DQ115" s="973" t="s">
        <v>122</v>
      </c>
      <c r="DR115" s="971"/>
      <c r="DS115" s="971"/>
      <c r="DT115" s="971"/>
      <c r="DU115" s="972"/>
      <c r="DV115" s="974" t="s">
        <v>122</v>
      </c>
      <c r="DW115" s="975"/>
      <c r="DX115" s="975"/>
      <c r="DY115" s="975"/>
      <c r="DZ115" s="976"/>
    </row>
    <row r="116" spans="1:130" s="212" customFormat="1" ht="26.25" customHeight="1" x14ac:dyDescent="0.2">
      <c r="A116" s="968"/>
      <c r="B116" s="969"/>
      <c r="C116" s="977" t="s">
        <v>436</v>
      </c>
      <c r="D116" s="977"/>
      <c r="E116" s="977"/>
      <c r="F116" s="977"/>
      <c r="G116" s="977"/>
      <c r="H116" s="977"/>
      <c r="I116" s="977"/>
      <c r="J116" s="977"/>
      <c r="K116" s="977"/>
      <c r="L116" s="977"/>
      <c r="M116" s="977"/>
      <c r="N116" s="977"/>
      <c r="O116" s="977"/>
      <c r="P116" s="977"/>
      <c r="Q116" s="977"/>
      <c r="R116" s="977"/>
      <c r="S116" s="977"/>
      <c r="T116" s="977"/>
      <c r="U116" s="977"/>
      <c r="V116" s="977"/>
      <c r="W116" s="977"/>
      <c r="X116" s="977"/>
      <c r="Y116" s="977"/>
      <c r="Z116" s="978"/>
      <c r="AA116" s="970" t="s">
        <v>122</v>
      </c>
      <c r="AB116" s="971"/>
      <c r="AC116" s="971"/>
      <c r="AD116" s="971"/>
      <c r="AE116" s="972"/>
      <c r="AF116" s="973" t="s">
        <v>122</v>
      </c>
      <c r="AG116" s="971"/>
      <c r="AH116" s="971"/>
      <c r="AI116" s="971"/>
      <c r="AJ116" s="972"/>
      <c r="AK116" s="973" t="s">
        <v>122</v>
      </c>
      <c r="AL116" s="971"/>
      <c r="AM116" s="971"/>
      <c r="AN116" s="971"/>
      <c r="AO116" s="972"/>
      <c r="AP116" s="974" t="s">
        <v>122</v>
      </c>
      <c r="AQ116" s="975"/>
      <c r="AR116" s="975"/>
      <c r="AS116" s="975"/>
      <c r="AT116" s="976"/>
      <c r="AU116" s="920"/>
      <c r="AV116" s="921"/>
      <c r="AW116" s="921"/>
      <c r="AX116" s="921"/>
      <c r="AY116" s="921"/>
      <c r="AZ116" s="979" t="s">
        <v>437</v>
      </c>
      <c r="BA116" s="980"/>
      <c r="BB116" s="980"/>
      <c r="BC116" s="980"/>
      <c r="BD116" s="980"/>
      <c r="BE116" s="980"/>
      <c r="BF116" s="980"/>
      <c r="BG116" s="980"/>
      <c r="BH116" s="980"/>
      <c r="BI116" s="980"/>
      <c r="BJ116" s="980"/>
      <c r="BK116" s="980"/>
      <c r="BL116" s="980"/>
      <c r="BM116" s="980"/>
      <c r="BN116" s="980"/>
      <c r="BO116" s="980"/>
      <c r="BP116" s="981"/>
      <c r="BQ116" s="937" t="s">
        <v>122</v>
      </c>
      <c r="BR116" s="938"/>
      <c r="BS116" s="938"/>
      <c r="BT116" s="938"/>
      <c r="BU116" s="938"/>
      <c r="BV116" s="938" t="s">
        <v>122</v>
      </c>
      <c r="BW116" s="938"/>
      <c r="BX116" s="938"/>
      <c r="BY116" s="938"/>
      <c r="BZ116" s="938"/>
      <c r="CA116" s="938" t="s">
        <v>122</v>
      </c>
      <c r="CB116" s="938"/>
      <c r="CC116" s="938"/>
      <c r="CD116" s="938"/>
      <c r="CE116" s="938"/>
      <c r="CF116" s="932" t="s">
        <v>122</v>
      </c>
      <c r="CG116" s="933"/>
      <c r="CH116" s="933"/>
      <c r="CI116" s="933"/>
      <c r="CJ116" s="933"/>
      <c r="CK116" s="960"/>
      <c r="CL116" s="961"/>
      <c r="CM116" s="934" t="s">
        <v>438</v>
      </c>
      <c r="CN116" s="935"/>
      <c r="CO116" s="935"/>
      <c r="CP116" s="935"/>
      <c r="CQ116" s="935"/>
      <c r="CR116" s="935"/>
      <c r="CS116" s="935"/>
      <c r="CT116" s="935"/>
      <c r="CU116" s="935"/>
      <c r="CV116" s="935"/>
      <c r="CW116" s="935"/>
      <c r="CX116" s="935"/>
      <c r="CY116" s="935"/>
      <c r="CZ116" s="935"/>
      <c r="DA116" s="935"/>
      <c r="DB116" s="935"/>
      <c r="DC116" s="935"/>
      <c r="DD116" s="935"/>
      <c r="DE116" s="935"/>
      <c r="DF116" s="936"/>
      <c r="DG116" s="970" t="s">
        <v>122</v>
      </c>
      <c r="DH116" s="971"/>
      <c r="DI116" s="971"/>
      <c r="DJ116" s="971"/>
      <c r="DK116" s="972"/>
      <c r="DL116" s="973" t="s">
        <v>122</v>
      </c>
      <c r="DM116" s="971"/>
      <c r="DN116" s="971"/>
      <c r="DO116" s="971"/>
      <c r="DP116" s="972"/>
      <c r="DQ116" s="973" t="s">
        <v>122</v>
      </c>
      <c r="DR116" s="971"/>
      <c r="DS116" s="971"/>
      <c r="DT116" s="971"/>
      <c r="DU116" s="972"/>
      <c r="DV116" s="974" t="s">
        <v>122</v>
      </c>
      <c r="DW116" s="975"/>
      <c r="DX116" s="975"/>
      <c r="DY116" s="975"/>
      <c r="DZ116" s="976"/>
    </row>
    <row r="117" spans="1:130" s="212" customFormat="1" ht="26.25" customHeight="1" x14ac:dyDescent="0.2">
      <c r="A117" s="924" t="s">
        <v>178</v>
      </c>
      <c r="B117" s="905"/>
      <c r="C117" s="905"/>
      <c r="D117" s="905"/>
      <c r="E117" s="905"/>
      <c r="F117" s="905"/>
      <c r="G117" s="905"/>
      <c r="H117" s="905"/>
      <c r="I117" s="905"/>
      <c r="J117" s="905"/>
      <c r="K117" s="905"/>
      <c r="L117" s="905"/>
      <c r="M117" s="905"/>
      <c r="N117" s="905"/>
      <c r="O117" s="905"/>
      <c r="P117" s="905"/>
      <c r="Q117" s="905"/>
      <c r="R117" s="905"/>
      <c r="S117" s="905"/>
      <c r="T117" s="905"/>
      <c r="U117" s="905"/>
      <c r="V117" s="905"/>
      <c r="W117" s="905"/>
      <c r="X117" s="905"/>
      <c r="Y117" s="989" t="s">
        <v>439</v>
      </c>
      <c r="Z117" s="906"/>
      <c r="AA117" s="990">
        <v>329475</v>
      </c>
      <c r="AB117" s="991"/>
      <c r="AC117" s="991"/>
      <c r="AD117" s="991"/>
      <c r="AE117" s="992"/>
      <c r="AF117" s="993">
        <v>294494</v>
      </c>
      <c r="AG117" s="991"/>
      <c r="AH117" s="991"/>
      <c r="AI117" s="991"/>
      <c r="AJ117" s="992"/>
      <c r="AK117" s="993">
        <v>341290</v>
      </c>
      <c r="AL117" s="991"/>
      <c r="AM117" s="991"/>
      <c r="AN117" s="991"/>
      <c r="AO117" s="992"/>
      <c r="AP117" s="994"/>
      <c r="AQ117" s="995"/>
      <c r="AR117" s="995"/>
      <c r="AS117" s="995"/>
      <c r="AT117" s="996"/>
      <c r="AU117" s="920"/>
      <c r="AV117" s="921"/>
      <c r="AW117" s="921"/>
      <c r="AX117" s="921"/>
      <c r="AY117" s="921"/>
      <c r="AZ117" s="986" t="s">
        <v>440</v>
      </c>
      <c r="BA117" s="987"/>
      <c r="BB117" s="987"/>
      <c r="BC117" s="987"/>
      <c r="BD117" s="987"/>
      <c r="BE117" s="987"/>
      <c r="BF117" s="987"/>
      <c r="BG117" s="987"/>
      <c r="BH117" s="987"/>
      <c r="BI117" s="987"/>
      <c r="BJ117" s="987"/>
      <c r="BK117" s="987"/>
      <c r="BL117" s="987"/>
      <c r="BM117" s="987"/>
      <c r="BN117" s="987"/>
      <c r="BO117" s="987"/>
      <c r="BP117" s="988"/>
      <c r="BQ117" s="937" t="s">
        <v>122</v>
      </c>
      <c r="BR117" s="938"/>
      <c r="BS117" s="938"/>
      <c r="BT117" s="938"/>
      <c r="BU117" s="938"/>
      <c r="BV117" s="938" t="s">
        <v>122</v>
      </c>
      <c r="BW117" s="938"/>
      <c r="BX117" s="938"/>
      <c r="BY117" s="938"/>
      <c r="BZ117" s="938"/>
      <c r="CA117" s="938" t="s">
        <v>122</v>
      </c>
      <c r="CB117" s="938"/>
      <c r="CC117" s="938"/>
      <c r="CD117" s="938"/>
      <c r="CE117" s="938"/>
      <c r="CF117" s="932" t="s">
        <v>122</v>
      </c>
      <c r="CG117" s="933"/>
      <c r="CH117" s="933"/>
      <c r="CI117" s="933"/>
      <c r="CJ117" s="933"/>
      <c r="CK117" s="960"/>
      <c r="CL117" s="961"/>
      <c r="CM117" s="934" t="s">
        <v>441</v>
      </c>
      <c r="CN117" s="935"/>
      <c r="CO117" s="935"/>
      <c r="CP117" s="935"/>
      <c r="CQ117" s="935"/>
      <c r="CR117" s="935"/>
      <c r="CS117" s="935"/>
      <c r="CT117" s="935"/>
      <c r="CU117" s="935"/>
      <c r="CV117" s="935"/>
      <c r="CW117" s="935"/>
      <c r="CX117" s="935"/>
      <c r="CY117" s="935"/>
      <c r="CZ117" s="935"/>
      <c r="DA117" s="935"/>
      <c r="DB117" s="935"/>
      <c r="DC117" s="935"/>
      <c r="DD117" s="935"/>
      <c r="DE117" s="935"/>
      <c r="DF117" s="936"/>
      <c r="DG117" s="970" t="s">
        <v>122</v>
      </c>
      <c r="DH117" s="971"/>
      <c r="DI117" s="971"/>
      <c r="DJ117" s="971"/>
      <c r="DK117" s="972"/>
      <c r="DL117" s="973" t="s">
        <v>122</v>
      </c>
      <c r="DM117" s="971"/>
      <c r="DN117" s="971"/>
      <c r="DO117" s="971"/>
      <c r="DP117" s="972"/>
      <c r="DQ117" s="973" t="s">
        <v>122</v>
      </c>
      <c r="DR117" s="971"/>
      <c r="DS117" s="971"/>
      <c r="DT117" s="971"/>
      <c r="DU117" s="972"/>
      <c r="DV117" s="974" t="s">
        <v>122</v>
      </c>
      <c r="DW117" s="975"/>
      <c r="DX117" s="975"/>
      <c r="DY117" s="975"/>
      <c r="DZ117" s="976"/>
    </row>
    <row r="118" spans="1:130" s="212" customFormat="1" ht="26.25" customHeight="1" x14ac:dyDescent="0.2">
      <c r="A118" s="924" t="s">
        <v>415</v>
      </c>
      <c r="B118" s="905"/>
      <c r="C118" s="905"/>
      <c r="D118" s="905"/>
      <c r="E118" s="905"/>
      <c r="F118" s="905"/>
      <c r="G118" s="905"/>
      <c r="H118" s="905"/>
      <c r="I118" s="905"/>
      <c r="J118" s="905"/>
      <c r="K118" s="905"/>
      <c r="L118" s="905"/>
      <c r="M118" s="905"/>
      <c r="N118" s="905"/>
      <c r="O118" s="905"/>
      <c r="P118" s="905"/>
      <c r="Q118" s="905"/>
      <c r="R118" s="905"/>
      <c r="S118" s="905"/>
      <c r="T118" s="905"/>
      <c r="U118" s="905"/>
      <c r="V118" s="905"/>
      <c r="W118" s="905"/>
      <c r="X118" s="905"/>
      <c r="Y118" s="905"/>
      <c r="Z118" s="906"/>
      <c r="AA118" s="904" t="s">
        <v>412</v>
      </c>
      <c r="AB118" s="905"/>
      <c r="AC118" s="905"/>
      <c r="AD118" s="905"/>
      <c r="AE118" s="906"/>
      <c r="AF118" s="904" t="s">
        <v>413</v>
      </c>
      <c r="AG118" s="905"/>
      <c r="AH118" s="905"/>
      <c r="AI118" s="905"/>
      <c r="AJ118" s="906"/>
      <c r="AK118" s="904" t="s">
        <v>295</v>
      </c>
      <c r="AL118" s="905"/>
      <c r="AM118" s="905"/>
      <c r="AN118" s="905"/>
      <c r="AO118" s="906"/>
      <c r="AP118" s="982" t="s">
        <v>414</v>
      </c>
      <c r="AQ118" s="983"/>
      <c r="AR118" s="983"/>
      <c r="AS118" s="983"/>
      <c r="AT118" s="984"/>
      <c r="AU118" s="920"/>
      <c r="AV118" s="921"/>
      <c r="AW118" s="921"/>
      <c r="AX118" s="921"/>
      <c r="AY118" s="921"/>
      <c r="AZ118" s="985" t="s">
        <v>442</v>
      </c>
      <c r="BA118" s="977"/>
      <c r="BB118" s="977"/>
      <c r="BC118" s="977"/>
      <c r="BD118" s="977"/>
      <c r="BE118" s="977"/>
      <c r="BF118" s="977"/>
      <c r="BG118" s="977"/>
      <c r="BH118" s="977"/>
      <c r="BI118" s="977"/>
      <c r="BJ118" s="977"/>
      <c r="BK118" s="977"/>
      <c r="BL118" s="977"/>
      <c r="BM118" s="977"/>
      <c r="BN118" s="977"/>
      <c r="BO118" s="977"/>
      <c r="BP118" s="978"/>
      <c r="BQ118" s="1011" t="s">
        <v>122</v>
      </c>
      <c r="BR118" s="1012"/>
      <c r="BS118" s="1012"/>
      <c r="BT118" s="1012"/>
      <c r="BU118" s="1012"/>
      <c r="BV118" s="1012" t="s">
        <v>122</v>
      </c>
      <c r="BW118" s="1012"/>
      <c r="BX118" s="1012"/>
      <c r="BY118" s="1012"/>
      <c r="BZ118" s="1012"/>
      <c r="CA118" s="1012" t="s">
        <v>122</v>
      </c>
      <c r="CB118" s="1012"/>
      <c r="CC118" s="1012"/>
      <c r="CD118" s="1012"/>
      <c r="CE118" s="1012"/>
      <c r="CF118" s="932" t="s">
        <v>122</v>
      </c>
      <c r="CG118" s="933"/>
      <c r="CH118" s="933"/>
      <c r="CI118" s="933"/>
      <c r="CJ118" s="933"/>
      <c r="CK118" s="960"/>
      <c r="CL118" s="961"/>
      <c r="CM118" s="934" t="s">
        <v>443</v>
      </c>
      <c r="CN118" s="935"/>
      <c r="CO118" s="935"/>
      <c r="CP118" s="935"/>
      <c r="CQ118" s="935"/>
      <c r="CR118" s="935"/>
      <c r="CS118" s="935"/>
      <c r="CT118" s="935"/>
      <c r="CU118" s="935"/>
      <c r="CV118" s="935"/>
      <c r="CW118" s="935"/>
      <c r="CX118" s="935"/>
      <c r="CY118" s="935"/>
      <c r="CZ118" s="935"/>
      <c r="DA118" s="935"/>
      <c r="DB118" s="935"/>
      <c r="DC118" s="935"/>
      <c r="DD118" s="935"/>
      <c r="DE118" s="935"/>
      <c r="DF118" s="936"/>
      <c r="DG118" s="970" t="s">
        <v>122</v>
      </c>
      <c r="DH118" s="971"/>
      <c r="DI118" s="971"/>
      <c r="DJ118" s="971"/>
      <c r="DK118" s="972"/>
      <c r="DL118" s="973" t="s">
        <v>122</v>
      </c>
      <c r="DM118" s="971"/>
      <c r="DN118" s="971"/>
      <c r="DO118" s="971"/>
      <c r="DP118" s="972"/>
      <c r="DQ118" s="973" t="s">
        <v>122</v>
      </c>
      <c r="DR118" s="971"/>
      <c r="DS118" s="971"/>
      <c r="DT118" s="971"/>
      <c r="DU118" s="972"/>
      <c r="DV118" s="974" t="s">
        <v>122</v>
      </c>
      <c r="DW118" s="975"/>
      <c r="DX118" s="975"/>
      <c r="DY118" s="975"/>
      <c r="DZ118" s="976"/>
    </row>
    <row r="119" spans="1:130" s="212" customFormat="1" ht="26.25" customHeight="1" x14ac:dyDescent="0.2">
      <c r="A119" s="1068" t="s">
        <v>418</v>
      </c>
      <c r="B119" s="959"/>
      <c r="C119" s="941" t="s">
        <v>419</v>
      </c>
      <c r="D119" s="909"/>
      <c r="E119" s="909"/>
      <c r="F119" s="909"/>
      <c r="G119" s="909"/>
      <c r="H119" s="909"/>
      <c r="I119" s="909"/>
      <c r="J119" s="909"/>
      <c r="K119" s="909"/>
      <c r="L119" s="909"/>
      <c r="M119" s="909"/>
      <c r="N119" s="909"/>
      <c r="O119" s="909"/>
      <c r="P119" s="909"/>
      <c r="Q119" s="909"/>
      <c r="R119" s="909"/>
      <c r="S119" s="909"/>
      <c r="T119" s="909"/>
      <c r="U119" s="909"/>
      <c r="V119" s="909"/>
      <c r="W119" s="909"/>
      <c r="X119" s="909"/>
      <c r="Y119" s="909"/>
      <c r="Z119" s="910"/>
      <c r="AA119" s="911" t="s">
        <v>122</v>
      </c>
      <c r="AB119" s="912"/>
      <c r="AC119" s="912"/>
      <c r="AD119" s="912"/>
      <c r="AE119" s="913"/>
      <c r="AF119" s="914" t="s">
        <v>122</v>
      </c>
      <c r="AG119" s="912"/>
      <c r="AH119" s="912"/>
      <c r="AI119" s="912"/>
      <c r="AJ119" s="913"/>
      <c r="AK119" s="914" t="s">
        <v>122</v>
      </c>
      <c r="AL119" s="912"/>
      <c r="AM119" s="912"/>
      <c r="AN119" s="912"/>
      <c r="AO119" s="913"/>
      <c r="AP119" s="915" t="s">
        <v>122</v>
      </c>
      <c r="AQ119" s="916"/>
      <c r="AR119" s="916"/>
      <c r="AS119" s="916"/>
      <c r="AT119" s="917"/>
      <c r="AU119" s="922"/>
      <c r="AV119" s="923"/>
      <c r="AW119" s="923"/>
      <c r="AX119" s="923"/>
      <c r="AY119" s="923"/>
      <c r="AZ119" s="235" t="s">
        <v>178</v>
      </c>
      <c r="BA119" s="235"/>
      <c r="BB119" s="235"/>
      <c r="BC119" s="235"/>
      <c r="BD119" s="235"/>
      <c r="BE119" s="235"/>
      <c r="BF119" s="235"/>
      <c r="BG119" s="235"/>
      <c r="BH119" s="235"/>
      <c r="BI119" s="235"/>
      <c r="BJ119" s="235"/>
      <c r="BK119" s="235"/>
      <c r="BL119" s="235"/>
      <c r="BM119" s="235"/>
      <c r="BN119" s="235"/>
      <c r="BO119" s="989" t="s">
        <v>444</v>
      </c>
      <c r="BP119" s="1017"/>
      <c r="BQ119" s="1011">
        <v>2896643</v>
      </c>
      <c r="BR119" s="1012"/>
      <c r="BS119" s="1012"/>
      <c r="BT119" s="1012"/>
      <c r="BU119" s="1012"/>
      <c r="BV119" s="1012">
        <v>3151646</v>
      </c>
      <c r="BW119" s="1012"/>
      <c r="BX119" s="1012"/>
      <c r="BY119" s="1012"/>
      <c r="BZ119" s="1012"/>
      <c r="CA119" s="1012">
        <v>2974823</v>
      </c>
      <c r="CB119" s="1012"/>
      <c r="CC119" s="1012"/>
      <c r="CD119" s="1012"/>
      <c r="CE119" s="1012"/>
      <c r="CF119" s="1013"/>
      <c r="CG119" s="1014"/>
      <c r="CH119" s="1014"/>
      <c r="CI119" s="1014"/>
      <c r="CJ119" s="1015"/>
      <c r="CK119" s="962"/>
      <c r="CL119" s="963"/>
      <c r="CM119" s="985" t="s">
        <v>445</v>
      </c>
      <c r="CN119" s="977"/>
      <c r="CO119" s="977"/>
      <c r="CP119" s="977"/>
      <c r="CQ119" s="977"/>
      <c r="CR119" s="977"/>
      <c r="CS119" s="977"/>
      <c r="CT119" s="977"/>
      <c r="CU119" s="977"/>
      <c r="CV119" s="977"/>
      <c r="CW119" s="977"/>
      <c r="CX119" s="977"/>
      <c r="CY119" s="977"/>
      <c r="CZ119" s="977"/>
      <c r="DA119" s="977"/>
      <c r="DB119" s="977"/>
      <c r="DC119" s="977"/>
      <c r="DD119" s="977"/>
      <c r="DE119" s="977"/>
      <c r="DF119" s="978"/>
      <c r="DG119" s="1016" t="s">
        <v>122</v>
      </c>
      <c r="DH119" s="998"/>
      <c r="DI119" s="998"/>
      <c r="DJ119" s="998"/>
      <c r="DK119" s="999"/>
      <c r="DL119" s="997" t="s">
        <v>122</v>
      </c>
      <c r="DM119" s="998"/>
      <c r="DN119" s="998"/>
      <c r="DO119" s="998"/>
      <c r="DP119" s="999"/>
      <c r="DQ119" s="997" t="s">
        <v>122</v>
      </c>
      <c r="DR119" s="998"/>
      <c r="DS119" s="998"/>
      <c r="DT119" s="998"/>
      <c r="DU119" s="999"/>
      <c r="DV119" s="1000" t="s">
        <v>122</v>
      </c>
      <c r="DW119" s="1001"/>
      <c r="DX119" s="1001"/>
      <c r="DY119" s="1001"/>
      <c r="DZ119" s="1002"/>
    </row>
    <row r="120" spans="1:130" s="212" customFormat="1" ht="26.25" customHeight="1" x14ac:dyDescent="0.2">
      <c r="A120" s="1069"/>
      <c r="B120" s="961"/>
      <c r="C120" s="934" t="s">
        <v>422</v>
      </c>
      <c r="D120" s="935"/>
      <c r="E120" s="935"/>
      <c r="F120" s="935"/>
      <c r="G120" s="935"/>
      <c r="H120" s="935"/>
      <c r="I120" s="935"/>
      <c r="J120" s="935"/>
      <c r="K120" s="935"/>
      <c r="L120" s="935"/>
      <c r="M120" s="935"/>
      <c r="N120" s="935"/>
      <c r="O120" s="935"/>
      <c r="P120" s="935"/>
      <c r="Q120" s="935"/>
      <c r="R120" s="935"/>
      <c r="S120" s="935"/>
      <c r="T120" s="935"/>
      <c r="U120" s="935"/>
      <c r="V120" s="935"/>
      <c r="W120" s="935"/>
      <c r="X120" s="935"/>
      <c r="Y120" s="935"/>
      <c r="Z120" s="936"/>
      <c r="AA120" s="970" t="s">
        <v>122</v>
      </c>
      <c r="AB120" s="971"/>
      <c r="AC120" s="971"/>
      <c r="AD120" s="971"/>
      <c r="AE120" s="972"/>
      <c r="AF120" s="973" t="s">
        <v>122</v>
      </c>
      <c r="AG120" s="971"/>
      <c r="AH120" s="971"/>
      <c r="AI120" s="971"/>
      <c r="AJ120" s="972"/>
      <c r="AK120" s="973" t="s">
        <v>122</v>
      </c>
      <c r="AL120" s="971"/>
      <c r="AM120" s="971"/>
      <c r="AN120" s="971"/>
      <c r="AO120" s="972"/>
      <c r="AP120" s="974" t="s">
        <v>122</v>
      </c>
      <c r="AQ120" s="975"/>
      <c r="AR120" s="975"/>
      <c r="AS120" s="975"/>
      <c r="AT120" s="976"/>
      <c r="AU120" s="1003" t="s">
        <v>446</v>
      </c>
      <c r="AV120" s="1004"/>
      <c r="AW120" s="1004"/>
      <c r="AX120" s="1004"/>
      <c r="AY120" s="1005"/>
      <c r="AZ120" s="941" t="s">
        <v>447</v>
      </c>
      <c r="BA120" s="909"/>
      <c r="BB120" s="909"/>
      <c r="BC120" s="909"/>
      <c r="BD120" s="909"/>
      <c r="BE120" s="909"/>
      <c r="BF120" s="909"/>
      <c r="BG120" s="909"/>
      <c r="BH120" s="909"/>
      <c r="BI120" s="909"/>
      <c r="BJ120" s="909"/>
      <c r="BK120" s="909"/>
      <c r="BL120" s="909"/>
      <c r="BM120" s="909"/>
      <c r="BN120" s="909"/>
      <c r="BO120" s="909"/>
      <c r="BP120" s="910"/>
      <c r="BQ120" s="942">
        <v>2143959</v>
      </c>
      <c r="BR120" s="943"/>
      <c r="BS120" s="943"/>
      <c r="BT120" s="943"/>
      <c r="BU120" s="943"/>
      <c r="BV120" s="943">
        <v>2181981</v>
      </c>
      <c r="BW120" s="943"/>
      <c r="BX120" s="943"/>
      <c r="BY120" s="943"/>
      <c r="BZ120" s="943"/>
      <c r="CA120" s="943">
        <v>2156224</v>
      </c>
      <c r="CB120" s="943"/>
      <c r="CC120" s="943"/>
      <c r="CD120" s="943"/>
      <c r="CE120" s="943"/>
      <c r="CF120" s="956">
        <v>149.6</v>
      </c>
      <c r="CG120" s="957"/>
      <c r="CH120" s="957"/>
      <c r="CI120" s="957"/>
      <c r="CJ120" s="957"/>
      <c r="CK120" s="1018" t="s">
        <v>448</v>
      </c>
      <c r="CL120" s="1019"/>
      <c r="CM120" s="1019"/>
      <c r="CN120" s="1019"/>
      <c r="CO120" s="1020"/>
      <c r="CP120" s="1026" t="s">
        <v>395</v>
      </c>
      <c r="CQ120" s="1027"/>
      <c r="CR120" s="1027"/>
      <c r="CS120" s="1027"/>
      <c r="CT120" s="1027"/>
      <c r="CU120" s="1027"/>
      <c r="CV120" s="1027"/>
      <c r="CW120" s="1027"/>
      <c r="CX120" s="1027"/>
      <c r="CY120" s="1027"/>
      <c r="CZ120" s="1027"/>
      <c r="DA120" s="1027"/>
      <c r="DB120" s="1027"/>
      <c r="DC120" s="1027"/>
      <c r="DD120" s="1027"/>
      <c r="DE120" s="1027"/>
      <c r="DF120" s="1028"/>
      <c r="DG120" s="942" t="s">
        <v>122</v>
      </c>
      <c r="DH120" s="943"/>
      <c r="DI120" s="943"/>
      <c r="DJ120" s="943"/>
      <c r="DK120" s="943"/>
      <c r="DL120" s="943" t="s">
        <v>122</v>
      </c>
      <c r="DM120" s="943"/>
      <c r="DN120" s="943"/>
      <c r="DO120" s="943"/>
      <c r="DP120" s="943"/>
      <c r="DQ120" s="943">
        <v>208075</v>
      </c>
      <c r="DR120" s="943"/>
      <c r="DS120" s="943"/>
      <c r="DT120" s="943"/>
      <c r="DU120" s="943"/>
      <c r="DV120" s="944">
        <v>14.4</v>
      </c>
      <c r="DW120" s="944"/>
      <c r="DX120" s="944"/>
      <c r="DY120" s="944"/>
      <c r="DZ120" s="945"/>
    </row>
    <row r="121" spans="1:130" s="212" customFormat="1" ht="26.25" customHeight="1" x14ac:dyDescent="0.2">
      <c r="A121" s="1069"/>
      <c r="B121" s="961"/>
      <c r="C121" s="986" t="s">
        <v>449</v>
      </c>
      <c r="D121" s="987"/>
      <c r="E121" s="987"/>
      <c r="F121" s="987"/>
      <c r="G121" s="987"/>
      <c r="H121" s="987"/>
      <c r="I121" s="987"/>
      <c r="J121" s="987"/>
      <c r="K121" s="987"/>
      <c r="L121" s="987"/>
      <c r="M121" s="987"/>
      <c r="N121" s="987"/>
      <c r="O121" s="987"/>
      <c r="P121" s="987"/>
      <c r="Q121" s="987"/>
      <c r="R121" s="987"/>
      <c r="S121" s="987"/>
      <c r="T121" s="987"/>
      <c r="U121" s="987"/>
      <c r="V121" s="987"/>
      <c r="W121" s="987"/>
      <c r="X121" s="987"/>
      <c r="Y121" s="987"/>
      <c r="Z121" s="988"/>
      <c r="AA121" s="970" t="s">
        <v>122</v>
      </c>
      <c r="AB121" s="971"/>
      <c r="AC121" s="971"/>
      <c r="AD121" s="971"/>
      <c r="AE121" s="972"/>
      <c r="AF121" s="973" t="s">
        <v>122</v>
      </c>
      <c r="AG121" s="971"/>
      <c r="AH121" s="971"/>
      <c r="AI121" s="971"/>
      <c r="AJ121" s="972"/>
      <c r="AK121" s="973" t="s">
        <v>122</v>
      </c>
      <c r="AL121" s="971"/>
      <c r="AM121" s="971"/>
      <c r="AN121" s="971"/>
      <c r="AO121" s="972"/>
      <c r="AP121" s="974" t="s">
        <v>122</v>
      </c>
      <c r="AQ121" s="975"/>
      <c r="AR121" s="975"/>
      <c r="AS121" s="975"/>
      <c r="AT121" s="976"/>
      <c r="AU121" s="1006"/>
      <c r="AV121" s="1007"/>
      <c r="AW121" s="1007"/>
      <c r="AX121" s="1007"/>
      <c r="AY121" s="1008"/>
      <c r="AZ121" s="934" t="s">
        <v>450</v>
      </c>
      <c r="BA121" s="935"/>
      <c r="BB121" s="935"/>
      <c r="BC121" s="935"/>
      <c r="BD121" s="935"/>
      <c r="BE121" s="935"/>
      <c r="BF121" s="935"/>
      <c r="BG121" s="935"/>
      <c r="BH121" s="935"/>
      <c r="BI121" s="935"/>
      <c r="BJ121" s="935"/>
      <c r="BK121" s="935"/>
      <c r="BL121" s="935"/>
      <c r="BM121" s="935"/>
      <c r="BN121" s="935"/>
      <c r="BO121" s="935"/>
      <c r="BP121" s="936"/>
      <c r="BQ121" s="937">
        <v>10148</v>
      </c>
      <c r="BR121" s="938"/>
      <c r="BS121" s="938"/>
      <c r="BT121" s="938"/>
      <c r="BU121" s="938"/>
      <c r="BV121" s="938">
        <v>6863</v>
      </c>
      <c r="BW121" s="938"/>
      <c r="BX121" s="938"/>
      <c r="BY121" s="938"/>
      <c r="BZ121" s="938"/>
      <c r="CA121" s="938">
        <v>4045</v>
      </c>
      <c r="CB121" s="938"/>
      <c r="CC121" s="938"/>
      <c r="CD121" s="938"/>
      <c r="CE121" s="938"/>
      <c r="CF121" s="932">
        <v>0.3</v>
      </c>
      <c r="CG121" s="933"/>
      <c r="CH121" s="933"/>
      <c r="CI121" s="933"/>
      <c r="CJ121" s="933"/>
      <c r="CK121" s="1021"/>
      <c r="CL121" s="1022"/>
      <c r="CM121" s="1022"/>
      <c r="CN121" s="1022"/>
      <c r="CO121" s="1023"/>
      <c r="CP121" s="1031" t="s">
        <v>397</v>
      </c>
      <c r="CQ121" s="1032"/>
      <c r="CR121" s="1032"/>
      <c r="CS121" s="1032"/>
      <c r="CT121" s="1032"/>
      <c r="CU121" s="1032"/>
      <c r="CV121" s="1032"/>
      <c r="CW121" s="1032"/>
      <c r="CX121" s="1032"/>
      <c r="CY121" s="1032"/>
      <c r="CZ121" s="1032"/>
      <c r="DA121" s="1032"/>
      <c r="DB121" s="1032"/>
      <c r="DC121" s="1032"/>
      <c r="DD121" s="1032"/>
      <c r="DE121" s="1032"/>
      <c r="DF121" s="1033"/>
      <c r="DG121" s="937" t="s">
        <v>122</v>
      </c>
      <c r="DH121" s="938"/>
      <c r="DI121" s="938"/>
      <c r="DJ121" s="938"/>
      <c r="DK121" s="938"/>
      <c r="DL121" s="938" t="s">
        <v>122</v>
      </c>
      <c r="DM121" s="938"/>
      <c r="DN121" s="938"/>
      <c r="DO121" s="938"/>
      <c r="DP121" s="938"/>
      <c r="DQ121" s="938">
        <v>158625</v>
      </c>
      <c r="DR121" s="938"/>
      <c r="DS121" s="938"/>
      <c r="DT121" s="938"/>
      <c r="DU121" s="938"/>
      <c r="DV121" s="939">
        <v>11</v>
      </c>
      <c r="DW121" s="939"/>
      <c r="DX121" s="939"/>
      <c r="DY121" s="939"/>
      <c r="DZ121" s="940"/>
    </row>
    <row r="122" spans="1:130" s="212" customFormat="1" ht="26.25" customHeight="1" x14ac:dyDescent="0.2">
      <c r="A122" s="1069"/>
      <c r="B122" s="961"/>
      <c r="C122" s="934" t="s">
        <v>432</v>
      </c>
      <c r="D122" s="935"/>
      <c r="E122" s="935"/>
      <c r="F122" s="935"/>
      <c r="G122" s="935"/>
      <c r="H122" s="935"/>
      <c r="I122" s="935"/>
      <c r="J122" s="935"/>
      <c r="K122" s="935"/>
      <c r="L122" s="935"/>
      <c r="M122" s="935"/>
      <c r="N122" s="935"/>
      <c r="O122" s="935"/>
      <c r="P122" s="935"/>
      <c r="Q122" s="935"/>
      <c r="R122" s="935"/>
      <c r="S122" s="935"/>
      <c r="T122" s="935"/>
      <c r="U122" s="935"/>
      <c r="V122" s="935"/>
      <c r="W122" s="935"/>
      <c r="X122" s="935"/>
      <c r="Y122" s="935"/>
      <c r="Z122" s="936"/>
      <c r="AA122" s="970" t="s">
        <v>122</v>
      </c>
      <c r="AB122" s="971"/>
      <c r="AC122" s="971"/>
      <c r="AD122" s="971"/>
      <c r="AE122" s="972"/>
      <c r="AF122" s="973" t="s">
        <v>122</v>
      </c>
      <c r="AG122" s="971"/>
      <c r="AH122" s="971"/>
      <c r="AI122" s="971"/>
      <c r="AJ122" s="972"/>
      <c r="AK122" s="973" t="s">
        <v>122</v>
      </c>
      <c r="AL122" s="971"/>
      <c r="AM122" s="971"/>
      <c r="AN122" s="971"/>
      <c r="AO122" s="972"/>
      <c r="AP122" s="974" t="s">
        <v>122</v>
      </c>
      <c r="AQ122" s="975"/>
      <c r="AR122" s="975"/>
      <c r="AS122" s="975"/>
      <c r="AT122" s="976"/>
      <c r="AU122" s="1006"/>
      <c r="AV122" s="1007"/>
      <c r="AW122" s="1007"/>
      <c r="AX122" s="1007"/>
      <c r="AY122" s="1008"/>
      <c r="AZ122" s="985" t="s">
        <v>451</v>
      </c>
      <c r="BA122" s="977"/>
      <c r="BB122" s="977"/>
      <c r="BC122" s="977"/>
      <c r="BD122" s="977"/>
      <c r="BE122" s="977"/>
      <c r="BF122" s="977"/>
      <c r="BG122" s="977"/>
      <c r="BH122" s="977"/>
      <c r="BI122" s="977"/>
      <c r="BJ122" s="977"/>
      <c r="BK122" s="977"/>
      <c r="BL122" s="977"/>
      <c r="BM122" s="977"/>
      <c r="BN122" s="977"/>
      <c r="BO122" s="977"/>
      <c r="BP122" s="978"/>
      <c r="BQ122" s="1011">
        <v>1767040</v>
      </c>
      <c r="BR122" s="1012"/>
      <c r="BS122" s="1012"/>
      <c r="BT122" s="1012"/>
      <c r="BU122" s="1012"/>
      <c r="BV122" s="1012">
        <v>1993605</v>
      </c>
      <c r="BW122" s="1012"/>
      <c r="BX122" s="1012"/>
      <c r="BY122" s="1012"/>
      <c r="BZ122" s="1012"/>
      <c r="CA122" s="1012">
        <v>1880641</v>
      </c>
      <c r="CB122" s="1012"/>
      <c r="CC122" s="1012"/>
      <c r="CD122" s="1012"/>
      <c r="CE122" s="1012"/>
      <c r="CF122" s="1029">
        <v>130.5</v>
      </c>
      <c r="CG122" s="1030"/>
      <c r="CH122" s="1030"/>
      <c r="CI122" s="1030"/>
      <c r="CJ122" s="1030"/>
      <c r="CK122" s="1021"/>
      <c r="CL122" s="1022"/>
      <c r="CM122" s="1022"/>
      <c r="CN122" s="1022"/>
      <c r="CO122" s="1023"/>
      <c r="CP122" s="1031" t="s">
        <v>393</v>
      </c>
      <c r="CQ122" s="1032"/>
      <c r="CR122" s="1032"/>
      <c r="CS122" s="1032"/>
      <c r="CT122" s="1032"/>
      <c r="CU122" s="1032"/>
      <c r="CV122" s="1032"/>
      <c r="CW122" s="1032"/>
      <c r="CX122" s="1032"/>
      <c r="CY122" s="1032"/>
      <c r="CZ122" s="1032"/>
      <c r="DA122" s="1032"/>
      <c r="DB122" s="1032"/>
      <c r="DC122" s="1032"/>
      <c r="DD122" s="1032"/>
      <c r="DE122" s="1032"/>
      <c r="DF122" s="1033"/>
      <c r="DG122" s="937" t="s">
        <v>122</v>
      </c>
      <c r="DH122" s="938"/>
      <c r="DI122" s="938"/>
      <c r="DJ122" s="938"/>
      <c r="DK122" s="938"/>
      <c r="DL122" s="938" t="s">
        <v>122</v>
      </c>
      <c r="DM122" s="938"/>
      <c r="DN122" s="938"/>
      <c r="DO122" s="938"/>
      <c r="DP122" s="938"/>
      <c r="DQ122" s="938" t="s">
        <v>122</v>
      </c>
      <c r="DR122" s="938"/>
      <c r="DS122" s="938"/>
      <c r="DT122" s="938"/>
      <c r="DU122" s="938"/>
      <c r="DV122" s="939" t="s">
        <v>122</v>
      </c>
      <c r="DW122" s="939"/>
      <c r="DX122" s="939"/>
      <c r="DY122" s="939"/>
      <c r="DZ122" s="940"/>
    </row>
    <row r="123" spans="1:130" s="212" customFormat="1" ht="26.25" customHeight="1" x14ac:dyDescent="0.2">
      <c r="A123" s="1069"/>
      <c r="B123" s="961"/>
      <c r="C123" s="934" t="s">
        <v>438</v>
      </c>
      <c r="D123" s="935"/>
      <c r="E123" s="935"/>
      <c r="F123" s="935"/>
      <c r="G123" s="935"/>
      <c r="H123" s="935"/>
      <c r="I123" s="935"/>
      <c r="J123" s="935"/>
      <c r="K123" s="935"/>
      <c r="L123" s="935"/>
      <c r="M123" s="935"/>
      <c r="N123" s="935"/>
      <c r="O123" s="935"/>
      <c r="P123" s="935"/>
      <c r="Q123" s="935"/>
      <c r="R123" s="935"/>
      <c r="S123" s="935"/>
      <c r="T123" s="935"/>
      <c r="U123" s="935"/>
      <c r="V123" s="935"/>
      <c r="W123" s="935"/>
      <c r="X123" s="935"/>
      <c r="Y123" s="935"/>
      <c r="Z123" s="936"/>
      <c r="AA123" s="970" t="s">
        <v>122</v>
      </c>
      <c r="AB123" s="971"/>
      <c r="AC123" s="971"/>
      <c r="AD123" s="971"/>
      <c r="AE123" s="972"/>
      <c r="AF123" s="973" t="s">
        <v>122</v>
      </c>
      <c r="AG123" s="971"/>
      <c r="AH123" s="971"/>
      <c r="AI123" s="971"/>
      <c r="AJ123" s="972"/>
      <c r="AK123" s="973" t="s">
        <v>122</v>
      </c>
      <c r="AL123" s="971"/>
      <c r="AM123" s="971"/>
      <c r="AN123" s="971"/>
      <c r="AO123" s="972"/>
      <c r="AP123" s="974" t="s">
        <v>122</v>
      </c>
      <c r="AQ123" s="975"/>
      <c r="AR123" s="975"/>
      <c r="AS123" s="975"/>
      <c r="AT123" s="976"/>
      <c r="AU123" s="1009"/>
      <c r="AV123" s="1010"/>
      <c r="AW123" s="1010"/>
      <c r="AX123" s="1010"/>
      <c r="AY123" s="1010"/>
      <c r="AZ123" s="235" t="s">
        <v>178</v>
      </c>
      <c r="BA123" s="235"/>
      <c r="BB123" s="235"/>
      <c r="BC123" s="235"/>
      <c r="BD123" s="235"/>
      <c r="BE123" s="235"/>
      <c r="BF123" s="235"/>
      <c r="BG123" s="235"/>
      <c r="BH123" s="235"/>
      <c r="BI123" s="235"/>
      <c r="BJ123" s="235"/>
      <c r="BK123" s="235"/>
      <c r="BL123" s="235"/>
      <c r="BM123" s="235"/>
      <c r="BN123" s="235"/>
      <c r="BO123" s="989" t="s">
        <v>452</v>
      </c>
      <c r="BP123" s="1017"/>
      <c r="BQ123" s="1075">
        <v>3921147</v>
      </c>
      <c r="BR123" s="1076"/>
      <c r="BS123" s="1076"/>
      <c r="BT123" s="1076"/>
      <c r="BU123" s="1076"/>
      <c r="BV123" s="1076">
        <v>4182449</v>
      </c>
      <c r="BW123" s="1076"/>
      <c r="BX123" s="1076"/>
      <c r="BY123" s="1076"/>
      <c r="BZ123" s="1076"/>
      <c r="CA123" s="1076">
        <v>4040910</v>
      </c>
      <c r="CB123" s="1076"/>
      <c r="CC123" s="1076"/>
      <c r="CD123" s="1076"/>
      <c r="CE123" s="1076"/>
      <c r="CF123" s="1013"/>
      <c r="CG123" s="1014"/>
      <c r="CH123" s="1014"/>
      <c r="CI123" s="1014"/>
      <c r="CJ123" s="1015"/>
      <c r="CK123" s="1021"/>
      <c r="CL123" s="1022"/>
      <c r="CM123" s="1022"/>
      <c r="CN123" s="1022"/>
      <c r="CO123" s="1023"/>
      <c r="CP123" s="1031" t="s">
        <v>394</v>
      </c>
      <c r="CQ123" s="1032"/>
      <c r="CR123" s="1032"/>
      <c r="CS123" s="1032"/>
      <c r="CT123" s="1032"/>
      <c r="CU123" s="1032"/>
      <c r="CV123" s="1032"/>
      <c r="CW123" s="1032"/>
      <c r="CX123" s="1032"/>
      <c r="CY123" s="1032"/>
      <c r="CZ123" s="1032"/>
      <c r="DA123" s="1032"/>
      <c r="DB123" s="1032"/>
      <c r="DC123" s="1032"/>
      <c r="DD123" s="1032"/>
      <c r="DE123" s="1032"/>
      <c r="DF123" s="1033"/>
      <c r="DG123" s="970" t="s">
        <v>122</v>
      </c>
      <c r="DH123" s="971"/>
      <c r="DI123" s="971"/>
      <c r="DJ123" s="971"/>
      <c r="DK123" s="972"/>
      <c r="DL123" s="973" t="s">
        <v>122</v>
      </c>
      <c r="DM123" s="971"/>
      <c r="DN123" s="971"/>
      <c r="DO123" s="971"/>
      <c r="DP123" s="972"/>
      <c r="DQ123" s="973" t="s">
        <v>122</v>
      </c>
      <c r="DR123" s="971"/>
      <c r="DS123" s="971"/>
      <c r="DT123" s="971"/>
      <c r="DU123" s="972"/>
      <c r="DV123" s="974" t="s">
        <v>122</v>
      </c>
      <c r="DW123" s="975"/>
      <c r="DX123" s="975"/>
      <c r="DY123" s="975"/>
      <c r="DZ123" s="976"/>
    </row>
    <row r="124" spans="1:130" s="212" customFormat="1" ht="26.25" customHeight="1" thickBot="1" x14ac:dyDescent="0.25">
      <c r="A124" s="1069"/>
      <c r="B124" s="961"/>
      <c r="C124" s="934" t="s">
        <v>441</v>
      </c>
      <c r="D124" s="935"/>
      <c r="E124" s="935"/>
      <c r="F124" s="935"/>
      <c r="G124" s="935"/>
      <c r="H124" s="935"/>
      <c r="I124" s="935"/>
      <c r="J124" s="935"/>
      <c r="K124" s="935"/>
      <c r="L124" s="935"/>
      <c r="M124" s="935"/>
      <c r="N124" s="935"/>
      <c r="O124" s="935"/>
      <c r="P124" s="935"/>
      <c r="Q124" s="935"/>
      <c r="R124" s="935"/>
      <c r="S124" s="935"/>
      <c r="T124" s="935"/>
      <c r="U124" s="935"/>
      <c r="V124" s="935"/>
      <c r="W124" s="935"/>
      <c r="X124" s="935"/>
      <c r="Y124" s="935"/>
      <c r="Z124" s="936"/>
      <c r="AA124" s="970" t="s">
        <v>122</v>
      </c>
      <c r="AB124" s="971"/>
      <c r="AC124" s="971"/>
      <c r="AD124" s="971"/>
      <c r="AE124" s="972"/>
      <c r="AF124" s="973" t="s">
        <v>122</v>
      </c>
      <c r="AG124" s="971"/>
      <c r="AH124" s="971"/>
      <c r="AI124" s="971"/>
      <c r="AJ124" s="972"/>
      <c r="AK124" s="973" t="s">
        <v>122</v>
      </c>
      <c r="AL124" s="971"/>
      <c r="AM124" s="971"/>
      <c r="AN124" s="971"/>
      <c r="AO124" s="972"/>
      <c r="AP124" s="974" t="s">
        <v>122</v>
      </c>
      <c r="AQ124" s="975"/>
      <c r="AR124" s="975"/>
      <c r="AS124" s="975"/>
      <c r="AT124" s="976"/>
      <c r="AU124" s="1071" t="s">
        <v>453</v>
      </c>
      <c r="AV124" s="1072"/>
      <c r="AW124" s="1072"/>
      <c r="AX124" s="1072"/>
      <c r="AY124" s="1072"/>
      <c r="AZ124" s="1072"/>
      <c r="BA124" s="1072"/>
      <c r="BB124" s="1072"/>
      <c r="BC124" s="1072"/>
      <c r="BD124" s="1072"/>
      <c r="BE124" s="1072"/>
      <c r="BF124" s="1072"/>
      <c r="BG124" s="1072"/>
      <c r="BH124" s="1072"/>
      <c r="BI124" s="1072"/>
      <c r="BJ124" s="1072"/>
      <c r="BK124" s="1072"/>
      <c r="BL124" s="1072"/>
      <c r="BM124" s="1072"/>
      <c r="BN124" s="1072"/>
      <c r="BO124" s="1072"/>
      <c r="BP124" s="1073"/>
      <c r="BQ124" s="1074" t="s">
        <v>122</v>
      </c>
      <c r="BR124" s="1039"/>
      <c r="BS124" s="1039"/>
      <c r="BT124" s="1039"/>
      <c r="BU124" s="1039"/>
      <c r="BV124" s="1039" t="s">
        <v>122</v>
      </c>
      <c r="BW124" s="1039"/>
      <c r="BX124" s="1039"/>
      <c r="BY124" s="1039"/>
      <c r="BZ124" s="1039"/>
      <c r="CA124" s="1039" t="s">
        <v>122</v>
      </c>
      <c r="CB124" s="1039"/>
      <c r="CC124" s="1039"/>
      <c r="CD124" s="1039"/>
      <c r="CE124" s="1039"/>
      <c r="CF124" s="1040"/>
      <c r="CG124" s="1041"/>
      <c r="CH124" s="1041"/>
      <c r="CI124" s="1041"/>
      <c r="CJ124" s="1042"/>
      <c r="CK124" s="1024"/>
      <c r="CL124" s="1024"/>
      <c r="CM124" s="1024"/>
      <c r="CN124" s="1024"/>
      <c r="CO124" s="1025"/>
      <c r="CP124" s="1031" t="s">
        <v>454</v>
      </c>
      <c r="CQ124" s="1032"/>
      <c r="CR124" s="1032"/>
      <c r="CS124" s="1032"/>
      <c r="CT124" s="1032"/>
      <c r="CU124" s="1032"/>
      <c r="CV124" s="1032"/>
      <c r="CW124" s="1032"/>
      <c r="CX124" s="1032"/>
      <c r="CY124" s="1032"/>
      <c r="CZ124" s="1032"/>
      <c r="DA124" s="1032"/>
      <c r="DB124" s="1032"/>
      <c r="DC124" s="1032"/>
      <c r="DD124" s="1032"/>
      <c r="DE124" s="1032"/>
      <c r="DF124" s="1033"/>
      <c r="DG124" s="1016">
        <v>387433</v>
      </c>
      <c r="DH124" s="998"/>
      <c r="DI124" s="998"/>
      <c r="DJ124" s="998"/>
      <c r="DK124" s="999"/>
      <c r="DL124" s="997">
        <v>410542</v>
      </c>
      <c r="DM124" s="998"/>
      <c r="DN124" s="998"/>
      <c r="DO124" s="998"/>
      <c r="DP124" s="999"/>
      <c r="DQ124" s="997" t="s">
        <v>122</v>
      </c>
      <c r="DR124" s="998"/>
      <c r="DS124" s="998"/>
      <c r="DT124" s="998"/>
      <c r="DU124" s="999"/>
      <c r="DV124" s="1000" t="s">
        <v>122</v>
      </c>
      <c r="DW124" s="1001"/>
      <c r="DX124" s="1001"/>
      <c r="DY124" s="1001"/>
      <c r="DZ124" s="1002"/>
    </row>
    <row r="125" spans="1:130" s="212" customFormat="1" ht="26.25" customHeight="1" x14ac:dyDescent="0.2">
      <c r="A125" s="1069"/>
      <c r="B125" s="961"/>
      <c r="C125" s="934" t="s">
        <v>443</v>
      </c>
      <c r="D125" s="935"/>
      <c r="E125" s="935"/>
      <c r="F125" s="935"/>
      <c r="G125" s="935"/>
      <c r="H125" s="935"/>
      <c r="I125" s="935"/>
      <c r="J125" s="935"/>
      <c r="K125" s="935"/>
      <c r="L125" s="935"/>
      <c r="M125" s="935"/>
      <c r="N125" s="935"/>
      <c r="O125" s="935"/>
      <c r="P125" s="935"/>
      <c r="Q125" s="935"/>
      <c r="R125" s="935"/>
      <c r="S125" s="935"/>
      <c r="T125" s="935"/>
      <c r="U125" s="935"/>
      <c r="V125" s="935"/>
      <c r="W125" s="935"/>
      <c r="X125" s="935"/>
      <c r="Y125" s="935"/>
      <c r="Z125" s="936"/>
      <c r="AA125" s="970" t="s">
        <v>122</v>
      </c>
      <c r="AB125" s="971"/>
      <c r="AC125" s="971"/>
      <c r="AD125" s="971"/>
      <c r="AE125" s="972"/>
      <c r="AF125" s="973" t="s">
        <v>122</v>
      </c>
      <c r="AG125" s="971"/>
      <c r="AH125" s="971"/>
      <c r="AI125" s="971"/>
      <c r="AJ125" s="972"/>
      <c r="AK125" s="973" t="s">
        <v>122</v>
      </c>
      <c r="AL125" s="971"/>
      <c r="AM125" s="971"/>
      <c r="AN125" s="971"/>
      <c r="AO125" s="972"/>
      <c r="AP125" s="974" t="s">
        <v>122</v>
      </c>
      <c r="AQ125" s="975"/>
      <c r="AR125" s="975"/>
      <c r="AS125" s="975"/>
      <c r="AT125" s="976"/>
      <c r="AU125" s="233"/>
      <c r="AV125" s="234"/>
      <c r="AW125" s="234"/>
      <c r="AX125" s="234"/>
      <c r="AY125" s="234"/>
      <c r="AZ125" s="234"/>
      <c r="BA125" s="234"/>
      <c r="BB125" s="234"/>
      <c r="BC125" s="234"/>
      <c r="BD125" s="234"/>
      <c r="BE125" s="234"/>
      <c r="BF125" s="234"/>
      <c r="BG125" s="234"/>
      <c r="BH125" s="234"/>
      <c r="BI125" s="234"/>
      <c r="BJ125" s="234"/>
      <c r="BK125" s="234"/>
      <c r="BL125" s="234"/>
      <c r="BM125" s="234"/>
      <c r="BN125" s="234"/>
      <c r="BO125" s="234"/>
      <c r="BP125" s="234"/>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34" t="s">
        <v>455</v>
      </c>
      <c r="CL125" s="1019"/>
      <c r="CM125" s="1019"/>
      <c r="CN125" s="1019"/>
      <c r="CO125" s="1020"/>
      <c r="CP125" s="941" t="s">
        <v>456</v>
      </c>
      <c r="CQ125" s="909"/>
      <c r="CR125" s="909"/>
      <c r="CS125" s="909"/>
      <c r="CT125" s="909"/>
      <c r="CU125" s="909"/>
      <c r="CV125" s="909"/>
      <c r="CW125" s="909"/>
      <c r="CX125" s="909"/>
      <c r="CY125" s="909"/>
      <c r="CZ125" s="909"/>
      <c r="DA125" s="909"/>
      <c r="DB125" s="909"/>
      <c r="DC125" s="909"/>
      <c r="DD125" s="909"/>
      <c r="DE125" s="909"/>
      <c r="DF125" s="910"/>
      <c r="DG125" s="942" t="s">
        <v>122</v>
      </c>
      <c r="DH125" s="943"/>
      <c r="DI125" s="943"/>
      <c r="DJ125" s="943"/>
      <c r="DK125" s="943"/>
      <c r="DL125" s="943" t="s">
        <v>122</v>
      </c>
      <c r="DM125" s="943"/>
      <c r="DN125" s="943"/>
      <c r="DO125" s="943"/>
      <c r="DP125" s="943"/>
      <c r="DQ125" s="943" t="s">
        <v>122</v>
      </c>
      <c r="DR125" s="943"/>
      <c r="DS125" s="943"/>
      <c r="DT125" s="943"/>
      <c r="DU125" s="943"/>
      <c r="DV125" s="944" t="s">
        <v>122</v>
      </c>
      <c r="DW125" s="944"/>
      <c r="DX125" s="944"/>
      <c r="DY125" s="944"/>
      <c r="DZ125" s="945"/>
    </row>
    <row r="126" spans="1:130" s="212" customFormat="1" ht="26.25" customHeight="1" thickBot="1" x14ac:dyDescent="0.25">
      <c r="A126" s="1069"/>
      <c r="B126" s="961"/>
      <c r="C126" s="934" t="s">
        <v>445</v>
      </c>
      <c r="D126" s="935"/>
      <c r="E126" s="935"/>
      <c r="F126" s="935"/>
      <c r="G126" s="935"/>
      <c r="H126" s="935"/>
      <c r="I126" s="935"/>
      <c r="J126" s="935"/>
      <c r="K126" s="935"/>
      <c r="L126" s="935"/>
      <c r="M126" s="935"/>
      <c r="N126" s="935"/>
      <c r="O126" s="935"/>
      <c r="P126" s="935"/>
      <c r="Q126" s="935"/>
      <c r="R126" s="935"/>
      <c r="S126" s="935"/>
      <c r="T126" s="935"/>
      <c r="U126" s="935"/>
      <c r="V126" s="935"/>
      <c r="W126" s="935"/>
      <c r="X126" s="935"/>
      <c r="Y126" s="935"/>
      <c r="Z126" s="936"/>
      <c r="AA126" s="970" t="s">
        <v>122</v>
      </c>
      <c r="AB126" s="971"/>
      <c r="AC126" s="971"/>
      <c r="AD126" s="971"/>
      <c r="AE126" s="972"/>
      <c r="AF126" s="973" t="s">
        <v>122</v>
      </c>
      <c r="AG126" s="971"/>
      <c r="AH126" s="971"/>
      <c r="AI126" s="971"/>
      <c r="AJ126" s="972"/>
      <c r="AK126" s="973" t="s">
        <v>122</v>
      </c>
      <c r="AL126" s="971"/>
      <c r="AM126" s="971"/>
      <c r="AN126" s="971"/>
      <c r="AO126" s="972"/>
      <c r="AP126" s="974" t="s">
        <v>122</v>
      </c>
      <c r="AQ126" s="975"/>
      <c r="AR126" s="975"/>
      <c r="AS126" s="975"/>
      <c r="AT126" s="976"/>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35"/>
      <c r="CL126" s="1022"/>
      <c r="CM126" s="1022"/>
      <c r="CN126" s="1022"/>
      <c r="CO126" s="1023"/>
      <c r="CP126" s="934" t="s">
        <v>457</v>
      </c>
      <c r="CQ126" s="935"/>
      <c r="CR126" s="935"/>
      <c r="CS126" s="935"/>
      <c r="CT126" s="935"/>
      <c r="CU126" s="935"/>
      <c r="CV126" s="935"/>
      <c r="CW126" s="935"/>
      <c r="CX126" s="935"/>
      <c r="CY126" s="935"/>
      <c r="CZ126" s="935"/>
      <c r="DA126" s="935"/>
      <c r="DB126" s="935"/>
      <c r="DC126" s="935"/>
      <c r="DD126" s="935"/>
      <c r="DE126" s="935"/>
      <c r="DF126" s="936"/>
      <c r="DG126" s="937" t="s">
        <v>122</v>
      </c>
      <c r="DH126" s="938"/>
      <c r="DI126" s="938"/>
      <c r="DJ126" s="938"/>
      <c r="DK126" s="938"/>
      <c r="DL126" s="938" t="s">
        <v>122</v>
      </c>
      <c r="DM126" s="938"/>
      <c r="DN126" s="938"/>
      <c r="DO126" s="938"/>
      <c r="DP126" s="938"/>
      <c r="DQ126" s="938" t="s">
        <v>122</v>
      </c>
      <c r="DR126" s="938"/>
      <c r="DS126" s="938"/>
      <c r="DT126" s="938"/>
      <c r="DU126" s="938"/>
      <c r="DV126" s="939" t="s">
        <v>122</v>
      </c>
      <c r="DW126" s="939"/>
      <c r="DX126" s="939"/>
      <c r="DY126" s="939"/>
      <c r="DZ126" s="940"/>
    </row>
    <row r="127" spans="1:130" s="212" customFormat="1" ht="26.25" customHeight="1" x14ac:dyDescent="0.2">
      <c r="A127" s="1070"/>
      <c r="B127" s="963"/>
      <c r="C127" s="985" t="s">
        <v>458</v>
      </c>
      <c r="D127" s="977"/>
      <c r="E127" s="977"/>
      <c r="F127" s="977"/>
      <c r="G127" s="977"/>
      <c r="H127" s="977"/>
      <c r="I127" s="977"/>
      <c r="J127" s="977"/>
      <c r="K127" s="977"/>
      <c r="L127" s="977"/>
      <c r="M127" s="977"/>
      <c r="N127" s="977"/>
      <c r="O127" s="977"/>
      <c r="P127" s="977"/>
      <c r="Q127" s="977"/>
      <c r="R127" s="977"/>
      <c r="S127" s="977"/>
      <c r="T127" s="977"/>
      <c r="U127" s="977"/>
      <c r="V127" s="977"/>
      <c r="W127" s="977"/>
      <c r="X127" s="977"/>
      <c r="Y127" s="977"/>
      <c r="Z127" s="978"/>
      <c r="AA127" s="970" t="s">
        <v>122</v>
      </c>
      <c r="AB127" s="971"/>
      <c r="AC127" s="971"/>
      <c r="AD127" s="971"/>
      <c r="AE127" s="972"/>
      <c r="AF127" s="973" t="s">
        <v>122</v>
      </c>
      <c r="AG127" s="971"/>
      <c r="AH127" s="971"/>
      <c r="AI127" s="971"/>
      <c r="AJ127" s="972"/>
      <c r="AK127" s="973" t="s">
        <v>122</v>
      </c>
      <c r="AL127" s="971"/>
      <c r="AM127" s="971"/>
      <c r="AN127" s="971"/>
      <c r="AO127" s="972"/>
      <c r="AP127" s="974" t="s">
        <v>122</v>
      </c>
      <c r="AQ127" s="975"/>
      <c r="AR127" s="975"/>
      <c r="AS127" s="975"/>
      <c r="AT127" s="976"/>
      <c r="AU127" s="214"/>
      <c r="AV127" s="214"/>
      <c r="AW127" s="214"/>
      <c r="AX127" s="1043" t="s">
        <v>459</v>
      </c>
      <c r="AY127" s="1044"/>
      <c r="AZ127" s="1044"/>
      <c r="BA127" s="1044"/>
      <c r="BB127" s="1044"/>
      <c r="BC127" s="1044"/>
      <c r="BD127" s="1044"/>
      <c r="BE127" s="1045"/>
      <c r="BF127" s="1046" t="s">
        <v>460</v>
      </c>
      <c r="BG127" s="1044"/>
      <c r="BH127" s="1044"/>
      <c r="BI127" s="1044"/>
      <c r="BJ127" s="1044"/>
      <c r="BK127" s="1044"/>
      <c r="BL127" s="1045"/>
      <c r="BM127" s="1046" t="s">
        <v>461</v>
      </c>
      <c r="BN127" s="1044"/>
      <c r="BO127" s="1044"/>
      <c r="BP127" s="1044"/>
      <c r="BQ127" s="1044"/>
      <c r="BR127" s="1044"/>
      <c r="BS127" s="1045"/>
      <c r="BT127" s="1046" t="s">
        <v>462</v>
      </c>
      <c r="BU127" s="1044"/>
      <c r="BV127" s="1044"/>
      <c r="BW127" s="1044"/>
      <c r="BX127" s="1044"/>
      <c r="BY127" s="1044"/>
      <c r="BZ127" s="1067"/>
      <c r="CA127" s="214"/>
      <c r="CB127" s="214"/>
      <c r="CC127" s="214"/>
      <c r="CD127" s="237"/>
      <c r="CE127" s="237"/>
      <c r="CF127" s="237"/>
      <c r="CG127" s="214"/>
      <c r="CH127" s="214"/>
      <c r="CI127" s="214"/>
      <c r="CJ127" s="236"/>
      <c r="CK127" s="1035"/>
      <c r="CL127" s="1022"/>
      <c r="CM127" s="1022"/>
      <c r="CN127" s="1022"/>
      <c r="CO127" s="1023"/>
      <c r="CP127" s="934" t="s">
        <v>463</v>
      </c>
      <c r="CQ127" s="935"/>
      <c r="CR127" s="935"/>
      <c r="CS127" s="935"/>
      <c r="CT127" s="935"/>
      <c r="CU127" s="935"/>
      <c r="CV127" s="935"/>
      <c r="CW127" s="935"/>
      <c r="CX127" s="935"/>
      <c r="CY127" s="935"/>
      <c r="CZ127" s="935"/>
      <c r="DA127" s="935"/>
      <c r="DB127" s="935"/>
      <c r="DC127" s="935"/>
      <c r="DD127" s="935"/>
      <c r="DE127" s="935"/>
      <c r="DF127" s="936"/>
      <c r="DG127" s="937" t="s">
        <v>122</v>
      </c>
      <c r="DH127" s="938"/>
      <c r="DI127" s="938"/>
      <c r="DJ127" s="938"/>
      <c r="DK127" s="938"/>
      <c r="DL127" s="938" t="s">
        <v>122</v>
      </c>
      <c r="DM127" s="938"/>
      <c r="DN127" s="938"/>
      <c r="DO127" s="938"/>
      <c r="DP127" s="938"/>
      <c r="DQ127" s="938" t="s">
        <v>122</v>
      </c>
      <c r="DR127" s="938"/>
      <c r="DS127" s="938"/>
      <c r="DT127" s="938"/>
      <c r="DU127" s="938"/>
      <c r="DV127" s="939" t="s">
        <v>122</v>
      </c>
      <c r="DW127" s="939"/>
      <c r="DX127" s="939"/>
      <c r="DY127" s="939"/>
      <c r="DZ127" s="940"/>
    </row>
    <row r="128" spans="1:130" s="212" customFormat="1" ht="26.25" customHeight="1" thickBot="1" x14ac:dyDescent="0.25">
      <c r="A128" s="1053" t="s">
        <v>464</v>
      </c>
      <c r="B128" s="1054"/>
      <c r="C128" s="1054"/>
      <c r="D128" s="1054"/>
      <c r="E128" s="1054"/>
      <c r="F128" s="1054"/>
      <c r="G128" s="1054"/>
      <c r="H128" s="1054"/>
      <c r="I128" s="1054"/>
      <c r="J128" s="1054"/>
      <c r="K128" s="1054"/>
      <c r="L128" s="1054"/>
      <c r="M128" s="1054"/>
      <c r="N128" s="1054"/>
      <c r="O128" s="1054"/>
      <c r="P128" s="1054"/>
      <c r="Q128" s="1054"/>
      <c r="R128" s="1054"/>
      <c r="S128" s="1054"/>
      <c r="T128" s="1054"/>
      <c r="U128" s="1054"/>
      <c r="V128" s="1054"/>
      <c r="W128" s="1055" t="s">
        <v>465</v>
      </c>
      <c r="X128" s="1055"/>
      <c r="Y128" s="1055"/>
      <c r="Z128" s="1056"/>
      <c r="AA128" s="1057">
        <v>3458</v>
      </c>
      <c r="AB128" s="1058"/>
      <c r="AC128" s="1058"/>
      <c r="AD128" s="1058"/>
      <c r="AE128" s="1059"/>
      <c r="AF128" s="1060">
        <v>3458</v>
      </c>
      <c r="AG128" s="1058"/>
      <c r="AH128" s="1058"/>
      <c r="AI128" s="1058"/>
      <c r="AJ128" s="1059"/>
      <c r="AK128" s="1060">
        <v>2934</v>
      </c>
      <c r="AL128" s="1058"/>
      <c r="AM128" s="1058"/>
      <c r="AN128" s="1058"/>
      <c r="AO128" s="1059"/>
      <c r="AP128" s="1061"/>
      <c r="AQ128" s="1062"/>
      <c r="AR128" s="1062"/>
      <c r="AS128" s="1062"/>
      <c r="AT128" s="1063"/>
      <c r="AU128" s="214"/>
      <c r="AV128" s="214"/>
      <c r="AW128" s="214"/>
      <c r="AX128" s="908" t="s">
        <v>466</v>
      </c>
      <c r="AY128" s="909"/>
      <c r="AZ128" s="909"/>
      <c r="BA128" s="909"/>
      <c r="BB128" s="909"/>
      <c r="BC128" s="909"/>
      <c r="BD128" s="909"/>
      <c r="BE128" s="910"/>
      <c r="BF128" s="1064" t="s">
        <v>122</v>
      </c>
      <c r="BG128" s="1065"/>
      <c r="BH128" s="1065"/>
      <c r="BI128" s="1065"/>
      <c r="BJ128" s="1065"/>
      <c r="BK128" s="1065"/>
      <c r="BL128" s="1066"/>
      <c r="BM128" s="1064">
        <v>15</v>
      </c>
      <c r="BN128" s="1065"/>
      <c r="BO128" s="1065"/>
      <c r="BP128" s="1065"/>
      <c r="BQ128" s="1065"/>
      <c r="BR128" s="1065"/>
      <c r="BS128" s="1066"/>
      <c r="BT128" s="1064">
        <v>20</v>
      </c>
      <c r="BU128" s="1065"/>
      <c r="BV128" s="1065"/>
      <c r="BW128" s="1065"/>
      <c r="BX128" s="1065"/>
      <c r="BY128" s="1065"/>
      <c r="BZ128" s="1088"/>
      <c r="CA128" s="237"/>
      <c r="CB128" s="237"/>
      <c r="CC128" s="237"/>
      <c r="CD128" s="237"/>
      <c r="CE128" s="237"/>
      <c r="CF128" s="237"/>
      <c r="CG128" s="214"/>
      <c r="CH128" s="214"/>
      <c r="CI128" s="214"/>
      <c r="CJ128" s="236"/>
      <c r="CK128" s="1036"/>
      <c r="CL128" s="1037"/>
      <c r="CM128" s="1037"/>
      <c r="CN128" s="1037"/>
      <c r="CO128" s="1038"/>
      <c r="CP128" s="1047" t="s">
        <v>467</v>
      </c>
      <c r="CQ128" s="759"/>
      <c r="CR128" s="759"/>
      <c r="CS128" s="759"/>
      <c r="CT128" s="759"/>
      <c r="CU128" s="759"/>
      <c r="CV128" s="759"/>
      <c r="CW128" s="759"/>
      <c r="CX128" s="759"/>
      <c r="CY128" s="759"/>
      <c r="CZ128" s="759"/>
      <c r="DA128" s="759"/>
      <c r="DB128" s="759"/>
      <c r="DC128" s="759"/>
      <c r="DD128" s="759"/>
      <c r="DE128" s="759"/>
      <c r="DF128" s="1048"/>
      <c r="DG128" s="1049" t="s">
        <v>122</v>
      </c>
      <c r="DH128" s="1050"/>
      <c r="DI128" s="1050"/>
      <c r="DJ128" s="1050"/>
      <c r="DK128" s="1050"/>
      <c r="DL128" s="1050" t="s">
        <v>122</v>
      </c>
      <c r="DM128" s="1050"/>
      <c r="DN128" s="1050"/>
      <c r="DO128" s="1050"/>
      <c r="DP128" s="1050"/>
      <c r="DQ128" s="1050" t="s">
        <v>122</v>
      </c>
      <c r="DR128" s="1050"/>
      <c r="DS128" s="1050"/>
      <c r="DT128" s="1050"/>
      <c r="DU128" s="1050"/>
      <c r="DV128" s="1051" t="s">
        <v>122</v>
      </c>
      <c r="DW128" s="1051"/>
      <c r="DX128" s="1051"/>
      <c r="DY128" s="1051"/>
      <c r="DZ128" s="1052"/>
    </row>
    <row r="129" spans="1:131" s="212" customFormat="1" ht="26.25" customHeight="1" x14ac:dyDescent="0.2">
      <c r="A129" s="946" t="s">
        <v>102</v>
      </c>
      <c r="B129" s="947"/>
      <c r="C129" s="947"/>
      <c r="D129" s="947"/>
      <c r="E129" s="947"/>
      <c r="F129" s="947"/>
      <c r="G129" s="947"/>
      <c r="H129" s="947"/>
      <c r="I129" s="947"/>
      <c r="J129" s="947"/>
      <c r="K129" s="947"/>
      <c r="L129" s="947"/>
      <c r="M129" s="947"/>
      <c r="N129" s="947"/>
      <c r="O129" s="947"/>
      <c r="P129" s="947"/>
      <c r="Q129" s="947"/>
      <c r="R129" s="947"/>
      <c r="S129" s="947"/>
      <c r="T129" s="947"/>
      <c r="U129" s="947"/>
      <c r="V129" s="947"/>
      <c r="W129" s="1082" t="s">
        <v>468</v>
      </c>
      <c r="X129" s="1083"/>
      <c r="Y129" s="1083"/>
      <c r="Z129" s="1084"/>
      <c r="AA129" s="970">
        <v>1648327</v>
      </c>
      <c r="AB129" s="971"/>
      <c r="AC129" s="971"/>
      <c r="AD129" s="971"/>
      <c r="AE129" s="972"/>
      <c r="AF129" s="973">
        <v>1601328</v>
      </c>
      <c r="AG129" s="971"/>
      <c r="AH129" s="971"/>
      <c r="AI129" s="971"/>
      <c r="AJ129" s="972"/>
      <c r="AK129" s="973">
        <v>1658477</v>
      </c>
      <c r="AL129" s="971"/>
      <c r="AM129" s="971"/>
      <c r="AN129" s="971"/>
      <c r="AO129" s="972"/>
      <c r="AP129" s="1085"/>
      <c r="AQ129" s="1086"/>
      <c r="AR129" s="1086"/>
      <c r="AS129" s="1086"/>
      <c r="AT129" s="1087"/>
      <c r="AU129" s="215"/>
      <c r="AV129" s="215"/>
      <c r="AW129" s="215"/>
      <c r="AX129" s="1077" t="s">
        <v>469</v>
      </c>
      <c r="AY129" s="935"/>
      <c r="AZ129" s="935"/>
      <c r="BA129" s="935"/>
      <c r="BB129" s="935"/>
      <c r="BC129" s="935"/>
      <c r="BD129" s="935"/>
      <c r="BE129" s="936"/>
      <c r="BF129" s="1078" t="s">
        <v>122</v>
      </c>
      <c r="BG129" s="1079"/>
      <c r="BH129" s="1079"/>
      <c r="BI129" s="1079"/>
      <c r="BJ129" s="1079"/>
      <c r="BK129" s="1079"/>
      <c r="BL129" s="1080"/>
      <c r="BM129" s="1078">
        <v>20</v>
      </c>
      <c r="BN129" s="1079"/>
      <c r="BO129" s="1079"/>
      <c r="BP129" s="1079"/>
      <c r="BQ129" s="1079"/>
      <c r="BR129" s="1079"/>
      <c r="BS129" s="1080"/>
      <c r="BT129" s="1078">
        <v>30</v>
      </c>
      <c r="BU129" s="1079"/>
      <c r="BV129" s="1079"/>
      <c r="BW129" s="1079"/>
      <c r="BX129" s="1079"/>
      <c r="BY129" s="1079"/>
      <c r="BZ129" s="1081"/>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946" t="s">
        <v>470</v>
      </c>
      <c r="B130" s="947"/>
      <c r="C130" s="947"/>
      <c r="D130" s="947"/>
      <c r="E130" s="947"/>
      <c r="F130" s="947"/>
      <c r="G130" s="947"/>
      <c r="H130" s="947"/>
      <c r="I130" s="947"/>
      <c r="J130" s="947"/>
      <c r="K130" s="947"/>
      <c r="L130" s="947"/>
      <c r="M130" s="947"/>
      <c r="N130" s="947"/>
      <c r="O130" s="947"/>
      <c r="P130" s="947"/>
      <c r="Q130" s="947"/>
      <c r="R130" s="947"/>
      <c r="S130" s="947"/>
      <c r="T130" s="947"/>
      <c r="U130" s="947"/>
      <c r="V130" s="947"/>
      <c r="W130" s="1082" t="s">
        <v>471</v>
      </c>
      <c r="X130" s="1083"/>
      <c r="Y130" s="1083"/>
      <c r="Z130" s="1084"/>
      <c r="AA130" s="970">
        <v>219386</v>
      </c>
      <c r="AB130" s="971"/>
      <c r="AC130" s="971"/>
      <c r="AD130" s="971"/>
      <c r="AE130" s="972"/>
      <c r="AF130" s="973">
        <v>193002</v>
      </c>
      <c r="AG130" s="971"/>
      <c r="AH130" s="971"/>
      <c r="AI130" s="971"/>
      <c r="AJ130" s="972"/>
      <c r="AK130" s="973">
        <v>217337</v>
      </c>
      <c r="AL130" s="971"/>
      <c r="AM130" s="971"/>
      <c r="AN130" s="971"/>
      <c r="AO130" s="972"/>
      <c r="AP130" s="1085"/>
      <c r="AQ130" s="1086"/>
      <c r="AR130" s="1086"/>
      <c r="AS130" s="1086"/>
      <c r="AT130" s="1087"/>
      <c r="AU130" s="215"/>
      <c r="AV130" s="215"/>
      <c r="AW130" s="215"/>
      <c r="AX130" s="1077" t="s">
        <v>472</v>
      </c>
      <c r="AY130" s="935"/>
      <c r="AZ130" s="935"/>
      <c r="BA130" s="935"/>
      <c r="BB130" s="935"/>
      <c r="BC130" s="935"/>
      <c r="BD130" s="935"/>
      <c r="BE130" s="936"/>
      <c r="BF130" s="1113">
        <v>7.6</v>
      </c>
      <c r="BG130" s="1114"/>
      <c r="BH130" s="1114"/>
      <c r="BI130" s="1114"/>
      <c r="BJ130" s="1114"/>
      <c r="BK130" s="1114"/>
      <c r="BL130" s="1115"/>
      <c r="BM130" s="1113">
        <v>25</v>
      </c>
      <c r="BN130" s="1114"/>
      <c r="BO130" s="1114"/>
      <c r="BP130" s="1114"/>
      <c r="BQ130" s="1114"/>
      <c r="BR130" s="1114"/>
      <c r="BS130" s="1115"/>
      <c r="BT130" s="1113">
        <v>35</v>
      </c>
      <c r="BU130" s="1114"/>
      <c r="BV130" s="1114"/>
      <c r="BW130" s="1114"/>
      <c r="BX130" s="1114"/>
      <c r="BY130" s="1114"/>
      <c r="BZ130" s="1116"/>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1117"/>
      <c r="B131" s="1118"/>
      <c r="C131" s="1118"/>
      <c r="D131" s="1118"/>
      <c r="E131" s="1118"/>
      <c r="F131" s="1118"/>
      <c r="G131" s="1118"/>
      <c r="H131" s="1118"/>
      <c r="I131" s="1118"/>
      <c r="J131" s="1118"/>
      <c r="K131" s="1118"/>
      <c r="L131" s="1118"/>
      <c r="M131" s="1118"/>
      <c r="N131" s="1118"/>
      <c r="O131" s="1118"/>
      <c r="P131" s="1118"/>
      <c r="Q131" s="1118"/>
      <c r="R131" s="1118"/>
      <c r="S131" s="1118"/>
      <c r="T131" s="1118"/>
      <c r="U131" s="1118"/>
      <c r="V131" s="1118"/>
      <c r="W131" s="1119" t="s">
        <v>473</v>
      </c>
      <c r="X131" s="1120"/>
      <c r="Y131" s="1120"/>
      <c r="Z131" s="1121"/>
      <c r="AA131" s="1016">
        <v>1428941</v>
      </c>
      <c r="AB131" s="998"/>
      <c r="AC131" s="998"/>
      <c r="AD131" s="998"/>
      <c r="AE131" s="999"/>
      <c r="AF131" s="997">
        <v>1408326</v>
      </c>
      <c r="AG131" s="998"/>
      <c r="AH131" s="998"/>
      <c r="AI131" s="998"/>
      <c r="AJ131" s="999"/>
      <c r="AK131" s="997">
        <v>1441140</v>
      </c>
      <c r="AL131" s="998"/>
      <c r="AM131" s="998"/>
      <c r="AN131" s="998"/>
      <c r="AO131" s="999"/>
      <c r="AP131" s="1122"/>
      <c r="AQ131" s="1123"/>
      <c r="AR131" s="1123"/>
      <c r="AS131" s="1123"/>
      <c r="AT131" s="1124"/>
      <c r="AU131" s="215"/>
      <c r="AV131" s="215"/>
      <c r="AW131" s="215"/>
      <c r="AX131" s="1095" t="s">
        <v>474</v>
      </c>
      <c r="AY131" s="759"/>
      <c r="AZ131" s="759"/>
      <c r="BA131" s="759"/>
      <c r="BB131" s="759"/>
      <c r="BC131" s="759"/>
      <c r="BD131" s="759"/>
      <c r="BE131" s="1048"/>
      <c r="BF131" s="1096" t="s">
        <v>122</v>
      </c>
      <c r="BG131" s="1097"/>
      <c r="BH131" s="1097"/>
      <c r="BI131" s="1097"/>
      <c r="BJ131" s="1097"/>
      <c r="BK131" s="1097"/>
      <c r="BL131" s="1098"/>
      <c r="BM131" s="1096">
        <v>350</v>
      </c>
      <c r="BN131" s="1097"/>
      <c r="BO131" s="1097"/>
      <c r="BP131" s="1097"/>
      <c r="BQ131" s="1097"/>
      <c r="BR131" s="1097"/>
      <c r="BS131" s="1098"/>
      <c r="BT131" s="1099"/>
      <c r="BU131" s="1100"/>
      <c r="BV131" s="1100"/>
      <c r="BW131" s="1100"/>
      <c r="BX131" s="1100"/>
      <c r="BY131" s="1100"/>
      <c r="BZ131" s="1101"/>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1102" t="s">
        <v>475</v>
      </c>
      <c r="B132" s="1103"/>
      <c r="C132" s="1103"/>
      <c r="D132" s="1103"/>
      <c r="E132" s="1103"/>
      <c r="F132" s="1103"/>
      <c r="G132" s="1103"/>
      <c r="H132" s="1103"/>
      <c r="I132" s="1103"/>
      <c r="J132" s="1103"/>
      <c r="K132" s="1103"/>
      <c r="L132" s="1103"/>
      <c r="M132" s="1103"/>
      <c r="N132" s="1103"/>
      <c r="O132" s="1103"/>
      <c r="P132" s="1103"/>
      <c r="Q132" s="1103"/>
      <c r="R132" s="1103"/>
      <c r="S132" s="1103"/>
      <c r="T132" s="1103"/>
      <c r="U132" s="1103"/>
      <c r="V132" s="1106" t="s">
        <v>476</v>
      </c>
      <c r="W132" s="1106"/>
      <c r="X132" s="1106"/>
      <c r="Y132" s="1106"/>
      <c r="Z132" s="1107"/>
      <c r="AA132" s="1108">
        <v>7.4622395189999997</v>
      </c>
      <c r="AB132" s="1109"/>
      <c r="AC132" s="1109"/>
      <c r="AD132" s="1109"/>
      <c r="AE132" s="1110"/>
      <c r="AF132" s="1111">
        <v>6.9610303299999998</v>
      </c>
      <c r="AG132" s="1109"/>
      <c r="AH132" s="1109"/>
      <c r="AI132" s="1109"/>
      <c r="AJ132" s="1110"/>
      <c r="AK132" s="1111">
        <v>8.3974492420000004</v>
      </c>
      <c r="AL132" s="1109"/>
      <c r="AM132" s="1109"/>
      <c r="AN132" s="1109"/>
      <c r="AO132" s="1110"/>
      <c r="AP132" s="1013"/>
      <c r="AQ132" s="1014"/>
      <c r="AR132" s="1014"/>
      <c r="AS132" s="1014"/>
      <c r="AT132" s="1112"/>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7"/>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1104"/>
      <c r="B133" s="1105"/>
      <c r="C133" s="1105"/>
      <c r="D133" s="1105"/>
      <c r="E133" s="1105"/>
      <c r="F133" s="1105"/>
      <c r="G133" s="1105"/>
      <c r="H133" s="1105"/>
      <c r="I133" s="1105"/>
      <c r="J133" s="1105"/>
      <c r="K133" s="1105"/>
      <c r="L133" s="1105"/>
      <c r="M133" s="1105"/>
      <c r="N133" s="1105"/>
      <c r="O133" s="1105"/>
      <c r="P133" s="1105"/>
      <c r="Q133" s="1105"/>
      <c r="R133" s="1105"/>
      <c r="S133" s="1105"/>
      <c r="T133" s="1105"/>
      <c r="U133" s="1105"/>
      <c r="V133" s="1089" t="s">
        <v>477</v>
      </c>
      <c r="W133" s="1089"/>
      <c r="X133" s="1089"/>
      <c r="Y133" s="1089"/>
      <c r="Z133" s="1090"/>
      <c r="AA133" s="1091">
        <v>7</v>
      </c>
      <c r="AB133" s="1092"/>
      <c r="AC133" s="1092"/>
      <c r="AD133" s="1092"/>
      <c r="AE133" s="1093"/>
      <c r="AF133" s="1091">
        <v>6.8</v>
      </c>
      <c r="AG133" s="1092"/>
      <c r="AH133" s="1092"/>
      <c r="AI133" s="1092"/>
      <c r="AJ133" s="1093"/>
      <c r="AK133" s="1091">
        <v>7.6</v>
      </c>
      <c r="AL133" s="1092"/>
      <c r="AM133" s="1092"/>
      <c r="AN133" s="1092"/>
      <c r="AO133" s="1093"/>
      <c r="AP133" s="1040"/>
      <c r="AQ133" s="1041"/>
      <c r="AR133" s="1041"/>
      <c r="AS133" s="1041"/>
      <c r="AT133" s="1094"/>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rfHubo9/5Ndg1ajKD7vLu5oKeHy8rl4zdV+AoSfUWrG6y9K7gCBxboq8Bz+2HOxUB/ww+Jh7eUQUfijYFQhhgw==" saltValue="s4XundgEI0c7XFacP+wz0w=="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0:P70"/>
    <mergeCell ref="AP72:AT72"/>
    <mergeCell ref="AU72:AY72"/>
    <mergeCell ref="AZ72:BD72"/>
    <mergeCell ref="BS72:CG72"/>
    <mergeCell ref="CH72:CL72"/>
    <mergeCell ref="CM72:CQ72"/>
    <mergeCell ref="DG71:DK71"/>
    <mergeCell ref="DL71:DP71"/>
    <mergeCell ref="DQ71:DU71"/>
    <mergeCell ref="DV71:DZ71"/>
    <mergeCell ref="Q72:U72"/>
    <mergeCell ref="V72:Z72"/>
    <mergeCell ref="AA72:AE72"/>
    <mergeCell ref="AF72:AJ72"/>
    <mergeCell ref="AK72:AO72"/>
    <mergeCell ref="BS71:CG71"/>
    <mergeCell ref="CH71:CL71"/>
    <mergeCell ref="CM71:CQ71"/>
    <mergeCell ref="CR71:CV71"/>
    <mergeCell ref="CW71:DA71"/>
    <mergeCell ref="DB71:DF71"/>
    <mergeCell ref="DL68:DP68"/>
    <mergeCell ref="DQ68:DU68"/>
    <mergeCell ref="DV70:DZ70"/>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DB67:DF67"/>
    <mergeCell ref="DG67:DK67"/>
    <mergeCell ref="DL67:DP67"/>
    <mergeCell ref="DQ67:DU67"/>
    <mergeCell ref="DG69:DK69"/>
    <mergeCell ref="DL69:DP69"/>
    <mergeCell ref="DQ69:DU69"/>
    <mergeCell ref="DV69:DZ69"/>
    <mergeCell ref="Q70:U70"/>
    <mergeCell ref="V70:Z70"/>
    <mergeCell ref="AA70:AE70"/>
    <mergeCell ref="AF70:AJ70"/>
    <mergeCell ref="AK70:AO70"/>
    <mergeCell ref="BS69:CG69"/>
    <mergeCell ref="CH69:CL69"/>
    <mergeCell ref="CM69:CQ69"/>
    <mergeCell ref="CR69:CV69"/>
    <mergeCell ref="CW69:DA69"/>
    <mergeCell ref="DB69:DF69"/>
    <mergeCell ref="DV68:DZ68"/>
    <mergeCell ref="Q69:U69"/>
    <mergeCell ref="V69:Z69"/>
    <mergeCell ref="AA69:AE69"/>
    <mergeCell ref="AF69:AJ69"/>
    <mergeCell ref="AK69:AO69"/>
    <mergeCell ref="AP69:AT69"/>
    <mergeCell ref="AU69:AY69"/>
    <mergeCell ref="AZ69:BD69"/>
    <mergeCell ref="CR68:CV68"/>
    <mergeCell ref="CW68:DA68"/>
    <mergeCell ref="DB68:DF68"/>
    <mergeCell ref="DG68:DK68"/>
    <mergeCell ref="CR66:CV66"/>
    <mergeCell ref="BS67:CG67"/>
    <mergeCell ref="CH67:CL67"/>
    <mergeCell ref="CM67:CQ67"/>
    <mergeCell ref="CR67:CV67"/>
    <mergeCell ref="AP68:AT68"/>
    <mergeCell ref="AU68:AY68"/>
    <mergeCell ref="AZ68:BD68"/>
    <mergeCell ref="BS68:CG68"/>
    <mergeCell ref="CH68:CL68"/>
    <mergeCell ref="CM68:CQ68"/>
    <mergeCell ref="Q68:U68"/>
    <mergeCell ref="V68:Z68"/>
    <mergeCell ref="AA68:AE68"/>
    <mergeCell ref="AF68:AJ68"/>
    <mergeCell ref="AK68:AO68"/>
    <mergeCell ref="CW67:DA67"/>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CR5:CV6"/>
    <mergeCell ref="CW5:DA6"/>
    <mergeCell ref="DB5:DF6"/>
    <mergeCell ref="DG5:DK6"/>
    <mergeCell ref="DL5:DP6"/>
    <mergeCell ref="DQ5:DU6"/>
    <mergeCell ref="B69:P69"/>
    <mergeCell ref="B71:P71"/>
    <mergeCell ref="B72:P72"/>
    <mergeCell ref="B73:P73"/>
    <mergeCell ref="BS7:CG7"/>
    <mergeCell ref="AK5:AO6"/>
    <mergeCell ref="AP5:AT6"/>
    <mergeCell ref="AU5:AY6"/>
    <mergeCell ref="BQ5:CG6"/>
    <mergeCell ref="CH5:CL6"/>
    <mergeCell ref="CM5:CQ6"/>
    <mergeCell ref="A2:BI2"/>
    <mergeCell ref="DJ2:DO2"/>
    <mergeCell ref="DQ2:DZ2"/>
    <mergeCell ref="A4:AY4"/>
    <mergeCell ref="BQ4:DZ4"/>
    <mergeCell ref="A5:P6"/>
    <mergeCell ref="Q5:U6"/>
    <mergeCell ref="V5:Z6"/>
    <mergeCell ref="AA5:AE6"/>
    <mergeCell ref="AF5:AJ6"/>
    <mergeCell ref="B68:P68"/>
    <mergeCell ref="DL7:DP7"/>
    <mergeCell ref="DQ7:DU7"/>
    <mergeCell ref="DV7:DZ7"/>
    <mergeCell ref="B8:P8"/>
    <mergeCell ref="Q8:U8"/>
    <mergeCell ref="V8:Z8"/>
    <mergeCell ref="AA8:AE8"/>
    <mergeCell ref="AF8:AJ8"/>
    <mergeCell ref="AK8:AO8"/>
    <mergeCell ref="AP8:AT8"/>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7265625" style="242" customWidth="1"/>
    <col min="121" max="121" width="0" style="241" hidden="1" customWidth="1"/>
    <col min="122" max="16384" width="9" style="241" hidden="1"/>
  </cols>
  <sheetData>
    <row r="1" spans="1:120" ht="13"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 x14ac:dyDescent="0.2"/>
    <row r="3" spans="1:120" ht="13" x14ac:dyDescent="0.2"/>
    <row r="4" spans="1:120" ht="13" x14ac:dyDescent="0.2"/>
    <row r="5" spans="1:120" ht="13" x14ac:dyDescent="0.2"/>
    <row r="6" spans="1:120" ht="13" x14ac:dyDescent="0.2"/>
    <row r="7" spans="1:120" ht="13" x14ac:dyDescent="0.2"/>
    <row r="8" spans="1:120" ht="13" x14ac:dyDescent="0.2"/>
    <row r="9" spans="1:120" ht="13" x14ac:dyDescent="0.2"/>
    <row r="10" spans="1:120" ht="13" x14ac:dyDescent="0.2"/>
    <row r="11" spans="1:120" ht="13" x14ac:dyDescent="0.2"/>
    <row r="12" spans="1:120" ht="13" x14ac:dyDescent="0.2"/>
    <row r="13" spans="1:120" ht="13" x14ac:dyDescent="0.2"/>
    <row r="14" spans="1:120" ht="13" x14ac:dyDescent="0.2"/>
    <row r="15" spans="1:120" ht="13" x14ac:dyDescent="0.2"/>
    <row r="16" spans="1:120" ht="13" x14ac:dyDescent="0.2">
      <c r="DP16" s="241"/>
    </row>
    <row r="17" spans="119:120" ht="13" x14ac:dyDescent="0.2">
      <c r="DP17" s="241"/>
    </row>
    <row r="18" spans="119:120" ht="13" x14ac:dyDescent="0.2"/>
    <row r="19" spans="119:120" ht="13" x14ac:dyDescent="0.2"/>
    <row r="20" spans="119:120" ht="13" x14ac:dyDescent="0.2">
      <c r="DO20" s="241"/>
      <c r="DP20" s="241"/>
    </row>
    <row r="21" spans="119:120" ht="13" x14ac:dyDescent="0.2">
      <c r="DP21" s="241"/>
    </row>
    <row r="22" spans="119:120" ht="13" x14ac:dyDescent="0.2"/>
    <row r="23" spans="119:120" ht="13" x14ac:dyDescent="0.2">
      <c r="DO23" s="241"/>
      <c r="DP23" s="241"/>
    </row>
    <row r="24" spans="119:120" ht="13" x14ac:dyDescent="0.2">
      <c r="DP24" s="241"/>
    </row>
    <row r="25" spans="119:120" ht="13" x14ac:dyDescent="0.2">
      <c r="DP25" s="241"/>
    </row>
    <row r="26" spans="119:120" ht="13" x14ac:dyDescent="0.2">
      <c r="DO26" s="241"/>
      <c r="DP26" s="241"/>
    </row>
    <row r="27" spans="119:120" ht="13" x14ac:dyDescent="0.2"/>
    <row r="28" spans="119:120" ht="13" x14ac:dyDescent="0.2">
      <c r="DO28" s="241"/>
      <c r="DP28" s="241"/>
    </row>
    <row r="29" spans="119:120" ht="13" x14ac:dyDescent="0.2">
      <c r="DP29" s="241"/>
    </row>
    <row r="30" spans="119:120" ht="13" x14ac:dyDescent="0.2"/>
    <row r="31" spans="119:120" ht="13" x14ac:dyDescent="0.2">
      <c r="DO31" s="241"/>
      <c r="DP31" s="241"/>
    </row>
    <row r="32" spans="119:120" ht="13" x14ac:dyDescent="0.2"/>
    <row r="33" spans="98:120" ht="13" x14ac:dyDescent="0.2">
      <c r="DO33" s="241"/>
      <c r="DP33" s="241"/>
    </row>
    <row r="34" spans="98:120" ht="13" x14ac:dyDescent="0.2">
      <c r="DM34" s="241"/>
    </row>
    <row r="35" spans="98:120" ht="13" x14ac:dyDescent="0.2">
      <c r="CT35" s="241"/>
      <c r="CU35" s="241"/>
      <c r="CV35" s="241"/>
      <c r="CY35" s="241"/>
      <c r="CZ35" s="241"/>
      <c r="DA35" s="241"/>
      <c r="DD35" s="241"/>
      <c r="DE35" s="241"/>
      <c r="DF35" s="241"/>
      <c r="DI35" s="241"/>
      <c r="DJ35" s="241"/>
      <c r="DK35" s="241"/>
      <c r="DM35" s="241"/>
      <c r="DN35" s="241"/>
      <c r="DO35" s="241"/>
      <c r="DP35" s="241"/>
    </row>
    <row r="36" spans="98:120" ht="13" x14ac:dyDescent="0.2"/>
    <row r="37" spans="98:120" ht="13" x14ac:dyDescent="0.2">
      <c r="CW37" s="241"/>
      <c r="DB37" s="241"/>
      <c r="DG37" s="241"/>
      <c r="DL37" s="241"/>
      <c r="DP37" s="241"/>
    </row>
    <row r="38" spans="98:120" ht="13"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 x14ac:dyDescent="0.2"/>
    <row r="40" spans="98:120" ht="13" x14ac:dyDescent="0.2"/>
    <row r="41" spans="98:120" ht="13" x14ac:dyDescent="0.2"/>
    <row r="42" spans="98:120" ht="13" x14ac:dyDescent="0.2"/>
    <row r="43" spans="98:120" ht="13" x14ac:dyDescent="0.2"/>
    <row r="44" spans="98:120" ht="13" x14ac:dyDescent="0.2"/>
    <row r="45" spans="98:120" ht="13" x14ac:dyDescent="0.2"/>
    <row r="46" spans="98:120" ht="13" x14ac:dyDescent="0.2"/>
    <row r="47" spans="98:120" ht="13" x14ac:dyDescent="0.2"/>
    <row r="48" spans="98:120" ht="13" x14ac:dyDescent="0.2"/>
    <row r="49" spans="22:120" ht="13" x14ac:dyDescent="0.2">
      <c r="DN49" s="241"/>
      <c r="DO49" s="241"/>
      <c r="DP49" s="241"/>
    </row>
    <row r="50" spans="22:120" ht="13" x14ac:dyDescent="0.2"/>
    <row r="51" spans="22:120" ht="13" x14ac:dyDescent="0.2"/>
    <row r="52" spans="22:120" ht="13" x14ac:dyDescent="0.2"/>
    <row r="53" spans="22:120" ht="13" x14ac:dyDescent="0.2"/>
    <row r="54" spans="22:120" ht="13" x14ac:dyDescent="0.2"/>
    <row r="55" spans="22:120" ht="13" x14ac:dyDescent="0.2"/>
    <row r="56" spans="22:120" ht="13" x14ac:dyDescent="0.2"/>
    <row r="57" spans="22:120" ht="13" x14ac:dyDescent="0.2"/>
    <row r="58" spans="22:120" ht="13" x14ac:dyDescent="0.2"/>
    <row r="59" spans="22:120" ht="13" x14ac:dyDescent="0.2"/>
    <row r="60" spans="22:120" ht="13" x14ac:dyDescent="0.2"/>
    <row r="61" spans="22:120" ht="13" x14ac:dyDescent="0.2"/>
    <row r="62" spans="22:120" ht="13" x14ac:dyDescent="0.2"/>
    <row r="63" spans="22:120" ht="13" x14ac:dyDescent="0.2">
      <c r="W63" s="241"/>
      <c r="CS63" s="241"/>
      <c r="CX63" s="241"/>
      <c r="DC63" s="241"/>
      <c r="DH63" s="241"/>
    </row>
    <row r="64" spans="22:120" ht="13" x14ac:dyDescent="0.2">
      <c r="V64" s="241"/>
    </row>
    <row r="65" spans="15:120" ht="13"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 x14ac:dyDescent="0.2">
      <c r="Q66" s="241"/>
      <c r="S66" s="241"/>
      <c r="U66" s="241"/>
      <c r="DM66" s="241"/>
    </row>
    <row r="67" spans="15:120" ht="13"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 x14ac:dyDescent="0.2"/>
    <row r="69" spans="15:120" ht="13" x14ac:dyDescent="0.2"/>
    <row r="70" spans="15:120" ht="13" x14ac:dyDescent="0.2"/>
    <row r="71" spans="15:120" ht="13" x14ac:dyDescent="0.2"/>
    <row r="72" spans="15:120" ht="13" x14ac:dyDescent="0.2">
      <c r="DP72" s="241"/>
    </row>
    <row r="73" spans="15:120" ht="13" x14ac:dyDescent="0.2">
      <c r="DP73" s="241"/>
    </row>
    <row r="74" spans="15:120" ht="13" x14ac:dyDescent="0.2"/>
    <row r="75" spans="15:120" ht="13" x14ac:dyDescent="0.2"/>
    <row r="76" spans="15:120" ht="13" x14ac:dyDescent="0.2"/>
    <row r="77" spans="15:120" ht="13" x14ac:dyDescent="0.2"/>
    <row r="78" spans="15:120" ht="13" x14ac:dyDescent="0.2"/>
    <row r="79" spans="15:120" ht="13" x14ac:dyDescent="0.2"/>
    <row r="80" spans="15:120" ht="13" x14ac:dyDescent="0.2"/>
    <row r="81" spans="97:112" ht="13" x14ac:dyDescent="0.2"/>
    <row r="82" spans="97:112" ht="13" x14ac:dyDescent="0.2"/>
    <row r="83" spans="97:112" ht="13" x14ac:dyDescent="0.2"/>
    <row r="84" spans="97:112" ht="13" x14ac:dyDescent="0.2"/>
    <row r="85" spans="97:112" ht="13" x14ac:dyDescent="0.2"/>
    <row r="86" spans="97:112" ht="13" x14ac:dyDescent="0.2"/>
    <row r="87" spans="97:112" ht="13" x14ac:dyDescent="0.2"/>
    <row r="88" spans="97:112" ht="13" x14ac:dyDescent="0.2"/>
    <row r="89" spans="97:112" ht="13" x14ac:dyDescent="0.2"/>
    <row r="90" spans="97:112" ht="13" x14ac:dyDescent="0.2"/>
    <row r="91" spans="97:112" ht="13" x14ac:dyDescent="0.2"/>
    <row r="92" spans="97:112" ht="13" x14ac:dyDescent="0.2"/>
    <row r="93" spans="97:112" ht="13" x14ac:dyDescent="0.2"/>
    <row r="94" spans="97:112" ht="13" x14ac:dyDescent="0.2"/>
    <row r="95" spans="97:112" ht="13" x14ac:dyDescent="0.2"/>
    <row r="96" spans="97:112" ht="13" x14ac:dyDescent="0.2">
      <c r="CS96" s="241"/>
      <c r="CX96" s="241"/>
      <c r="DC96" s="241"/>
      <c r="DH96" s="241"/>
    </row>
    <row r="97" spans="24:120" ht="13" x14ac:dyDescent="0.2">
      <c r="CS97" s="241"/>
      <c r="CX97" s="241"/>
      <c r="DC97" s="241"/>
      <c r="DH97" s="241"/>
      <c r="DP97" s="242" t="s">
        <v>478</v>
      </c>
    </row>
    <row r="98" spans="24:120" ht="13" hidden="1" x14ac:dyDescent="0.2">
      <c r="CS98" s="241"/>
      <c r="CX98" s="241"/>
      <c r="DC98" s="241"/>
      <c r="DH98" s="241"/>
    </row>
    <row r="99" spans="24:120" ht="13"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 hidden="1" x14ac:dyDescent="0.2">
      <c r="CT103" s="241"/>
      <c r="CV103" s="241"/>
      <c r="CW103" s="241"/>
      <c r="CY103" s="241"/>
      <c r="DA103" s="241"/>
      <c r="DB103" s="241"/>
      <c r="DD103" s="241"/>
      <c r="DF103" s="241"/>
      <c r="DG103" s="241"/>
      <c r="DI103" s="241"/>
      <c r="DK103" s="241"/>
      <c r="DL103" s="241"/>
      <c r="DM103" s="241"/>
      <c r="DN103" s="241"/>
      <c r="DO103" s="241"/>
      <c r="DP103" s="241"/>
    </row>
    <row r="104" spans="24:120" ht="13"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NcetPrNX8qAaohrWwcFUWDhWaMvkt+i3U+UApkDhpDPfi7lXcIfuam4eDqU0X5Aso7jT4NjrhbkrvYPjuHUvGg==" saltValue="anV94WMFHo3OdrlkmmUmSQ==" spinCount="100000" sheet="1" objects="1" scenarios="1"/>
  <dataConsolidate/>
  <phoneticPr fontId="2"/>
  <printOptions horizontalCentered="1" verticalCentered="1"/>
  <pageMargins left="0" right="0" top="0" bottom="0" header="0" footer="0"/>
  <pageSetup paperSize="9" scale="45"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328125" style="242" customWidth="1"/>
    <col min="117" max="16384" width="9" style="241" hidden="1"/>
  </cols>
  <sheetData>
    <row r="1" spans="2:116" ht="13"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 x14ac:dyDescent="0.2"/>
    <row r="3" spans="2:116" ht="13" x14ac:dyDescent="0.2"/>
    <row r="4" spans="2:116" ht="13"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 x14ac:dyDescent="0.2"/>
    <row r="7" spans="2:116" ht="13" x14ac:dyDescent="0.2"/>
    <row r="8" spans="2:116" ht="13" x14ac:dyDescent="0.2"/>
    <row r="9" spans="2:116" ht="13" x14ac:dyDescent="0.2"/>
    <row r="10" spans="2:116" ht="13" x14ac:dyDescent="0.2"/>
    <row r="11" spans="2:116" ht="13" x14ac:dyDescent="0.2"/>
    <row r="12" spans="2:116" ht="13" x14ac:dyDescent="0.2"/>
    <row r="13" spans="2:116" ht="13" x14ac:dyDescent="0.2"/>
    <row r="14" spans="2:116" ht="13" x14ac:dyDescent="0.2"/>
    <row r="15" spans="2:116" ht="13" x14ac:dyDescent="0.2"/>
    <row r="16" spans="2:116" ht="13" x14ac:dyDescent="0.2"/>
    <row r="17" spans="9:116" ht="13" x14ac:dyDescent="0.2"/>
    <row r="18" spans="9:116" ht="13"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 x14ac:dyDescent="0.2"/>
    <row r="20" spans="9:116" ht="13" x14ac:dyDescent="0.2"/>
    <row r="21" spans="9:116" ht="13" x14ac:dyDescent="0.2">
      <c r="DL21" s="241"/>
    </row>
    <row r="22" spans="9:116" ht="13" x14ac:dyDescent="0.2">
      <c r="DI22" s="241"/>
      <c r="DJ22" s="241"/>
      <c r="DK22" s="241"/>
      <c r="DL22" s="241"/>
    </row>
    <row r="23" spans="9:116" ht="13" x14ac:dyDescent="0.2">
      <c r="CY23" s="241"/>
      <c r="CZ23" s="241"/>
      <c r="DA23" s="241"/>
      <c r="DB23" s="241"/>
      <c r="DC23" s="241"/>
      <c r="DD23" s="241"/>
      <c r="DE23" s="241"/>
      <c r="DF23" s="241"/>
      <c r="DG23" s="241"/>
      <c r="DH23" s="241"/>
      <c r="DI23" s="241"/>
      <c r="DJ23" s="241"/>
      <c r="DK23" s="241"/>
      <c r="DL23" s="241"/>
    </row>
    <row r="24" spans="9:116" ht="13" x14ac:dyDescent="0.2"/>
    <row r="25" spans="9:116" ht="13" x14ac:dyDescent="0.2"/>
    <row r="26" spans="9:116" ht="13" x14ac:dyDescent="0.2"/>
    <row r="27" spans="9:116" ht="13" x14ac:dyDescent="0.2"/>
    <row r="28" spans="9:116" ht="13" x14ac:dyDescent="0.2"/>
    <row r="29" spans="9:116" ht="13" x14ac:dyDescent="0.2"/>
    <row r="30" spans="9:116" ht="13" x14ac:dyDescent="0.2"/>
    <row r="31" spans="9:116" ht="13" x14ac:dyDescent="0.2"/>
    <row r="32" spans="9:116" ht="13" x14ac:dyDescent="0.2"/>
    <row r="33" spans="15:116" ht="13" x14ac:dyDescent="0.2"/>
    <row r="34" spans="15:116" ht="13" x14ac:dyDescent="0.2"/>
    <row r="35" spans="15:116" ht="13" x14ac:dyDescent="0.2">
      <c r="CZ35" s="241"/>
      <c r="DA35" s="241"/>
      <c r="DB35" s="241"/>
      <c r="DC35" s="241"/>
      <c r="DD35" s="241"/>
      <c r="DE35" s="241"/>
      <c r="DF35" s="241"/>
      <c r="DG35" s="241"/>
      <c r="DH35" s="241"/>
      <c r="DI35" s="241"/>
      <c r="DJ35" s="241"/>
      <c r="DK35" s="241"/>
      <c r="DL35" s="241"/>
    </row>
    <row r="36" spans="15:116" ht="13" x14ac:dyDescent="0.2"/>
    <row r="37" spans="15:116" ht="13" x14ac:dyDescent="0.2">
      <c r="DL37" s="241"/>
    </row>
    <row r="38" spans="15:116" ht="13" x14ac:dyDescent="0.2">
      <c r="DI38" s="241"/>
      <c r="DJ38" s="241"/>
      <c r="DK38" s="241"/>
      <c r="DL38" s="241"/>
    </row>
    <row r="39" spans="15:116" ht="13" x14ac:dyDescent="0.2"/>
    <row r="40" spans="15:116" ht="13" x14ac:dyDescent="0.2"/>
    <row r="41" spans="15:116" ht="13" x14ac:dyDescent="0.2"/>
    <row r="42" spans="15:116" ht="13" x14ac:dyDescent="0.2"/>
    <row r="43" spans="15:116" ht="13"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 x14ac:dyDescent="0.2">
      <c r="DL44" s="241"/>
    </row>
    <row r="45" spans="15:116" ht="13" x14ac:dyDescent="0.2"/>
    <row r="46" spans="15:116" ht="13" x14ac:dyDescent="0.2">
      <c r="DA46" s="241"/>
      <c r="DB46" s="241"/>
      <c r="DC46" s="241"/>
      <c r="DD46" s="241"/>
      <c r="DE46" s="241"/>
      <c r="DF46" s="241"/>
      <c r="DG46" s="241"/>
      <c r="DH46" s="241"/>
      <c r="DI46" s="241"/>
      <c r="DJ46" s="241"/>
      <c r="DK46" s="241"/>
      <c r="DL46" s="241"/>
    </row>
    <row r="47" spans="15:116" ht="13" x14ac:dyDescent="0.2"/>
    <row r="48" spans="15:116" ht="13" x14ac:dyDescent="0.2"/>
    <row r="49" spans="104:116" ht="13" x14ac:dyDescent="0.2"/>
    <row r="50" spans="104:116" ht="13" x14ac:dyDescent="0.2">
      <c r="CZ50" s="241"/>
      <c r="DA50" s="241"/>
      <c r="DB50" s="241"/>
      <c r="DC50" s="241"/>
      <c r="DD50" s="241"/>
      <c r="DE50" s="241"/>
      <c r="DF50" s="241"/>
      <c r="DG50" s="241"/>
      <c r="DH50" s="241"/>
      <c r="DI50" s="241"/>
      <c r="DJ50" s="241"/>
      <c r="DK50" s="241"/>
      <c r="DL50" s="241"/>
    </row>
    <row r="51" spans="104:116" ht="13" x14ac:dyDescent="0.2"/>
    <row r="52" spans="104:116" ht="13" x14ac:dyDescent="0.2"/>
    <row r="53" spans="104:116" ht="13" x14ac:dyDescent="0.2">
      <c r="DL53" s="241"/>
    </row>
    <row r="54" spans="104:116" ht="13" x14ac:dyDescent="0.2"/>
    <row r="55" spans="104:116" ht="13" x14ac:dyDescent="0.2"/>
    <row r="56" spans="104:116" ht="13" x14ac:dyDescent="0.2"/>
    <row r="57" spans="104:116" ht="13" x14ac:dyDescent="0.2"/>
    <row r="58" spans="104:116" ht="13" x14ac:dyDescent="0.2"/>
    <row r="59" spans="104:116" ht="13" x14ac:dyDescent="0.2"/>
    <row r="60" spans="104:116" ht="13" x14ac:dyDescent="0.2"/>
    <row r="61" spans="104:116" ht="13" x14ac:dyDescent="0.2"/>
    <row r="62" spans="104:116" ht="13" x14ac:dyDescent="0.2"/>
    <row r="63" spans="104:116" ht="13" x14ac:dyDescent="0.2"/>
    <row r="64" spans="104:116" ht="13" x14ac:dyDescent="0.2"/>
    <row r="65" spans="107:116" ht="13" x14ac:dyDescent="0.2"/>
    <row r="66" spans="107:116" ht="13" x14ac:dyDescent="0.2"/>
    <row r="67" spans="107:116" ht="13" x14ac:dyDescent="0.2">
      <c r="DC67" s="241"/>
      <c r="DD67" s="241"/>
      <c r="DE67" s="241"/>
      <c r="DF67" s="241"/>
      <c r="DG67" s="241"/>
      <c r="DH67" s="241"/>
      <c r="DI67" s="241"/>
      <c r="DJ67" s="241"/>
      <c r="DK67" s="241"/>
      <c r="DL67" s="241"/>
    </row>
    <row r="68" spans="107:116" ht="13" x14ac:dyDescent="0.2"/>
    <row r="69" spans="107:116" ht="13" x14ac:dyDescent="0.2"/>
    <row r="70" spans="107:116" ht="13" x14ac:dyDescent="0.2"/>
    <row r="71" spans="107:116" ht="13" x14ac:dyDescent="0.2"/>
    <row r="72" spans="107:116" ht="13" x14ac:dyDescent="0.2"/>
    <row r="73" spans="107:116" ht="13" x14ac:dyDescent="0.2"/>
    <row r="74" spans="107:116" ht="13" x14ac:dyDescent="0.2"/>
    <row r="75" spans="107:116" ht="13" x14ac:dyDescent="0.2"/>
    <row r="76" spans="107:116" ht="13" x14ac:dyDescent="0.2"/>
    <row r="77" spans="107:116" ht="13" x14ac:dyDescent="0.2"/>
    <row r="78" spans="107:116" ht="13" x14ac:dyDescent="0.2"/>
    <row r="79" spans="107:116" ht="13" x14ac:dyDescent="0.2"/>
    <row r="80" spans="107:116"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sheetData>
  <sheetProtection algorithmName="SHA-512" hashValue="oMoplaeDVQyJGm+W5lQ0kbc6NK3Qd2q5IyVUsUTZRpG8Npma5wvbih9UrDp3HbNQ8AljYwpXJrpajpUybfI+Yw==" saltValue="AAanv89V6mBes6nILtB7rw=="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topLeftCell="A25" zoomScaleSheetLayoutView="100" workbookViewId="0">
      <selection activeCell="AK24" sqref="AK24"/>
    </sheetView>
  </sheetViews>
  <sheetFormatPr defaultColWidth="0" defaultRowHeight="13.5" customHeight="1" zeroHeight="1" x14ac:dyDescent="0.2"/>
  <cols>
    <col min="1" max="36" width="2.453125" style="243" customWidth="1"/>
    <col min="37" max="44" width="17" style="243" customWidth="1"/>
    <col min="45" max="45" width="6.08984375" style="249" customWidth="1"/>
    <col min="46" max="46" width="3" style="247" customWidth="1"/>
    <col min="47" max="47" width="19.08984375" style="243" hidden="1" customWidth="1"/>
    <col min="48" max="52" width="12.6328125" style="243" hidden="1" customWidth="1"/>
    <col min="53" max="16384" width="8.6328125" style="243" hidden="1"/>
  </cols>
  <sheetData>
    <row r="1" spans="1:46" ht="13" x14ac:dyDescent="0.2">
      <c r="AS1" s="243"/>
      <c r="AT1" s="243"/>
    </row>
    <row r="2" spans="1:46" ht="13" x14ac:dyDescent="0.2">
      <c r="AS2" s="243"/>
      <c r="AT2" s="243"/>
    </row>
    <row r="3" spans="1:46" ht="13" x14ac:dyDescent="0.2">
      <c r="AS3" s="243"/>
      <c r="AT3" s="243"/>
    </row>
    <row r="4" spans="1:46" ht="13" x14ac:dyDescent="0.2">
      <c r="AS4" s="243"/>
      <c r="AT4" s="243"/>
    </row>
    <row r="5" spans="1:46" ht="16.5" x14ac:dyDescent="0.2">
      <c r="A5" s="244" t="s">
        <v>479</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 x14ac:dyDescent="0.2">
      <c r="A6" s="247"/>
      <c r="AK6" s="248" t="s">
        <v>480</v>
      </c>
      <c r="AL6" s="248"/>
      <c r="AM6" s="248"/>
      <c r="AN6" s="248"/>
    </row>
    <row r="7" spans="1:46" ht="13.5" customHeight="1" x14ac:dyDescent="0.2">
      <c r="A7" s="247"/>
      <c r="AK7" s="250"/>
      <c r="AL7" s="251"/>
      <c r="AM7" s="251"/>
      <c r="AN7" s="252"/>
      <c r="AO7" s="1126" t="s">
        <v>481</v>
      </c>
      <c r="AP7" s="253"/>
      <c r="AQ7" s="254" t="s">
        <v>482</v>
      </c>
      <c r="AR7" s="255"/>
    </row>
    <row r="8" spans="1:46" ht="13" x14ac:dyDescent="0.2">
      <c r="A8" s="247"/>
      <c r="AK8" s="256"/>
      <c r="AL8" s="257"/>
      <c r="AM8" s="257"/>
      <c r="AN8" s="258"/>
      <c r="AO8" s="1127"/>
      <c r="AP8" s="259" t="s">
        <v>483</v>
      </c>
      <c r="AQ8" s="260" t="s">
        <v>484</v>
      </c>
      <c r="AR8" s="261" t="s">
        <v>485</v>
      </c>
    </row>
    <row r="9" spans="1:46" ht="13" x14ac:dyDescent="0.2">
      <c r="A9" s="247"/>
      <c r="AK9" s="1128" t="s">
        <v>486</v>
      </c>
      <c r="AL9" s="1129"/>
      <c r="AM9" s="1129"/>
      <c r="AN9" s="1130"/>
      <c r="AO9" s="262">
        <v>550440</v>
      </c>
      <c r="AP9" s="262">
        <v>453784</v>
      </c>
      <c r="AQ9" s="263">
        <v>263788</v>
      </c>
      <c r="AR9" s="264">
        <v>72</v>
      </c>
    </row>
    <row r="10" spans="1:46" ht="13.5" customHeight="1" x14ac:dyDescent="0.2">
      <c r="A10" s="247"/>
      <c r="AK10" s="1128" t="s">
        <v>487</v>
      </c>
      <c r="AL10" s="1129"/>
      <c r="AM10" s="1129"/>
      <c r="AN10" s="1130"/>
      <c r="AO10" s="265">
        <v>41237</v>
      </c>
      <c r="AP10" s="265">
        <v>33996</v>
      </c>
      <c r="AQ10" s="266">
        <v>39680</v>
      </c>
      <c r="AR10" s="267">
        <v>-14.3</v>
      </c>
    </row>
    <row r="11" spans="1:46" ht="13.5" customHeight="1" x14ac:dyDescent="0.2">
      <c r="A11" s="247"/>
      <c r="AK11" s="1128" t="s">
        <v>488</v>
      </c>
      <c r="AL11" s="1129"/>
      <c r="AM11" s="1129"/>
      <c r="AN11" s="1130"/>
      <c r="AO11" s="265" t="s">
        <v>489</v>
      </c>
      <c r="AP11" s="265" t="s">
        <v>489</v>
      </c>
      <c r="AQ11" s="266">
        <v>4557</v>
      </c>
      <c r="AR11" s="267" t="s">
        <v>489</v>
      </c>
    </row>
    <row r="12" spans="1:46" ht="13.5" customHeight="1" x14ac:dyDescent="0.2">
      <c r="A12" s="247"/>
      <c r="AK12" s="1128" t="s">
        <v>490</v>
      </c>
      <c r="AL12" s="1129"/>
      <c r="AM12" s="1129"/>
      <c r="AN12" s="1130"/>
      <c r="AO12" s="265" t="s">
        <v>489</v>
      </c>
      <c r="AP12" s="265" t="s">
        <v>489</v>
      </c>
      <c r="AQ12" s="266" t="s">
        <v>489</v>
      </c>
      <c r="AR12" s="267" t="s">
        <v>489</v>
      </c>
    </row>
    <row r="13" spans="1:46" ht="13.5" customHeight="1" x14ac:dyDescent="0.2">
      <c r="A13" s="247"/>
      <c r="AK13" s="1128" t="s">
        <v>491</v>
      </c>
      <c r="AL13" s="1129"/>
      <c r="AM13" s="1129"/>
      <c r="AN13" s="1130"/>
      <c r="AO13" s="265">
        <v>10334</v>
      </c>
      <c r="AP13" s="265">
        <v>8519</v>
      </c>
      <c r="AQ13" s="266">
        <v>12917</v>
      </c>
      <c r="AR13" s="267">
        <v>-34</v>
      </c>
    </row>
    <row r="14" spans="1:46" ht="13.5" customHeight="1" x14ac:dyDescent="0.2">
      <c r="A14" s="247"/>
      <c r="AK14" s="1128" t="s">
        <v>492</v>
      </c>
      <c r="AL14" s="1129"/>
      <c r="AM14" s="1129"/>
      <c r="AN14" s="1130"/>
      <c r="AO14" s="265">
        <v>8014</v>
      </c>
      <c r="AP14" s="265">
        <v>6607</v>
      </c>
      <c r="AQ14" s="266">
        <v>4746</v>
      </c>
      <c r="AR14" s="267">
        <v>39.200000000000003</v>
      </c>
    </row>
    <row r="15" spans="1:46" ht="13.5" customHeight="1" x14ac:dyDescent="0.2">
      <c r="A15" s="247"/>
      <c r="AK15" s="1131" t="s">
        <v>493</v>
      </c>
      <c r="AL15" s="1132"/>
      <c r="AM15" s="1132"/>
      <c r="AN15" s="1133"/>
      <c r="AO15" s="265">
        <v>-41659</v>
      </c>
      <c r="AP15" s="265">
        <v>-34344</v>
      </c>
      <c r="AQ15" s="266">
        <v>-12765</v>
      </c>
      <c r="AR15" s="267">
        <v>169</v>
      </c>
    </row>
    <row r="16" spans="1:46" ht="13" x14ac:dyDescent="0.2">
      <c r="A16" s="247"/>
      <c r="AK16" s="1131" t="s">
        <v>178</v>
      </c>
      <c r="AL16" s="1132"/>
      <c r="AM16" s="1132"/>
      <c r="AN16" s="1133"/>
      <c r="AO16" s="265">
        <v>568366</v>
      </c>
      <c r="AP16" s="265">
        <v>468562</v>
      </c>
      <c r="AQ16" s="266">
        <v>312922</v>
      </c>
      <c r="AR16" s="267">
        <v>49.7</v>
      </c>
    </row>
    <row r="17" spans="1:46" ht="13" x14ac:dyDescent="0.2">
      <c r="A17" s="247"/>
    </row>
    <row r="18" spans="1:46" ht="13" x14ac:dyDescent="0.2">
      <c r="A18" s="247"/>
      <c r="AQ18" s="268"/>
      <c r="AR18" s="268"/>
    </row>
    <row r="19" spans="1:46" ht="13" x14ac:dyDescent="0.2">
      <c r="A19" s="247"/>
      <c r="AK19" s="243" t="s">
        <v>494</v>
      </c>
    </row>
    <row r="20" spans="1:46" ht="13" x14ac:dyDescent="0.2">
      <c r="A20" s="247"/>
      <c r="AK20" s="269"/>
      <c r="AL20" s="270"/>
      <c r="AM20" s="270"/>
      <c r="AN20" s="271"/>
      <c r="AO20" s="272" t="s">
        <v>495</v>
      </c>
      <c r="AP20" s="273" t="s">
        <v>496</v>
      </c>
      <c r="AQ20" s="274" t="s">
        <v>497</v>
      </c>
      <c r="AR20" s="275"/>
    </row>
    <row r="21" spans="1:46" s="248" customFormat="1" ht="13" x14ac:dyDescent="0.2">
      <c r="A21" s="276"/>
      <c r="AK21" s="1134" t="s">
        <v>498</v>
      </c>
      <c r="AL21" s="1135"/>
      <c r="AM21" s="1135"/>
      <c r="AN21" s="1136"/>
      <c r="AO21" s="277">
        <v>45.34</v>
      </c>
      <c r="AP21" s="278">
        <v>24.75</v>
      </c>
      <c r="AQ21" s="279">
        <v>20.59</v>
      </c>
      <c r="AS21" s="280"/>
      <c r="AT21" s="276"/>
    </row>
    <row r="22" spans="1:46" s="248" customFormat="1" ht="13" x14ac:dyDescent="0.2">
      <c r="A22" s="276"/>
      <c r="AK22" s="1134" t="s">
        <v>499</v>
      </c>
      <c r="AL22" s="1135"/>
      <c r="AM22" s="1135"/>
      <c r="AN22" s="1136"/>
      <c r="AO22" s="281">
        <v>97.6</v>
      </c>
      <c r="AP22" s="282">
        <v>95.6</v>
      </c>
      <c r="AQ22" s="283">
        <v>2</v>
      </c>
      <c r="AR22" s="268"/>
      <c r="AS22" s="280"/>
      <c r="AT22" s="276"/>
    </row>
    <row r="23" spans="1:46" s="248" customFormat="1" ht="13" x14ac:dyDescent="0.2">
      <c r="A23" s="276"/>
      <c r="AP23" s="268"/>
      <c r="AQ23" s="268"/>
      <c r="AR23" s="268"/>
      <c r="AS23" s="280"/>
      <c r="AT23" s="276"/>
    </row>
    <row r="24" spans="1:46" s="248" customFormat="1" ht="13" x14ac:dyDescent="0.2">
      <c r="A24" s="276"/>
      <c r="AP24" s="268"/>
      <c r="AQ24" s="268"/>
      <c r="AR24" s="268"/>
      <c r="AS24" s="280"/>
      <c r="AT24" s="276"/>
    </row>
    <row r="25" spans="1:46" s="248" customFormat="1" ht="13"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 x14ac:dyDescent="0.2">
      <c r="A26" s="1125" t="s">
        <v>500</v>
      </c>
      <c r="B26" s="1125"/>
      <c r="C26" s="1125"/>
      <c r="D26" s="1125"/>
      <c r="E26" s="1125"/>
      <c r="F26" s="1125"/>
      <c r="G26" s="1125"/>
      <c r="H26" s="1125"/>
      <c r="I26" s="1125"/>
      <c r="J26" s="1125"/>
      <c r="K26" s="1125"/>
      <c r="L26" s="1125"/>
      <c r="M26" s="1125"/>
      <c r="N26" s="1125"/>
      <c r="O26" s="1125"/>
      <c r="P26" s="1125"/>
      <c r="Q26" s="1125"/>
      <c r="R26" s="1125"/>
      <c r="S26" s="1125"/>
      <c r="T26" s="1125"/>
      <c r="U26" s="1125"/>
      <c r="V26" s="1125"/>
      <c r="W26" s="1125"/>
      <c r="X26" s="1125"/>
      <c r="Y26" s="1125"/>
      <c r="Z26" s="1125"/>
      <c r="AA26" s="1125"/>
      <c r="AB26" s="1125"/>
      <c r="AC26" s="1125"/>
      <c r="AD26" s="1125"/>
      <c r="AE26" s="1125"/>
      <c r="AF26" s="1125"/>
      <c r="AG26" s="1125"/>
      <c r="AH26" s="1125"/>
      <c r="AI26" s="1125"/>
      <c r="AJ26" s="1125"/>
      <c r="AK26" s="1125"/>
      <c r="AL26" s="1125"/>
      <c r="AM26" s="1125"/>
      <c r="AN26" s="1125"/>
      <c r="AO26" s="1125"/>
      <c r="AP26" s="1125"/>
      <c r="AQ26" s="1125"/>
      <c r="AR26" s="1125"/>
      <c r="AS26" s="1125"/>
    </row>
    <row r="27" spans="1:46" ht="13" x14ac:dyDescent="0.2">
      <c r="A27" s="288"/>
      <c r="AS27" s="243"/>
      <c r="AT27" s="243"/>
    </row>
    <row r="28" spans="1:46" ht="16.5" x14ac:dyDescent="0.2">
      <c r="A28" s="244" t="s">
        <v>501</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 x14ac:dyDescent="0.2">
      <c r="A29" s="247"/>
      <c r="AK29" s="248" t="s">
        <v>502</v>
      </c>
      <c r="AL29" s="248"/>
      <c r="AM29" s="248"/>
      <c r="AN29" s="248"/>
      <c r="AS29" s="290"/>
    </row>
    <row r="30" spans="1:46" ht="13.5" customHeight="1" x14ac:dyDescent="0.2">
      <c r="A30" s="247"/>
      <c r="AK30" s="250"/>
      <c r="AL30" s="251"/>
      <c r="AM30" s="251"/>
      <c r="AN30" s="252"/>
      <c r="AO30" s="1126" t="s">
        <v>481</v>
      </c>
      <c r="AP30" s="253"/>
      <c r="AQ30" s="254" t="s">
        <v>482</v>
      </c>
      <c r="AR30" s="255"/>
    </row>
    <row r="31" spans="1:46" ht="13" x14ac:dyDescent="0.2">
      <c r="A31" s="247"/>
      <c r="AK31" s="256"/>
      <c r="AL31" s="257"/>
      <c r="AM31" s="257"/>
      <c r="AN31" s="258"/>
      <c r="AO31" s="1127"/>
      <c r="AP31" s="259" t="s">
        <v>483</v>
      </c>
      <c r="AQ31" s="260" t="s">
        <v>484</v>
      </c>
      <c r="AR31" s="261" t="s">
        <v>485</v>
      </c>
    </row>
    <row r="32" spans="1:46" ht="27" customHeight="1" x14ac:dyDescent="0.2">
      <c r="A32" s="247"/>
      <c r="AK32" s="1142" t="s">
        <v>503</v>
      </c>
      <c r="AL32" s="1143"/>
      <c r="AM32" s="1143"/>
      <c r="AN32" s="1144"/>
      <c r="AO32" s="291">
        <v>274867</v>
      </c>
      <c r="AP32" s="291">
        <v>226601</v>
      </c>
      <c r="AQ32" s="292">
        <v>170896</v>
      </c>
      <c r="AR32" s="293">
        <v>32.6</v>
      </c>
    </row>
    <row r="33" spans="1:46" ht="13.5" customHeight="1" x14ac:dyDescent="0.2">
      <c r="A33" s="247"/>
      <c r="AK33" s="1142" t="s">
        <v>504</v>
      </c>
      <c r="AL33" s="1143"/>
      <c r="AM33" s="1143"/>
      <c r="AN33" s="1144"/>
      <c r="AO33" s="291" t="s">
        <v>489</v>
      </c>
      <c r="AP33" s="291" t="s">
        <v>489</v>
      </c>
      <c r="AQ33" s="292" t="s">
        <v>489</v>
      </c>
      <c r="AR33" s="293" t="s">
        <v>489</v>
      </c>
    </row>
    <row r="34" spans="1:46" ht="27" customHeight="1" x14ac:dyDescent="0.2">
      <c r="A34" s="247"/>
      <c r="AK34" s="1142" t="s">
        <v>505</v>
      </c>
      <c r="AL34" s="1143"/>
      <c r="AM34" s="1143"/>
      <c r="AN34" s="1144"/>
      <c r="AO34" s="291" t="s">
        <v>489</v>
      </c>
      <c r="AP34" s="291" t="s">
        <v>489</v>
      </c>
      <c r="AQ34" s="292">
        <v>5</v>
      </c>
      <c r="AR34" s="293" t="s">
        <v>489</v>
      </c>
    </row>
    <row r="35" spans="1:46" ht="27" customHeight="1" x14ac:dyDescent="0.2">
      <c r="A35" s="247"/>
      <c r="AK35" s="1142" t="s">
        <v>506</v>
      </c>
      <c r="AL35" s="1143"/>
      <c r="AM35" s="1143"/>
      <c r="AN35" s="1144"/>
      <c r="AO35" s="291">
        <v>59399</v>
      </c>
      <c r="AP35" s="291">
        <v>48969</v>
      </c>
      <c r="AQ35" s="292">
        <v>33138</v>
      </c>
      <c r="AR35" s="293">
        <v>47.8</v>
      </c>
    </row>
    <row r="36" spans="1:46" ht="27" customHeight="1" x14ac:dyDescent="0.2">
      <c r="A36" s="247"/>
      <c r="AK36" s="1142" t="s">
        <v>507</v>
      </c>
      <c r="AL36" s="1143"/>
      <c r="AM36" s="1143"/>
      <c r="AN36" s="1144"/>
      <c r="AO36" s="291">
        <v>7024</v>
      </c>
      <c r="AP36" s="291">
        <v>5791</v>
      </c>
      <c r="AQ36" s="292">
        <v>2943</v>
      </c>
      <c r="AR36" s="293">
        <v>96.8</v>
      </c>
    </row>
    <row r="37" spans="1:46" ht="13.5" customHeight="1" x14ac:dyDescent="0.2">
      <c r="A37" s="247"/>
      <c r="AK37" s="1142" t="s">
        <v>508</v>
      </c>
      <c r="AL37" s="1143"/>
      <c r="AM37" s="1143"/>
      <c r="AN37" s="1144"/>
      <c r="AO37" s="291" t="s">
        <v>489</v>
      </c>
      <c r="AP37" s="291" t="s">
        <v>489</v>
      </c>
      <c r="AQ37" s="292">
        <v>1487</v>
      </c>
      <c r="AR37" s="293" t="s">
        <v>489</v>
      </c>
    </row>
    <row r="38" spans="1:46" ht="27" customHeight="1" x14ac:dyDescent="0.2">
      <c r="A38" s="247"/>
      <c r="AK38" s="1145" t="s">
        <v>509</v>
      </c>
      <c r="AL38" s="1146"/>
      <c r="AM38" s="1146"/>
      <c r="AN38" s="1147"/>
      <c r="AO38" s="294" t="s">
        <v>489</v>
      </c>
      <c r="AP38" s="294" t="s">
        <v>489</v>
      </c>
      <c r="AQ38" s="295">
        <v>60</v>
      </c>
      <c r="AR38" s="283" t="s">
        <v>489</v>
      </c>
      <c r="AS38" s="290"/>
    </row>
    <row r="39" spans="1:46" ht="13" x14ac:dyDescent="0.2">
      <c r="A39" s="247"/>
      <c r="AK39" s="1145" t="s">
        <v>510</v>
      </c>
      <c r="AL39" s="1146"/>
      <c r="AM39" s="1146"/>
      <c r="AN39" s="1147"/>
      <c r="AO39" s="291">
        <v>-2934</v>
      </c>
      <c r="AP39" s="291">
        <v>-2419</v>
      </c>
      <c r="AQ39" s="292">
        <v>-8408</v>
      </c>
      <c r="AR39" s="293">
        <v>-71.2</v>
      </c>
      <c r="AS39" s="290"/>
    </row>
    <row r="40" spans="1:46" ht="27" customHeight="1" x14ac:dyDescent="0.2">
      <c r="A40" s="247"/>
      <c r="AK40" s="1142" t="s">
        <v>511</v>
      </c>
      <c r="AL40" s="1143"/>
      <c r="AM40" s="1143"/>
      <c r="AN40" s="1144"/>
      <c r="AO40" s="291">
        <v>-217337</v>
      </c>
      <c r="AP40" s="291">
        <v>-179173</v>
      </c>
      <c r="AQ40" s="292">
        <v>-141122</v>
      </c>
      <c r="AR40" s="293">
        <v>27</v>
      </c>
      <c r="AS40" s="290"/>
    </row>
    <row r="41" spans="1:46" ht="13" x14ac:dyDescent="0.2">
      <c r="A41" s="247"/>
      <c r="AK41" s="1148" t="s">
        <v>288</v>
      </c>
      <c r="AL41" s="1149"/>
      <c r="AM41" s="1149"/>
      <c r="AN41" s="1150"/>
      <c r="AO41" s="291">
        <v>121019</v>
      </c>
      <c r="AP41" s="291">
        <v>99768</v>
      </c>
      <c r="AQ41" s="292">
        <v>59000</v>
      </c>
      <c r="AR41" s="293">
        <v>69.099999999999994</v>
      </c>
      <c r="AS41" s="290"/>
    </row>
    <row r="42" spans="1:46" ht="13" x14ac:dyDescent="0.2">
      <c r="A42" s="247"/>
      <c r="AK42" s="296"/>
      <c r="AQ42" s="268"/>
      <c r="AR42" s="268"/>
      <c r="AS42" s="290"/>
    </row>
    <row r="43" spans="1:46" ht="13" x14ac:dyDescent="0.2">
      <c r="A43" s="247"/>
      <c r="AP43" s="297"/>
      <c r="AQ43" s="268"/>
      <c r="AS43" s="290"/>
    </row>
    <row r="44" spans="1:46" ht="13" x14ac:dyDescent="0.2">
      <c r="A44" s="247"/>
      <c r="AQ44" s="268"/>
    </row>
    <row r="45" spans="1:46" ht="13"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512</v>
      </c>
    </row>
    <row r="48" spans="1:46" ht="13" x14ac:dyDescent="0.2">
      <c r="A48" s="247"/>
      <c r="AK48" s="301" t="s">
        <v>513</v>
      </c>
      <c r="AL48" s="301"/>
      <c r="AM48" s="301"/>
      <c r="AN48" s="301"/>
      <c r="AO48" s="301"/>
      <c r="AP48" s="301"/>
      <c r="AQ48" s="302"/>
      <c r="AR48" s="301"/>
    </row>
    <row r="49" spans="1:44" ht="13.5" customHeight="1" x14ac:dyDescent="0.2">
      <c r="A49" s="247"/>
      <c r="AK49" s="303"/>
      <c r="AL49" s="304"/>
      <c r="AM49" s="1137" t="s">
        <v>481</v>
      </c>
      <c r="AN49" s="1139" t="s">
        <v>514</v>
      </c>
      <c r="AO49" s="1140"/>
      <c r="AP49" s="1140"/>
      <c r="AQ49" s="1140"/>
      <c r="AR49" s="1141"/>
    </row>
    <row r="50" spans="1:44" ht="13" x14ac:dyDescent="0.2">
      <c r="A50" s="247"/>
      <c r="AK50" s="305"/>
      <c r="AL50" s="306"/>
      <c r="AM50" s="1138"/>
      <c r="AN50" s="307" t="s">
        <v>515</v>
      </c>
      <c r="AO50" s="308" t="s">
        <v>516</v>
      </c>
      <c r="AP50" s="309" t="s">
        <v>517</v>
      </c>
      <c r="AQ50" s="310" t="s">
        <v>518</v>
      </c>
      <c r="AR50" s="311" t="s">
        <v>519</v>
      </c>
    </row>
    <row r="51" spans="1:44" ht="13" x14ac:dyDescent="0.2">
      <c r="A51" s="247"/>
      <c r="AK51" s="303" t="s">
        <v>520</v>
      </c>
      <c r="AL51" s="304"/>
      <c r="AM51" s="312">
        <v>427221</v>
      </c>
      <c r="AN51" s="313">
        <v>323407</v>
      </c>
      <c r="AO51" s="314">
        <v>-3.3</v>
      </c>
      <c r="AP51" s="315">
        <v>301035</v>
      </c>
      <c r="AQ51" s="316">
        <v>12.2</v>
      </c>
      <c r="AR51" s="317">
        <v>-15.5</v>
      </c>
    </row>
    <row r="52" spans="1:44" ht="13" x14ac:dyDescent="0.2">
      <c r="A52" s="247"/>
      <c r="AK52" s="318"/>
      <c r="AL52" s="319" t="s">
        <v>521</v>
      </c>
      <c r="AM52" s="320">
        <v>192109</v>
      </c>
      <c r="AN52" s="321">
        <v>145427</v>
      </c>
      <c r="AO52" s="322">
        <v>4.8</v>
      </c>
      <c r="AP52" s="323">
        <v>154376</v>
      </c>
      <c r="AQ52" s="324">
        <v>29.1</v>
      </c>
      <c r="AR52" s="325">
        <v>-24.3</v>
      </c>
    </row>
    <row r="53" spans="1:44" ht="13" x14ac:dyDescent="0.2">
      <c r="A53" s="247"/>
      <c r="AK53" s="303" t="s">
        <v>522</v>
      </c>
      <c r="AL53" s="304"/>
      <c r="AM53" s="312">
        <v>261254</v>
      </c>
      <c r="AN53" s="313">
        <v>203311</v>
      </c>
      <c r="AO53" s="314">
        <v>-37.1</v>
      </c>
      <c r="AP53" s="315">
        <v>277467</v>
      </c>
      <c r="AQ53" s="316">
        <v>-7.8</v>
      </c>
      <c r="AR53" s="317">
        <v>-29.3</v>
      </c>
    </row>
    <row r="54" spans="1:44" ht="13" x14ac:dyDescent="0.2">
      <c r="A54" s="247"/>
      <c r="AK54" s="318"/>
      <c r="AL54" s="319" t="s">
        <v>521</v>
      </c>
      <c r="AM54" s="320">
        <v>191768</v>
      </c>
      <c r="AN54" s="321">
        <v>149236</v>
      </c>
      <c r="AO54" s="322">
        <v>2.6</v>
      </c>
      <c r="AP54" s="323">
        <v>128378</v>
      </c>
      <c r="AQ54" s="324">
        <v>-16.8</v>
      </c>
      <c r="AR54" s="325">
        <v>19.399999999999999</v>
      </c>
    </row>
    <row r="55" spans="1:44" ht="13" x14ac:dyDescent="0.2">
      <c r="A55" s="247"/>
      <c r="AK55" s="303" t="s">
        <v>523</v>
      </c>
      <c r="AL55" s="304"/>
      <c r="AM55" s="312">
        <v>337104</v>
      </c>
      <c r="AN55" s="313">
        <v>267968</v>
      </c>
      <c r="AO55" s="314">
        <v>31.8</v>
      </c>
      <c r="AP55" s="315">
        <v>282256</v>
      </c>
      <c r="AQ55" s="316">
        <v>1.7</v>
      </c>
      <c r="AR55" s="317">
        <v>30.1</v>
      </c>
    </row>
    <row r="56" spans="1:44" ht="13" x14ac:dyDescent="0.2">
      <c r="A56" s="247"/>
      <c r="AK56" s="318"/>
      <c r="AL56" s="319" t="s">
        <v>521</v>
      </c>
      <c r="AM56" s="320">
        <v>149619</v>
      </c>
      <c r="AN56" s="321">
        <v>118934</v>
      </c>
      <c r="AO56" s="322">
        <v>-20.3</v>
      </c>
      <c r="AP56" s="323">
        <v>145453</v>
      </c>
      <c r="AQ56" s="324">
        <v>13.3</v>
      </c>
      <c r="AR56" s="325">
        <v>-33.6</v>
      </c>
    </row>
    <row r="57" spans="1:44" ht="13" x14ac:dyDescent="0.2">
      <c r="A57" s="247"/>
      <c r="AK57" s="303" t="s">
        <v>524</v>
      </c>
      <c r="AL57" s="304"/>
      <c r="AM57" s="312">
        <v>1031995</v>
      </c>
      <c r="AN57" s="313">
        <v>842445</v>
      </c>
      <c r="AO57" s="314">
        <v>214.4</v>
      </c>
      <c r="AP57" s="315">
        <v>295341</v>
      </c>
      <c r="AQ57" s="316">
        <v>4.5999999999999996</v>
      </c>
      <c r="AR57" s="317">
        <v>209.8</v>
      </c>
    </row>
    <row r="58" spans="1:44" ht="13" x14ac:dyDescent="0.2">
      <c r="A58" s="247"/>
      <c r="AK58" s="318"/>
      <c r="AL58" s="319" t="s">
        <v>521</v>
      </c>
      <c r="AM58" s="320">
        <v>226526</v>
      </c>
      <c r="AN58" s="321">
        <v>184919</v>
      </c>
      <c r="AO58" s="322">
        <v>55.5</v>
      </c>
      <c r="AP58" s="323">
        <v>137402</v>
      </c>
      <c r="AQ58" s="324">
        <v>-5.5</v>
      </c>
      <c r="AR58" s="325">
        <v>61</v>
      </c>
    </row>
    <row r="59" spans="1:44" ht="13" x14ac:dyDescent="0.2">
      <c r="A59" s="247"/>
      <c r="AK59" s="303" t="s">
        <v>525</v>
      </c>
      <c r="AL59" s="304"/>
      <c r="AM59" s="312">
        <v>237784</v>
      </c>
      <c r="AN59" s="313">
        <v>196030</v>
      </c>
      <c r="AO59" s="314">
        <v>-76.7</v>
      </c>
      <c r="AP59" s="315">
        <v>292845</v>
      </c>
      <c r="AQ59" s="316">
        <v>-0.8</v>
      </c>
      <c r="AR59" s="317">
        <v>-75.900000000000006</v>
      </c>
    </row>
    <row r="60" spans="1:44" ht="13" x14ac:dyDescent="0.2">
      <c r="A60" s="247"/>
      <c r="AK60" s="318"/>
      <c r="AL60" s="319" t="s">
        <v>521</v>
      </c>
      <c r="AM60" s="320">
        <v>167160</v>
      </c>
      <c r="AN60" s="321">
        <v>137807</v>
      </c>
      <c r="AO60" s="322">
        <v>-25.5</v>
      </c>
      <c r="AP60" s="323">
        <v>143187</v>
      </c>
      <c r="AQ60" s="324">
        <v>4.2</v>
      </c>
      <c r="AR60" s="325">
        <v>-29.7</v>
      </c>
    </row>
    <row r="61" spans="1:44" ht="13" x14ac:dyDescent="0.2">
      <c r="A61" s="247"/>
      <c r="AK61" s="303" t="s">
        <v>526</v>
      </c>
      <c r="AL61" s="326"/>
      <c r="AM61" s="312">
        <v>459072</v>
      </c>
      <c r="AN61" s="313">
        <v>366632</v>
      </c>
      <c r="AO61" s="314">
        <v>25.8</v>
      </c>
      <c r="AP61" s="315">
        <v>289789</v>
      </c>
      <c r="AQ61" s="327">
        <v>2</v>
      </c>
      <c r="AR61" s="317">
        <v>23.8</v>
      </c>
    </row>
    <row r="62" spans="1:44" ht="13" x14ac:dyDescent="0.2">
      <c r="A62" s="247"/>
      <c r="AK62" s="318"/>
      <c r="AL62" s="319" t="s">
        <v>521</v>
      </c>
      <c r="AM62" s="320">
        <v>185436</v>
      </c>
      <c r="AN62" s="321">
        <v>147265</v>
      </c>
      <c r="AO62" s="322">
        <v>3.4</v>
      </c>
      <c r="AP62" s="323">
        <v>141759</v>
      </c>
      <c r="AQ62" s="324">
        <v>4.9000000000000004</v>
      </c>
      <c r="AR62" s="325">
        <v>-1.5</v>
      </c>
    </row>
    <row r="63" spans="1:44" ht="13" x14ac:dyDescent="0.2">
      <c r="A63" s="247"/>
    </row>
    <row r="64" spans="1:44" ht="13" x14ac:dyDescent="0.2">
      <c r="A64" s="247"/>
    </row>
    <row r="65" spans="1:46" ht="13" x14ac:dyDescent="0.2">
      <c r="A65" s="247"/>
    </row>
    <row r="66" spans="1:46" ht="13"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 hidden="1" x14ac:dyDescent="0.2"/>
    <row r="71" spans="1:46" ht="13" hidden="1" x14ac:dyDescent="0.2"/>
    <row r="72" spans="1:46" ht="13" hidden="1" x14ac:dyDescent="0.2"/>
    <row r="73" spans="1:46" ht="13" hidden="1" x14ac:dyDescent="0.2"/>
  </sheetData>
  <sheetProtection algorithmName="SHA-512" hashValue="3Nd+3JHP4kXvivg6+R4W9qy+P3N0+kqdvyFuwbxKfhSXOKw2mhQQWGM49IB7hld4NfJJ/ruXA9J+qiyitfvNUQ==" saltValue="hcaH5mkB1gn5wvlN042teg=="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531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 x14ac:dyDescent="0.2">
      <c r="B2" s="241"/>
      <c r="DG2" s="241"/>
    </row>
    <row r="3" spans="2:125" ht="13"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 x14ac:dyDescent="0.2"/>
    <row r="5" spans="2:125" ht="13" x14ac:dyDescent="0.2"/>
    <row r="6" spans="2:125" ht="13" x14ac:dyDescent="0.2"/>
    <row r="7" spans="2:125" ht="13" x14ac:dyDescent="0.2"/>
    <row r="8" spans="2:125" ht="13" x14ac:dyDescent="0.2"/>
    <row r="9" spans="2:125" ht="13" x14ac:dyDescent="0.2">
      <c r="DU9" s="241"/>
    </row>
    <row r="10" spans="2:125" ht="13" x14ac:dyDescent="0.2"/>
    <row r="11" spans="2:125" ht="13" x14ac:dyDescent="0.2"/>
    <row r="12" spans="2:125" ht="13" x14ac:dyDescent="0.2"/>
    <row r="13" spans="2:125" ht="13" x14ac:dyDescent="0.2"/>
    <row r="14" spans="2:125" ht="13" x14ac:dyDescent="0.2"/>
    <row r="15" spans="2:125" ht="13" x14ac:dyDescent="0.2"/>
    <row r="16" spans="2:125" ht="13" x14ac:dyDescent="0.2"/>
    <row r="17" spans="125:125" ht="13" x14ac:dyDescent="0.2">
      <c r="DU17" s="241"/>
    </row>
    <row r="18" spans="125:125" ht="13" x14ac:dyDescent="0.2"/>
    <row r="19" spans="125:125" ht="13" x14ac:dyDescent="0.2"/>
    <row r="20" spans="125:125" ht="13" x14ac:dyDescent="0.2">
      <c r="DU20" s="241"/>
    </row>
    <row r="21" spans="125:125" ht="13" x14ac:dyDescent="0.2">
      <c r="DU21" s="241"/>
    </row>
    <row r="22" spans="125:125" ht="13" x14ac:dyDescent="0.2"/>
    <row r="23" spans="125:125" ht="13" x14ac:dyDescent="0.2"/>
    <row r="24" spans="125:125" ht="13" x14ac:dyDescent="0.2"/>
    <row r="25" spans="125:125" ht="13" x14ac:dyDescent="0.2"/>
    <row r="26" spans="125:125" ht="13" x14ac:dyDescent="0.2"/>
    <row r="27" spans="125:125" ht="13" x14ac:dyDescent="0.2"/>
    <row r="28" spans="125:125" ht="13" x14ac:dyDescent="0.2">
      <c r="DU28" s="241"/>
    </row>
    <row r="29" spans="125:125" ht="13" x14ac:dyDescent="0.2"/>
    <row r="30" spans="125:125" ht="13" x14ac:dyDescent="0.2"/>
    <row r="31" spans="125:125" ht="13" x14ac:dyDescent="0.2"/>
    <row r="32" spans="125:125" ht="13" x14ac:dyDescent="0.2"/>
    <row r="33" spans="2:125" ht="13" x14ac:dyDescent="0.2">
      <c r="B33" s="241"/>
      <c r="G33" s="241"/>
      <c r="I33" s="241"/>
    </row>
    <row r="34" spans="2:125" ht="13" x14ac:dyDescent="0.2">
      <c r="C34" s="241"/>
      <c r="P34" s="241"/>
      <c r="DE34" s="241"/>
      <c r="DH34" s="241"/>
    </row>
    <row r="35" spans="2:125" ht="13" x14ac:dyDescent="0.2">
      <c r="D35" s="241"/>
      <c r="E35" s="241"/>
      <c r="DG35" s="241"/>
      <c r="DJ35" s="241"/>
      <c r="DP35" s="241"/>
      <c r="DQ35" s="241"/>
      <c r="DR35" s="241"/>
      <c r="DS35" s="241"/>
      <c r="DT35" s="241"/>
      <c r="DU35" s="241"/>
    </row>
    <row r="36" spans="2:125" ht="13"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 x14ac:dyDescent="0.2">
      <c r="DU37" s="241"/>
    </row>
    <row r="38" spans="2:125" ht="13" x14ac:dyDescent="0.2">
      <c r="DT38" s="241"/>
      <c r="DU38" s="241"/>
    </row>
    <row r="39" spans="2:125" ht="13" x14ac:dyDescent="0.2"/>
    <row r="40" spans="2:125" ht="13" x14ac:dyDescent="0.2">
      <c r="DH40" s="241"/>
    </row>
    <row r="41" spans="2:125" ht="13" x14ac:dyDescent="0.2">
      <c r="DE41" s="241"/>
    </row>
    <row r="42" spans="2:125" ht="13" x14ac:dyDescent="0.2">
      <c r="DG42" s="241"/>
      <c r="DJ42" s="241"/>
    </row>
    <row r="43" spans="2:125" ht="13"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 x14ac:dyDescent="0.2">
      <c r="DU44" s="241"/>
    </row>
    <row r="45" spans="2:125" ht="13" x14ac:dyDescent="0.2"/>
    <row r="46" spans="2:125" ht="13" x14ac:dyDescent="0.2"/>
    <row r="47" spans="2:125" ht="13" x14ac:dyDescent="0.2"/>
    <row r="48" spans="2:125" ht="13" x14ac:dyDescent="0.2">
      <c r="DT48" s="241"/>
      <c r="DU48" s="241"/>
    </row>
    <row r="49" spans="120:125" ht="13" x14ac:dyDescent="0.2">
      <c r="DU49" s="241"/>
    </row>
    <row r="50" spans="120:125" ht="13" x14ac:dyDescent="0.2">
      <c r="DU50" s="241"/>
    </row>
    <row r="51" spans="120:125" ht="13" x14ac:dyDescent="0.2">
      <c r="DP51" s="241"/>
      <c r="DQ51" s="241"/>
      <c r="DR51" s="241"/>
      <c r="DS51" s="241"/>
      <c r="DT51" s="241"/>
      <c r="DU51" s="241"/>
    </row>
    <row r="52" spans="120:125" ht="13" x14ac:dyDescent="0.2"/>
    <row r="53" spans="120:125" ht="13" x14ac:dyDescent="0.2"/>
    <row r="54" spans="120:125" ht="13" x14ac:dyDescent="0.2">
      <c r="DU54" s="241"/>
    </row>
    <row r="55" spans="120:125" ht="13" x14ac:dyDescent="0.2"/>
    <row r="56" spans="120:125" ht="13" x14ac:dyDescent="0.2"/>
    <row r="57" spans="120:125" ht="13" x14ac:dyDescent="0.2"/>
    <row r="58" spans="120:125" ht="13" x14ac:dyDescent="0.2">
      <c r="DU58" s="241"/>
    </row>
    <row r="59" spans="120:125" ht="13" x14ac:dyDescent="0.2"/>
    <row r="60" spans="120:125" ht="13" x14ac:dyDescent="0.2"/>
    <row r="61" spans="120:125" ht="13" x14ac:dyDescent="0.2"/>
    <row r="62" spans="120:125" ht="13" x14ac:dyDescent="0.2"/>
    <row r="63" spans="120:125" ht="13" x14ac:dyDescent="0.2">
      <c r="DU63" s="241"/>
    </row>
    <row r="64" spans="120:125" ht="13" x14ac:dyDescent="0.2">
      <c r="DT64" s="241"/>
      <c r="DU64" s="241"/>
    </row>
    <row r="65" spans="123:125" ht="13" x14ac:dyDescent="0.2"/>
    <row r="66" spans="123:125" ht="13" x14ac:dyDescent="0.2"/>
    <row r="67" spans="123:125" ht="13" x14ac:dyDescent="0.2"/>
    <row r="68" spans="123:125" ht="13" x14ac:dyDescent="0.2"/>
    <row r="69" spans="123:125" ht="13" x14ac:dyDescent="0.2">
      <c r="DS69" s="241"/>
      <c r="DT69" s="241"/>
      <c r="DU69" s="241"/>
    </row>
    <row r="70" spans="123:125" ht="13" x14ac:dyDescent="0.2"/>
    <row r="71" spans="123:125" ht="13" x14ac:dyDescent="0.2"/>
    <row r="72" spans="123:125" ht="13" x14ac:dyDescent="0.2"/>
    <row r="73" spans="123:125" ht="13" x14ac:dyDescent="0.2"/>
    <row r="74" spans="123:125" ht="13" x14ac:dyDescent="0.2"/>
    <row r="75" spans="123:125" ht="13" x14ac:dyDescent="0.2"/>
    <row r="76" spans="123:125" ht="13" x14ac:dyDescent="0.2"/>
    <row r="77" spans="123:125" ht="13" x14ac:dyDescent="0.2"/>
    <row r="78" spans="123:125" ht="13" x14ac:dyDescent="0.2"/>
    <row r="79" spans="123:125" ht="13" x14ac:dyDescent="0.2"/>
    <row r="80" spans="123:125" ht="13" x14ac:dyDescent="0.2"/>
    <row r="81" spans="116:125" ht="13" x14ac:dyDescent="0.2"/>
    <row r="82" spans="116:125" ht="13" x14ac:dyDescent="0.2">
      <c r="DL82" s="241"/>
    </row>
    <row r="83" spans="116:125" ht="13" x14ac:dyDescent="0.2">
      <c r="DM83" s="241"/>
      <c r="DN83" s="241"/>
      <c r="DO83" s="241"/>
      <c r="DP83" s="241"/>
      <c r="DQ83" s="241"/>
      <c r="DR83" s="241"/>
      <c r="DS83" s="241"/>
      <c r="DT83" s="241"/>
      <c r="DU83" s="241"/>
    </row>
    <row r="84" spans="116:125" ht="13" x14ac:dyDescent="0.2"/>
    <row r="85" spans="116:125" ht="13" x14ac:dyDescent="0.2"/>
    <row r="86" spans="116:125" ht="13" x14ac:dyDescent="0.2"/>
    <row r="87" spans="116:125" ht="13" x14ac:dyDescent="0.2"/>
    <row r="88" spans="116:125" ht="13" x14ac:dyDescent="0.2">
      <c r="DU88" s="241"/>
    </row>
    <row r="89" spans="116:125" ht="13" x14ac:dyDescent="0.2"/>
    <row r="90" spans="116:125" ht="13" x14ac:dyDescent="0.2"/>
    <row r="91" spans="116:125" ht="13"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478</v>
      </c>
    </row>
    <row r="121" spans="125:125" ht="13.5" hidden="1" customHeight="1" x14ac:dyDescent="0.2">
      <c r="DU121" s="241"/>
    </row>
  </sheetData>
  <sheetProtection algorithmName="SHA-512" hashValue="M1vSE9YRVMzheAPxVpbPzfv0awSK786tVejtJSrrm5FzljmM8SrdXOL1l6P8TCwd2ZDAHs4fhG4irC25L8Sl6g==" saltValue="zZL1JaMFSptU67QyXUkqwA=="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531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 x14ac:dyDescent="0.2">
      <c r="B2" s="241"/>
      <c r="T2" s="241"/>
    </row>
    <row r="3" spans="1:125"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 x14ac:dyDescent="0.2"/>
    <row r="5" spans="1:125" ht="13" x14ac:dyDescent="0.2"/>
    <row r="6" spans="1:125" ht="13" x14ac:dyDescent="0.2"/>
    <row r="7" spans="1:125" ht="13" x14ac:dyDescent="0.2"/>
    <row r="8" spans="1:125" ht="13" x14ac:dyDescent="0.2"/>
    <row r="9" spans="1:125" ht="13" x14ac:dyDescent="0.2"/>
    <row r="10" spans="1:125" ht="13" x14ac:dyDescent="0.2"/>
    <row r="11" spans="1:125" ht="13" x14ac:dyDescent="0.2"/>
    <row r="12" spans="1:125" ht="13" x14ac:dyDescent="0.2"/>
    <row r="13" spans="1:125" ht="13" x14ac:dyDescent="0.2"/>
    <row r="14" spans="1:125" ht="13" x14ac:dyDescent="0.2"/>
    <row r="15" spans="1:125" ht="13" x14ac:dyDescent="0.2"/>
    <row r="16" spans="1:125" ht="13" x14ac:dyDescent="0.2"/>
    <row r="17" ht="13" x14ac:dyDescent="0.2"/>
    <row r="18" ht="13" x14ac:dyDescent="0.2"/>
    <row r="19" ht="13" x14ac:dyDescent="0.2"/>
    <row r="20" ht="13" x14ac:dyDescent="0.2"/>
    <row r="21" ht="13" x14ac:dyDescent="0.2"/>
    <row r="22" ht="13" x14ac:dyDescent="0.2"/>
    <row r="23" ht="13" x14ac:dyDescent="0.2"/>
    <row r="24" ht="13" x14ac:dyDescent="0.2"/>
    <row r="25" ht="13" x14ac:dyDescent="0.2"/>
    <row r="26" ht="13" x14ac:dyDescent="0.2"/>
    <row r="27" ht="13" x14ac:dyDescent="0.2"/>
    <row r="28" ht="13" x14ac:dyDescent="0.2"/>
    <row r="29" ht="13" x14ac:dyDescent="0.2"/>
    <row r="30" ht="13" x14ac:dyDescent="0.2"/>
    <row r="31" ht="13" x14ac:dyDescent="0.2"/>
    <row r="32" ht="13" x14ac:dyDescent="0.2"/>
    <row r="33" spans="2:125" ht="13" x14ac:dyDescent="0.2">
      <c r="B33" s="241"/>
      <c r="G33" s="241"/>
      <c r="I33" s="241"/>
    </row>
    <row r="34" spans="2:125" ht="13" x14ac:dyDescent="0.2">
      <c r="C34" s="241"/>
      <c r="P34" s="241"/>
      <c r="R34" s="241"/>
      <c r="U34" s="241"/>
    </row>
    <row r="35" spans="2:125" ht="13"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 x14ac:dyDescent="0.2">
      <c r="F36" s="241"/>
      <c r="H36" s="241"/>
      <c r="J36" s="241"/>
      <c r="K36" s="241"/>
      <c r="L36" s="241"/>
      <c r="M36" s="241"/>
      <c r="N36" s="241"/>
      <c r="O36" s="241"/>
      <c r="Q36" s="241"/>
      <c r="S36" s="241"/>
      <c r="V36" s="241"/>
    </row>
    <row r="37" spans="2:125" ht="13" x14ac:dyDescent="0.2"/>
    <row r="38" spans="2:125" ht="13" x14ac:dyDescent="0.2"/>
    <row r="39" spans="2:125" ht="13" x14ac:dyDescent="0.2"/>
    <row r="40" spans="2:125" ht="13" x14ac:dyDescent="0.2">
      <c r="U40" s="241"/>
    </row>
    <row r="41" spans="2:125" ht="13" x14ac:dyDescent="0.2">
      <c r="R41" s="241"/>
    </row>
    <row r="42" spans="2:125" ht="13"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 x14ac:dyDescent="0.2">
      <c r="Q43" s="241"/>
      <c r="S43" s="241"/>
      <c r="V43" s="241"/>
    </row>
    <row r="44" spans="2:125" ht="13" x14ac:dyDescent="0.2"/>
    <row r="45" spans="2:125" ht="13" x14ac:dyDescent="0.2"/>
    <row r="46" spans="2:125" ht="13" x14ac:dyDescent="0.2"/>
    <row r="47" spans="2:125" ht="13" x14ac:dyDescent="0.2"/>
    <row r="48" spans="2:125"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row r="65" ht="13" x14ac:dyDescent="0.2"/>
    <row r="66" ht="13" x14ac:dyDescent="0.2"/>
    <row r="67" ht="13" x14ac:dyDescent="0.2"/>
    <row r="68" ht="13" x14ac:dyDescent="0.2"/>
    <row r="69" ht="13" x14ac:dyDescent="0.2"/>
    <row r="70" ht="13" x14ac:dyDescent="0.2"/>
    <row r="71" ht="13" x14ac:dyDescent="0.2"/>
    <row r="72" ht="13" x14ac:dyDescent="0.2"/>
    <row r="73" ht="13" x14ac:dyDescent="0.2"/>
    <row r="74" ht="13" x14ac:dyDescent="0.2"/>
    <row r="75" ht="13" x14ac:dyDescent="0.2"/>
    <row r="76" ht="13" x14ac:dyDescent="0.2"/>
    <row r="77" ht="13" x14ac:dyDescent="0.2"/>
    <row r="78" ht="13" x14ac:dyDescent="0.2"/>
    <row r="79" ht="13" x14ac:dyDescent="0.2"/>
    <row r="80"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row r="90" ht="13" x14ac:dyDescent="0.2"/>
    <row r="91" ht="13"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478</v>
      </c>
    </row>
  </sheetData>
  <sheetProtection algorithmName="SHA-512" hashValue="i6Nvx79sBcNhBYlkgvaVKcwuWl/R2yieor4MkMsiVtT1dBn5avL8rWpM7aenu0H9ZVfqHhPs1hAFtnATFuevrA==" saltValue="sOKBI4nc+Jvp8kPa0P5ACQ=="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Normal="100" zoomScaleSheetLayoutView="100" workbookViewId="0"/>
  </sheetViews>
  <sheetFormatPr defaultColWidth="0" defaultRowHeight="13.5" customHeight="1" zeroHeight="1" x14ac:dyDescent="0.2"/>
  <cols>
    <col min="1" max="1" width="8.26953125" style="1" customWidth="1"/>
    <col min="2" max="16" width="14.63281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3">
      <c r="B46" s="4" t="s">
        <v>1</v>
      </c>
      <c r="C46" s="5"/>
      <c r="D46" s="5"/>
      <c r="E46" s="6" t="s">
        <v>2</v>
      </c>
      <c r="F46" s="7" t="s">
        <v>528</v>
      </c>
      <c r="G46" s="8" t="s">
        <v>529</v>
      </c>
      <c r="H46" s="8" t="s">
        <v>530</v>
      </c>
      <c r="I46" s="8" t="s">
        <v>531</v>
      </c>
      <c r="J46" s="9" t="s">
        <v>532</v>
      </c>
    </row>
    <row r="47" spans="2:10" ht="57.75" customHeight="1" x14ac:dyDescent="0.2">
      <c r="B47" s="10"/>
      <c r="C47" s="1151" t="s">
        <v>3</v>
      </c>
      <c r="D47" s="1151"/>
      <c r="E47" s="1152"/>
      <c r="F47" s="11">
        <v>57.53</v>
      </c>
      <c r="G47" s="12">
        <v>60.75</v>
      </c>
      <c r="H47" s="12">
        <v>65.83</v>
      </c>
      <c r="I47" s="12">
        <v>69.73</v>
      </c>
      <c r="J47" s="13">
        <v>64.97</v>
      </c>
    </row>
    <row r="48" spans="2:10" ht="57.75" customHeight="1" x14ac:dyDescent="0.2">
      <c r="B48" s="14"/>
      <c r="C48" s="1153" t="s">
        <v>4</v>
      </c>
      <c r="D48" s="1153"/>
      <c r="E48" s="1154"/>
      <c r="F48" s="15">
        <v>6.38</v>
      </c>
      <c r="G48" s="16">
        <v>5.99</v>
      </c>
      <c r="H48" s="16">
        <v>4.34</v>
      </c>
      <c r="I48" s="16">
        <v>5.52</v>
      </c>
      <c r="J48" s="17">
        <v>5.55</v>
      </c>
    </row>
    <row r="49" spans="2:10" ht="57.75" customHeight="1" thickBot="1" x14ac:dyDescent="0.25">
      <c r="B49" s="18"/>
      <c r="C49" s="1155" t="s">
        <v>5</v>
      </c>
      <c r="D49" s="1155"/>
      <c r="E49" s="1156"/>
      <c r="F49" s="19" t="s">
        <v>533</v>
      </c>
      <c r="G49" s="20">
        <v>3.85</v>
      </c>
      <c r="H49" s="20" t="s">
        <v>534</v>
      </c>
      <c r="I49" s="20" t="s">
        <v>535</v>
      </c>
      <c r="J49" s="21" t="s">
        <v>536</v>
      </c>
    </row>
    <row r="50" spans="2:10" ht="13" x14ac:dyDescent="0.2"/>
  </sheetData>
  <sheetProtection algorithmName="SHA-512" hashValue="AH3CS8NDDX5ChqUZyax90hhVTcoH/4XVb9XNHM5HrILRx/ABRcJTzOxkuH0PNoh5w7GSkCtly7Xz228heoS20Q==" saltValue="76aNpM7WRb1UeYzhKJiM6w=="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Normal="100" zoomScaleSheetLayoutView="100" workbookViewId="0"/>
  </sheetViews>
  <sheetFormatPr defaultColWidth="0" defaultRowHeight="13.5" customHeight="1" zeroHeight="1" x14ac:dyDescent="0.2"/>
  <cols>
    <col min="1" max="1" width="6.6328125" style="23" customWidth="1"/>
    <col min="2" max="2" width="11" style="23" customWidth="1"/>
    <col min="3" max="3" width="17" style="23" customWidth="1"/>
    <col min="4" max="5" width="16.63281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3">
      <c r="A33" s="22"/>
      <c r="B33" s="25" t="s">
        <v>6</v>
      </c>
      <c r="C33" s="26"/>
      <c r="D33" s="26"/>
      <c r="E33" s="27" t="s">
        <v>2</v>
      </c>
      <c r="F33" s="28" t="s">
        <v>528</v>
      </c>
      <c r="G33" s="29" t="s">
        <v>529</v>
      </c>
      <c r="H33" s="29" t="s">
        <v>530</v>
      </c>
      <c r="I33" s="29" t="s">
        <v>531</v>
      </c>
      <c r="J33" s="30" t="s">
        <v>532</v>
      </c>
      <c r="K33" s="22"/>
      <c r="L33" s="22"/>
      <c r="M33" s="22"/>
      <c r="N33" s="22"/>
      <c r="O33" s="22"/>
      <c r="P33" s="22"/>
    </row>
    <row r="34" spans="1:16" ht="39" customHeight="1" x14ac:dyDescent="0.2">
      <c r="A34" s="22"/>
      <c r="B34" s="31"/>
      <c r="C34" s="1161" t="s">
        <v>537</v>
      </c>
      <c r="D34" s="1161"/>
      <c r="E34" s="1162"/>
      <c r="F34" s="32">
        <v>6.29</v>
      </c>
      <c r="G34" s="33">
        <v>5.9</v>
      </c>
      <c r="H34" s="33">
        <v>4.17</v>
      </c>
      <c r="I34" s="33">
        <v>5.42</v>
      </c>
      <c r="J34" s="34">
        <v>5.45</v>
      </c>
      <c r="K34" s="22"/>
      <c r="L34" s="22"/>
      <c r="M34" s="22"/>
      <c r="N34" s="22"/>
      <c r="O34" s="22"/>
      <c r="P34" s="22"/>
    </row>
    <row r="35" spans="1:16" ht="39" customHeight="1" x14ac:dyDescent="0.2">
      <c r="A35" s="22"/>
      <c r="B35" s="35"/>
      <c r="C35" s="1157" t="s">
        <v>538</v>
      </c>
      <c r="D35" s="1157"/>
      <c r="E35" s="1158"/>
      <c r="F35" s="36">
        <v>1.2</v>
      </c>
      <c r="G35" s="37">
        <v>0.66</v>
      </c>
      <c r="H35" s="37">
        <v>0.56000000000000005</v>
      </c>
      <c r="I35" s="37">
        <v>0.78</v>
      </c>
      <c r="J35" s="38">
        <v>1.18</v>
      </c>
      <c r="K35" s="22"/>
      <c r="L35" s="22"/>
      <c r="M35" s="22"/>
      <c r="N35" s="22"/>
      <c r="O35" s="22"/>
      <c r="P35" s="22"/>
    </row>
    <row r="36" spans="1:16" ht="39" customHeight="1" x14ac:dyDescent="0.2">
      <c r="A36" s="22"/>
      <c r="B36" s="35"/>
      <c r="C36" s="1157" t="s">
        <v>539</v>
      </c>
      <c r="D36" s="1157"/>
      <c r="E36" s="1158"/>
      <c r="F36" s="36" t="s">
        <v>489</v>
      </c>
      <c r="G36" s="37" t="s">
        <v>489</v>
      </c>
      <c r="H36" s="37" t="s">
        <v>489</v>
      </c>
      <c r="I36" s="37" t="s">
        <v>489</v>
      </c>
      <c r="J36" s="38">
        <v>0.19</v>
      </c>
      <c r="K36" s="22"/>
      <c r="L36" s="22"/>
      <c r="M36" s="22"/>
      <c r="N36" s="22"/>
      <c r="O36" s="22"/>
      <c r="P36" s="22"/>
    </row>
    <row r="37" spans="1:16" ht="39" customHeight="1" x14ac:dyDescent="0.2">
      <c r="A37" s="22"/>
      <c r="B37" s="35"/>
      <c r="C37" s="1157" t="s">
        <v>540</v>
      </c>
      <c r="D37" s="1157"/>
      <c r="E37" s="1158"/>
      <c r="F37" s="36">
        <v>0.3</v>
      </c>
      <c r="G37" s="37">
        <v>0.57999999999999996</v>
      </c>
      <c r="H37" s="37">
        <v>0.3</v>
      </c>
      <c r="I37" s="37">
        <v>0.19</v>
      </c>
      <c r="J37" s="38">
        <v>0.16</v>
      </c>
      <c r="K37" s="22"/>
      <c r="L37" s="22"/>
      <c r="M37" s="22"/>
      <c r="N37" s="22"/>
      <c r="O37" s="22"/>
      <c r="P37" s="22"/>
    </row>
    <row r="38" spans="1:16" ht="39" customHeight="1" x14ac:dyDescent="0.2">
      <c r="A38" s="22"/>
      <c r="B38" s="35"/>
      <c r="C38" s="1157" t="s">
        <v>541</v>
      </c>
      <c r="D38" s="1157"/>
      <c r="E38" s="1158"/>
      <c r="F38" s="36">
        <v>0.03</v>
      </c>
      <c r="G38" s="37">
        <v>0.03</v>
      </c>
      <c r="H38" s="37">
        <v>0.02</v>
      </c>
      <c r="I38" s="37">
        <v>0.04</v>
      </c>
      <c r="J38" s="38">
        <v>0.04</v>
      </c>
      <c r="K38" s="22"/>
      <c r="L38" s="22"/>
      <c r="M38" s="22"/>
      <c r="N38" s="22"/>
      <c r="O38" s="22"/>
      <c r="P38" s="22"/>
    </row>
    <row r="39" spans="1:16" ht="39" customHeight="1" x14ac:dyDescent="0.2">
      <c r="A39" s="22"/>
      <c r="B39" s="35"/>
      <c r="C39" s="1157" t="s">
        <v>542</v>
      </c>
      <c r="D39" s="1157"/>
      <c r="E39" s="1158"/>
      <c r="F39" s="36">
        <v>0.03</v>
      </c>
      <c r="G39" s="37">
        <v>0.03</v>
      </c>
      <c r="H39" s="37">
        <v>0.04</v>
      </c>
      <c r="I39" s="37">
        <v>0.04</v>
      </c>
      <c r="J39" s="38">
        <v>0.04</v>
      </c>
      <c r="K39" s="22"/>
      <c r="L39" s="22"/>
      <c r="M39" s="22"/>
      <c r="N39" s="22"/>
      <c r="O39" s="22"/>
      <c r="P39" s="22"/>
    </row>
    <row r="40" spans="1:16" ht="39" customHeight="1" x14ac:dyDescent="0.2">
      <c r="A40" s="22"/>
      <c r="B40" s="35"/>
      <c r="C40" s="1157" t="s">
        <v>543</v>
      </c>
      <c r="D40" s="1157"/>
      <c r="E40" s="1158"/>
      <c r="F40" s="36">
        <v>0.04</v>
      </c>
      <c r="G40" s="37">
        <v>0.03</v>
      </c>
      <c r="H40" s="37">
        <v>0.08</v>
      </c>
      <c r="I40" s="37">
        <v>0.02</v>
      </c>
      <c r="J40" s="38">
        <v>0.02</v>
      </c>
      <c r="K40" s="22"/>
      <c r="L40" s="22"/>
      <c r="M40" s="22"/>
      <c r="N40" s="22"/>
      <c r="O40" s="22"/>
      <c r="P40" s="22"/>
    </row>
    <row r="41" spans="1:16" ht="39" customHeight="1" x14ac:dyDescent="0.2">
      <c r="A41" s="22"/>
      <c r="B41" s="35"/>
      <c r="C41" s="1157" t="s">
        <v>544</v>
      </c>
      <c r="D41" s="1157"/>
      <c r="E41" s="1158"/>
      <c r="F41" s="36">
        <v>0</v>
      </c>
      <c r="G41" s="37">
        <v>0.02</v>
      </c>
      <c r="H41" s="37">
        <v>0.02</v>
      </c>
      <c r="I41" s="37">
        <v>0.02</v>
      </c>
      <c r="J41" s="38">
        <v>0.02</v>
      </c>
      <c r="K41" s="22"/>
      <c r="L41" s="22"/>
      <c r="M41" s="22"/>
      <c r="N41" s="22"/>
      <c r="O41" s="22"/>
      <c r="P41" s="22"/>
    </row>
    <row r="42" spans="1:16" ht="39" customHeight="1" x14ac:dyDescent="0.2">
      <c r="A42" s="22"/>
      <c r="B42" s="39"/>
      <c r="C42" s="1157" t="s">
        <v>545</v>
      </c>
      <c r="D42" s="1157"/>
      <c r="E42" s="1158"/>
      <c r="F42" s="36" t="s">
        <v>489</v>
      </c>
      <c r="G42" s="37" t="s">
        <v>489</v>
      </c>
      <c r="H42" s="37" t="s">
        <v>489</v>
      </c>
      <c r="I42" s="37" t="s">
        <v>489</v>
      </c>
      <c r="J42" s="38" t="s">
        <v>489</v>
      </c>
      <c r="K42" s="22"/>
      <c r="L42" s="22"/>
      <c r="M42" s="22"/>
      <c r="N42" s="22"/>
      <c r="O42" s="22"/>
      <c r="P42" s="22"/>
    </row>
    <row r="43" spans="1:16" ht="39" customHeight="1" thickBot="1" x14ac:dyDescent="0.25">
      <c r="A43" s="22"/>
      <c r="B43" s="40"/>
      <c r="C43" s="1159" t="s">
        <v>546</v>
      </c>
      <c r="D43" s="1159"/>
      <c r="E43" s="1160"/>
      <c r="F43" s="41">
        <v>0.04</v>
      </c>
      <c r="G43" s="42">
        <v>7.0000000000000007E-2</v>
      </c>
      <c r="H43" s="42">
        <v>0.08</v>
      </c>
      <c r="I43" s="42">
        <v>1.21</v>
      </c>
      <c r="J43" s="43">
        <v>0</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5" x14ac:dyDescent="0.2">
      <c r="A45" s="22"/>
      <c r="B45" s="22"/>
      <c r="C45" s="22"/>
      <c r="D45" s="22"/>
      <c r="E45" s="22"/>
      <c r="F45" s="22"/>
      <c r="G45" s="22"/>
      <c r="H45" s="22"/>
      <c r="I45" s="22"/>
      <c r="J45" s="22"/>
      <c r="K45" s="22"/>
      <c r="L45" s="22"/>
      <c r="M45" s="22"/>
      <c r="N45" s="22"/>
      <c r="O45" s="22"/>
      <c r="P45" s="22"/>
    </row>
  </sheetData>
  <sheetProtection algorithmName="SHA-512" hashValue="yQ89eboQy+gKwsx8d0hze23fG5HVy4ruFiNGBag2R1LZnqlUfsrXcMtN0/CgF802SlGgYLygmQKkh/NhWlxhCw==" saltValue="BBDqoRuvIq9ZykluwWrWJ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Normal="100" zoomScaleSheetLayoutView="55" workbookViewId="0"/>
  </sheetViews>
  <sheetFormatPr defaultColWidth="0" defaultRowHeight="12.65" customHeight="1" zeroHeight="1" x14ac:dyDescent="0.2"/>
  <cols>
    <col min="1" max="1" width="6.6328125" style="47" customWidth="1"/>
    <col min="2" max="3" width="10.90625" style="47" customWidth="1"/>
    <col min="4" max="4" width="10" style="47" customWidth="1"/>
    <col min="5" max="10" width="11" style="47" customWidth="1"/>
    <col min="11" max="15" width="13.08984375" style="47" customWidth="1"/>
    <col min="16" max="21" width="11.4531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3">
      <c r="A44" s="46"/>
      <c r="B44" s="49" t="s">
        <v>8</v>
      </c>
      <c r="C44" s="50"/>
      <c r="D44" s="50"/>
      <c r="E44" s="51"/>
      <c r="F44" s="51"/>
      <c r="G44" s="51"/>
      <c r="H44" s="51"/>
      <c r="I44" s="51"/>
      <c r="J44" s="52" t="s">
        <v>2</v>
      </c>
      <c r="K44" s="53" t="s">
        <v>528</v>
      </c>
      <c r="L44" s="54" t="s">
        <v>529</v>
      </c>
      <c r="M44" s="54" t="s">
        <v>530</v>
      </c>
      <c r="N44" s="54" t="s">
        <v>531</v>
      </c>
      <c r="O44" s="55" t="s">
        <v>532</v>
      </c>
      <c r="P44" s="46"/>
      <c r="Q44" s="46"/>
      <c r="R44" s="46"/>
      <c r="S44" s="46"/>
      <c r="T44" s="46"/>
      <c r="U44" s="46"/>
    </row>
    <row r="45" spans="1:21" ht="30.75" customHeight="1" x14ac:dyDescent="0.2">
      <c r="A45" s="46"/>
      <c r="B45" s="1163" t="s">
        <v>9</v>
      </c>
      <c r="C45" s="1164"/>
      <c r="D45" s="56"/>
      <c r="E45" s="1169" t="s">
        <v>10</v>
      </c>
      <c r="F45" s="1169"/>
      <c r="G45" s="1169"/>
      <c r="H45" s="1169"/>
      <c r="I45" s="1169"/>
      <c r="J45" s="1170"/>
      <c r="K45" s="57">
        <v>228</v>
      </c>
      <c r="L45" s="58">
        <v>229</v>
      </c>
      <c r="M45" s="58">
        <v>238</v>
      </c>
      <c r="N45" s="58">
        <v>227</v>
      </c>
      <c r="O45" s="59">
        <v>275</v>
      </c>
      <c r="P45" s="46"/>
      <c r="Q45" s="46"/>
      <c r="R45" s="46"/>
      <c r="S45" s="46"/>
      <c r="T45" s="46"/>
      <c r="U45" s="46"/>
    </row>
    <row r="46" spans="1:21" ht="30.75" customHeight="1" x14ac:dyDescent="0.2">
      <c r="A46" s="46"/>
      <c r="B46" s="1165"/>
      <c r="C46" s="1166"/>
      <c r="D46" s="60"/>
      <c r="E46" s="1171" t="s">
        <v>11</v>
      </c>
      <c r="F46" s="1171"/>
      <c r="G46" s="1171"/>
      <c r="H46" s="1171"/>
      <c r="I46" s="1171"/>
      <c r="J46" s="1172"/>
      <c r="K46" s="61" t="s">
        <v>489</v>
      </c>
      <c r="L46" s="62" t="s">
        <v>489</v>
      </c>
      <c r="M46" s="62" t="s">
        <v>489</v>
      </c>
      <c r="N46" s="62" t="s">
        <v>489</v>
      </c>
      <c r="O46" s="63" t="s">
        <v>489</v>
      </c>
      <c r="P46" s="46"/>
      <c r="Q46" s="46"/>
      <c r="R46" s="46"/>
      <c r="S46" s="46"/>
      <c r="T46" s="46"/>
      <c r="U46" s="46"/>
    </row>
    <row r="47" spans="1:21" ht="30.75" customHeight="1" x14ac:dyDescent="0.2">
      <c r="A47" s="46"/>
      <c r="B47" s="1165"/>
      <c r="C47" s="1166"/>
      <c r="D47" s="60"/>
      <c r="E47" s="1171" t="s">
        <v>12</v>
      </c>
      <c r="F47" s="1171"/>
      <c r="G47" s="1171"/>
      <c r="H47" s="1171"/>
      <c r="I47" s="1171"/>
      <c r="J47" s="1172"/>
      <c r="K47" s="61" t="s">
        <v>489</v>
      </c>
      <c r="L47" s="62" t="s">
        <v>489</v>
      </c>
      <c r="M47" s="62" t="s">
        <v>489</v>
      </c>
      <c r="N47" s="62" t="s">
        <v>489</v>
      </c>
      <c r="O47" s="63" t="s">
        <v>489</v>
      </c>
      <c r="P47" s="46"/>
      <c r="Q47" s="46"/>
      <c r="R47" s="46"/>
      <c r="S47" s="46"/>
      <c r="T47" s="46"/>
      <c r="U47" s="46"/>
    </row>
    <row r="48" spans="1:21" ht="30.75" customHeight="1" x14ac:dyDescent="0.2">
      <c r="A48" s="46"/>
      <c r="B48" s="1165"/>
      <c r="C48" s="1166"/>
      <c r="D48" s="60"/>
      <c r="E48" s="1171" t="s">
        <v>13</v>
      </c>
      <c r="F48" s="1171"/>
      <c r="G48" s="1171"/>
      <c r="H48" s="1171"/>
      <c r="I48" s="1171"/>
      <c r="J48" s="1172"/>
      <c r="K48" s="61">
        <v>61</v>
      </c>
      <c r="L48" s="62">
        <v>67</v>
      </c>
      <c r="M48" s="62">
        <v>70</v>
      </c>
      <c r="N48" s="62">
        <v>59</v>
      </c>
      <c r="O48" s="63">
        <v>59</v>
      </c>
      <c r="P48" s="46"/>
      <c r="Q48" s="46"/>
      <c r="R48" s="46"/>
      <c r="S48" s="46"/>
      <c r="T48" s="46"/>
      <c r="U48" s="46"/>
    </row>
    <row r="49" spans="1:21" ht="30.75" customHeight="1" x14ac:dyDescent="0.2">
      <c r="A49" s="46"/>
      <c r="B49" s="1165"/>
      <c r="C49" s="1166"/>
      <c r="D49" s="60"/>
      <c r="E49" s="1171" t="s">
        <v>14</v>
      </c>
      <c r="F49" s="1171"/>
      <c r="G49" s="1171"/>
      <c r="H49" s="1171"/>
      <c r="I49" s="1171"/>
      <c r="J49" s="1172"/>
      <c r="K49" s="61">
        <v>29</v>
      </c>
      <c r="L49" s="62">
        <v>22</v>
      </c>
      <c r="M49" s="62">
        <v>22</v>
      </c>
      <c r="N49" s="62">
        <v>8</v>
      </c>
      <c r="O49" s="63">
        <v>7</v>
      </c>
      <c r="P49" s="46"/>
      <c r="Q49" s="46"/>
      <c r="R49" s="46"/>
      <c r="S49" s="46"/>
      <c r="T49" s="46"/>
      <c r="U49" s="46"/>
    </row>
    <row r="50" spans="1:21" ht="30.75" customHeight="1" x14ac:dyDescent="0.2">
      <c r="A50" s="46"/>
      <c r="B50" s="1165"/>
      <c r="C50" s="1166"/>
      <c r="D50" s="60"/>
      <c r="E50" s="1171" t="s">
        <v>15</v>
      </c>
      <c r="F50" s="1171"/>
      <c r="G50" s="1171"/>
      <c r="H50" s="1171"/>
      <c r="I50" s="1171"/>
      <c r="J50" s="1172"/>
      <c r="K50" s="61" t="s">
        <v>489</v>
      </c>
      <c r="L50" s="62" t="s">
        <v>489</v>
      </c>
      <c r="M50" s="62" t="s">
        <v>489</v>
      </c>
      <c r="N50" s="62" t="s">
        <v>489</v>
      </c>
      <c r="O50" s="63" t="s">
        <v>489</v>
      </c>
      <c r="P50" s="46"/>
      <c r="Q50" s="46"/>
      <c r="R50" s="46"/>
      <c r="S50" s="46"/>
      <c r="T50" s="46"/>
      <c r="U50" s="46"/>
    </row>
    <row r="51" spans="1:21" ht="30.75" customHeight="1" x14ac:dyDescent="0.2">
      <c r="A51" s="46"/>
      <c r="B51" s="1167"/>
      <c r="C51" s="1168"/>
      <c r="D51" s="64"/>
      <c r="E51" s="1171" t="s">
        <v>16</v>
      </c>
      <c r="F51" s="1171"/>
      <c r="G51" s="1171"/>
      <c r="H51" s="1171"/>
      <c r="I51" s="1171"/>
      <c r="J51" s="1172"/>
      <c r="K51" s="61" t="s">
        <v>489</v>
      </c>
      <c r="L51" s="62" t="s">
        <v>489</v>
      </c>
      <c r="M51" s="62" t="s">
        <v>489</v>
      </c>
      <c r="N51" s="62" t="s">
        <v>489</v>
      </c>
      <c r="O51" s="63" t="s">
        <v>489</v>
      </c>
      <c r="P51" s="46"/>
      <c r="Q51" s="46"/>
      <c r="R51" s="46"/>
      <c r="S51" s="46"/>
      <c r="T51" s="46"/>
      <c r="U51" s="46"/>
    </row>
    <row r="52" spans="1:21" ht="30.75" customHeight="1" x14ac:dyDescent="0.2">
      <c r="A52" s="46"/>
      <c r="B52" s="1173" t="s">
        <v>17</v>
      </c>
      <c r="C52" s="1174"/>
      <c r="D52" s="64"/>
      <c r="E52" s="1171" t="s">
        <v>18</v>
      </c>
      <c r="F52" s="1171"/>
      <c r="G52" s="1171"/>
      <c r="H52" s="1171"/>
      <c r="I52" s="1171"/>
      <c r="J52" s="1172"/>
      <c r="K52" s="61">
        <v>221</v>
      </c>
      <c r="L52" s="62">
        <v>227</v>
      </c>
      <c r="M52" s="62">
        <v>222</v>
      </c>
      <c r="N52" s="62">
        <v>196</v>
      </c>
      <c r="O52" s="63">
        <v>220</v>
      </c>
      <c r="P52" s="46"/>
      <c r="Q52" s="46"/>
      <c r="R52" s="46"/>
      <c r="S52" s="46"/>
      <c r="T52" s="46"/>
      <c r="U52" s="46"/>
    </row>
    <row r="53" spans="1:21" ht="30.75" customHeight="1" thickBot="1" x14ac:dyDescent="0.25">
      <c r="A53" s="46"/>
      <c r="B53" s="1175" t="s">
        <v>19</v>
      </c>
      <c r="C53" s="1176"/>
      <c r="D53" s="65"/>
      <c r="E53" s="1177" t="s">
        <v>20</v>
      </c>
      <c r="F53" s="1177"/>
      <c r="G53" s="1177"/>
      <c r="H53" s="1177"/>
      <c r="I53" s="1177"/>
      <c r="J53" s="1178"/>
      <c r="K53" s="66">
        <v>97</v>
      </c>
      <c r="L53" s="67">
        <v>91</v>
      </c>
      <c r="M53" s="67">
        <v>108</v>
      </c>
      <c r="N53" s="67">
        <v>98</v>
      </c>
      <c r="O53" s="68">
        <v>121</v>
      </c>
      <c r="P53" s="46"/>
      <c r="Q53" s="46"/>
      <c r="R53" s="46"/>
      <c r="S53" s="46"/>
      <c r="T53" s="46"/>
      <c r="U53" s="46"/>
    </row>
    <row r="54" spans="1:21" ht="24" customHeight="1" x14ac:dyDescent="0.2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3">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3">
      <c r="A57" s="46"/>
      <c r="B57" s="74"/>
      <c r="C57" s="75"/>
      <c r="D57" s="75"/>
      <c r="E57" s="76"/>
      <c r="F57" s="76"/>
      <c r="G57" s="76"/>
      <c r="H57" s="76"/>
      <c r="I57" s="76"/>
      <c r="J57" s="77" t="s">
        <v>2</v>
      </c>
      <c r="K57" s="78" t="s">
        <v>547</v>
      </c>
      <c r="L57" s="79" t="s">
        <v>548</v>
      </c>
      <c r="M57" s="79" t="s">
        <v>549</v>
      </c>
      <c r="N57" s="79" t="s">
        <v>550</v>
      </c>
      <c r="O57" s="80" t="s">
        <v>551</v>
      </c>
      <c r="P57" s="46"/>
      <c r="Q57" s="46"/>
      <c r="R57" s="46"/>
      <c r="S57" s="46"/>
      <c r="T57" s="46"/>
      <c r="U57" s="46"/>
    </row>
    <row r="58" spans="1:21" ht="31.5" customHeight="1" x14ac:dyDescent="0.2">
      <c r="B58" s="1179" t="s">
        <v>24</v>
      </c>
      <c r="C58" s="1180"/>
      <c r="D58" s="1185" t="s">
        <v>25</v>
      </c>
      <c r="E58" s="1186"/>
      <c r="F58" s="1186"/>
      <c r="G58" s="1186"/>
      <c r="H58" s="1186"/>
      <c r="I58" s="1186"/>
      <c r="J58" s="1187"/>
      <c r="K58" s="81"/>
      <c r="L58" s="82"/>
      <c r="M58" s="82"/>
      <c r="N58" s="82"/>
      <c r="O58" s="83"/>
    </row>
    <row r="59" spans="1:21" ht="31.5" customHeight="1" x14ac:dyDescent="0.2">
      <c r="B59" s="1181"/>
      <c r="C59" s="1182"/>
      <c r="D59" s="1188" t="s">
        <v>26</v>
      </c>
      <c r="E59" s="1189"/>
      <c r="F59" s="1189"/>
      <c r="G59" s="1189"/>
      <c r="H59" s="1189"/>
      <c r="I59" s="1189"/>
      <c r="J59" s="1190"/>
      <c r="K59" s="84"/>
      <c r="L59" s="85"/>
      <c r="M59" s="85"/>
      <c r="N59" s="85"/>
      <c r="O59" s="86"/>
    </row>
    <row r="60" spans="1:21" ht="31.5" customHeight="1" thickBot="1" x14ac:dyDescent="0.25">
      <c r="B60" s="1183"/>
      <c r="C60" s="1184"/>
      <c r="D60" s="1191" t="s">
        <v>27</v>
      </c>
      <c r="E60" s="1192"/>
      <c r="F60" s="1192"/>
      <c r="G60" s="1192"/>
      <c r="H60" s="1192"/>
      <c r="I60" s="1192"/>
      <c r="J60" s="1193"/>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y5sGisA9I8mFC310Xiajc+0RNk9RSTb196h4+qcSzdherTFDa8eblPdo071K8ltuEeqvbJntYmY5Fu5QiUevMw==" saltValue="2h3UL1xdkUH1rPBWcZRQvw=="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1"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Normal="100" zoomScaleSheetLayoutView="100" workbookViewId="0"/>
  </sheetViews>
  <sheetFormatPr defaultColWidth="0" defaultRowHeight="13.5" customHeight="1" zeroHeight="1" x14ac:dyDescent="0.2"/>
  <cols>
    <col min="1" max="1" width="6.6328125" style="94" customWidth="1"/>
    <col min="2" max="3" width="12.6328125" style="94" customWidth="1"/>
    <col min="4" max="4" width="11.6328125" style="94" customWidth="1"/>
    <col min="5" max="8" width="10.36328125" style="94" customWidth="1"/>
    <col min="9" max="13" width="16.36328125" style="94" customWidth="1"/>
    <col min="14" max="19" width="12.63281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3">
      <c r="B40" s="96" t="s">
        <v>8</v>
      </c>
      <c r="C40" s="97"/>
      <c r="D40" s="97"/>
      <c r="E40" s="98"/>
      <c r="F40" s="98"/>
      <c r="G40" s="98"/>
      <c r="H40" s="99" t="s">
        <v>2</v>
      </c>
      <c r="I40" s="100" t="s">
        <v>528</v>
      </c>
      <c r="J40" s="101" t="s">
        <v>529</v>
      </c>
      <c r="K40" s="101" t="s">
        <v>530</v>
      </c>
      <c r="L40" s="101" t="s">
        <v>531</v>
      </c>
      <c r="M40" s="102" t="s">
        <v>532</v>
      </c>
    </row>
    <row r="41" spans="2:13" ht="27.75" customHeight="1" x14ac:dyDescent="0.2">
      <c r="B41" s="1194" t="s">
        <v>30</v>
      </c>
      <c r="C41" s="1195"/>
      <c r="D41" s="103"/>
      <c r="E41" s="1200" t="s">
        <v>31</v>
      </c>
      <c r="F41" s="1200"/>
      <c r="G41" s="1200"/>
      <c r="H41" s="1201"/>
      <c r="I41" s="330">
        <v>1914</v>
      </c>
      <c r="J41" s="331">
        <v>1952</v>
      </c>
      <c r="K41" s="331">
        <v>1912</v>
      </c>
      <c r="L41" s="331">
        <v>2330</v>
      </c>
      <c r="M41" s="332">
        <v>2195</v>
      </c>
    </row>
    <row r="42" spans="2:13" ht="27.75" customHeight="1" x14ac:dyDescent="0.2">
      <c r="B42" s="1196"/>
      <c r="C42" s="1197"/>
      <c r="D42" s="104"/>
      <c r="E42" s="1202" t="s">
        <v>32</v>
      </c>
      <c r="F42" s="1202"/>
      <c r="G42" s="1202"/>
      <c r="H42" s="1203"/>
      <c r="I42" s="333" t="s">
        <v>489</v>
      </c>
      <c r="J42" s="334" t="s">
        <v>489</v>
      </c>
      <c r="K42" s="334" t="s">
        <v>489</v>
      </c>
      <c r="L42" s="334" t="s">
        <v>489</v>
      </c>
      <c r="M42" s="335" t="s">
        <v>489</v>
      </c>
    </row>
    <row r="43" spans="2:13" ht="27.75" customHeight="1" x14ac:dyDescent="0.2">
      <c r="B43" s="1196"/>
      <c r="C43" s="1197"/>
      <c r="D43" s="104"/>
      <c r="E43" s="1202" t="s">
        <v>33</v>
      </c>
      <c r="F43" s="1202"/>
      <c r="G43" s="1202"/>
      <c r="H43" s="1203"/>
      <c r="I43" s="333">
        <v>407</v>
      </c>
      <c r="J43" s="334">
        <v>399</v>
      </c>
      <c r="K43" s="334">
        <v>387</v>
      </c>
      <c r="L43" s="334">
        <v>411</v>
      </c>
      <c r="M43" s="335">
        <v>367</v>
      </c>
    </row>
    <row r="44" spans="2:13" ht="27.75" customHeight="1" x14ac:dyDescent="0.2">
      <c r="B44" s="1196"/>
      <c r="C44" s="1197"/>
      <c r="D44" s="104"/>
      <c r="E44" s="1202" t="s">
        <v>34</v>
      </c>
      <c r="F44" s="1202"/>
      <c r="G44" s="1202"/>
      <c r="H44" s="1203"/>
      <c r="I44" s="333">
        <v>290</v>
      </c>
      <c r="J44" s="334">
        <v>272</v>
      </c>
      <c r="K44" s="334">
        <v>253</v>
      </c>
      <c r="L44" s="334">
        <v>72</v>
      </c>
      <c r="M44" s="335">
        <v>75</v>
      </c>
    </row>
    <row r="45" spans="2:13" ht="27.75" customHeight="1" x14ac:dyDescent="0.2">
      <c r="B45" s="1196"/>
      <c r="C45" s="1197"/>
      <c r="D45" s="104"/>
      <c r="E45" s="1202" t="s">
        <v>35</v>
      </c>
      <c r="F45" s="1202"/>
      <c r="G45" s="1202"/>
      <c r="H45" s="1203"/>
      <c r="I45" s="333">
        <v>380</v>
      </c>
      <c r="J45" s="334">
        <v>388</v>
      </c>
      <c r="K45" s="334">
        <v>344</v>
      </c>
      <c r="L45" s="334">
        <v>340</v>
      </c>
      <c r="M45" s="335">
        <v>338</v>
      </c>
    </row>
    <row r="46" spans="2:13" ht="27.75" customHeight="1" x14ac:dyDescent="0.2">
      <c r="B46" s="1196"/>
      <c r="C46" s="1197"/>
      <c r="D46" s="105"/>
      <c r="E46" s="1202" t="s">
        <v>36</v>
      </c>
      <c r="F46" s="1202"/>
      <c r="G46" s="1202"/>
      <c r="H46" s="1203"/>
      <c r="I46" s="333" t="s">
        <v>489</v>
      </c>
      <c r="J46" s="334" t="s">
        <v>489</v>
      </c>
      <c r="K46" s="334" t="s">
        <v>489</v>
      </c>
      <c r="L46" s="334" t="s">
        <v>489</v>
      </c>
      <c r="M46" s="335" t="s">
        <v>489</v>
      </c>
    </row>
    <row r="47" spans="2:13" ht="27.75" customHeight="1" x14ac:dyDescent="0.2">
      <c r="B47" s="1196"/>
      <c r="C47" s="1197"/>
      <c r="D47" s="106"/>
      <c r="E47" s="1204" t="s">
        <v>37</v>
      </c>
      <c r="F47" s="1205"/>
      <c r="G47" s="1205"/>
      <c r="H47" s="1206"/>
      <c r="I47" s="333" t="s">
        <v>489</v>
      </c>
      <c r="J47" s="334" t="s">
        <v>489</v>
      </c>
      <c r="K47" s="334" t="s">
        <v>489</v>
      </c>
      <c r="L47" s="334" t="s">
        <v>489</v>
      </c>
      <c r="M47" s="335" t="s">
        <v>489</v>
      </c>
    </row>
    <row r="48" spans="2:13" ht="27.75" customHeight="1" x14ac:dyDescent="0.2">
      <c r="B48" s="1196"/>
      <c r="C48" s="1197"/>
      <c r="D48" s="104"/>
      <c r="E48" s="1202" t="s">
        <v>38</v>
      </c>
      <c r="F48" s="1202"/>
      <c r="G48" s="1202"/>
      <c r="H48" s="1203"/>
      <c r="I48" s="333" t="s">
        <v>489</v>
      </c>
      <c r="J48" s="334" t="s">
        <v>489</v>
      </c>
      <c r="K48" s="334" t="s">
        <v>489</v>
      </c>
      <c r="L48" s="334" t="s">
        <v>489</v>
      </c>
      <c r="M48" s="335" t="s">
        <v>489</v>
      </c>
    </row>
    <row r="49" spans="2:13" ht="27.75" customHeight="1" x14ac:dyDescent="0.2">
      <c r="B49" s="1198"/>
      <c r="C49" s="1199"/>
      <c r="D49" s="104"/>
      <c r="E49" s="1202" t="s">
        <v>39</v>
      </c>
      <c r="F49" s="1202"/>
      <c r="G49" s="1202"/>
      <c r="H49" s="1203"/>
      <c r="I49" s="333">
        <v>10</v>
      </c>
      <c r="J49" s="334" t="s">
        <v>489</v>
      </c>
      <c r="K49" s="334" t="s">
        <v>489</v>
      </c>
      <c r="L49" s="334" t="s">
        <v>489</v>
      </c>
      <c r="M49" s="335" t="s">
        <v>489</v>
      </c>
    </row>
    <row r="50" spans="2:13" ht="27.75" customHeight="1" x14ac:dyDescent="0.2">
      <c r="B50" s="1207" t="s">
        <v>40</v>
      </c>
      <c r="C50" s="1208"/>
      <c r="D50" s="107"/>
      <c r="E50" s="1202" t="s">
        <v>41</v>
      </c>
      <c r="F50" s="1202"/>
      <c r="G50" s="1202"/>
      <c r="H50" s="1203"/>
      <c r="I50" s="333">
        <v>2212</v>
      </c>
      <c r="J50" s="334">
        <v>2307</v>
      </c>
      <c r="K50" s="334">
        <v>2144</v>
      </c>
      <c r="L50" s="334">
        <v>2182</v>
      </c>
      <c r="M50" s="335">
        <v>2156</v>
      </c>
    </row>
    <row r="51" spans="2:13" ht="27.75" customHeight="1" x14ac:dyDescent="0.2">
      <c r="B51" s="1196"/>
      <c r="C51" s="1197"/>
      <c r="D51" s="104"/>
      <c r="E51" s="1202" t="s">
        <v>42</v>
      </c>
      <c r="F51" s="1202"/>
      <c r="G51" s="1202"/>
      <c r="H51" s="1203"/>
      <c r="I51" s="333">
        <v>17</v>
      </c>
      <c r="J51" s="334">
        <v>13</v>
      </c>
      <c r="K51" s="334">
        <v>10</v>
      </c>
      <c r="L51" s="334">
        <v>7</v>
      </c>
      <c r="M51" s="335">
        <v>4</v>
      </c>
    </row>
    <row r="52" spans="2:13" ht="27.75" customHeight="1" x14ac:dyDescent="0.2">
      <c r="B52" s="1198"/>
      <c r="C52" s="1199"/>
      <c r="D52" s="104"/>
      <c r="E52" s="1202" t="s">
        <v>43</v>
      </c>
      <c r="F52" s="1202"/>
      <c r="G52" s="1202"/>
      <c r="H52" s="1203"/>
      <c r="I52" s="333">
        <v>1940</v>
      </c>
      <c r="J52" s="334">
        <v>1891</v>
      </c>
      <c r="K52" s="334">
        <v>1767</v>
      </c>
      <c r="L52" s="334">
        <v>1994</v>
      </c>
      <c r="M52" s="335">
        <v>1881</v>
      </c>
    </row>
    <row r="53" spans="2:13" ht="27.75" customHeight="1" thickBot="1" x14ac:dyDescent="0.25">
      <c r="B53" s="1209" t="s">
        <v>19</v>
      </c>
      <c r="C53" s="1210"/>
      <c r="D53" s="108"/>
      <c r="E53" s="1211" t="s">
        <v>44</v>
      </c>
      <c r="F53" s="1211"/>
      <c r="G53" s="1211"/>
      <c r="H53" s="1212"/>
      <c r="I53" s="336">
        <v>-1167</v>
      </c>
      <c r="J53" s="337">
        <v>-1200</v>
      </c>
      <c r="K53" s="337">
        <v>-1025</v>
      </c>
      <c r="L53" s="337">
        <v>-1031</v>
      </c>
      <c r="M53" s="338">
        <v>-1066</v>
      </c>
    </row>
    <row r="54" spans="2:13" ht="27.75" customHeight="1" x14ac:dyDescent="0.25">
      <c r="B54" s="109"/>
      <c r="C54" s="110"/>
      <c r="D54" s="110"/>
      <c r="E54" s="111"/>
      <c r="F54" s="111"/>
      <c r="G54" s="111"/>
      <c r="H54" s="111"/>
      <c r="I54" s="112"/>
      <c r="J54" s="112"/>
      <c r="K54" s="112"/>
      <c r="L54" s="112"/>
      <c r="M54" s="112"/>
    </row>
    <row r="55" spans="2:13" ht="13" x14ac:dyDescent="0.2"/>
  </sheetData>
  <sheetProtection algorithmName="SHA-512" hashValue="jJX4h6URQqIEyIS54AstjWjzxZcOQZ8tFGvDNimZBXE7Zh/QpBsWs8KZPMi9DiMCtkpU2BI4AP3o+c/ZilpN0Q==" saltValue="GKHJlq9wxQoXZ+V3QsRlhA=="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Normal="100" zoomScaleSheetLayoutView="100" workbookViewId="0"/>
  </sheetViews>
  <sheetFormatPr defaultColWidth="0" defaultRowHeight="13.5" customHeight="1" zeroHeight="1" x14ac:dyDescent="0.2"/>
  <cols>
    <col min="1" max="1" width="8.26953125" style="1" customWidth="1"/>
    <col min="2" max="2" width="16.36328125" style="1" customWidth="1"/>
    <col min="3" max="5" width="26.26953125" style="1" customWidth="1"/>
    <col min="6" max="8" width="24.26953125" style="1" customWidth="1"/>
    <col min="9" max="14" width="26" style="1" customWidth="1"/>
    <col min="15" max="15" width="6.08984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5">
      <c r="B53" s="2"/>
      <c r="C53" s="2"/>
      <c r="D53" s="2"/>
      <c r="E53" s="2"/>
      <c r="F53" s="2"/>
      <c r="G53" s="2"/>
      <c r="H53" s="113" t="s">
        <v>45</v>
      </c>
    </row>
    <row r="54" spans="2:8" ht="29.25" customHeight="1" thickBot="1" x14ac:dyDescent="0.35">
      <c r="B54" s="114" t="s">
        <v>1</v>
      </c>
      <c r="C54" s="115"/>
      <c r="D54" s="115"/>
      <c r="E54" s="116" t="s">
        <v>2</v>
      </c>
      <c r="F54" s="117" t="s">
        <v>530</v>
      </c>
      <c r="G54" s="117" t="s">
        <v>531</v>
      </c>
      <c r="H54" s="118" t="s">
        <v>532</v>
      </c>
    </row>
    <row r="55" spans="2:8" ht="52.5" customHeight="1" x14ac:dyDescent="0.2">
      <c r="B55" s="119"/>
      <c r="C55" s="1221" t="s">
        <v>46</v>
      </c>
      <c r="D55" s="1221"/>
      <c r="E55" s="1222"/>
      <c r="F55" s="339">
        <v>1085</v>
      </c>
      <c r="G55" s="339">
        <v>1117</v>
      </c>
      <c r="H55" s="340">
        <v>1078</v>
      </c>
    </row>
    <row r="56" spans="2:8" ht="52.5" customHeight="1" x14ac:dyDescent="0.2">
      <c r="B56" s="120"/>
      <c r="C56" s="1223" t="s">
        <v>47</v>
      </c>
      <c r="D56" s="1223"/>
      <c r="E56" s="1224"/>
      <c r="F56" s="341">
        <v>285</v>
      </c>
      <c r="G56" s="341">
        <v>249</v>
      </c>
      <c r="H56" s="342">
        <v>216</v>
      </c>
    </row>
    <row r="57" spans="2:8" ht="53.25" customHeight="1" x14ac:dyDescent="0.2">
      <c r="B57" s="120"/>
      <c r="C57" s="1225" t="s">
        <v>48</v>
      </c>
      <c r="D57" s="1225"/>
      <c r="E57" s="1226"/>
      <c r="F57" s="343">
        <v>753</v>
      </c>
      <c r="G57" s="343">
        <v>745</v>
      </c>
      <c r="H57" s="344">
        <v>834</v>
      </c>
    </row>
    <row r="58" spans="2:8" ht="45.75" customHeight="1" x14ac:dyDescent="0.2">
      <c r="B58" s="121"/>
      <c r="C58" s="1213" t="s">
        <v>561</v>
      </c>
      <c r="D58" s="1214"/>
      <c r="E58" s="1215"/>
      <c r="F58" s="345">
        <v>273</v>
      </c>
      <c r="G58" s="345">
        <v>265</v>
      </c>
      <c r="H58" s="346">
        <v>260</v>
      </c>
    </row>
    <row r="59" spans="2:8" ht="45.75" customHeight="1" x14ac:dyDescent="0.2">
      <c r="B59" s="121"/>
      <c r="C59" s="1213" t="s">
        <v>560</v>
      </c>
      <c r="D59" s="1214"/>
      <c r="E59" s="1215"/>
      <c r="F59" s="345">
        <v>322</v>
      </c>
      <c r="G59" s="345">
        <v>287</v>
      </c>
      <c r="H59" s="346">
        <v>233</v>
      </c>
    </row>
    <row r="60" spans="2:8" ht="45.75" customHeight="1" x14ac:dyDescent="0.2">
      <c r="B60" s="121"/>
      <c r="C60" s="1213" t="s">
        <v>559</v>
      </c>
      <c r="D60" s="1214"/>
      <c r="E60" s="1215"/>
      <c r="F60" s="345" t="s">
        <v>562</v>
      </c>
      <c r="G60" s="345" t="s">
        <v>562</v>
      </c>
      <c r="H60" s="346">
        <v>200</v>
      </c>
    </row>
    <row r="61" spans="2:8" ht="45.75" customHeight="1" x14ac:dyDescent="0.2">
      <c r="B61" s="121"/>
      <c r="C61" s="1213" t="s">
        <v>563</v>
      </c>
      <c r="D61" s="1214"/>
      <c r="E61" s="1215"/>
      <c r="F61" s="345">
        <v>143</v>
      </c>
      <c r="G61" s="345">
        <v>174</v>
      </c>
      <c r="H61" s="346">
        <v>127</v>
      </c>
    </row>
    <row r="62" spans="2:8" ht="45.75" customHeight="1" thickBot="1" x14ac:dyDescent="0.25">
      <c r="B62" s="122"/>
      <c r="C62" s="1216" t="s">
        <v>564</v>
      </c>
      <c r="D62" s="1217"/>
      <c r="E62" s="1218"/>
      <c r="F62" s="347">
        <v>5</v>
      </c>
      <c r="G62" s="347">
        <v>7</v>
      </c>
      <c r="H62" s="348">
        <v>7</v>
      </c>
    </row>
    <row r="63" spans="2:8" ht="52.5" customHeight="1" thickBot="1" x14ac:dyDescent="0.25">
      <c r="B63" s="123"/>
      <c r="C63" s="1219" t="s">
        <v>49</v>
      </c>
      <c r="D63" s="1219"/>
      <c r="E63" s="1220"/>
      <c r="F63" s="349">
        <v>2123</v>
      </c>
      <c r="G63" s="349">
        <v>2111</v>
      </c>
      <c r="H63" s="350">
        <v>2128</v>
      </c>
    </row>
    <row r="64" spans="2:8" ht="13" x14ac:dyDescent="0.2"/>
  </sheetData>
  <sheetProtection algorithmName="SHA-512" hashValue="XWH7h1k/Iqum5wqX/FWU1nz3HwJ1UU1TQ5zDO+4Vyp1dPyiXXmsldPMCfIVv8YYoX+cayPd6/SnUbSdjEgE8yw==" saltValue="y0DrLgXBb+7RCNl/+JiQ/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4"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6F679C-40FB-415D-8959-8BDCFF884399}">
  <sheetPr>
    <pageSetUpPr fitToPage="1"/>
  </sheetPr>
  <dimension ref="A1:DE85"/>
  <sheetViews>
    <sheetView showGridLines="0" zoomScaleNormal="100" zoomScaleSheetLayoutView="55" workbookViewId="0"/>
  </sheetViews>
  <sheetFormatPr defaultColWidth="0" defaultRowHeight="13.5" customHeight="1" zeroHeight="1" x14ac:dyDescent="0.2"/>
  <cols>
    <col min="1" max="1" width="6.36328125" style="243" customWidth="1"/>
    <col min="2" max="107" width="2.453125" style="243" customWidth="1"/>
    <col min="108" max="108" width="6.08984375" style="249" customWidth="1"/>
    <col min="109" max="109" width="5.90625" style="247" customWidth="1"/>
    <col min="110" max="16384" width="8.6328125" style="243" hidden="1"/>
  </cols>
  <sheetData>
    <row r="1" spans="1:109" ht="42.75" customHeight="1" x14ac:dyDescent="0.2">
      <c r="A1" s="351"/>
      <c r="B1" s="352"/>
      <c r="DD1" s="243"/>
      <c r="DE1" s="243"/>
    </row>
    <row r="2" spans="1:109" ht="25.5" customHeight="1" x14ac:dyDescent="0.2">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2">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ht="13" x14ac:dyDescent="0.2">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ht="13" x14ac:dyDescent="0.2">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ht="13" x14ac:dyDescent="0.2">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ht="13" x14ac:dyDescent="0.2">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ht="13" x14ac:dyDescent="0.2">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ht="13" x14ac:dyDescent="0.2">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ht="13" x14ac:dyDescent="0.2">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ht="13" x14ac:dyDescent="0.2">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ht="13" x14ac:dyDescent="0.2">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ht="13" x14ac:dyDescent="0.2">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ht="13" x14ac:dyDescent="0.2">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ht="13" x14ac:dyDescent="0.2">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ht="13" x14ac:dyDescent="0.2">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ht="13" x14ac:dyDescent="0.2">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ht="13" x14ac:dyDescent="0.2">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ht="13" x14ac:dyDescent="0.2">
      <c r="DD19" s="243"/>
      <c r="DE19" s="243"/>
    </row>
    <row r="20" spans="1:109" ht="13" x14ac:dyDescent="0.2">
      <c r="DD20" s="243"/>
      <c r="DE20" s="243"/>
    </row>
    <row r="21" spans="1:109" ht="17.25" customHeight="1" x14ac:dyDescent="0.2">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2">
      <c r="B22" s="247"/>
    </row>
    <row r="23" spans="1:109" ht="13" x14ac:dyDescent="0.2">
      <c r="B23" s="247"/>
    </row>
    <row r="24" spans="1:109" ht="13" x14ac:dyDescent="0.2">
      <c r="B24" s="247"/>
    </row>
    <row r="25" spans="1:109" ht="13" x14ac:dyDescent="0.2">
      <c r="B25" s="247"/>
    </row>
    <row r="26" spans="1:109" ht="13" x14ac:dyDescent="0.2">
      <c r="B26" s="247"/>
    </row>
    <row r="27" spans="1:109" ht="13" x14ac:dyDescent="0.2">
      <c r="B27" s="247"/>
    </row>
    <row r="28" spans="1:109" ht="13" x14ac:dyDescent="0.2">
      <c r="B28" s="247"/>
    </row>
    <row r="29" spans="1:109" ht="13" x14ac:dyDescent="0.2">
      <c r="B29" s="247"/>
    </row>
    <row r="30" spans="1:109" ht="13" x14ac:dyDescent="0.2">
      <c r="B30" s="247"/>
    </row>
    <row r="31" spans="1:109" ht="13" x14ac:dyDescent="0.2">
      <c r="B31" s="247"/>
    </row>
    <row r="32" spans="1:109" ht="13" x14ac:dyDescent="0.2">
      <c r="B32" s="247"/>
    </row>
    <row r="33" spans="2:109" ht="13" x14ac:dyDescent="0.2">
      <c r="B33" s="247"/>
    </row>
    <row r="34" spans="2:109" ht="13" x14ac:dyDescent="0.2">
      <c r="B34" s="247"/>
    </row>
    <row r="35" spans="2:109" ht="13" x14ac:dyDescent="0.2">
      <c r="B35" s="247"/>
    </row>
    <row r="36" spans="2:109" ht="13" x14ac:dyDescent="0.2">
      <c r="B36" s="247"/>
    </row>
    <row r="37" spans="2:109" ht="13" x14ac:dyDescent="0.2">
      <c r="B37" s="247"/>
    </row>
    <row r="38" spans="2:109" ht="13" x14ac:dyDescent="0.2">
      <c r="B38" s="247"/>
    </row>
    <row r="39" spans="2:109" ht="13"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 x14ac:dyDescent="0.2">
      <c r="B40" s="356"/>
      <c r="DD40" s="356"/>
      <c r="DE40" s="243"/>
    </row>
    <row r="41" spans="2:109" ht="16.5" x14ac:dyDescent="0.2">
      <c r="B41" s="244" t="s">
        <v>566</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 x14ac:dyDescent="0.2">
      <c r="B42" s="247"/>
      <c r="G42" s="357"/>
      <c r="I42" s="358"/>
      <c r="J42" s="358"/>
      <c r="K42" s="358"/>
      <c r="AM42" s="357"/>
      <c r="AN42" s="357" t="s">
        <v>567</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2">
      <c r="B43" s="247"/>
      <c r="AN43" s="1239" t="s">
        <v>568</v>
      </c>
      <c r="AO43" s="1240"/>
      <c r="AP43" s="1240"/>
      <c r="AQ43" s="1240"/>
      <c r="AR43" s="1240"/>
      <c r="AS43" s="1240"/>
      <c r="AT43" s="1240"/>
      <c r="AU43" s="1240"/>
      <c r="AV43" s="1240"/>
      <c r="AW43" s="1240"/>
      <c r="AX43" s="1240"/>
      <c r="AY43" s="1240"/>
      <c r="AZ43" s="1240"/>
      <c r="BA43" s="1240"/>
      <c r="BB43" s="1240"/>
      <c r="BC43" s="1240"/>
      <c r="BD43" s="1240"/>
      <c r="BE43" s="1240"/>
      <c r="BF43" s="1240"/>
      <c r="BG43" s="1240"/>
      <c r="BH43" s="1240"/>
      <c r="BI43" s="1240"/>
      <c r="BJ43" s="1240"/>
      <c r="BK43" s="1240"/>
      <c r="BL43" s="1240"/>
      <c r="BM43" s="1240"/>
      <c r="BN43" s="1240"/>
      <c r="BO43" s="1240"/>
      <c r="BP43" s="1240"/>
      <c r="BQ43" s="1240"/>
      <c r="BR43" s="1240"/>
      <c r="BS43" s="1240"/>
      <c r="BT43" s="1240"/>
      <c r="BU43" s="1240"/>
      <c r="BV43" s="1240"/>
      <c r="BW43" s="1240"/>
      <c r="BX43" s="1240"/>
      <c r="BY43" s="1240"/>
      <c r="BZ43" s="1240"/>
      <c r="CA43" s="1240"/>
      <c r="CB43" s="1240"/>
      <c r="CC43" s="1240"/>
      <c r="CD43" s="1240"/>
      <c r="CE43" s="1240"/>
      <c r="CF43" s="1240"/>
      <c r="CG43" s="1240"/>
      <c r="CH43" s="1240"/>
      <c r="CI43" s="1240"/>
      <c r="CJ43" s="1240"/>
      <c r="CK43" s="1240"/>
      <c r="CL43" s="1240"/>
      <c r="CM43" s="1240"/>
      <c r="CN43" s="1240"/>
      <c r="CO43" s="1240"/>
      <c r="CP43" s="1240"/>
      <c r="CQ43" s="1240"/>
      <c r="CR43" s="1240"/>
      <c r="CS43" s="1240"/>
      <c r="CT43" s="1240"/>
      <c r="CU43" s="1240"/>
      <c r="CV43" s="1240"/>
      <c r="CW43" s="1240"/>
      <c r="CX43" s="1240"/>
      <c r="CY43" s="1240"/>
      <c r="CZ43" s="1240"/>
      <c r="DA43" s="1240"/>
      <c r="DB43" s="1240"/>
      <c r="DC43" s="1241"/>
    </row>
    <row r="44" spans="2:109" ht="13" x14ac:dyDescent="0.2">
      <c r="B44" s="247"/>
      <c r="AN44" s="1242"/>
      <c r="AO44" s="1243"/>
      <c r="AP44" s="1243"/>
      <c r="AQ44" s="1243"/>
      <c r="AR44" s="1243"/>
      <c r="AS44" s="1243"/>
      <c r="AT44" s="1243"/>
      <c r="AU44" s="1243"/>
      <c r="AV44" s="1243"/>
      <c r="AW44" s="1243"/>
      <c r="AX44" s="1243"/>
      <c r="AY44" s="1243"/>
      <c r="AZ44" s="1243"/>
      <c r="BA44" s="1243"/>
      <c r="BB44" s="1243"/>
      <c r="BC44" s="1243"/>
      <c r="BD44" s="1243"/>
      <c r="BE44" s="1243"/>
      <c r="BF44" s="1243"/>
      <c r="BG44" s="1243"/>
      <c r="BH44" s="1243"/>
      <c r="BI44" s="1243"/>
      <c r="BJ44" s="1243"/>
      <c r="BK44" s="1243"/>
      <c r="BL44" s="1243"/>
      <c r="BM44" s="1243"/>
      <c r="BN44" s="1243"/>
      <c r="BO44" s="1243"/>
      <c r="BP44" s="1243"/>
      <c r="BQ44" s="1243"/>
      <c r="BR44" s="1243"/>
      <c r="BS44" s="1243"/>
      <c r="BT44" s="1243"/>
      <c r="BU44" s="1243"/>
      <c r="BV44" s="1243"/>
      <c r="BW44" s="1243"/>
      <c r="BX44" s="1243"/>
      <c r="BY44" s="1243"/>
      <c r="BZ44" s="1243"/>
      <c r="CA44" s="1243"/>
      <c r="CB44" s="1243"/>
      <c r="CC44" s="1243"/>
      <c r="CD44" s="1243"/>
      <c r="CE44" s="1243"/>
      <c r="CF44" s="1243"/>
      <c r="CG44" s="1243"/>
      <c r="CH44" s="1243"/>
      <c r="CI44" s="1243"/>
      <c r="CJ44" s="1243"/>
      <c r="CK44" s="1243"/>
      <c r="CL44" s="1243"/>
      <c r="CM44" s="1243"/>
      <c r="CN44" s="1243"/>
      <c r="CO44" s="1243"/>
      <c r="CP44" s="1243"/>
      <c r="CQ44" s="1243"/>
      <c r="CR44" s="1243"/>
      <c r="CS44" s="1243"/>
      <c r="CT44" s="1243"/>
      <c r="CU44" s="1243"/>
      <c r="CV44" s="1243"/>
      <c r="CW44" s="1243"/>
      <c r="CX44" s="1243"/>
      <c r="CY44" s="1243"/>
      <c r="CZ44" s="1243"/>
      <c r="DA44" s="1243"/>
      <c r="DB44" s="1243"/>
      <c r="DC44" s="1244"/>
    </row>
    <row r="45" spans="2:109" ht="13" x14ac:dyDescent="0.2">
      <c r="B45" s="247"/>
      <c r="AN45" s="1242"/>
      <c r="AO45" s="1243"/>
      <c r="AP45" s="1243"/>
      <c r="AQ45" s="1243"/>
      <c r="AR45" s="1243"/>
      <c r="AS45" s="1243"/>
      <c r="AT45" s="1243"/>
      <c r="AU45" s="1243"/>
      <c r="AV45" s="1243"/>
      <c r="AW45" s="1243"/>
      <c r="AX45" s="1243"/>
      <c r="AY45" s="1243"/>
      <c r="AZ45" s="1243"/>
      <c r="BA45" s="1243"/>
      <c r="BB45" s="1243"/>
      <c r="BC45" s="1243"/>
      <c r="BD45" s="1243"/>
      <c r="BE45" s="1243"/>
      <c r="BF45" s="1243"/>
      <c r="BG45" s="1243"/>
      <c r="BH45" s="1243"/>
      <c r="BI45" s="1243"/>
      <c r="BJ45" s="1243"/>
      <c r="BK45" s="1243"/>
      <c r="BL45" s="1243"/>
      <c r="BM45" s="1243"/>
      <c r="BN45" s="1243"/>
      <c r="BO45" s="1243"/>
      <c r="BP45" s="1243"/>
      <c r="BQ45" s="1243"/>
      <c r="BR45" s="1243"/>
      <c r="BS45" s="1243"/>
      <c r="BT45" s="1243"/>
      <c r="BU45" s="1243"/>
      <c r="BV45" s="1243"/>
      <c r="BW45" s="1243"/>
      <c r="BX45" s="1243"/>
      <c r="BY45" s="1243"/>
      <c r="BZ45" s="1243"/>
      <c r="CA45" s="1243"/>
      <c r="CB45" s="1243"/>
      <c r="CC45" s="1243"/>
      <c r="CD45" s="1243"/>
      <c r="CE45" s="1243"/>
      <c r="CF45" s="1243"/>
      <c r="CG45" s="1243"/>
      <c r="CH45" s="1243"/>
      <c r="CI45" s="1243"/>
      <c r="CJ45" s="1243"/>
      <c r="CK45" s="1243"/>
      <c r="CL45" s="1243"/>
      <c r="CM45" s="1243"/>
      <c r="CN45" s="1243"/>
      <c r="CO45" s="1243"/>
      <c r="CP45" s="1243"/>
      <c r="CQ45" s="1243"/>
      <c r="CR45" s="1243"/>
      <c r="CS45" s="1243"/>
      <c r="CT45" s="1243"/>
      <c r="CU45" s="1243"/>
      <c r="CV45" s="1243"/>
      <c r="CW45" s="1243"/>
      <c r="CX45" s="1243"/>
      <c r="CY45" s="1243"/>
      <c r="CZ45" s="1243"/>
      <c r="DA45" s="1243"/>
      <c r="DB45" s="1243"/>
      <c r="DC45" s="1244"/>
    </row>
    <row r="46" spans="2:109" ht="13" x14ac:dyDescent="0.2">
      <c r="B46" s="247"/>
      <c r="AN46" s="1242"/>
      <c r="AO46" s="1243"/>
      <c r="AP46" s="1243"/>
      <c r="AQ46" s="1243"/>
      <c r="AR46" s="1243"/>
      <c r="AS46" s="1243"/>
      <c r="AT46" s="1243"/>
      <c r="AU46" s="1243"/>
      <c r="AV46" s="1243"/>
      <c r="AW46" s="1243"/>
      <c r="AX46" s="1243"/>
      <c r="AY46" s="1243"/>
      <c r="AZ46" s="1243"/>
      <c r="BA46" s="1243"/>
      <c r="BB46" s="1243"/>
      <c r="BC46" s="1243"/>
      <c r="BD46" s="1243"/>
      <c r="BE46" s="1243"/>
      <c r="BF46" s="1243"/>
      <c r="BG46" s="1243"/>
      <c r="BH46" s="1243"/>
      <c r="BI46" s="1243"/>
      <c r="BJ46" s="1243"/>
      <c r="BK46" s="1243"/>
      <c r="BL46" s="1243"/>
      <c r="BM46" s="1243"/>
      <c r="BN46" s="1243"/>
      <c r="BO46" s="1243"/>
      <c r="BP46" s="1243"/>
      <c r="BQ46" s="1243"/>
      <c r="BR46" s="1243"/>
      <c r="BS46" s="1243"/>
      <c r="BT46" s="1243"/>
      <c r="BU46" s="1243"/>
      <c r="BV46" s="1243"/>
      <c r="BW46" s="1243"/>
      <c r="BX46" s="1243"/>
      <c r="BY46" s="1243"/>
      <c r="BZ46" s="1243"/>
      <c r="CA46" s="1243"/>
      <c r="CB46" s="1243"/>
      <c r="CC46" s="1243"/>
      <c r="CD46" s="1243"/>
      <c r="CE46" s="1243"/>
      <c r="CF46" s="1243"/>
      <c r="CG46" s="1243"/>
      <c r="CH46" s="1243"/>
      <c r="CI46" s="1243"/>
      <c r="CJ46" s="1243"/>
      <c r="CK46" s="1243"/>
      <c r="CL46" s="1243"/>
      <c r="CM46" s="1243"/>
      <c r="CN46" s="1243"/>
      <c r="CO46" s="1243"/>
      <c r="CP46" s="1243"/>
      <c r="CQ46" s="1243"/>
      <c r="CR46" s="1243"/>
      <c r="CS46" s="1243"/>
      <c r="CT46" s="1243"/>
      <c r="CU46" s="1243"/>
      <c r="CV46" s="1243"/>
      <c r="CW46" s="1243"/>
      <c r="CX46" s="1243"/>
      <c r="CY46" s="1243"/>
      <c r="CZ46" s="1243"/>
      <c r="DA46" s="1243"/>
      <c r="DB46" s="1243"/>
      <c r="DC46" s="1244"/>
    </row>
    <row r="47" spans="2:109" ht="13" x14ac:dyDescent="0.2">
      <c r="B47" s="247"/>
      <c r="AN47" s="1245"/>
      <c r="AO47" s="1246"/>
      <c r="AP47" s="1246"/>
      <c r="AQ47" s="1246"/>
      <c r="AR47" s="1246"/>
      <c r="AS47" s="1246"/>
      <c r="AT47" s="1246"/>
      <c r="AU47" s="1246"/>
      <c r="AV47" s="1246"/>
      <c r="AW47" s="1246"/>
      <c r="AX47" s="1246"/>
      <c r="AY47" s="1246"/>
      <c r="AZ47" s="1246"/>
      <c r="BA47" s="1246"/>
      <c r="BB47" s="1246"/>
      <c r="BC47" s="1246"/>
      <c r="BD47" s="1246"/>
      <c r="BE47" s="1246"/>
      <c r="BF47" s="1246"/>
      <c r="BG47" s="1246"/>
      <c r="BH47" s="1246"/>
      <c r="BI47" s="1246"/>
      <c r="BJ47" s="1246"/>
      <c r="BK47" s="1246"/>
      <c r="BL47" s="1246"/>
      <c r="BM47" s="1246"/>
      <c r="BN47" s="1246"/>
      <c r="BO47" s="1246"/>
      <c r="BP47" s="1246"/>
      <c r="BQ47" s="1246"/>
      <c r="BR47" s="1246"/>
      <c r="BS47" s="1246"/>
      <c r="BT47" s="1246"/>
      <c r="BU47" s="1246"/>
      <c r="BV47" s="1246"/>
      <c r="BW47" s="1246"/>
      <c r="BX47" s="1246"/>
      <c r="BY47" s="1246"/>
      <c r="BZ47" s="1246"/>
      <c r="CA47" s="1246"/>
      <c r="CB47" s="1246"/>
      <c r="CC47" s="1246"/>
      <c r="CD47" s="1246"/>
      <c r="CE47" s="1246"/>
      <c r="CF47" s="1246"/>
      <c r="CG47" s="1246"/>
      <c r="CH47" s="1246"/>
      <c r="CI47" s="1246"/>
      <c r="CJ47" s="1246"/>
      <c r="CK47" s="1246"/>
      <c r="CL47" s="1246"/>
      <c r="CM47" s="1246"/>
      <c r="CN47" s="1246"/>
      <c r="CO47" s="1246"/>
      <c r="CP47" s="1246"/>
      <c r="CQ47" s="1246"/>
      <c r="CR47" s="1246"/>
      <c r="CS47" s="1246"/>
      <c r="CT47" s="1246"/>
      <c r="CU47" s="1246"/>
      <c r="CV47" s="1246"/>
      <c r="CW47" s="1246"/>
      <c r="CX47" s="1246"/>
      <c r="CY47" s="1246"/>
      <c r="CZ47" s="1246"/>
      <c r="DA47" s="1246"/>
      <c r="DB47" s="1246"/>
      <c r="DC47" s="1247"/>
    </row>
    <row r="48" spans="2:109" ht="13" x14ac:dyDescent="0.2">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ht="13" x14ac:dyDescent="0.2">
      <c r="B49" s="247"/>
      <c r="AN49" s="243" t="s">
        <v>569</v>
      </c>
    </row>
    <row r="50" spans="1:109" ht="13" x14ac:dyDescent="0.2">
      <c r="B50" s="247"/>
      <c r="G50" s="1233"/>
      <c r="H50" s="1233"/>
      <c r="I50" s="1233"/>
      <c r="J50" s="1233"/>
      <c r="K50" s="360"/>
      <c r="L50" s="360"/>
      <c r="M50" s="361"/>
      <c r="N50" s="361"/>
      <c r="AN50" s="1236"/>
      <c r="AO50" s="1237"/>
      <c r="AP50" s="1237"/>
      <c r="AQ50" s="1237"/>
      <c r="AR50" s="1237"/>
      <c r="AS50" s="1237"/>
      <c r="AT50" s="1237"/>
      <c r="AU50" s="1237"/>
      <c r="AV50" s="1237"/>
      <c r="AW50" s="1237"/>
      <c r="AX50" s="1237"/>
      <c r="AY50" s="1237"/>
      <c r="AZ50" s="1237"/>
      <c r="BA50" s="1237"/>
      <c r="BB50" s="1237"/>
      <c r="BC50" s="1237"/>
      <c r="BD50" s="1237"/>
      <c r="BE50" s="1237"/>
      <c r="BF50" s="1237"/>
      <c r="BG50" s="1237"/>
      <c r="BH50" s="1237"/>
      <c r="BI50" s="1237"/>
      <c r="BJ50" s="1237"/>
      <c r="BK50" s="1237"/>
      <c r="BL50" s="1237"/>
      <c r="BM50" s="1237"/>
      <c r="BN50" s="1237"/>
      <c r="BO50" s="1238"/>
      <c r="BP50" s="1232" t="s">
        <v>528</v>
      </c>
      <c r="BQ50" s="1232"/>
      <c r="BR50" s="1232"/>
      <c r="BS50" s="1232"/>
      <c r="BT50" s="1232"/>
      <c r="BU50" s="1232"/>
      <c r="BV50" s="1232"/>
      <c r="BW50" s="1232"/>
      <c r="BX50" s="1232" t="s">
        <v>529</v>
      </c>
      <c r="BY50" s="1232"/>
      <c r="BZ50" s="1232"/>
      <c r="CA50" s="1232"/>
      <c r="CB50" s="1232"/>
      <c r="CC50" s="1232"/>
      <c r="CD50" s="1232"/>
      <c r="CE50" s="1232"/>
      <c r="CF50" s="1232" t="s">
        <v>530</v>
      </c>
      <c r="CG50" s="1232"/>
      <c r="CH50" s="1232"/>
      <c r="CI50" s="1232"/>
      <c r="CJ50" s="1232"/>
      <c r="CK50" s="1232"/>
      <c r="CL50" s="1232"/>
      <c r="CM50" s="1232"/>
      <c r="CN50" s="1232" t="s">
        <v>531</v>
      </c>
      <c r="CO50" s="1232"/>
      <c r="CP50" s="1232"/>
      <c r="CQ50" s="1232"/>
      <c r="CR50" s="1232"/>
      <c r="CS50" s="1232"/>
      <c r="CT50" s="1232"/>
      <c r="CU50" s="1232"/>
      <c r="CV50" s="1232" t="s">
        <v>532</v>
      </c>
      <c r="CW50" s="1232"/>
      <c r="CX50" s="1232"/>
      <c r="CY50" s="1232"/>
      <c r="CZ50" s="1232"/>
      <c r="DA50" s="1232"/>
      <c r="DB50" s="1232"/>
      <c r="DC50" s="1232"/>
    </row>
    <row r="51" spans="1:109" ht="13.5" customHeight="1" x14ac:dyDescent="0.2">
      <c r="B51" s="247"/>
      <c r="G51" s="1235"/>
      <c r="H51" s="1235"/>
      <c r="I51" s="1248"/>
      <c r="J51" s="1248"/>
      <c r="K51" s="1234"/>
      <c r="L51" s="1234"/>
      <c r="M51" s="1234"/>
      <c r="N51" s="1234"/>
      <c r="AM51" s="359"/>
      <c r="AN51" s="1230" t="s">
        <v>570</v>
      </c>
      <c r="AO51" s="1230"/>
      <c r="AP51" s="1230"/>
      <c r="AQ51" s="1230"/>
      <c r="AR51" s="1230"/>
      <c r="AS51" s="1230"/>
      <c r="AT51" s="1230"/>
      <c r="AU51" s="1230"/>
      <c r="AV51" s="1230"/>
      <c r="AW51" s="1230"/>
      <c r="AX51" s="1230"/>
      <c r="AY51" s="1230"/>
      <c r="AZ51" s="1230"/>
      <c r="BA51" s="1230"/>
      <c r="BB51" s="1230" t="s">
        <v>571</v>
      </c>
      <c r="BC51" s="1230"/>
      <c r="BD51" s="1230"/>
      <c r="BE51" s="1230"/>
      <c r="BF51" s="1230"/>
      <c r="BG51" s="1230"/>
      <c r="BH51" s="1230"/>
      <c r="BI51" s="1230"/>
      <c r="BJ51" s="1230"/>
      <c r="BK51" s="1230"/>
      <c r="BL51" s="1230"/>
      <c r="BM51" s="1230"/>
      <c r="BN51" s="1230"/>
      <c r="BO51" s="1230"/>
      <c r="BP51" s="1227"/>
      <c r="BQ51" s="1227"/>
      <c r="BR51" s="1227"/>
      <c r="BS51" s="1227"/>
      <c r="BT51" s="1227"/>
      <c r="BU51" s="1227"/>
      <c r="BV51" s="1227"/>
      <c r="BW51" s="1227"/>
      <c r="BX51" s="1227"/>
      <c r="BY51" s="1227"/>
      <c r="BZ51" s="1227"/>
      <c r="CA51" s="1227"/>
      <c r="CB51" s="1227"/>
      <c r="CC51" s="1227"/>
      <c r="CD51" s="1227"/>
      <c r="CE51" s="1227"/>
      <c r="CF51" s="1227"/>
      <c r="CG51" s="1227"/>
      <c r="CH51" s="1227"/>
      <c r="CI51" s="1227"/>
      <c r="CJ51" s="1227"/>
      <c r="CK51" s="1227"/>
      <c r="CL51" s="1227"/>
      <c r="CM51" s="1227"/>
      <c r="CN51" s="1227"/>
      <c r="CO51" s="1227"/>
      <c r="CP51" s="1227"/>
      <c r="CQ51" s="1227"/>
      <c r="CR51" s="1227"/>
      <c r="CS51" s="1227"/>
      <c r="CT51" s="1227"/>
      <c r="CU51" s="1227"/>
      <c r="CV51" s="1227"/>
      <c r="CW51" s="1227"/>
      <c r="CX51" s="1227"/>
      <c r="CY51" s="1227"/>
      <c r="CZ51" s="1227"/>
      <c r="DA51" s="1227"/>
      <c r="DB51" s="1227"/>
      <c r="DC51" s="1227"/>
    </row>
    <row r="52" spans="1:109" ht="13" x14ac:dyDescent="0.2">
      <c r="B52" s="247"/>
      <c r="G52" s="1235"/>
      <c r="H52" s="1235"/>
      <c r="I52" s="1248"/>
      <c r="J52" s="1248"/>
      <c r="K52" s="1234"/>
      <c r="L52" s="1234"/>
      <c r="M52" s="1234"/>
      <c r="N52" s="1234"/>
      <c r="AM52" s="359"/>
      <c r="AN52" s="1230"/>
      <c r="AO52" s="1230"/>
      <c r="AP52" s="1230"/>
      <c r="AQ52" s="1230"/>
      <c r="AR52" s="1230"/>
      <c r="AS52" s="1230"/>
      <c r="AT52" s="1230"/>
      <c r="AU52" s="1230"/>
      <c r="AV52" s="1230"/>
      <c r="AW52" s="1230"/>
      <c r="AX52" s="1230"/>
      <c r="AY52" s="1230"/>
      <c r="AZ52" s="1230"/>
      <c r="BA52" s="1230"/>
      <c r="BB52" s="1230"/>
      <c r="BC52" s="1230"/>
      <c r="BD52" s="1230"/>
      <c r="BE52" s="1230"/>
      <c r="BF52" s="1230"/>
      <c r="BG52" s="1230"/>
      <c r="BH52" s="1230"/>
      <c r="BI52" s="1230"/>
      <c r="BJ52" s="1230"/>
      <c r="BK52" s="1230"/>
      <c r="BL52" s="1230"/>
      <c r="BM52" s="1230"/>
      <c r="BN52" s="1230"/>
      <c r="BO52" s="1230"/>
      <c r="BP52" s="1227"/>
      <c r="BQ52" s="1227"/>
      <c r="BR52" s="1227"/>
      <c r="BS52" s="1227"/>
      <c r="BT52" s="1227"/>
      <c r="BU52" s="1227"/>
      <c r="BV52" s="1227"/>
      <c r="BW52" s="1227"/>
      <c r="BX52" s="1227"/>
      <c r="BY52" s="1227"/>
      <c r="BZ52" s="1227"/>
      <c r="CA52" s="1227"/>
      <c r="CB52" s="1227"/>
      <c r="CC52" s="1227"/>
      <c r="CD52" s="1227"/>
      <c r="CE52" s="1227"/>
      <c r="CF52" s="1227"/>
      <c r="CG52" s="1227"/>
      <c r="CH52" s="1227"/>
      <c r="CI52" s="1227"/>
      <c r="CJ52" s="1227"/>
      <c r="CK52" s="1227"/>
      <c r="CL52" s="1227"/>
      <c r="CM52" s="1227"/>
      <c r="CN52" s="1227"/>
      <c r="CO52" s="1227"/>
      <c r="CP52" s="1227"/>
      <c r="CQ52" s="1227"/>
      <c r="CR52" s="1227"/>
      <c r="CS52" s="1227"/>
      <c r="CT52" s="1227"/>
      <c r="CU52" s="1227"/>
      <c r="CV52" s="1227"/>
      <c r="CW52" s="1227"/>
      <c r="CX52" s="1227"/>
      <c r="CY52" s="1227"/>
      <c r="CZ52" s="1227"/>
      <c r="DA52" s="1227"/>
      <c r="DB52" s="1227"/>
      <c r="DC52" s="1227"/>
    </row>
    <row r="53" spans="1:109" ht="13" x14ac:dyDescent="0.2">
      <c r="A53" s="358"/>
      <c r="B53" s="247"/>
      <c r="G53" s="1235"/>
      <c r="H53" s="1235"/>
      <c r="I53" s="1233"/>
      <c r="J53" s="1233"/>
      <c r="K53" s="1234"/>
      <c r="L53" s="1234"/>
      <c r="M53" s="1234"/>
      <c r="N53" s="1234"/>
      <c r="AM53" s="359"/>
      <c r="AN53" s="1230"/>
      <c r="AO53" s="1230"/>
      <c r="AP53" s="1230"/>
      <c r="AQ53" s="1230"/>
      <c r="AR53" s="1230"/>
      <c r="AS53" s="1230"/>
      <c r="AT53" s="1230"/>
      <c r="AU53" s="1230"/>
      <c r="AV53" s="1230"/>
      <c r="AW53" s="1230"/>
      <c r="AX53" s="1230"/>
      <c r="AY53" s="1230"/>
      <c r="AZ53" s="1230"/>
      <c r="BA53" s="1230"/>
      <c r="BB53" s="1230" t="s">
        <v>572</v>
      </c>
      <c r="BC53" s="1230"/>
      <c r="BD53" s="1230"/>
      <c r="BE53" s="1230"/>
      <c r="BF53" s="1230"/>
      <c r="BG53" s="1230"/>
      <c r="BH53" s="1230"/>
      <c r="BI53" s="1230"/>
      <c r="BJ53" s="1230"/>
      <c r="BK53" s="1230"/>
      <c r="BL53" s="1230"/>
      <c r="BM53" s="1230"/>
      <c r="BN53" s="1230"/>
      <c r="BO53" s="1230"/>
      <c r="BP53" s="1227">
        <v>69</v>
      </c>
      <c r="BQ53" s="1227"/>
      <c r="BR53" s="1227"/>
      <c r="BS53" s="1227"/>
      <c r="BT53" s="1227"/>
      <c r="BU53" s="1227"/>
      <c r="BV53" s="1227"/>
      <c r="BW53" s="1227"/>
      <c r="BX53" s="1227">
        <v>70.3</v>
      </c>
      <c r="BY53" s="1227"/>
      <c r="BZ53" s="1227"/>
      <c r="CA53" s="1227"/>
      <c r="CB53" s="1227"/>
      <c r="CC53" s="1227"/>
      <c r="CD53" s="1227"/>
      <c r="CE53" s="1227"/>
      <c r="CF53" s="1227">
        <v>71.5</v>
      </c>
      <c r="CG53" s="1227"/>
      <c r="CH53" s="1227"/>
      <c r="CI53" s="1227"/>
      <c r="CJ53" s="1227"/>
      <c r="CK53" s="1227"/>
      <c r="CL53" s="1227"/>
      <c r="CM53" s="1227"/>
      <c r="CN53" s="1227">
        <v>69.7</v>
      </c>
      <c r="CO53" s="1227"/>
      <c r="CP53" s="1227"/>
      <c r="CQ53" s="1227"/>
      <c r="CR53" s="1227"/>
      <c r="CS53" s="1227"/>
      <c r="CT53" s="1227"/>
      <c r="CU53" s="1227"/>
      <c r="CV53" s="1227">
        <v>70.900000000000006</v>
      </c>
      <c r="CW53" s="1227"/>
      <c r="CX53" s="1227"/>
      <c r="CY53" s="1227"/>
      <c r="CZ53" s="1227"/>
      <c r="DA53" s="1227"/>
      <c r="DB53" s="1227"/>
      <c r="DC53" s="1227"/>
    </row>
    <row r="54" spans="1:109" ht="13" x14ac:dyDescent="0.2">
      <c r="A54" s="358"/>
      <c r="B54" s="247"/>
      <c r="G54" s="1235"/>
      <c r="H54" s="1235"/>
      <c r="I54" s="1233"/>
      <c r="J54" s="1233"/>
      <c r="K54" s="1234"/>
      <c r="L54" s="1234"/>
      <c r="M54" s="1234"/>
      <c r="N54" s="1234"/>
      <c r="AM54" s="359"/>
      <c r="AN54" s="1230"/>
      <c r="AO54" s="1230"/>
      <c r="AP54" s="1230"/>
      <c r="AQ54" s="1230"/>
      <c r="AR54" s="1230"/>
      <c r="AS54" s="1230"/>
      <c r="AT54" s="1230"/>
      <c r="AU54" s="1230"/>
      <c r="AV54" s="1230"/>
      <c r="AW54" s="1230"/>
      <c r="AX54" s="1230"/>
      <c r="AY54" s="1230"/>
      <c r="AZ54" s="1230"/>
      <c r="BA54" s="1230"/>
      <c r="BB54" s="1230"/>
      <c r="BC54" s="1230"/>
      <c r="BD54" s="1230"/>
      <c r="BE54" s="1230"/>
      <c r="BF54" s="1230"/>
      <c r="BG54" s="1230"/>
      <c r="BH54" s="1230"/>
      <c r="BI54" s="1230"/>
      <c r="BJ54" s="1230"/>
      <c r="BK54" s="1230"/>
      <c r="BL54" s="1230"/>
      <c r="BM54" s="1230"/>
      <c r="BN54" s="1230"/>
      <c r="BO54" s="1230"/>
      <c r="BP54" s="1227"/>
      <c r="BQ54" s="1227"/>
      <c r="BR54" s="1227"/>
      <c r="BS54" s="1227"/>
      <c r="BT54" s="1227"/>
      <c r="BU54" s="1227"/>
      <c r="BV54" s="1227"/>
      <c r="BW54" s="1227"/>
      <c r="BX54" s="1227"/>
      <c r="BY54" s="1227"/>
      <c r="BZ54" s="1227"/>
      <c r="CA54" s="1227"/>
      <c r="CB54" s="1227"/>
      <c r="CC54" s="1227"/>
      <c r="CD54" s="1227"/>
      <c r="CE54" s="1227"/>
      <c r="CF54" s="1227"/>
      <c r="CG54" s="1227"/>
      <c r="CH54" s="1227"/>
      <c r="CI54" s="1227"/>
      <c r="CJ54" s="1227"/>
      <c r="CK54" s="1227"/>
      <c r="CL54" s="1227"/>
      <c r="CM54" s="1227"/>
      <c r="CN54" s="1227"/>
      <c r="CO54" s="1227"/>
      <c r="CP54" s="1227"/>
      <c r="CQ54" s="1227"/>
      <c r="CR54" s="1227"/>
      <c r="CS54" s="1227"/>
      <c r="CT54" s="1227"/>
      <c r="CU54" s="1227"/>
      <c r="CV54" s="1227"/>
      <c r="CW54" s="1227"/>
      <c r="CX54" s="1227"/>
      <c r="CY54" s="1227"/>
      <c r="CZ54" s="1227"/>
      <c r="DA54" s="1227"/>
      <c r="DB54" s="1227"/>
      <c r="DC54" s="1227"/>
    </row>
    <row r="55" spans="1:109" ht="13" x14ac:dyDescent="0.2">
      <c r="A55" s="358"/>
      <c r="B55" s="247"/>
      <c r="G55" s="1233"/>
      <c r="H55" s="1233"/>
      <c r="I55" s="1233"/>
      <c r="J55" s="1233"/>
      <c r="K55" s="1234"/>
      <c r="L55" s="1234"/>
      <c r="M55" s="1234"/>
      <c r="N55" s="1234"/>
      <c r="AN55" s="1232" t="s">
        <v>573</v>
      </c>
      <c r="AO55" s="1232"/>
      <c r="AP55" s="1232"/>
      <c r="AQ55" s="1232"/>
      <c r="AR55" s="1232"/>
      <c r="AS55" s="1232"/>
      <c r="AT55" s="1232"/>
      <c r="AU55" s="1232"/>
      <c r="AV55" s="1232"/>
      <c r="AW55" s="1232"/>
      <c r="AX55" s="1232"/>
      <c r="AY55" s="1232"/>
      <c r="AZ55" s="1232"/>
      <c r="BA55" s="1232"/>
      <c r="BB55" s="1230" t="s">
        <v>571</v>
      </c>
      <c r="BC55" s="1230"/>
      <c r="BD55" s="1230"/>
      <c r="BE55" s="1230"/>
      <c r="BF55" s="1230"/>
      <c r="BG55" s="1230"/>
      <c r="BH55" s="1230"/>
      <c r="BI55" s="1230"/>
      <c r="BJ55" s="1230"/>
      <c r="BK55" s="1230"/>
      <c r="BL55" s="1230"/>
      <c r="BM55" s="1230"/>
      <c r="BN55" s="1230"/>
      <c r="BO55" s="1230"/>
      <c r="BP55" s="1227">
        <v>0</v>
      </c>
      <c r="BQ55" s="1227"/>
      <c r="BR55" s="1227"/>
      <c r="BS55" s="1227"/>
      <c r="BT55" s="1227"/>
      <c r="BU55" s="1227"/>
      <c r="BV55" s="1227"/>
      <c r="BW55" s="1227"/>
      <c r="BX55" s="1227">
        <v>0</v>
      </c>
      <c r="BY55" s="1227"/>
      <c r="BZ55" s="1227"/>
      <c r="CA55" s="1227"/>
      <c r="CB55" s="1227"/>
      <c r="CC55" s="1227"/>
      <c r="CD55" s="1227"/>
      <c r="CE55" s="1227"/>
      <c r="CF55" s="1227">
        <v>0</v>
      </c>
      <c r="CG55" s="1227"/>
      <c r="CH55" s="1227"/>
      <c r="CI55" s="1227"/>
      <c r="CJ55" s="1227"/>
      <c r="CK55" s="1227"/>
      <c r="CL55" s="1227"/>
      <c r="CM55" s="1227"/>
      <c r="CN55" s="1227">
        <v>0</v>
      </c>
      <c r="CO55" s="1227"/>
      <c r="CP55" s="1227"/>
      <c r="CQ55" s="1227"/>
      <c r="CR55" s="1227"/>
      <c r="CS55" s="1227"/>
      <c r="CT55" s="1227"/>
      <c r="CU55" s="1227"/>
      <c r="CV55" s="1227">
        <v>0</v>
      </c>
      <c r="CW55" s="1227"/>
      <c r="CX55" s="1227"/>
      <c r="CY55" s="1227"/>
      <c r="CZ55" s="1227"/>
      <c r="DA55" s="1227"/>
      <c r="DB55" s="1227"/>
      <c r="DC55" s="1227"/>
    </row>
    <row r="56" spans="1:109" ht="13" x14ac:dyDescent="0.2">
      <c r="A56" s="358"/>
      <c r="B56" s="247"/>
      <c r="G56" s="1233"/>
      <c r="H56" s="1233"/>
      <c r="I56" s="1233"/>
      <c r="J56" s="1233"/>
      <c r="K56" s="1234"/>
      <c r="L56" s="1234"/>
      <c r="M56" s="1234"/>
      <c r="N56" s="1234"/>
      <c r="AN56" s="1232"/>
      <c r="AO56" s="1232"/>
      <c r="AP56" s="1232"/>
      <c r="AQ56" s="1232"/>
      <c r="AR56" s="1232"/>
      <c r="AS56" s="1232"/>
      <c r="AT56" s="1232"/>
      <c r="AU56" s="1232"/>
      <c r="AV56" s="1232"/>
      <c r="AW56" s="1232"/>
      <c r="AX56" s="1232"/>
      <c r="AY56" s="1232"/>
      <c r="AZ56" s="1232"/>
      <c r="BA56" s="1232"/>
      <c r="BB56" s="1230"/>
      <c r="BC56" s="1230"/>
      <c r="BD56" s="1230"/>
      <c r="BE56" s="1230"/>
      <c r="BF56" s="1230"/>
      <c r="BG56" s="1230"/>
      <c r="BH56" s="1230"/>
      <c r="BI56" s="1230"/>
      <c r="BJ56" s="1230"/>
      <c r="BK56" s="1230"/>
      <c r="BL56" s="1230"/>
      <c r="BM56" s="1230"/>
      <c r="BN56" s="1230"/>
      <c r="BO56" s="1230"/>
      <c r="BP56" s="1227"/>
      <c r="BQ56" s="1227"/>
      <c r="BR56" s="1227"/>
      <c r="BS56" s="1227"/>
      <c r="BT56" s="1227"/>
      <c r="BU56" s="1227"/>
      <c r="BV56" s="1227"/>
      <c r="BW56" s="1227"/>
      <c r="BX56" s="1227"/>
      <c r="BY56" s="1227"/>
      <c r="BZ56" s="1227"/>
      <c r="CA56" s="1227"/>
      <c r="CB56" s="1227"/>
      <c r="CC56" s="1227"/>
      <c r="CD56" s="1227"/>
      <c r="CE56" s="1227"/>
      <c r="CF56" s="1227"/>
      <c r="CG56" s="1227"/>
      <c r="CH56" s="1227"/>
      <c r="CI56" s="1227"/>
      <c r="CJ56" s="1227"/>
      <c r="CK56" s="1227"/>
      <c r="CL56" s="1227"/>
      <c r="CM56" s="1227"/>
      <c r="CN56" s="1227"/>
      <c r="CO56" s="1227"/>
      <c r="CP56" s="1227"/>
      <c r="CQ56" s="1227"/>
      <c r="CR56" s="1227"/>
      <c r="CS56" s="1227"/>
      <c r="CT56" s="1227"/>
      <c r="CU56" s="1227"/>
      <c r="CV56" s="1227"/>
      <c r="CW56" s="1227"/>
      <c r="CX56" s="1227"/>
      <c r="CY56" s="1227"/>
      <c r="CZ56" s="1227"/>
      <c r="DA56" s="1227"/>
      <c r="DB56" s="1227"/>
      <c r="DC56" s="1227"/>
    </row>
    <row r="57" spans="1:109" s="358" customFormat="1" ht="13" x14ac:dyDescent="0.2">
      <c r="B57" s="362"/>
      <c r="G57" s="1233"/>
      <c r="H57" s="1233"/>
      <c r="I57" s="1228"/>
      <c r="J57" s="1228"/>
      <c r="K57" s="1234"/>
      <c r="L57" s="1234"/>
      <c r="M57" s="1234"/>
      <c r="N57" s="1234"/>
      <c r="AM57" s="243"/>
      <c r="AN57" s="1232"/>
      <c r="AO57" s="1232"/>
      <c r="AP57" s="1232"/>
      <c r="AQ57" s="1232"/>
      <c r="AR57" s="1232"/>
      <c r="AS57" s="1232"/>
      <c r="AT57" s="1232"/>
      <c r="AU57" s="1232"/>
      <c r="AV57" s="1232"/>
      <c r="AW57" s="1232"/>
      <c r="AX57" s="1232"/>
      <c r="AY57" s="1232"/>
      <c r="AZ57" s="1232"/>
      <c r="BA57" s="1232"/>
      <c r="BB57" s="1230" t="s">
        <v>572</v>
      </c>
      <c r="BC57" s="1230"/>
      <c r="BD57" s="1230"/>
      <c r="BE57" s="1230"/>
      <c r="BF57" s="1230"/>
      <c r="BG57" s="1230"/>
      <c r="BH57" s="1230"/>
      <c r="BI57" s="1230"/>
      <c r="BJ57" s="1230"/>
      <c r="BK57" s="1230"/>
      <c r="BL57" s="1230"/>
      <c r="BM57" s="1230"/>
      <c r="BN57" s="1230"/>
      <c r="BO57" s="1230"/>
      <c r="BP57" s="1227">
        <v>61</v>
      </c>
      <c r="BQ57" s="1227"/>
      <c r="BR57" s="1227"/>
      <c r="BS57" s="1227"/>
      <c r="BT57" s="1227"/>
      <c r="BU57" s="1227"/>
      <c r="BV57" s="1227"/>
      <c r="BW57" s="1227"/>
      <c r="BX57" s="1227">
        <v>62.2</v>
      </c>
      <c r="BY57" s="1227"/>
      <c r="BZ57" s="1227"/>
      <c r="CA57" s="1227"/>
      <c r="CB57" s="1227"/>
      <c r="CC57" s="1227"/>
      <c r="CD57" s="1227"/>
      <c r="CE57" s="1227"/>
      <c r="CF57" s="1227">
        <v>63.6</v>
      </c>
      <c r="CG57" s="1227"/>
      <c r="CH57" s="1227"/>
      <c r="CI57" s="1227"/>
      <c r="CJ57" s="1227"/>
      <c r="CK57" s="1227"/>
      <c r="CL57" s="1227"/>
      <c r="CM57" s="1227"/>
      <c r="CN57" s="1227">
        <v>65.900000000000006</v>
      </c>
      <c r="CO57" s="1227"/>
      <c r="CP57" s="1227"/>
      <c r="CQ57" s="1227"/>
      <c r="CR57" s="1227"/>
      <c r="CS57" s="1227"/>
      <c r="CT57" s="1227"/>
      <c r="CU57" s="1227"/>
      <c r="CV57" s="1227">
        <v>66.599999999999994</v>
      </c>
      <c r="CW57" s="1227"/>
      <c r="CX57" s="1227"/>
      <c r="CY57" s="1227"/>
      <c r="CZ57" s="1227"/>
      <c r="DA57" s="1227"/>
      <c r="DB57" s="1227"/>
      <c r="DC57" s="1227"/>
      <c r="DD57" s="363"/>
      <c r="DE57" s="362"/>
    </row>
    <row r="58" spans="1:109" s="358" customFormat="1" ht="13" x14ac:dyDescent="0.2">
      <c r="A58" s="243"/>
      <c r="B58" s="362"/>
      <c r="G58" s="1233"/>
      <c r="H58" s="1233"/>
      <c r="I58" s="1228"/>
      <c r="J58" s="1228"/>
      <c r="K58" s="1234"/>
      <c r="L58" s="1234"/>
      <c r="M58" s="1234"/>
      <c r="N58" s="1234"/>
      <c r="AM58" s="243"/>
      <c r="AN58" s="1232"/>
      <c r="AO58" s="1232"/>
      <c r="AP58" s="1232"/>
      <c r="AQ58" s="1232"/>
      <c r="AR58" s="1232"/>
      <c r="AS58" s="1232"/>
      <c r="AT58" s="1232"/>
      <c r="AU58" s="1232"/>
      <c r="AV58" s="1232"/>
      <c r="AW58" s="1232"/>
      <c r="AX58" s="1232"/>
      <c r="AY58" s="1232"/>
      <c r="AZ58" s="1232"/>
      <c r="BA58" s="1232"/>
      <c r="BB58" s="1230"/>
      <c r="BC58" s="1230"/>
      <c r="BD58" s="1230"/>
      <c r="BE58" s="1230"/>
      <c r="BF58" s="1230"/>
      <c r="BG58" s="1230"/>
      <c r="BH58" s="1230"/>
      <c r="BI58" s="1230"/>
      <c r="BJ58" s="1230"/>
      <c r="BK58" s="1230"/>
      <c r="BL58" s="1230"/>
      <c r="BM58" s="1230"/>
      <c r="BN58" s="1230"/>
      <c r="BO58" s="1230"/>
      <c r="BP58" s="1227"/>
      <c r="BQ58" s="1227"/>
      <c r="BR58" s="1227"/>
      <c r="BS58" s="1227"/>
      <c r="BT58" s="1227"/>
      <c r="BU58" s="1227"/>
      <c r="BV58" s="1227"/>
      <c r="BW58" s="1227"/>
      <c r="BX58" s="1227"/>
      <c r="BY58" s="1227"/>
      <c r="BZ58" s="1227"/>
      <c r="CA58" s="1227"/>
      <c r="CB58" s="1227"/>
      <c r="CC58" s="1227"/>
      <c r="CD58" s="1227"/>
      <c r="CE58" s="1227"/>
      <c r="CF58" s="1227"/>
      <c r="CG58" s="1227"/>
      <c r="CH58" s="1227"/>
      <c r="CI58" s="1227"/>
      <c r="CJ58" s="1227"/>
      <c r="CK58" s="1227"/>
      <c r="CL58" s="1227"/>
      <c r="CM58" s="1227"/>
      <c r="CN58" s="1227"/>
      <c r="CO58" s="1227"/>
      <c r="CP58" s="1227"/>
      <c r="CQ58" s="1227"/>
      <c r="CR58" s="1227"/>
      <c r="CS58" s="1227"/>
      <c r="CT58" s="1227"/>
      <c r="CU58" s="1227"/>
      <c r="CV58" s="1227"/>
      <c r="CW58" s="1227"/>
      <c r="CX58" s="1227"/>
      <c r="CY58" s="1227"/>
      <c r="CZ58" s="1227"/>
      <c r="DA58" s="1227"/>
      <c r="DB58" s="1227"/>
      <c r="DC58" s="1227"/>
      <c r="DD58" s="363"/>
      <c r="DE58" s="362"/>
    </row>
    <row r="59" spans="1:109" s="358" customFormat="1" ht="13" x14ac:dyDescent="0.2">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ht="13" x14ac:dyDescent="0.2">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ht="13" x14ac:dyDescent="0.2">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ht="13" x14ac:dyDescent="0.2">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6.5" x14ac:dyDescent="0.2">
      <c r="B63" s="300" t="s">
        <v>574</v>
      </c>
    </row>
    <row r="64" spans="1:109" ht="13" x14ac:dyDescent="0.2">
      <c r="B64" s="247"/>
      <c r="G64" s="357"/>
      <c r="I64" s="369"/>
      <c r="J64" s="369"/>
      <c r="K64" s="369"/>
      <c r="L64" s="369"/>
      <c r="M64" s="369"/>
      <c r="N64" s="370"/>
      <c r="AM64" s="357"/>
      <c r="AN64" s="357" t="s">
        <v>567</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ht="13" x14ac:dyDescent="0.2">
      <c r="B65" s="247"/>
      <c r="AN65" s="1239" t="s">
        <v>575</v>
      </c>
      <c r="AO65" s="1240"/>
      <c r="AP65" s="1240"/>
      <c r="AQ65" s="1240"/>
      <c r="AR65" s="1240"/>
      <c r="AS65" s="1240"/>
      <c r="AT65" s="1240"/>
      <c r="AU65" s="1240"/>
      <c r="AV65" s="1240"/>
      <c r="AW65" s="1240"/>
      <c r="AX65" s="1240"/>
      <c r="AY65" s="1240"/>
      <c r="AZ65" s="1240"/>
      <c r="BA65" s="1240"/>
      <c r="BB65" s="1240"/>
      <c r="BC65" s="1240"/>
      <c r="BD65" s="1240"/>
      <c r="BE65" s="1240"/>
      <c r="BF65" s="1240"/>
      <c r="BG65" s="1240"/>
      <c r="BH65" s="1240"/>
      <c r="BI65" s="1240"/>
      <c r="BJ65" s="1240"/>
      <c r="BK65" s="1240"/>
      <c r="BL65" s="1240"/>
      <c r="BM65" s="1240"/>
      <c r="BN65" s="1240"/>
      <c r="BO65" s="1240"/>
      <c r="BP65" s="1240"/>
      <c r="BQ65" s="1240"/>
      <c r="BR65" s="1240"/>
      <c r="BS65" s="1240"/>
      <c r="BT65" s="1240"/>
      <c r="BU65" s="1240"/>
      <c r="BV65" s="1240"/>
      <c r="BW65" s="1240"/>
      <c r="BX65" s="1240"/>
      <c r="BY65" s="1240"/>
      <c r="BZ65" s="1240"/>
      <c r="CA65" s="1240"/>
      <c r="CB65" s="1240"/>
      <c r="CC65" s="1240"/>
      <c r="CD65" s="1240"/>
      <c r="CE65" s="1240"/>
      <c r="CF65" s="1240"/>
      <c r="CG65" s="1240"/>
      <c r="CH65" s="1240"/>
      <c r="CI65" s="1240"/>
      <c r="CJ65" s="1240"/>
      <c r="CK65" s="1240"/>
      <c r="CL65" s="1240"/>
      <c r="CM65" s="1240"/>
      <c r="CN65" s="1240"/>
      <c r="CO65" s="1240"/>
      <c r="CP65" s="1240"/>
      <c r="CQ65" s="1240"/>
      <c r="CR65" s="1240"/>
      <c r="CS65" s="1240"/>
      <c r="CT65" s="1240"/>
      <c r="CU65" s="1240"/>
      <c r="CV65" s="1240"/>
      <c r="CW65" s="1240"/>
      <c r="CX65" s="1240"/>
      <c r="CY65" s="1240"/>
      <c r="CZ65" s="1240"/>
      <c r="DA65" s="1240"/>
      <c r="DB65" s="1240"/>
      <c r="DC65" s="1241"/>
    </row>
    <row r="66" spans="2:107" ht="13" x14ac:dyDescent="0.2">
      <c r="B66" s="247"/>
      <c r="AN66" s="1242"/>
      <c r="AO66" s="1243"/>
      <c r="AP66" s="1243"/>
      <c r="AQ66" s="1243"/>
      <c r="AR66" s="1243"/>
      <c r="AS66" s="1243"/>
      <c r="AT66" s="1243"/>
      <c r="AU66" s="1243"/>
      <c r="AV66" s="1243"/>
      <c r="AW66" s="1243"/>
      <c r="AX66" s="1243"/>
      <c r="AY66" s="1243"/>
      <c r="AZ66" s="1243"/>
      <c r="BA66" s="1243"/>
      <c r="BB66" s="1243"/>
      <c r="BC66" s="1243"/>
      <c r="BD66" s="1243"/>
      <c r="BE66" s="1243"/>
      <c r="BF66" s="1243"/>
      <c r="BG66" s="1243"/>
      <c r="BH66" s="1243"/>
      <c r="BI66" s="1243"/>
      <c r="BJ66" s="1243"/>
      <c r="BK66" s="1243"/>
      <c r="BL66" s="1243"/>
      <c r="BM66" s="1243"/>
      <c r="BN66" s="1243"/>
      <c r="BO66" s="1243"/>
      <c r="BP66" s="1243"/>
      <c r="BQ66" s="1243"/>
      <c r="BR66" s="1243"/>
      <c r="BS66" s="1243"/>
      <c r="BT66" s="1243"/>
      <c r="BU66" s="1243"/>
      <c r="BV66" s="1243"/>
      <c r="BW66" s="1243"/>
      <c r="BX66" s="1243"/>
      <c r="BY66" s="1243"/>
      <c r="BZ66" s="1243"/>
      <c r="CA66" s="1243"/>
      <c r="CB66" s="1243"/>
      <c r="CC66" s="1243"/>
      <c r="CD66" s="1243"/>
      <c r="CE66" s="1243"/>
      <c r="CF66" s="1243"/>
      <c r="CG66" s="1243"/>
      <c r="CH66" s="1243"/>
      <c r="CI66" s="1243"/>
      <c r="CJ66" s="1243"/>
      <c r="CK66" s="1243"/>
      <c r="CL66" s="1243"/>
      <c r="CM66" s="1243"/>
      <c r="CN66" s="1243"/>
      <c r="CO66" s="1243"/>
      <c r="CP66" s="1243"/>
      <c r="CQ66" s="1243"/>
      <c r="CR66" s="1243"/>
      <c r="CS66" s="1243"/>
      <c r="CT66" s="1243"/>
      <c r="CU66" s="1243"/>
      <c r="CV66" s="1243"/>
      <c r="CW66" s="1243"/>
      <c r="CX66" s="1243"/>
      <c r="CY66" s="1243"/>
      <c r="CZ66" s="1243"/>
      <c r="DA66" s="1243"/>
      <c r="DB66" s="1243"/>
      <c r="DC66" s="1244"/>
    </row>
    <row r="67" spans="2:107" ht="13" x14ac:dyDescent="0.2">
      <c r="B67" s="247"/>
      <c r="AN67" s="1242"/>
      <c r="AO67" s="1243"/>
      <c r="AP67" s="1243"/>
      <c r="AQ67" s="1243"/>
      <c r="AR67" s="1243"/>
      <c r="AS67" s="1243"/>
      <c r="AT67" s="1243"/>
      <c r="AU67" s="1243"/>
      <c r="AV67" s="1243"/>
      <c r="AW67" s="1243"/>
      <c r="AX67" s="1243"/>
      <c r="AY67" s="1243"/>
      <c r="AZ67" s="1243"/>
      <c r="BA67" s="1243"/>
      <c r="BB67" s="1243"/>
      <c r="BC67" s="1243"/>
      <c r="BD67" s="1243"/>
      <c r="BE67" s="1243"/>
      <c r="BF67" s="1243"/>
      <c r="BG67" s="1243"/>
      <c r="BH67" s="1243"/>
      <c r="BI67" s="1243"/>
      <c r="BJ67" s="1243"/>
      <c r="BK67" s="1243"/>
      <c r="BL67" s="1243"/>
      <c r="BM67" s="1243"/>
      <c r="BN67" s="1243"/>
      <c r="BO67" s="1243"/>
      <c r="BP67" s="1243"/>
      <c r="BQ67" s="1243"/>
      <c r="BR67" s="1243"/>
      <c r="BS67" s="1243"/>
      <c r="BT67" s="1243"/>
      <c r="BU67" s="1243"/>
      <c r="BV67" s="1243"/>
      <c r="BW67" s="1243"/>
      <c r="BX67" s="1243"/>
      <c r="BY67" s="1243"/>
      <c r="BZ67" s="1243"/>
      <c r="CA67" s="1243"/>
      <c r="CB67" s="1243"/>
      <c r="CC67" s="1243"/>
      <c r="CD67" s="1243"/>
      <c r="CE67" s="1243"/>
      <c r="CF67" s="1243"/>
      <c r="CG67" s="1243"/>
      <c r="CH67" s="1243"/>
      <c r="CI67" s="1243"/>
      <c r="CJ67" s="1243"/>
      <c r="CK67" s="1243"/>
      <c r="CL67" s="1243"/>
      <c r="CM67" s="1243"/>
      <c r="CN67" s="1243"/>
      <c r="CO67" s="1243"/>
      <c r="CP67" s="1243"/>
      <c r="CQ67" s="1243"/>
      <c r="CR67" s="1243"/>
      <c r="CS67" s="1243"/>
      <c r="CT67" s="1243"/>
      <c r="CU67" s="1243"/>
      <c r="CV67" s="1243"/>
      <c r="CW67" s="1243"/>
      <c r="CX67" s="1243"/>
      <c r="CY67" s="1243"/>
      <c r="CZ67" s="1243"/>
      <c r="DA67" s="1243"/>
      <c r="DB67" s="1243"/>
      <c r="DC67" s="1244"/>
    </row>
    <row r="68" spans="2:107" ht="13" x14ac:dyDescent="0.2">
      <c r="B68" s="247"/>
      <c r="AN68" s="1242"/>
      <c r="AO68" s="1243"/>
      <c r="AP68" s="1243"/>
      <c r="AQ68" s="1243"/>
      <c r="AR68" s="1243"/>
      <c r="AS68" s="1243"/>
      <c r="AT68" s="1243"/>
      <c r="AU68" s="1243"/>
      <c r="AV68" s="1243"/>
      <c r="AW68" s="1243"/>
      <c r="AX68" s="1243"/>
      <c r="AY68" s="1243"/>
      <c r="AZ68" s="1243"/>
      <c r="BA68" s="1243"/>
      <c r="BB68" s="1243"/>
      <c r="BC68" s="1243"/>
      <c r="BD68" s="1243"/>
      <c r="BE68" s="1243"/>
      <c r="BF68" s="1243"/>
      <c r="BG68" s="1243"/>
      <c r="BH68" s="1243"/>
      <c r="BI68" s="1243"/>
      <c r="BJ68" s="1243"/>
      <c r="BK68" s="1243"/>
      <c r="BL68" s="1243"/>
      <c r="BM68" s="1243"/>
      <c r="BN68" s="1243"/>
      <c r="BO68" s="1243"/>
      <c r="BP68" s="1243"/>
      <c r="BQ68" s="1243"/>
      <c r="BR68" s="1243"/>
      <c r="BS68" s="1243"/>
      <c r="BT68" s="1243"/>
      <c r="BU68" s="1243"/>
      <c r="BV68" s="1243"/>
      <c r="BW68" s="1243"/>
      <c r="BX68" s="1243"/>
      <c r="BY68" s="1243"/>
      <c r="BZ68" s="1243"/>
      <c r="CA68" s="1243"/>
      <c r="CB68" s="1243"/>
      <c r="CC68" s="1243"/>
      <c r="CD68" s="1243"/>
      <c r="CE68" s="1243"/>
      <c r="CF68" s="1243"/>
      <c r="CG68" s="1243"/>
      <c r="CH68" s="1243"/>
      <c r="CI68" s="1243"/>
      <c r="CJ68" s="1243"/>
      <c r="CK68" s="1243"/>
      <c r="CL68" s="1243"/>
      <c r="CM68" s="1243"/>
      <c r="CN68" s="1243"/>
      <c r="CO68" s="1243"/>
      <c r="CP68" s="1243"/>
      <c r="CQ68" s="1243"/>
      <c r="CR68" s="1243"/>
      <c r="CS68" s="1243"/>
      <c r="CT68" s="1243"/>
      <c r="CU68" s="1243"/>
      <c r="CV68" s="1243"/>
      <c r="CW68" s="1243"/>
      <c r="CX68" s="1243"/>
      <c r="CY68" s="1243"/>
      <c r="CZ68" s="1243"/>
      <c r="DA68" s="1243"/>
      <c r="DB68" s="1243"/>
      <c r="DC68" s="1244"/>
    </row>
    <row r="69" spans="2:107" ht="13" x14ac:dyDescent="0.2">
      <c r="B69" s="247"/>
      <c r="AN69" s="1245"/>
      <c r="AO69" s="1246"/>
      <c r="AP69" s="1246"/>
      <c r="AQ69" s="1246"/>
      <c r="AR69" s="1246"/>
      <c r="AS69" s="1246"/>
      <c r="AT69" s="1246"/>
      <c r="AU69" s="1246"/>
      <c r="AV69" s="1246"/>
      <c r="AW69" s="1246"/>
      <c r="AX69" s="1246"/>
      <c r="AY69" s="1246"/>
      <c r="AZ69" s="1246"/>
      <c r="BA69" s="1246"/>
      <c r="BB69" s="1246"/>
      <c r="BC69" s="1246"/>
      <c r="BD69" s="1246"/>
      <c r="BE69" s="1246"/>
      <c r="BF69" s="1246"/>
      <c r="BG69" s="1246"/>
      <c r="BH69" s="1246"/>
      <c r="BI69" s="1246"/>
      <c r="BJ69" s="1246"/>
      <c r="BK69" s="1246"/>
      <c r="BL69" s="1246"/>
      <c r="BM69" s="1246"/>
      <c r="BN69" s="1246"/>
      <c r="BO69" s="1246"/>
      <c r="BP69" s="1246"/>
      <c r="BQ69" s="1246"/>
      <c r="BR69" s="1246"/>
      <c r="BS69" s="1246"/>
      <c r="BT69" s="1246"/>
      <c r="BU69" s="1246"/>
      <c r="BV69" s="1246"/>
      <c r="BW69" s="1246"/>
      <c r="BX69" s="1246"/>
      <c r="BY69" s="1246"/>
      <c r="BZ69" s="1246"/>
      <c r="CA69" s="1246"/>
      <c r="CB69" s="1246"/>
      <c r="CC69" s="1246"/>
      <c r="CD69" s="1246"/>
      <c r="CE69" s="1246"/>
      <c r="CF69" s="1246"/>
      <c r="CG69" s="1246"/>
      <c r="CH69" s="1246"/>
      <c r="CI69" s="1246"/>
      <c r="CJ69" s="1246"/>
      <c r="CK69" s="1246"/>
      <c r="CL69" s="1246"/>
      <c r="CM69" s="1246"/>
      <c r="CN69" s="1246"/>
      <c r="CO69" s="1246"/>
      <c r="CP69" s="1246"/>
      <c r="CQ69" s="1246"/>
      <c r="CR69" s="1246"/>
      <c r="CS69" s="1246"/>
      <c r="CT69" s="1246"/>
      <c r="CU69" s="1246"/>
      <c r="CV69" s="1246"/>
      <c r="CW69" s="1246"/>
      <c r="CX69" s="1246"/>
      <c r="CY69" s="1246"/>
      <c r="CZ69" s="1246"/>
      <c r="DA69" s="1246"/>
      <c r="DB69" s="1246"/>
      <c r="DC69" s="1247"/>
    </row>
    <row r="70" spans="2:107" ht="13" x14ac:dyDescent="0.2">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ht="13" x14ac:dyDescent="0.2">
      <c r="B71" s="247"/>
      <c r="G71" s="374"/>
      <c r="I71" s="375"/>
      <c r="J71" s="372"/>
      <c r="K71" s="372"/>
      <c r="L71" s="373"/>
      <c r="M71" s="372"/>
      <c r="N71" s="373"/>
      <c r="AM71" s="374"/>
      <c r="AN71" s="243" t="s">
        <v>569</v>
      </c>
    </row>
    <row r="72" spans="2:107" ht="13" x14ac:dyDescent="0.2">
      <c r="B72" s="247"/>
      <c r="G72" s="1233"/>
      <c r="H72" s="1233"/>
      <c r="I72" s="1233"/>
      <c r="J72" s="1233"/>
      <c r="K72" s="360"/>
      <c r="L72" s="360"/>
      <c r="M72" s="361"/>
      <c r="N72" s="361"/>
      <c r="AN72" s="1236"/>
      <c r="AO72" s="1237"/>
      <c r="AP72" s="1237"/>
      <c r="AQ72" s="1237"/>
      <c r="AR72" s="1237"/>
      <c r="AS72" s="1237"/>
      <c r="AT72" s="1237"/>
      <c r="AU72" s="1237"/>
      <c r="AV72" s="1237"/>
      <c r="AW72" s="1237"/>
      <c r="AX72" s="1237"/>
      <c r="AY72" s="1237"/>
      <c r="AZ72" s="1237"/>
      <c r="BA72" s="1237"/>
      <c r="BB72" s="1237"/>
      <c r="BC72" s="1237"/>
      <c r="BD72" s="1237"/>
      <c r="BE72" s="1237"/>
      <c r="BF72" s="1237"/>
      <c r="BG72" s="1237"/>
      <c r="BH72" s="1237"/>
      <c r="BI72" s="1237"/>
      <c r="BJ72" s="1237"/>
      <c r="BK72" s="1237"/>
      <c r="BL72" s="1237"/>
      <c r="BM72" s="1237"/>
      <c r="BN72" s="1237"/>
      <c r="BO72" s="1238"/>
      <c r="BP72" s="1232" t="s">
        <v>528</v>
      </c>
      <c r="BQ72" s="1232"/>
      <c r="BR72" s="1232"/>
      <c r="BS72" s="1232"/>
      <c r="BT72" s="1232"/>
      <c r="BU72" s="1232"/>
      <c r="BV72" s="1232"/>
      <c r="BW72" s="1232"/>
      <c r="BX72" s="1232" t="s">
        <v>529</v>
      </c>
      <c r="BY72" s="1232"/>
      <c r="BZ72" s="1232"/>
      <c r="CA72" s="1232"/>
      <c r="CB72" s="1232"/>
      <c r="CC72" s="1232"/>
      <c r="CD72" s="1232"/>
      <c r="CE72" s="1232"/>
      <c r="CF72" s="1232" t="s">
        <v>530</v>
      </c>
      <c r="CG72" s="1232"/>
      <c r="CH72" s="1232"/>
      <c r="CI72" s="1232"/>
      <c r="CJ72" s="1232"/>
      <c r="CK72" s="1232"/>
      <c r="CL72" s="1232"/>
      <c r="CM72" s="1232"/>
      <c r="CN72" s="1232" t="s">
        <v>531</v>
      </c>
      <c r="CO72" s="1232"/>
      <c r="CP72" s="1232"/>
      <c r="CQ72" s="1232"/>
      <c r="CR72" s="1232"/>
      <c r="CS72" s="1232"/>
      <c r="CT72" s="1232"/>
      <c r="CU72" s="1232"/>
      <c r="CV72" s="1232" t="s">
        <v>532</v>
      </c>
      <c r="CW72" s="1232"/>
      <c r="CX72" s="1232"/>
      <c r="CY72" s="1232"/>
      <c r="CZ72" s="1232"/>
      <c r="DA72" s="1232"/>
      <c r="DB72" s="1232"/>
      <c r="DC72" s="1232"/>
    </row>
    <row r="73" spans="2:107" ht="13" x14ac:dyDescent="0.2">
      <c r="B73" s="247"/>
      <c r="G73" s="1235"/>
      <c r="H73" s="1235"/>
      <c r="I73" s="1235"/>
      <c r="J73" s="1235"/>
      <c r="K73" s="1231"/>
      <c r="L73" s="1231"/>
      <c r="M73" s="1231"/>
      <c r="N73" s="1231"/>
      <c r="AM73" s="359"/>
      <c r="AN73" s="1230" t="s">
        <v>570</v>
      </c>
      <c r="AO73" s="1230"/>
      <c r="AP73" s="1230"/>
      <c r="AQ73" s="1230"/>
      <c r="AR73" s="1230"/>
      <c r="AS73" s="1230"/>
      <c r="AT73" s="1230"/>
      <c r="AU73" s="1230"/>
      <c r="AV73" s="1230"/>
      <c r="AW73" s="1230"/>
      <c r="AX73" s="1230"/>
      <c r="AY73" s="1230"/>
      <c r="AZ73" s="1230"/>
      <c r="BA73" s="1230"/>
      <c r="BB73" s="1230" t="s">
        <v>571</v>
      </c>
      <c r="BC73" s="1230"/>
      <c r="BD73" s="1230"/>
      <c r="BE73" s="1230"/>
      <c r="BF73" s="1230"/>
      <c r="BG73" s="1230"/>
      <c r="BH73" s="1230"/>
      <c r="BI73" s="1230"/>
      <c r="BJ73" s="1230"/>
      <c r="BK73" s="1230"/>
      <c r="BL73" s="1230"/>
      <c r="BM73" s="1230"/>
      <c r="BN73" s="1230"/>
      <c r="BO73" s="1230"/>
      <c r="BP73" s="1227"/>
      <c r="BQ73" s="1227"/>
      <c r="BR73" s="1227"/>
      <c r="BS73" s="1227"/>
      <c r="BT73" s="1227"/>
      <c r="BU73" s="1227"/>
      <c r="BV73" s="1227"/>
      <c r="BW73" s="1227"/>
      <c r="BX73" s="1227"/>
      <c r="BY73" s="1227"/>
      <c r="BZ73" s="1227"/>
      <c r="CA73" s="1227"/>
      <c r="CB73" s="1227"/>
      <c r="CC73" s="1227"/>
      <c r="CD73" s="1227"/>
      <c r="CE73" s="1227"/>
      <c r="CF73" s="1227"/>
      <c r="CG73" s="1227"/>
      <c r="CH73" s="1227"/>
      <c r="CI73" s="1227"/>
      <c r="CJ73" s="1227"/>
      <c r="CK73" s="1227"/>
      <c r="CL73" s="1227"/>
      <c r="CM73" s="1227"/>
      <c r="CN73" s="1227"/>
      <c r="CO73" s="1227"/>
      <c r="CP73" s="1227"/>
      <c r="CQ73" s="1227"/>
      <c r="CR73" s="1227"/>
      <c r="CS73" s="1227"/>
      <c r="CT73" s="1227"/>
      <c r="CU73" s="1227"/>
      <c r="CV73" s="1227"/>
      <c r="CW73" s="1227"/>
      <c r="CX73" s="1227"/>
      <c r="CY73" s="1227"/>
      <c r="CZ73" s="1227"/>
      <c r="DA73" s="1227"/>
      <c r="DB73" s="1227"/>
      <c r="DC73" s="1227"/>
    </row>
    <row r="74" spans="2:107" ht="13" x14ac:dyDescent="0.2">
      <c r="B74" s="247"/>
      <c r="G74" s="1235"/>
      <c r="H74" s="1235"/>
      <c r="I74" s="1235"/>
      <c r="J74" s="1235"/>
      <c r="K74" s="1231"/>
      <c r="L74" s="1231"/>
      <c r="M74" s="1231"/>
      <c r="N74" s="1231"/>
      <c r="AM74" s="359"/>
      <c r="AN74" s="1230"/>
      <c r="AO74" s="1230"/>
      <c r="AP74" s="1230"/>
      <c r="AQ74" s="1230"/>
      <c r="AR74" s="1230"/>
      <c r="AS74" s="1230"/>
      <c r="AT74" s="1230"/>
      <c r="AU74" s="1230"/>
      <c r="AV74" s="1230"/>
      <c r="AW74" s="1230"/>
      <c r="AX74" s="1230"/>
      <c r="AY74" s="1230"/>
      <c r="AZ74" s="1230"/>
      <c r="BA74" s="1230"/>
      <c r="BB74" s="1230"/>
      <c r="BC74" s="1230"/>
      <c r="BD74" s="1230"/>
      <c r="BE74" s="1230"/>
      <c r="BF74" s="1230"/>
      <c r="BG74" s="1230"/>
      <c r="BH74" s="1230"/>
      <c r="BI74" s="1230"/>
      <c r="BJ74" s="1230"/>
      <c r="BK74" s="1230"/>
      <c r="BL74" s="1230"/>
      <c r="BM74" s="1230"/>
      <c r="BN74" s="1230"/>
      <c r="BO74" s="1230"/>
      <c r="BP74" s="1227"/>
      <c r="BQ74" s="1227"/>
      <c r="BR74" s="1227"/>
      <c r="BS74" s="1227"/>
      <c r="BT74" s="1227"/>
      <c r="BU74" s="1227"/>
      <c r="BV74" s="1227"/>
      <c r="BW74" s="1227"/>
      <c r="BX74" s="1227"/>
      <c r="BY74" s="1227"/>
      <c r="BZ74" s="1227"/>
      <c r="CA74" s="1227"/>
      <c r="CB74" s="1227"/>
      <c r="CC74" s="1227"/>
      <c r="CD74" s="1227"/>
      <c r="CE74" s="1227"/>
      <c r="CF74" s="1227"/>
      <c r="CG74" s="1227"/>
      <c r="CH74" s="1227"/>
      <c r="CI74" s="1227"/>
      <c r="CJ74" s="1227"/>
      <c r="CK74" s="1227"/>
      <c r="CL74" s="1227"/>
      <c r="CM74" s="1227"/>
      <c r="CN74" s="1227"/>
      <c r="CO74" s="1227"/>
      <c r="CP74" s="1227"/>
      <c r="CQ74" s="1227"/>
      <c r="CR74" s="1227"/>
      <c r="CS74" s="1227"/>
      <c r="CT74" s="1227"/>
      <c r="CU74" s="1227"/>
      <c r="CV74" s="1227"/>
      <c r="CW74" s="1227"/>
      <c r="CX74" s="1227"/>
      <c r="CY74" s="1227"/>
      <c r="CZ74" s="1227"/>
      <c r="DA74" s="1227"/>
      <c r="DB74" s="1227"/>
      <c r="DC74" s="1227"/>
    </row>
    <row r="75" spans="2:107" ht="13" x14ac:dyDescent="0.2">
      <c r="B75" s="247"/>
      <c r="G75" s="1235"/>
      <c r="H75" s="1235"/>
      <c r="I75" s="1233"/>
      <c r="J75" s="1233"/>
      <c r="K75" s="1234"/>
      <c r="L75" s="1234"/>
      <c r="M75" s="1234"/>
      <c r="N75" s="1234"/>
      <c r="AM75" s="359"/>
      <c r="AN75" s="1230"/>
      <c r="AO75" s="1230"/>
      <c r="AP75" s="1230"/>
      <c r="AQ75" s="1230"/>
      <c r="AR75" s="1230"/>
      <c r="AS75" s="1230"/>
      <c r="AT75" s="1230"/>
      <c r="AU75" s="1230"/>
      <c r="AV75" s="1230"/>
      <c r="AW75" s="1230"/>
      <c r="AX75" s="1230"/>
      <c r="AY75" s="1230"/>
      <c r="AZ75" s="1230"/>
      <c r="BA75" s="1230"/>
      <c r="BB75" s="1230" t="s">
        <v>576</v>
      </c>
      <c r="BC75" s="1230"/>
      <c r="BD75" s="1230"/>
      <c r="BE75" s="1230"/>
      <c r="BF75" s="1230"/>
      <c r="BG75" s="1230"/>
      <c r="BH75" s="1230"/>
      <c r="BI75" s="1230"/>
      <c r="BJ75" s="1230"/>
      <c r="BK75" s="1230"/>
      <c r="BL75" s="1230"/>
      <c r="BM75" s="1230"/>
      <c r="BN75" s="1230"/>
      <c r="BO75" s="1230"/>
      <c r="BP75" s="1227">
        <v>6.6</v>
      </c>
      <c r="BQ75" s="1227"/>
      <c r="BR75" s="1227"/>
      <c r="BS75" s="1227"/>
      <c r="BT75" s="1227"/>
      <c r="BU75" s="1227"/>
      <c r="BV75" s="1227"/>
      <c r="BW75" s="1227"/>
      <c r="BX75" s="1227">
        <v>6.6</v>
      </c>
      <c r="BY75" s="1227"/>
      <c r="BZ75" s="1227"/>
      <c r="CA75" s="1227"/>
      <c r="CB75" s="1227"/>
      <c r="CC75" s="1227"/>
      <c r="CD75" s="1227"/>
      <c r="CE75" s="1227"/>
      <c r="CF75" s="1227">
        <v>7</v>
      </c>
      <c r="CG75" s="1227"/>
      <c r="CH75" s="1227"/>
      <c r="CI75" s="1227"/>
      <c r="CJ75" s="1227"/>
      <c r="CK75" s="1227"/>
      <c r="CL75" s="1227"/>
      <c r="CM75" s="1227"/>
      <c r="CN75" s="1227">
        <v>6.8</v>
      </c>
      <c r="CO75" s="1227"/>
      <c r="CP75" s="1227"/>
      <c r="CQ75" s="1227"/>
      <c r="CR75" s="1227"/>
      <c r="CS75" s="1227"/>
      <c r="CT75" s="1227"/>
      <c r="CU75" s="1227"/>
      <c r="CV75" s="1227">
        <v>7.6</v>
      </c>
      <c r="CW75" s="1227"/>
      <c r="CX75" s="1227"/>
      <c r="CY75" s="1227"/>
      <c r="CZ75" s="1227"/>
      <c r="DA75" s="1227"/>
      <c r="DB75" s="1227"/>
      <c r="DC75" s="1227"/>
    </row>
    <row r="76" spans="2:107" ht="13" x14ac:dyDescent="0.2">
      <c r="B76" s="247"/>
      <c r="G76" s="1235"/>
      <c r="H76" s="1235"/>
      <c r="I76" s="1233"/>
      <c r="J76" s="1233"/>
      <c r="K76" s="1234"/>
      <c r="L76" s="1234"/>
      <c r="M76" s="1234"/>
      <c r="N76" s="1234"/>
      <c r="AM76" s="359"/>
      <c r="AN76" s="1230"/>
      <c r="AO76" s="1230"/>
      <c r="AP76" s="1230"/>
      <c r="AQ76" s="1230"/>
      <c r="AR76" s="1230"/>
      <c r="AS76" s="1230"/>
      <c r="AT76" s="1230"/>
      <c r="AU76" s="1230"/>
      <c r="AV76" s="1230"/>
      <c r="AW76" s="1230"/>
      <c r="AX76" s="1230"/>
      <c r="AY76" s="1230"/>
      <c r="AZ76" s="1230"/>
      <c r="BA76" s="1230"/>
      <c r="BB76" s="1230"/>
      <c r="BC76" s="1230"/>
      <c r="BD76" s="1230"/>
      <c r="BE76" s="1230"/>
      <c r="BF76" s="1230"/>
      <c r="BG76" s="1230"/>
      <c r="BH76" s="1230"/>
      <c r="BI76" s="1230"/>
      <c r="BJ76" s="1230"/>
      <c r="BK76" s="1230"/>
      <c r="BL76" s="1230"/>
      <c r="BM76" s="1230"/>
      <c r="BN76" s="1230"/>
      <c r="BO76" s="1230"/>
      <c r="BP76" s="1227"/>
      <c r="BQ76" s="1227"/>
      <c r="BR76" s="1227"/>
      <c r="BS76" s="1227"/>
      <c r="BT76" s="1227"/>
      <c r="BU76" s="1227"/>
      <c r="BV76" s="1227"/>
      <c r="BW76" s="1227"/>
      <c r="BX76" s="1227"/>
      <c r="BY76" s="1227"/>
      <c r="BZ76" s="1227"/>
      <c r="CA76" s="1227"/>
      <c r="CB76" s="1227"/>
      <c r="CC76" s="1227"/>
      <c r="CD76" s="1227"/>
      <c r="CE76" s="1227"/>
      <c r="CF76" s="1227"/>
      <c r="CG76" s="1227"/>
      <c r="CH76" s="1227"/>
      <c r="CI76" s="1227"/>
      <c r="CJ76" s="1227"/>
      <c r="CK76" s="1227"/>
      <c r="CL76" s="1227"/>
      <c r="CM76" s="1227"/>
      <c r="CN76" s="1227"/>
      <c r="CO76" s="1227"/>
      <c r="CP76" s="1227"/>
      <c r="CQ76" s="1227"/>
      <c r="CR76" s="1227"/>
      <c r="CS76" s="1227"/>
      <c r="CT76" s="1227"/>
      <c r="CU76" s="1227"/>
      <c r="CV76" s="1227"/>
      <c r="CW76" s="1227"/>
      <c r="CX76" s="1227"/>
      <c r="CY76" s="1227"/>
      <c r="CZ76" s="1227"/>
      <c r="DA76" s="1227"/>
      <c r="DB76" s="1227"/>
      <c r="DC76" s="1227"/>
    </row>
    <row r="77" spans="2:107" ht="13" x14ac:dyDescent="0.2">
      <c r="B77" s="247"/>
      <c r="G77" s="1233"/>
      <c r="H77" s="1233"/>
      <c r="I77" s="1233"/>
      <c r="J77" s="1233"/>
      <c r="K77" s="1231"/>
      <c r="L77" s="1231"/>
      <c r="M77" s="1231"/>
      <c r="N77" s="1231"/>
      <c r="AN77" s="1232" t="s">
        <v>573</v>
      </c>
      <c r="AO77" s="1232"/>
      <c r="AP77" s="1232"/>
      <c r="AQ77" s="1232"/>
      <c r="AR77" s="1232"/>
      <c r="AS77" s="1232"/>
      <c r="AT77" s="1232"/>
      <c r="AU77" s="1232"/>
      <c r="AV77" s="1232"/>
      <c r="AW77" s="1232"/>
      <c r="AX77" s="1232"/>
      <c r="AY77" s="1232"/>
      <c r="AZ77" s="1232"/>
      <c r="BA77" s="1232"/>
      <c r="BB77" s="1230" t="s">
        <v>571</v>
      </c>
      <c r="BC77" s="1230"/>
      <c r="BD77" s="1230"/>
      <c r="BE77" s="1230"/>
      <c r="BF77" s="1230"/>
      <c r="BG77" s="1230"/>
      <c r="BH77" s="1230"/>
      <c r="BI77" s="1230"/>
      <c r="BJ77" s="1230"/>
      <c r="BK77" s="1230"/>
      <c r="BL77" s="1230"/>
      <c r="BM77" s="1230"/>
      <c r="BN77" s="1230"/>
      <c r="BO77" s="1230"/>
      <c r="BP77" s="1227">
        <v>0</v>
      </c>
      <c r="BQ77" s="1227"/>
      <c r="BR77" s="1227"/>
      <c r="BS77" s="1227"/>
      <c r="BT77" s="1227"/>
      <c r="BU77" s="1227"/>
      <c r="BV77" s="1227"/>
      <c r="BW77" s="1227"/>
      <c r="BX77" s="1227">
        <v>0</v>
      </c>
      <c r="BY77" s="1227"/>
      <c r="BZ77" s="1227"/>
      <c r="CA77" s="1227"/>
      <c r="CB77" s="1227"/>
      <c r="CC77" s="1227"/>
      <c r="CD77" s="1227"/>
      <c r="CE77" s="1227"/>
      <c r="CF77" s="1227">
        <v>0</v>
      </c>
      <c r="CG77" s="1227"/>
      <c r="CH77" s="1227"/>
      <c r="CI77" s="1227"/>
      <c r="CJ77" s="1227"/>
      <c r="CK77" s="1227"/>
      <c r="CL77" s="1227"/>
      <c r="CM77" s="1227"/>
      <c r="CN77" s="1227">
        <v>0</v>
      </c>
      <c r="CO77" s="1227"/>
      <c r="CP77" s="1227"/>
      <c r="CQ77" s="1227"/>
      <c r="CR77" s="1227"/>
      <c r="CS77" s="1227"/>
      <c r="CT77" s="1227"/>
      <c r="CU77" s="1227"/>
      <c r="CV77" s="1227">
        <v>0</v>
      </c>
      <c r="CW77" s="1227"/>
      <c r="CX77" s="1227"/>
      <c r="CY77" s="1227"/>
      <c r="CZ77" s="1227"/>
      <c r="DA77" s="1227"/>
      <c r="DB77" s="1227"/>
      <c r="DC77" s="1227"/>
    </row>
    <row r="78" spans="2:107" ht="13" x14ac:dyDescent="0.2">
      <c r="B78" s="247"/>
      <c r="G78" s="1233"/>
      <c r="H78" s="1233"/>
      <c r="I78" s="1233"/>
      <c r="J78" s="1233"/>
      <c r="K78" s="1231"/>
      <c r="L78" s="1231"/>
      <c r="M78" s="1231"/>
      <c r="N78" s="1231"/>
      <c r="AN78" s="1232"/>
      <c r="AO78" s="1232"/>
      <c r="AP78" s="1232"/>
      <c r="AQ78" s="1232"/>
      <c r="AR78" s="1232"/>
      <c r="AS78" s="1232"/>
      <c r="AT78" s="1232"/>
      <c r="AU78" s="1232"/>
      <c r="AV78" s="1232"/>
      <c r="AW78" s="1232"/>
      <c r="AX78" s="1232"/>
      <c r="AY78" s="1232"/>
      <c r="AZ78" s="1232"/>
      <c r="BA78" s="1232"/>
      <c r="BB78" s="1230"/>
      <c r="BC78" s="1230"/>
      <c r="BD78" s="1230"/>
      <c r="BE78" s="1230"/>
      <c r="BF78" s="1230"/>
      <c r="BG78" s="1230"/>
      <c r="BH78" s="1230"/>
      <c r="BI78" s="1230"/>
      <c r="BJ78" s="1230"/>
      <c r="BK78" s="1230"/>
      <c r="BL78" s="1230"/>
      <c r="BM78" s="1230"/>
      <c r="BN78" s="1230"/>
      <c r="BO78" s="1230"/>
      <c r="BP78" s="1227"/>
      <c r="BQ78" s="1227"/>
      <c r="BR78" s="1227"/>
      <c r="BS78" s="1227"/>
      <c r="BT78" s="1227"/>
      <c r="BU78" s="1227"/>
      <c r="BV78" s="1227"/>
      <c r="BW78" s="1227"/>
      <c r="BX78" s="1227"/>
      <c r="BY78" s="1227"/>
      <c r="BZ78" s="1227"/>
      <c r="CA78" s="1227"/>
      <c r="CB78" s="1227"/>
      <c r="CC78" s="1227"/>
      <c r="CD78" s="1227"/>
      <c r="CE78" s="1227"/>
      <c r="CF78" s="1227"/>
      <c r="CG78" s="1227"/>
      <c r="CH78" s="1227"/>
      <c r="CI78" s="1227"/>
      <c r="CJ78" s="1227"/>
      <c r="CK78" s="1227"/>
      <c r="CL78" s="1227"/>
      <c r="CM78" s="1227"/>
      <c r="CN78" s="1227"/>
      <c r="CO78" s="1227"/>
      <c r="CP78" s="1227"/>
      <c r="CQ78" s="1227"/>
      <c r="CR78" s="1227"/>
      <c r="CS78" s="1227"/>
      <c r="CT78" s="1227"/>
      <c r="CU78" s="1227"/>
      <c r="CV78" s="1227"/>
      <c r="CW78" s="1227"/>
      <c r="CX78" s="1227"/>
      <c r="CY78" s="1227"/>
      <c r="CZ78" s="1227"/>
      <c r="DA78" s="1227"/>
      <c r="DB78" s="1227"/>
      <c r="DC78" s="1227"/>
    </row>
    <row r="79" spans="2:107" ht="13" x14ac:dyDescent="0.2">
      <c r="B79" s="247"/>
      <c r="G79" s="1233"/>
      <c r="H79" s="1233"/>
      <c r="I79" s="1228"/>
      <c r="J79" s="1228"/>
      <c r="K79" s="1229"/>
      <c r="L79" s="1229"/>
      <c r="M79" s="1229"/>
      <c r="N79" s="1229"/>
      <c r="AN79" s="1232"/>
      <c r="AO79" s="1232"/>
      <c r="AP79" s="1232"/>
      <c r="AQ79" s="1232"/>
      <c r="AR79" s="1232"/>
      <c r="AS79" s="1232"/>
      <c r="AT79" s="1232"/>
      <c r="AU79" s="1232"/>
      <c r="AV79" s="1232"/>
      <c r="AW79" s="1232"/>
      <c r="AX79" s="1232"/>
      <c r="AY79" s="1232"/>
      <c r="AZ79" s="1232"/>
      <c r="BA79" s="1232"/>
      <c r="BB79" s="1230" t="s">
        <v>576</v>
      </c>
      <c r="BC79" s="1230"/>
      <c r="BD79" s="1230"/>
      <c r="BE79" s="1230"/>
      <c r="BF79" s="1230"/>
      <c r="BG79" s="1230"/>
      <c r="BH79" s="1230"/>
      <c r="BI79" s="1230"/>
      <c r="BJ79" s="1230"/>
      <c r="BK79" s="1230"/>
      <c r="BL79" s="1230"/>
      <c r="BM79" s="1230"/>
      <c r="BN79" s="1230"/>
      <c r="BO79" s="1230"/>
      <c r="BP79" s="1227">
        <v>7.4</v>
      </c>
      <c r="BQ79" s="1227"/>
      <c r="BR79" s="1227"/>
      <c r="BS79" s="1227"/>
      <c r="BT79" s="1227"/>
      <c r="BU79" s="1227"/>
      <c r="BV79" s="1227"/>
      <c r="BW79" s="1227"/>
      <c r="BX79" s="1227">
        <v>7.5</v>
      </c>
      <c r="BY79" s="1227"/>
      <c r="BZ79" s="1227"/>
      <c r="CA79" s="1227"/>
      <c r="CB79" s="1227"/>
      <c r="CC79" s="1227"/>
      <c r="CD79" s="1227"/>
      <c r="CE79" s="1227"/>
      <c r="CF79" s="1227">
        <v>7.5</v>
      </c>
      <c r="CG79" s="1227"/>
      <c r="CH79" s="1227"/>
      <c r="CI79" s="1227"/>
      <c r="CJ79" s="1227"/>
      <c r="CK79" s="1227"/>
      <c r="CL79" s="1227"/>
      <c r="CM79" s="1227"/>
      <c r="CN79" s="1227">
        <v>7.7</v>
      </c>
      <c r="CO79" s="1227"/>
      <c r="CP79" s="1227"/>
      <c r="CQ79" s="1227"/>
      <c r="CR79" s="1227"/>
      <c r="CS79" s="1227"/>
      <c r="CT79" s="1227"/>
      <c r="CU79" s="1227"/>
      <c r="CV79" s="1227">
        <v>8</v>
      </c>
      <c r="CW79" s="1227"/>
      <c r="CX79" s="1227"/>
      <c r="CY79" s="1227"/>
      <c r="CZ79" s="1227"/>
      <c r="DA79" s="1227"/>
      <c r="DB79" s="1227"/>
      <c r="DC79" s="1227"/>
    </row>
    <row r="80" spans="2:107" ht="13" x14ac:dyDescent="0.2">
      <c r="B80" s="247"/>
      <c r="G80" s="1233"/>
      <c r="H80" s="1233"/>
      <c r="I80" s="1228"/>
      <c r="J80" s="1228"/>
      <c r="K80" s="1229"/>
      <c r="L80" s="1229"/>
      <c r="M80" s="1229"/>
      <c r="N80" s="1229"/>
      <c r="AN80" s="1232"/>
      <c r="AO80" s="1232"/>
      <c r="AP80" s="1232"/>
      <c r="AQ80" s="1232"/>
      <c r="AR80" s="1232"/>
      <c r="AS80" s="1232"/>
      <c r="AT80" s="1232"/>
      <c r="AU80" s="1232"/>
      <c r="AV80" s="1232"/>
      <c r="AW80" s="1232"/>
      <c r="AX80" s="1232"/>
      <c r="AY80" s="1232"/>
      <c r="AZ80" s="1232"/>
      <c r="BA80" s="1232"/>
      <c r="BB80" s="1230"/>
      <c r="BC80" s="1230"/>
      <c r="BD80" s="1230"/>
      <c r="BE80" s="1230"/>
      <c r="BF80" s="1230"/>
      <c r="BG80" s="1230"/>
      <c r="BH80" s="1230"/>
      <c r="BI80" s="1230"/>
      <c r="BJ80" s="1230"/>
      <c r="BK80" s="1230"/>
      <c r="BL80" s="1230"/>
      <c r="BM80" s="1230"/>
      <c r="BN80" s="1230"/>
      <c r="BO80" s="1230"/>
      <c r="BP80" s="1227"/>
      <c r="BQ80" s="1227"/>
      <c r="BR80" s="1227"/>
      <c r="BS80" s="1227"/>
      <c r="BT80" s="1227"/>
      <c r="BU80" s="1227"/>
      <c r="BV80" s="1227"/>
      <c r="BW80" s="1227"/>
      <c r="BX80" s="1227"/>
      <c r="BY80" s="1227"/>
      <c r="BZ80" s="1227"/>
      <c r="CA80" s="1227"/>
      <c r="CB80" s="1227"/>
      <c r="CC80" s="1227"/>
      <c r="CD80" s="1227"/>
      <c r="CE80" s="1227"/>
      <c r="CF80" s="1227"/>
      <c r="CG80" s="1227"/>
      <c r="CH80" s="1227"/>
      <c r="CI80" s="1227"/>
      <c r="CJ80" s="1227"/>
      <c r="CK80" s="1227"/>
      <c r="CL80" s="1227"/>
      <c r="CM80" s="1227"/>
      <c r="CN80" s="1227"/>
      <c r="CO80" s="1227"/>
      <c r="CP80" s="1227"/>
      <c r="CQ80" s="1227"/>
      <c r="CR80" s="1227"/>
      <c r="CS80" s="1227"/>
      <c r="CT80" s="1227"/>
      <c r="CU80" s="1227"/>
      <c r="CV80" s="1227"/>
      <c r="CW80" s="1227"/>
      <c r="CX80" s="1227"/>
      <c r="CY80" s="1227"/>
      <c r="CZ80" s="1227"/>
      <c r="DA80" s="1227"/>
      <c r="DB80" s="1227"/>
      <c r="DC80" s="1227"/>
    </row>
    <row r="81" spans="2:109" ht="13" x14ac:dyDescent="0.2">
      <c r="B81" s="247"/>
    </row>
    <row r="82" spans="2:109" ht="16.5" x14ac:dyDescent="0.2">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ht="13"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 x14ac:dyDescent="0.2">
      <c r="DD84" s="243"/>
      <c r="DE84" s="243"/>
    </row>
    <row r="85" spans="2:109" ht="13" x14ac:dyDescent="0.2">
      <c r="DD85" s="243"/>
      <c r="DE85" s="243"/>
    </row>
  </sheetData>
  <sheetProtection algorithmName="SHA-512" hashValue="bTqFrXWdwUwyQ0VJk+BhCIzfOSLWykIHIvSBMvhtJDQ3XWzblMxss+VjLIJGUwSHFrQ8XOV3dZvlLAvrF5OLRQ==" saltValue="/BJg25L9MFaDN50bz3F/bQ==" spinCount="100000" sheet="1" objects="1" scenarios="1" formatCells="0"/>
  <dataConsolidate/>
  <mergeCells count="112">
    <mergeCell ref="AN43:DC47"/>
    <mergeCell ref="G50:J50"/>
    <mergeCell ref="AN50:BO50"/>
    <mergeCell ref="BP50:BW50"/>
    <mergeCell ref="BX50:CE50"/>
    <mergeCell ref="CF50:CM50"/>
    <mergeCell ref="CN50:CU50"/>
    <mergeCell ref="CV50:DC50"/>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I51:J52"/>
    <mergeCell ref="K51:K52"/>
    <mergeCell ref="L51:L52"/>
    <mergeCell ref="M51:M52"/>
    <mergeCell ref="N51:N52"/>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8" scale="70"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5B1400-237D-43C5-B7D0-204B9FE057A0}">
  <sheetPr>
    <pageSetUpPr fitToPage="1"/>
  </sheetPr>
  <dimension ref="A1:DR125"/>
  <sheetViews>
    <sheetView showGridLines="0" zoomScaleNormal="100" zoomScaleSheetLayoutView="70" workbookViewId="0"/>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 x14ac:dyDescent="0.2">
      <c r="S2" s="241"/>
      <c r="AH2" s="241"/>
    </row>
    <row r="3" spans="1: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 x14ac:dyDescent="0.2"/>
    <row r="5" spans="1:34" ht="13" x14ac:dyDescent="0.2"/>
    <row r="6" spans="1:34" ht="13" x14ac:dyDescent="0.2"/>
    <row r="7" spans="1:34" ht="13" x14ac:dyDescent="0.2"/>
    <row r="8" spans="1:34" ht="13" x14ac:dyDescent="0.2"/>
    <row r="9" spans="1:34" ht="13" x14ac:dyDescent="0.2">
      <c r="AH9" s="241"/>
    </row>
    <row r="10" spans="1:34" ht="13" x14ac:dyDescent="0.2"/>
    <row r="11" spans="1:34" ht="13" x14ac:dyDescent="0.2"/>
    <row r="12" spans="1:34" ht="13" x14ac:dyDescent="0.2"/>
    <row r="13" spans="1:34" ht="13" x14ac:dyDescent="0.2"/>
    <row r="14" spans="1:34" ht="13" x14ac:dyDescent="0.2"/>
    <row r="15" spans="1:34" ht="13" x14ac:dyDescent="0.2"/>
    <row r="16" spans="1: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478</v>
      </c>
    </row>
  </sheetData>
  <sheetProtection algorithmName="SHA-512" hashValue="Zs1b5mwXAY77ofzB+WvYLBCprjRoa1zvrttBWN6FNzpW0Zv9hi0Ruh3spyOgX5YKLPNZCmEPjyPNDyFdqpWQEw==" saltValue="i+pkmfFgjunJtnNH4xe09A==" spinCount="100000" sheet="1" objects="1" scenarios="1"/>
  <dataConsolidate/>
  <phoneticPr fontId="2"/>
  <printOptions horizontalCentered="1" verticalCentered="1"/>
  <pageMargins left="0" right="0" top="0.19685039370078741" bottom="0" header="0.39370078740157483" footer="0"/>
  <pageSetup paperSize="8" scale="50"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D9845B-E846-47E7-B7AB-2618CC2B4DCD}">
  <sheetPr>
    <pageSetUpPr fitToPage="1"/>
  </sheetPr>
  <dimension ref="A1:DR125"/>
  <sheetViews>
    <sheetView showGridLines="0" zoomScaleNormal="100" zoomScaleSheetLayoutView="55" workbookViewId="0"/>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 x14ac:dyDescent="0.2">
      <c r="S2" s="241"/>
      <c r="AH2" s="241"/>
    </row>
    <row r="3" spans="2: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 x14ac:dyDescent="0.2"/>
    <row r="5" spans="2:34" ht="13" x14ac:dyDescent="0.2"/>
    <row r="6" spans="2:34" ht="13" x14ac:dyDescent="0.2"/>
    <row r="7" spans="2:34" ht="13" x14ac:dyDescent="0.2"/>
    <row r="8" spans="2:34" ht="13" x14ac:dyDescent="0.2"/>
    <row r="9" spans="2:34" ht="13" x14ac:dyDescent="0.2">
      <c r="AH9" s="241"/>
    </row>
    <row r="10" spans="2:34" ht="13" x14ac:dyDescent="0.2"/>
    <row r="11" spans="2:34" ht="13" x14ac:dyDescent="0.2"/>
    <row r="12" spans="2:34" ht="13" x14ac:dyDescent="0.2"/>
    <row r="13" spans="2:34" ht="13" x14ac:dyDescent="0.2"/>
    <row r="14" spans="2:34" ht="13" x14ac:dyDescent="0.2"/>
    <row r="15" spans="2:34" ht="13" x14ac:dyDescent="0.2"/>
    <row r="16" spans="2: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c r="AG59" s="241"/>
      <c r="AH59" s="241"/>
    </row>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478</v>
      </c>
    </row>
  </sheetData>
  <sheetProtection algorithmName="SHA-512" hashValue="PCORKO9jfEwNuaQsDME89DwUqoxPBo+mgUzmSjjogSZd1tOkYwx4ulC7tzQv20lYvgVeehrKtfnkqQ+Xd3697w==" saltValue="6b2TZybN1aKMrzeL0sgQDA==" spinCount="100000" sheet="1" objects="1" scenarios="1"/>
  <dataConsolidate/>
  <phoneticPr fontId="2"/>
  <printOptions horizontalCentered="1" verticalCentered="1"/>
  <pageMargins left="0" right="0" top="0.19685039370078741" bottom="0" header="0.39370078740157483" footer="0"/>
  <pageSetup paperSize="8" scale="50"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08984375" defaultRowHeight="13" x14ac:dyDescent="0.2"/>
  <cols>
    <col min="1" max="1" width="45.90625" style="130" customWidth="1"/>
    <col min="2" max="8" width="13.36328125" style="130" customWidth="1"/>
    <col min="9" max="16384" width="11.08984375" style="130"/>
  </cols>
  <sheetData>
    <row r="1" spans="1:8" x14ac:dyDescent="0.2">
      <c r="A1" s="124"/>
      <c r="B1" s="125"/>
      <c r="C1" s="126"/>
      <c r="D1" s="127"/>
      <c r="E1" s="128"/>
      <c r="F1" s="128"/>
      <c r="G1" s="128"/>
      <c r="H1" s="129"/>
    </row>
    <row r="2" spans="1:8" x14ac:dyDescent="0.2">
      <c r="A2" s="131"/>
      <c r="B2" s="132"/>
      <c r="C2" s="133"/>
      <c r="D2" s="134" t="s">
        <v>50</v>
      </c>
      <c r="E2" s="135"/>
      <c r="F2" s="136" t="s">
        <v>527</v>
      </c>
      <c r="G2" s="137"/>
      <c r="H2" s="138"/>
    </row>
    <row r="3" spans="1:8" x14ac:dyDescent="0.2">
      <c r="A3" s="134" t="s">
        <v>520</v>
      </c>
      <c r="B3" s="139"/>
      <c r="C3" s="140"/>
      <c r="D3" s="141">
        <v>323407</v>
      </c>
      <c r="E3" s="142"/>
      <c r="F3" s="143">
        <v>301035</v>
      </c>
      <c r="G3" s="144"/>
      <c r="H3" s="145"/>
    </row>
    <row r="4" spans="1:8" x14ac:dyDescent="0.2">
      <c r="A4" s="146"/>
      <c r="B4" s="147"/>
      <c r="C4" s="148"/>
      <c r="D4" s="149">
        <v>145427</v>
      </c>
      <c r="E4" s="150"/>
      <c r="F4" s="151">
        <v>154376</v>
      </c>
      <c r="G4" s="152"/>
      <c r="H4" s="153"/>
    </row>
    <row r="5" spans="1:8" x14ac:dyDescent="0.2">
      <c r="A5" s="134" t="s">
        <v>522</v>
      </c>
      <c r="B5" s="139"/>
      <c r="C5" s="140"/>
      <c r="D5" s="141">
        <v>203311</v>
      </c>
      <c r="E5" s="142"/>
      <c r="F5" s="143">
        <v>277467</v>
      </c>
      <c r="G5" s="144"/>
      <c r="H5" s="145"/>
    </row>
    <row r="6" spans="1:8" x14ac:dyDescent="0.2">
      <c r="A6" s="146"/>
      <c r="B6" s="147"/>
      <c r="C6" s="148"/>
      <c r="D6" s="149">
        <v>149236</v>
      </c>
      <c r="E6" s="150"/>
      <c r="F6" s="151">
        <v>128378</v>
      </c>
      <c r="G6" s="152"/>
      <c r="H6" s="153"/>
    </row>
    <row r="7" spans="1:8" x14ac:dyDescent="0.2">
      <c r="A7" s="134" t="s">
        <v>523</v>
      </c>
      <c r="B7" s="139"/>
      <c r="C7" s="140"/>
      <c r="D7" s="141">
        <v>267968</v>
      </c>
      <c r="E7" s="142"/>
      <c r="F7" s="143">
        <v>282256</v>
      </c>
      <c r="G7" s="144"/>
      <c r="H7" s="145"/>
    </row>
    <row r="8" spans="1:8" x14ac:dyDescent="0.2">
      <c r="A8" s="146"/>
      <c r="B8" s="147"/>
      <c r="C8" s="148"/>
      <c r="D8" s="149">
        <v>118934</v>
      </c>
      <c r="E8" s="150"/>
      <c r="F8" s="151">
        <v>145453</v>
      </c>
      <c r="G8" s="152"/>
      <c r="H8" s="153"/>
    </row>
    <row r="9" spans="1:8" x14ac:dyDescent="0.2">
      <c r="A9" s="134" t="s">
        <v>524</v>
      </c>
      <c r="B9" s="139"/>
      <c r="C9" s="140"/>
      <c r="D9" s="141">
        <v>842445</v>
      </c>
      <c r="E9" s="142"/>
      <c r="F9" s="143">
        <v>295341</v>
      </c>
      <c r="G9" s="144"/>
      <c r="H9" s="145"/>
    </row>
    <row r="10" spans="1:8" x14ac:dyDescent="0.2">
      <c r="A10" s="146"/>
      <c r="B10" s="147"/>
      <c r="C10" s="148"/>
      <c r="D10" s="149">
        <v>184919</v>
      </c>
      <c r="E10" s="150"/>
      <c r="F10" s="151">
        <v>137402</v>
      </c>
      <c r="G10" s="152"/>
      <c r="H10" s="153"/>
    </row>
    <row r="11" spans="1:8" x14ac:dyDescent="0.2">
      <c r="A11" s="134" t="s">
        <v>525</v>
      </c>
      <c r="B11" s="139"/>
      <c r="C11" s="140"/>
      <c r="D11" s="141">
        <v>196030</v>
      </c>
      <c r="E11" s="142"/>
      <c r="F11" s="143">
        <v>292845</v>
      </c>
      <c r="G11" s="144"/>
      <c r="H11" s="145"/>
    </row>
    <row r="12" spans="1:8" x14ac:dyDescent="0.2">
      <c r="A12" s="146"/>
      <c r="B12" s="147"/>
      <c r="C12" s="154"/>
      <c r="D12" s="149">
        <v>137807</v>
      </c>
      <c r="E12" s="150"/>
      <c r="F12" s="151">
        <v>143187</v>
      </c>
      <c r="G12" s="152"/>
      <c r="H12" s="153"/>
    </row>
    <row r="13" spans="1:8" x14ac:dyDescent="0.2">
      <c r="A13" s="134"/>
      <c r="B13" s="139"/>
      <c r="C13" s="140"/>
      <c r="D13" s="141">
        <v>366632</v>
      </c>
      <c r="E13" s="142"/>
      <c r="F13" s="143">
        <v>289789</v>
      </c>
      <c r="G13" s="155"/>
      <c r="H13" s="145"/>
    </row>
    <row r="14" spans="1:8" x14ac:dyDescent="0.2">
      <c r="A14" s="146"/>
      <c r="B14" s="147"/>
      <c r="C14" s="148"/>
      <c r="D14" s="149">
        <v>147265</v>
      </c>
      <c r="E14" s="150"/>
      <c r="F14" s="151">
        <v>141759</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6.38</v>
      </c>
      <c r="C19" s="156">
        <f>ROUND(VALUE(SUBSTITUTE(実質収支比率等に係る経年分析!G$48,"▲","-")),2)</f>
        <v>5.99</v>
      </c>
      <c r="D19" s="156">
        <f>ROUND(VALUE(SUBSTITUTE(実質収支比率等に係る経年分析!H$48,"▲","-")),2)</f>
        <v>4.34</v>
      </c>
      <c r="E19" s="156">
        <f>ROUND(VALUE(SUBSTITUTE(実質収支比率等に係る経年分析!I$48,"▲","-")),2)</f>
        <v>5.52</v>
      </c>
      <c r="F19" s="156">
        <f>ROUND(VALUE(SUBSTITUTE(実質収支比率等に係る経年分析!J$48,"▲","-")),2)</f>
        <v>5.55</v>
      </c>
    </row>
    <row r="20" spans="1:11" x14ac:dyDescent="0.2">
      <c r="A20" s="156" t="s">
        <v>53</v>
      </c>
      <c r="B20" s="156">
        <f>ROUND(VALUE(SUBSTITUTE(実質収支比率等に係る経年分析!F$47,"▲","-")),2)</f>
        <v>57.53</v>
      </c>
      <c r="C20" s="156">
        <f>ROUND(VALUE(SUBSTITUTE(実質収支比率等に係る経年分析!G$47,"▲","-")),2)</f>
        <v>60.75</v>
      </c>
      <c r="D20" s="156">
        <f>ROUND(VALUE(SUBSTITUTE(実質収支比率等に係る経年分析!H$47,"▲","-")),2)</f>
        <v>65.83</v>
      </c>
      <c r="E20" s="156">
        <f>ROUND(VALUE(SUBSTITUTE(実質収支比率等に係る経年分析!I$47,"▲","-")),2)</f>
        <v>69.73</v>
      </c>
      <c r="F20" s="156">
        <f>ROUND(VALUE(SUBSTITUTE(実質収支比率等に係る経年分析!J$47,"▲","-")),2)</f>
        <v>64.97</v>
      </c>
    </row>
    <row r="21" spans="1:11" x14ac:dyDescent="0.2">
      <c r="A21" s="156" t="s">
        <v>54</v>
      </c>
      <c r="B21" s="156">
        <f>IF(ISNUMBER(VALUE(SUBSTITUTE(実質収支比率等に係る経年分析!F$49,"▲","-"))),ROUND(VALUE(SUBSTITUTE(実質収支比率等に係る経年分析!F$49,"▲","-")),2),NA())</f>
        <v>-3.17</v>
      </c>
      <c r="C21" s="156">
        <f>IF(ISNUMBER(VALUE(SUBSTITUTE(実質収支比率等に係る経年分析!G$49,"▲","-"))),ROUND(VALUE(SUBSTITUTE(実質収支比率等に係る経年分析!G$49,"▲","-")),2),NA())</f>
        <v>3.85</v>
      </c>
      <c r="D21" s="156">
        <f>IF(ISNUMBER(VALUE(SUBSTITUTE(実質収支比率等に係る経年分析!H$49,"▲","-"))),ROUND(VALUE(SUBSTITUTE(実質収支比率等に係る経年分析!H$49,"▲","-")),2),NA())</f>
        <v>-2.68</v>
      </c>
      <c r="E21" s="156">
        <f>IF(ISNUMBER(VALUE(SUBSTITUTE(実質収支比率等に係る経年分析!I$49,"▲","-"))),ROUND(VALUE(SUBSTITUTE(実質収支比率等に係る経年分析!I$49,"▲","-")),2),NA())</f>
        <v>-0.1</v>
      </c>
      <c r="F21" s="156">
        <f>IF(ISNUMBER(VALUE(SUBSTITUTE(実質収支比率等に係る経年分析!J$49,"▲","-"))),ROUND(VALUE(SUBSTITUTE(実質収支比率等に係る経年分析!J$49,"▲","-")),2),NA())</f>
        <v>-6.33</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0.04</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7.0000000000000007E-2</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0.08</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1.21</v>
      </c>
      <c r="J27" s="157" t="e">
        <f>IF(ROUND(VALUE(SUBSTITUTE(連結実質赤字比率に係る赤字・黒字の構成分析!J$43,"▲", "-")), 2) &lt; 0, ABS(ROUND(VALUE(SUBSTITUTE(連結実質赤字比率に係る赤字・黒字の構成分析!J$43,"▲", "-")), 2)), NA())</f>
        <v>#N/A</v>
      </c>
      <c r="K27" s="157">
        <f>IF(ROUND(VALUE(SUBSTITUTE(連結実質赤字比率に係る赤字・黒字の構成分析!J$43,"▲", "-")), 2) &gt;= 0, ABS(ROUND(VALUE(SUBSTITUTE(連結実質赤字比率に係る赤字・黒字の構成分析!J$43,"▲", "-")), 2)), NA())</f>
        <v>0</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str">
        <f>IF(連結実質赤字比率に係る赤字・黒字の構成分析!C$41="",NA(),連結実質赤字比率に係る赤字・黒字の構成分析!C$41)</f>
        <v>介護サービス特別会計</v>
      </c>
      <c r="B29" s="157" t="e">
        <f>IF(ROUND(VALUE(SUBSTITUTE(連結実質赤字比率に係る赤字・黒字の構成分析!F$41,"▲", "-")), 2) &lt; 0, ABS(ROUND(VALUE(SUBSTITUTE(連結実質赤字比率に係る赤字・黒字の構成分析!F$41,"▲", "-")), 2)), NA())</f>
        <v>#N/A</v>
      </c>
      <c r="C29" s="157">
        <f>IF(ROUND(VALUE(SUBSTITUTE(連結実質赤字比率に係る赤字・黒字の構成分析!F$41,"▲", "-")), 2) &gt;= 0, ABS(ROUND(VALUE(SUBSTITUTE(連結実質赤字比率に係る赤字・黒字の構成分析!F$41,"▲", "-")), 2)), NA())</f>
        <v>0</v>
      </c>
      <c r="D29" s="157" t="e">
        <f>IF(ROUND(VALUE(SUBSTITUTE(連結実質赤字比率に係る赤字・黒字の構成分析!G$41,"▲", "-")), 2) &lt; 0, ABS(ROUND(VALUE(SUBSTITUTE(連結実質赤字比率に係る赤字・黒字の構成分析!G$41,"▲", "-")), 2)), NA())</f>
        <v>#N/A</v>
      </c>
      <c r="E29" s="157">
        <f>IF(ROUND(VALUE(SUBSTITUTE(連結実質赤字比率に係る赤字・黒字の構成分析!G$41,"▲", "-")), 2) &gt;= 0, ABS(ROUND(VALUE(SUBSTITUTE(連結実質赤字比率に係る赤字・黒字の構成分析!G$41,"▲", "-")), 2)), NA())</f>
        <v>0.02</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0.02</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0.02</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0.02</v>
      </c>
    </row>
    <row r="30" spans="1:11" x14ac:dyDescent="0.2">
      <c r="A30" s="157" t="str">
        <f>IF(連結実質赤字比率に係る赤字・黒字の構成分析!C$40="",NA(),連結実質赤字比率に係る赤字・黒字の構成分析!C$40)</f>
        <v>町営バス特別会計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0.04</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0.03</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0.08</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0.02</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0.02</v>
      </c>
    </row>
    <row r="31" spans="1:11" x14ac:dyDescent="0.2">
      <c r="A31" s="157" t="str">
        <f>IF(連結実質赤字比率に係る赤字・黒字の構成分析!C$39="",NA(),連結実質赤字比率に係る赤字・黒字の構成分析!C$39)</f>
        <v>七ヶ宿ダム自然休養公園特別会計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0.03</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0.03</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0.04</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0.04</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0.04</v>
      </c>
    </row>
    <row r="32" spans="1:11" x14ac:dyDescent="0.2">
      <c r="A32" s="157" t="str">
        <f>IF(連結実質赤字比率に係る赤字・黒字の構成分析!C$38="",NA(),連結実質赤字比率に係る赤字・黒字の構成分析!C$38)</f>
        <v>後期高齢者医療特別会計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0.03</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0.03</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0.02</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0.04</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0.04</v>
      </c>
    </row>
    <row r="33" spans="1:16" x14ac:dyDescent="0.2">
      <c r="A33" s="157" t="str">
        <f>IF(連結実質赤字比率に係る赤字・黒字の構成分析!C$37="",NA(),連結実質赤字比率に係る赤字・黒字の構成分析!C$37)</f>
        <v>国民健康保険特別会計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0.3</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0.57999999999999996</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0.3</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0.19</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0.16</v>
      </c>
    </row>
    <row r="34" spans="1:16" x14ac:dyDescent="0.2">
      <c r="A34" s="157" t="str">
        <f>IF(連結実質赤字比率に係る赤字・黒字の構成分析!C$36="",NA(),連結実質赤字比率に係る赤字・黒字の構成分析!C$36)</f>
        <v>下水道事業会計</v>
      </c>
      <c r="B34" s="157" t="e">
        <f>IF(ROUND(VALUE(SUBSTITUTE(連結実質赤字比率に係る赤字・黒字の構成分析!F$36,"▲", "-")), 2) &lt; 0, ABS(ROUND(VALUE(SUBSTITUTE(連結実質赤字比率に係る赤字・黒字の構成分析!F$36,"▲", "-")), 2)), NA())</f>
        <v>#VALUE!</v>
      </c>
      <c r="C34" s="157" t="e">
        <f>IF(ROUND(VALUE(SUBSTITUTE(連結実質赤字比率に係る赤字・黒字の構成分析!F$36,"▲", "-")), 2) &gt;= 0, ABS(ROUND(VALUE(SUBSTITUTE(連結実質赤字比率に係る赤字・黒字の構成分析!F$36,"▲", "-")), 2)), NA())</f>
        <v>#VALUE!</v>
      </c>
      <c r="D34" s="157" t="e">
        <f>IF(ROUND(VALUE(SUBSTITUTE(連結実質赤字比率に係る赤字・黒字の構成分析!G$36,"▲", "-")), 2) &lt; 0, ABS(ROUND(VALUE(SUBSTITUTE(連結実質赤字比率に係る赤字・黒字の構成分析!G$36,"▲", "-")), 2)), NA())</f>
        <v>#VALUE!</v>
      </c>
      <c r="E34" s="157" t="e">
        <f>IF(ROUND(VALUE(SUBSTITUTE(連結実質赤字比率に係る赤字・黒字の構成分析!G$36,"▲", "-")), 2) &gt;= 0, ABS(ROUND(VALUE(SUBSTITUTE(連結実質赤字比率に係る赤字・黒字の構成分析!G$36,"▲", "-")), 2)), NA())</f>
        <v>#VALUE!</v>
      </c>
      <c r="F34" s="157" t="e">
        <f>IF(ROUND(VALUE(SUBSTITUTE(連結実質赤字比率に係る赤字・黒字の構成分析!H$36,"▲", "-")), 2) &lt; 0, ABS(ROUND(VALUE(SUBSTITUTE(連結実質赤字比率に係る赤字・黒字の構成分析!H$36,"▲", "-")), 2)), NA())</f>
        <v>#VALUE!</v>
      </c>
      <c r="G34" s="157" t="e">
        <f>IF(ROUND(VALUE(SUBSTITUTE(連結実質赤字比率に係る赤字・黒字の構成分析!H$36,"▲", "-")), 2) &gt;= 0, ABS(ROUND(VALUE(SUBSTITUTE(連結実質赤字比率に係る赤字・黒字の構成分析!H$36,"▲", "-")), 2)), NA())</f>
        <v>#VALUE!</v>
      </c>
      <c r="H34" s="157" t="e">
        <f>IF(ROUND(VALUE(SUBSTITUTE(連結実質赤字比率に係る赤字・黒字の構成分析!I$36,"▲", "-")), 2) &lt; 0, ABS(ROUND(VALUE(SUBSTITUTE(連結実質赤字比率に係る赤字・黒字の構成分析!I$36,"▲", "-")), 2)), NA())</f>
        <v>#VALUE!</v>
      </c>
      <c r="I34" s="157" t="e">
        <f>IF(ROUND(VALUE(SUBSTITUTE(連結実質赤字比率に係る赤字・黒字の構成分析!I$36,"▲", "-")), 2) &gt;= 0, ABS(ROUND(VALUE(SUBSTITUTE(連結実質赤字比率に係る赤字・黒字の構成分析!I$36,"▲", "-")), 2)), NA())</f>
        <v>#VALUE!</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0.19</v>
      </c>
    </row>
    <row r="35" spans="1:16" x14ac:dyDescent="0.2">
      <c r="A35" s="157" t="str">
        <f>IF(連結実質赤字比率に係る赤字・黒字の構成分析!C$35="",NA(),連結実質赤字比率に係る赤字・黒字の構成分析!C$35)</f>
        <v>介護保険特別会計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1.2</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0.66</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0.56000000000000005</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0.78</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1.18</v>
      </c>
    </row>
    <row r="36" spans="1:16" x14ac:dyDescent="0.2">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6.29</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5.9</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4.17</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5.42</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5.45</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221</v>
      </c>
      <c r="E42" s="158"/>
      <c r="F42" s="158"/>
      <c r="G42" s="158">
        <f>'実質公債費比率（分子）の構造'!L$52</f>
        <v>227</v>
      </c>
      <c r="H42" s="158"/>
      <c r="I42" s="158"/>
      <c r="J42" s="158">
        <f>'実質公債費比率（分子）の構造'!M$52</f>
        <v>222</v>
      </c>
      <c r="K42" s="158"/>
      <c r="L42" s="158"/>
      <c r="M42" s="158">
        <f>'実質公債費比率（分子）の構造'!N$52</f>
        <v>196</v>
      </c>
      <c r="N42" s="158"/>
      <c r="O42" s="158"/>
      <c r="P42" s="158">
        <f>'実質公債費比率（分子）の構造'!O$52</f>
        <v>220</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t="str">
        <f>'実質公債費比率（分子）の構造'!K$50</f>
        <v>-</v>
      </c>
      <c r="C44" s="158"/>
      <c r="D44" s="158"/>
      <c r="E44" s="158" t="str">
        <f>'実質公債費比率（分子）の構造'!L$50</f>
        <v>-</v>
      </c>
      <c r="F44" s="158"/>
      <c r="G44" s="158"/>
      <c r="H44" s="158" t="str">
        <f>'実質公債費比率（分子）の構造'!M$50</f>
        <v>-</v>
      </c>
      <c r="I44" s="158"/>
      <c r="J44" s="158"/>
      <c r="K44" s="158" t="str">
        <f>'実質公債費比率（分子）の構造'!N$50</f>
        <v>-</v>
      </c>
      <c r="L44" s="158"/>
      <c r="M44" s="158"/>
      <c r="N44" s="158" t="str">
        <f>'実質公債費比率（分子）の構造'!O$50</f>
        <v>-</v>
      </c>
      <c r="O44" s="158"/>
      <c r="P44" s="158"/>
    </row>
    <row r="45" spans="1:16" x14ac:dyDescent="0.2">
      <c r="A45" s="158" t="s">
        <v>63</v>
      </c>
      <c r="B45" s="158">
        <f>'実質公債費比率（分子）の構造'!K$49</f>
        <v>29</v>
      </c>
      <c r="C45" s="158"/>
      <c r="D45" s="158"/>
      <c r="E45" s="158">
        <f>'実質公債費比率（分子）の構造'!L$49</f>
        <v>22</v>
      </c>
      <c r="F45" s="158"/>
      <c r="G45" s="158"/>
      <c r="H45" s="158">
        <f>'実質公債費比率（分子）の構造'!M$49</f>
        <v>22</v>
      </c>
      <c r="I45" s="158"/>
      <c r="J45" s="158"/>
      <c r="K45" s="158">
        <f>'実質公債費比率（分子）の構造'!N$49</f>
        <v>8</v>
      </c>
      <c r="L45" s="158"/>
      <c r="M45" s="158"/>
      <c r="N45" s="158">
        <f>'実質公債費比率（分子）の構造'!O$49</f>
        <v>7</v>
      </c>
      <c r="O45" s="158"/>
      <c r="P45" s="158"/>
    </row>
    <row r="46" spans="1:16" x14ac:dyDescent="0.2">
      <c r="A46" s="158" t="s">
        <v>64</v>
      </c>
      <c r="B46" s="158">
        <f>'実質公債費比率（分子）の構造'!K$48</f>
        <v>61</v>
      </c>
      <c r="C46" s="158"/>
      <c r="D46" s="158"/>
      <c r="E46" s="158">
        <f>'実質公債費比率（分子）の構造'!L$48</f>
        <v>67</v>
      </c>
      <c r="F46" s="158"/>
      <c r="G46" s="158"/>
      <c r="H46" s="158">
        <f>'実質公債費比率（分子）の構造'!M$48</f>
        <v>70</v>
      </c>
      <c r="I46" s="158"/>
      <c r="J46" s="158"/>
      <c r="K46" s="158">
        <f>'実質公債費比率（分子）の構造'!N$48</f>
        <v>59</v>
      </c>
      <c r="L46" s="158"/>
      <c r="M46" s="158"/>
      <c r="N46" s="158">
        <f>'実質公債費比率（分子）の構造'!O$48</f>
        <v>59</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228</v>
      </c>
      <c r="C49" s="158"/>
      <c r="D49" s="158"/>
      <c r="E49" s="158">
        <f>'実質公債費比率（分子）の構造'!L$45</f>
        <v>229</v>
      </c>
      <c r="F49" s="158"/>
      <c r="G49" s="158"/>
      <c r="H49" s="158">
        <f>'実質公債費比率（分子）の構造'!M$45</f>
        <v>238</v>
      </c>
      <c r="I49" s="158"/>
      <c r="J49" s="158"/>
      <c r="K49" s="158">
        <f>'実質公債費比率（分子）の構造'!N$45</f>
        <v>227</v>
      </c>
      <c r="L49" s="158"/>
      <c r="M49" s="158"/>
      <c r="N49" s="158">
        <f>'実質公債費比率（分子）の構造'!O$45</f>
        <v>275</v>
      </c>
      <c r="O49" s="158"/>
      <c r="P49" s="158"/>
    </row>
    <row r="50" spans="1:16" x14ac:dyDescent="0.2">
      <c r="A50" s="158" t="s">
        <v>67</v>
      </c>
      <c r="B50" s="158" t="e">
        <f>NA()</f>
        <v>#N/A</v>
      </c>
      <c r="C50" s="158">
        <f>IF(ISNUMBER('実質公債費比率（分子）の構造'!K$53),'実質公債費比率（分子）の構造'!K$53,NA())</f>
        <v>97</v>
      </c>
      <c r="D50" s="158" t="e">
        <f>NA()</f>
        <v>#N/A</v>
      </c>
      <c r="E50" s="158" t="e">
        <f>NA()</f>
        <v>#N/A</v>
      </c>
      <c r="F50" s="158">
        <f>IF(ISNUMBER('実質公債費比率（分子）の構造'!L$53),'実質公債費比率（分子）の構造'!L$53,NA())</f>
        <v>91</v>
      </c>
      <c r="G50" s="158" t="e">
        <f>NA()</f>
        <v>#N/A</v>
      </c>
      <c r="H50" s="158" t="e">
        <f>NA()</f>
        <v>#N/A</v>
      </c>
      <c r="I50" s="158">
        <f>IF(ISNUMBER('実質公債費比率（分子）の構造'!M$53),'実質公債費比率（分子）の構造'!M$53,NA())</f>
        <v>108</v>
      </c>
      <c r="J50" s="158" t="e">
        <f>NA()</f>
        <v>#N/A</v>
      </c>
      <c r="K50" s="158" t="e">
        <f>NA()</f>
        <v>#N/A</v>
      </c>
      <c r="L50" s="158">
        <f>IF(ISNUMBER('実質公債費比率（分子）の構造'!N$53),'実質公債費比率（分子）の構造'!N$53,NA())</f>
        <v>98</v>
      </c>
      <c r="M50" s="158" t="e">
        <f>NA()</f>
        <v>#N/A</v>
      </c>
      <c r="N50" s="158" t="e">
        <f>NA()</f>
        <v>#N/A</v>
      </c>
      <c r="O50" s="158">
        <f>IF(ISNUMBER('実質公債費比率（分子）の構造'!O$53),'実質公債費比率（分子）の構造'!O$53,NA())</f>
        <v>121</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1940</v>
      </c>
      <c r="E56" s="157"/>
      <c r="F56" s="157"/>
      <c r="G56" s="157">
        <f>'将来負担比率（分子）の構造'!J$52</f>
        <v>1891</v>
      </c>
      <c r="H56" s="157"/>
      <c r="I56" s="157"/>
      <c r="J56" s="157">
        <f>'将来負担比率（分子）の構造'!K$52</f>
        <v>1767</v>
      </c>
      <c r="K56" s="157"/>
      <c r="L56" s="157"/>
      <c r="M56" s="157">
        <f>'将来負担比率（分子）の構造'!L$52</f>
        <v>1994</v>
      </c>
      <c r="N56" s="157"/>
      <c r="O56" s="157"/>
      <c r="P56" s="157">
        <f>'将来負担比率（分子）の構造'!M$52</f>
        <v>1881</v>
      </c>
    </row>
    <row r="57" spans="1:16" x14ac:dyDescent="0.2">
      <c r="A57" s="157" t="s">
        <v>42</v>
      </c>
      <c r="B57" s="157"/>
      <c r="C57" s="157"/>
      <c r="D57" s="157">
        <f>'将来負担比率（分子）の構造'!I$51</f>
        <v>17</v>
      </c>
      <c r="E57" s="157"/>
      <c r="F57" s="157"/>
      <c r="G57" s="157">
        <f>'将来負担比率（分子）の構造'!J$51</f>
        <v>13</v>
      </c>
      <c r="H57" s="157"/>
      <c r="I57" s="157"/>
      <c r="J57" s="157">
        <f>'将来負担比率（分子）の構造'!K$51</f>
        <v>10</v>
      </c>
      <c r="K57" s="157"/>
      <c r="L57" s="157"/>
      <c r="M57" s="157">
        <f>'将来負担比率（分子）の構造'!L$51</f>
        <v>7</v>
      </c>
      <c r="N57" s="157"/>
      <c r="O57" s="157"/>
      <c r="P57" s="157">
        <f>'将来負担比率（分子）の構造'!M$51</f>
        <v>4</v>
      </c>
    </row>
    <row r="58" spans="1:16" x14ac:dyDescent="0.2">
      <c r="A58" s="157" t="s">
        <v>41</v>
      </c>
      <c r="B58" s="157"/>
      <c r="C58" s="157"/>
      <c r="D58" s="157">
        <f>'将来負担比率（分子）の構造'!I$50</f>
        <v>2212</v>
      </c>
      <c r="E58" s="157"/>
      <c r="F58" s="157"/>
      <c r="G58" s="157">
        <f>'将来負担比率（分子）の構造'!J$50</f>
        <v>2307</v>
      </c>
      <c r="H58" s="157"/>
      <c r="I58" s="157"/>
      <c r="J58" s="157">
        <f>'将来負担比率（分子）の構造'!K$50</f>
        <v>2144</v>
      </c>
      <c r="K58" s="157"/>
      <c r="L58" s="157"/>
      <c r="M58" s="157">
        <f>'将来負担比率（分子）の構造'!L$50</f>
        <v>2182</v>
      </c>
      <c r="N58" s="157"/>
      <c r="O58" s="157"/>
      <c r="P58" s="157">
        <f>'将来負担比率（分子）の構造'!M$50</f>
        <v>2156</v>
      </c>
    </row>
    <row r="59" spans="1:16" x14ac:dyDescent="0.2">
      <c r="A59" s="157" t="s">
        <v>39</v>
      </c>
      <c r="B59" s="157">
        <f>'将来負担比率（分子）の構造'!I$49</f>
        <v>10</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380</v>
      </c>
      <c r="C62" s="157"/>
      <c r="D62" s="157"/>
      <c r="E62" s="157">
        <f>'将来負担比率（分子）の構造'!J$45</f>
        <v>388</v>
      </c>
      <c r="F62" s="157"/>
      <c r="G62" s="157"/>
      <c r="H62" s="157">
        <f>'将来負担比率（分子）の構造'!K$45</f>
        <v>344</v>
      </c>
      <c r="I62" s="157"/>
      <c r="J62" s="157"/>
      <c r="K62" s="157">
        <f>'将来負担比率（分子）の構造'!L$45</f>
        <v>340</v>
      </c>
      <c r="L62" s="157"/>
      <c r="M62" s="157"/>
      <c r="N62" s="157">
        <f>'将来負担比率（分子）の構造'!M$45</f>
        <v>338</v>
      </c>
      <c r="O62" s="157"/>
      <c r="P62" s="157"/>
    </row>
    <row r="63" spans="1:16" x14ac:dyDescent="0.2">
      <c r="A63" s="157" t="s">
        <v>34</v>
      </c>
      <c r="B63" s="157">
        <f>'将来負担比率（分子）の構造'!I$44</f>
        <v>290</v>
      </c>
      <c r="C63" s="157"/>
      <c r="D63" s="157"/>
      <c r="E63" s="157">
        <f>'将来負担比率（分子）の構造'!J$44</f>
        <v>272</v>
      </c>
      <c r="F63" s="157"/>
      <c r="G63" s="157"/>
      <c r="H63" s="157">
        <f>'将来負担比率（分子）の構造'!K$44</f>
        <v>253</v>
      </c>
      <c r="I63" s="157"/>
      <c r="J63" s="157"/>
      <c r="K63" s="157">
        <f>'将来負担比率（分子）の構造'!L$44</f>
        <v>72</v>
      </c>
      <c r="L63" s="157"/>
      <c r="M63" s="157"/>
      <c r="N63" s="157">
        <f>'将来負担比率（分子）の構造'!M$44</f>
        <v>75</v>
      </c>
      <c r="O63" s="157"/>
      <c r="P63" s="157"/>
    </row>
    <row r="64" spans="1:16" x14ac:dyDescent="0.2">
      <c r="A64" s="157" t="s">
        <v>33</v>
      </c>
      <c r="B64" s="157">
        <f>'将来負担比率（分子）の構造'!I$43</f>
        <v>407</v>
      </c>
      <c r="C64" s="157"/>
      <c r="D64" s="157"/>
      <c r="E64" s="157">
        <f>'将来負担比率（分子）の構造'!J$43</f>
        <v>399</v>
      </c>
      <c r="F64" s="157"/>
      <c r="G64" s="157"/>
      <c r="H64" s="157">
        <f>'将来負担比率（分子）の構造'!K$43</f>
        <v>387</v>
      </c>
      <c r="I64" s="157"/>
      <c r="J64" s="157"/>
      <c r="K64" s="157">
        <f>'将来負担比率（分子）の構造'!L$43</f>
        <v>411</v>
      </c>
      <c r="L64" s="157"/>
      <c r="M64" s="157"/>
      <c r="N64" s="157">
        <f>'将来負担比率（分子）の構造'!M$43</f>
        <v>367</v>
      </c>
      <c r="O64" s="157"/>
      <c r="P64" s="157"/>
    </row>
    <row r="65" spans="1:16" x14ac:dyDescent="0.2">
      <c r="A65" s="157" t="s">
        <v>32</v>
      </c>
      <c r="B65" s="157" t="str">
        <f>'将来負担比率（分子）の構造'!I$42</f>
        <v>-</v>
      </c>
      <c r="C65" s="157"/>
      <c r="D65" s="157"/>
      <c r="E65" s="157" t="str">
        <f>'将来負担比率（分子）の構造'!J$42</f>
        <v>-</v>
      </c>
      <c r="F65" s="157"/>
      <c r="G65" s="157"/>
      <c r="H65" s="157" t="str">
        <f>'将来負担比率（分子）の構造'!K$42</f>
        <v>-</v>
      </c>
      <c r="I65" s="157"/>
      <c r="J65" s="157"/>
      <c r="K65" s="157" t="str">
        <f>'将来負担比率（分子）の構造'!L$42</f>
        <v>-</v>
      </c>
      <c r="L65" s="157"/>
      <c r="M65" s="157"/>
      <c r="N65" s="157" t="str">
        <f>'将来負担比率（分子）の構造'!M$42</f>
        <v>-</v>
      </c>
      <c r="O65" s="157"/>
      <c r="P65" s="157"/>
    </row>
    <row r="66" spans="1:16" x14ac:dyDescent="0.2">
      <c r="A66" s="157" t="s">
        <v>31</v>
      </c>
      <c r="B66" s="157">
        <f>'将来負担比率（分子）の構造'!I$41</f>
        <v>1914</v>
      </c>
      <c r="C66" s="157"/>
      <c r="D66" s="157"/>
      <c r="E66" s="157">
        <f>'将来負担比率（分子）の構造'!J$41</f>
        <v>1952</v>
      </c>
      <c r="F66" s="157"/>
      <c r="G66" s="157"/>
      <c r="H66" s="157">
        <f>'将来負担比率（分子）の構造'!K$41</f>
        <v>1912</v>
      </c>
      <c r="I66" s="157"/>
      <c r="J66" s="157"/>
      <c r="K66" s="157">
        <f>'将来負担比率（分子）の構造'!L$41</f>
        <v>2330</v>
      </c>
      <c r="L66" s="157"/>
      <c r="M66" s="157"/>
      <c r="N66" s="157">
        <f>'将来負担比率（分子）の構造'!M$41</f>
        <v>2195</v>
      </c>
      <c r="O66" s="157"/>
      <c r="P66" s="157"/>
    </row>
    <row r="67" spans="1:16" x14ac:dyDescent="0.2">
      <c r="A67" s="157" t="s">
        <v>71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1085</v>
      </c>
      <c r="C72" s="161">
        <f>基金残高に係る経年分析!G55</f>
        <v>1117</v>
      </c>
      <c r="D72" s="161">
        <f>基金残高に係る経年分析!H55</f>
        <v>1078</v>
      </c>
    </row>
    <row r="73" spans="1:16" x14ac:dyDescent="0.2">
      <c r="A73" s="160" t="s">
        <v>74</v>
      </c>
      <c r="B73" s="161">
        <f>基金残高に係る経年分析!F56</f>
        <v>285</v>
      </c>
      <c r="C73" s="161">
        <f>基金残高に係る経年分析!G56</f>
        <v>249</v>
      </c>
      <c r="D73" s="161">
        <f>基金残高に係る経年分析!H56</f>
        <v>216</v>
      </c>
    </row>
    <row r="74" spans="1:16" x14ac:dyDescent="0.2">
      <c r="A74" s="160" t="s">
        <v>75</v>
      </c>
      <c r="B74" s="161">
        <f>基金残高に係る経年分析!F57</f>
        <v>753</v>
      </c>
      <c r="C74" s="161">
        <f>基金残高に係る経年分析!G57</f>
        <v>745</v>
      </c>
      <c r="D74" s="161">
        <f>基金残高に係る経年分析!H57</f>
        <v>834</v>
      </c>
    </row>
  </sheetData>
  <sheetProtection algorithmName="SHA-512" hashValue="2gOuoi7601pY3TJpNelhgkEWbTlKBKJMAJFD6Owfs5/XvmsVb24L7Ex/fgE6tvTZVfRbhgZ1XyWGF2UDJMb2Mw==" saltValue="me5ZO0E/G/cKECrihisEHA=="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大竹　貴之</cp:lastModifiedBy>
  <cp:lastPrinted>2026-03-04T23:54:22Z</cp:lastPrinted>
  <dcterms:created xsi:type="dcterms:W3CDTF">2026-02-23T04:37:36Z</dcterms:created>
  <dcterms:modified xsi:type="dcterms:W3CDTF">2026-10-14T07:19:31Z</dcterms:modified>
  <cp:category/>
</cp:coreProperties>
</file>