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226.11\共有フォルダ\13_市町村課\01_課共有\50財務\00財務班共通\28_公会計\R8\14_20260917_ 【総務省財務調査課】令和６年度財政状況資料集の作成について（2回目・地方公会計関係）\04_公表\02_公表データ\"/>
    </mc:Choice>
  </mc:AlternateContent>
  <xr:revisionPtr revIDLastSave="0" documentId="13_ncr:1_{E8D2AB7E-C8AA-4A4D-B5C0-FCC36013B6DF}" xr6:coauthVersionLast="47" xr6:coauthVersionMax="47" xr10:uidLastSave="{00000000-0000-0000-0000-000000000000}"/>
  <bookViews>
    <workbookView xWindow="-28920" yWindow="-274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BW34" i="10"/>
  <c r="BW35" i="10" s="1"/>
  <c r="BW36" i="10" s="1"/>
  <c r="BW37" i="10" s="1"/>
  <c r="BW38" i="10" s="1"/>
  <c r="BW39" i="10" s="1"/>
  <c r="BW40" i="10" s="1"/>
  <c r="C34" i="10"/>
  <c r="C35" i="10" s="1"/>
  <c r="CO34" i="10" l="1"/>
  <c r="U34" i="10"/>
  <c r="U35" i="10" s="1"/>
  <c r="U36"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<sst xmlns="http://schemas.openxmlformats.org/spreadsheetml/2006/main" count="1149" uniqueCount="572">
  <si>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</si>
  <si>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</si>
  <si>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</si>
  <si>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</si>
  <si>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</si>
  <si>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</si>
  <si>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</si>
  <si>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</si>
  <si>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</si>
  <si>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</si>
  <si>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</si>
  <si>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</si>
  <si>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</si>
  <si>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</si>
  <si>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</si>
  <si>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</si>
  <si>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</si>
  <si>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</si>
  <si>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</si>
  <si>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</si>
  <si>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</si>
  <si>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</si>
  <si>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</si>
  <si>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</si>
  <si>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</si>
  <si>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</si>
  <si>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</si>
  <si>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</si>
  <si>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</si>
  <si>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</si>
  <si>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</si>
  <si>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</si>
  <si>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</si>
  <si>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</si>
  <si>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</si>
  <si>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</si>
  <si>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</si>
  <si>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</si>
  <si>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</si>
  <si>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</si>
  <si>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</si>
  <si>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</si>
  <si>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</si>
  <si>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</si>
  <si>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</si>
  <si>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</si>
  <si>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</si>
  <si>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</si>
  <si>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</si>
  <si>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</si>
  <si>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</si>
  <si>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</si>
  <si>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</si>
  <si>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</si>
  <si>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</si>
  <si>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</si>
  <si>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</si>
  <si>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</si>
  <si>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</si>
  <si>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</si>
  <si>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</si>
  <si>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</si>
  <si>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</si>
  <si>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</si>
  <si>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</si>
  <si>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</si>
  <si>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</si>
  <si>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</si>
  <si>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</si>
  <si>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</si>
  <si>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</si>
  <si>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</si>
  <si>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</si>
  <si>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</si>
  <si>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</si>
  <si>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</si>
  <si>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</si>
  <si>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</si>
  <si>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</si>
  <si>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宮城県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</si>
  <si>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</si>
  <si>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</si>
  <si>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</si>
  <si>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</si>
  <si>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</si>
  <si>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</si>
  <si>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</si>
  <si>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</si>
  <si>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</si>
  <si>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</si>
  <si>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</si>
  <si>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</si>
  <si>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</si>
  <si>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</si>
  <si>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大河原町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</si>
  <si>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</si>
  <si>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</si>
  <si>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</si>
  <si>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</si>
  <si>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</si>
  <si>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</si>
  <si>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</si>
  <si>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</si>
  <si>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</si>
  <si>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</si>
  <si>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</si>
  <si>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</si>
  <si>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</si>
  <si>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</si>
  <si>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</si>
  <si>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</si>
  <si>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</si>
  <si>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</si>
  <si>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</si>
  <si>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</si>
  <si>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</si>
  <si>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</si>
  <si>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</si>
  <si>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</si>
  <si>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</si>
  <si>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</si>
  <si>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</si>
  <si>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</si>
  <si>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</si>
  <si>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</si>
  <si>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</si>
  <si>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</si>
  <si>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</si>
  <si>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</si>
  <si>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</si>
  <si>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</si>
  <si>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</si>
  <si>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</si>
  <si>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</si>
  <si>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</si>
  <si>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</si>
  <si>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</si>
  <si>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</si>
  <si>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</si>
  <si>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</si>
  <si>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</si>
  <si>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基準財政需要額</t>
    <phoneticPr fontId="25"/>
  </si>
  <si>
    <t>うち日本人(％)</t>
    <phoneticPr fontId="5"/>
  </si>
  <si>
    <t>-1.1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</si>
  <si>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</si>
  <si>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</si>
  <si>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</si>
  <si>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</si>
  <si>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</si>
  <si>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</si>
  <si>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</si>
  <si>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</si>
  <si>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</si>
  <si>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</si>
  <si>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</si>
  <si>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</si>
  <si>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</si>
  <si>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</si>
  <si>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</si>
  <si>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</si>
  <si>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</si>
  <si>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</si>
  <si>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</si>
  <si>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</si>
  <si>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</si>
  <si>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</si>
  <si>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</si>
  <si>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</si>
  <si>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</si>
  <si>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</si>
  <si>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</si>
  <si>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</si>
  <si>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</si>
  <si>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</si>
  <si>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</si>
  <si>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</si>
  <si>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</si>
  <si>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</si>
  <si>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</si>
  <si>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</si>
  <si>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</si>
  <si>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</si>
  <si>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</si>
  <si>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</si>
  <si>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</si>
  <si>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</si>
  <si>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</si>
  <si>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</si>
  <si>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</si>
  <si>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</si>
  <si>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</si>
  <si>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</si>
  <si>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</si>
  <si>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</si>
  <si>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</si>
  <si>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</si>
  <si>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</si>
  <si>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</si>
  <si>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</si>
  <si>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</si>
  <si>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</si>
  <si>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</si>
  <si>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宮城県大河原町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</si>
  <si>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</si>
  <si>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</si>
  <si>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</si>
  <si>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</si>
  <si>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</si>
  <si>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</si>
  <si>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</si>
  <si>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</si>
  <si>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</si>
  <si>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</si>
  <si>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</si>
  <si>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</si>
  <si>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</si>
  <si>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</si>
  <si>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</si>
  <si>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</si>
  <si>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</si>
  <si>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</si>
  <si>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</si>
  <si>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</si>
  <si>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</si>
  <si>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</si>
  <si>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</si>
  <si>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</si>
  <si>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</si>
  <si>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</si>
  <si>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</si>
  <si>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</si>
  <si>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</si>
  <si>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</si>
  <si>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</si>
  <si>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</si>
  <si>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</si>
  <si>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</si>
  <si>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</si>
  <si>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</si>
  <si>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</si>
  <si>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</si>
  <si>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</si>
  <si>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</si>
  <si>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</si>
  <si>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</si>
  <si>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</si>
  <si>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</si>
  <si>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</si>
  <si>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</si>
  <si>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</si>
  <si>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</si>
  <si>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</si>
  <si>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</si>
  <si>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</si>
  <si>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</si>
  <si>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</si>
  <si>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</si>
  <si>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</si>
  <si>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</si>
  <si>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</si>
  <si>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</si>
  <si>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</si>
  <si>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</si>
  <si>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</si>
  <si>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</si>
  <si>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</si>
  <si>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</si>
  <si>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</si>
  <si>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</si>
  <si>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</si>
  <si>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</si>
  <si>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</si>
  <si>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</si>
  <si>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</si>
  <si>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</si>
  <si>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</si>
  <si>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</si>
  <si>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</si>
  <si>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</si>
  <si>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</si>
  <si>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</si>
  <si>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</si>
  <si>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</si>
  <si>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</si>
  <si>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</si>
  <si>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</si>
  <si>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</si>
  <si>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</si>
  <si>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</si>
  <si>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</si>
  <si>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</si>
  <si>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</si>
  <si>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</si>
  <si>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</si>
  <si>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</si>
  <si>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</si>
  <si>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</si>
  <si>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</si>
  <si>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</si>
  <si>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</si>
  <si>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</si>
  <si>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</si>
  <si>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</si>
  <si>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</si>
  <si>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</si>
  <si>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</si>
  <si>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</si>
  <si>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</si>
  <si>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</si>
  <si>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</si>
  <si>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</si>
  <si>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</si>
  <si>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</si>
  <si>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</si>
  <si>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</si>
  <si>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</si>
  <si>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</si>
  <si>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</si>
  <si>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</si>
  <si>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</si>
  <si>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</si>
  <si>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</si>
  <si>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</si>
  <si>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</si>
  <si>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</si>
  <si>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</si>
  <si>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</si>
  <si>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</si>
  <si>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</si>
  <si>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</si>
  <si>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</si>
  <si>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</si>
  <si>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</si>
  <si>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</si>
  <si>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</si>
  <si>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</si>
  <si>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</si>
  <si>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</si>
  <si>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</si>
  <si>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</si>
  <si>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</si>
  <si>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</si>
  <si>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</si>
  <si>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</si>
  <si>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</si>
  <si>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</si>
  <si>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</si>
  <si>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</si>
  <si>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</si>
  <si>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</si>
  <si>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</si>
  <si>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</si>
  <si>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</si>
  <si>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宮城県大河原町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</si>
  <si>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</si>
  <si>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</si>
  <si>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</si>
  <si>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</si>
  <si>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</si>
  <si>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</si>
  <si>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</si>
  <si>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</si>
  <si>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</si>
  <si>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</si>
  <si>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</si>
  <si>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</si>
  <si>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</si>
  <si>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</si>
  <si>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</si>
  <si>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</si>
  <si>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</si>
  <si>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</si>
  <si>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</si>
  <si>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</si>
  <si>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仙南夜間初期急患センター事業特別会計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</si>
  <si>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</si>
  <si>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</si>
  <si>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</si>
  <si>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</si>
  <si>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</si>
  <si>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</si>
  <si>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</si>
  <si>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</si>
  <si>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</si>
  <si>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</si>
  <si>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</si>
  <si>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</si>
  <si>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</si>
  <si>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</si>
  <si>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</si>
  <si>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</si>
  <si>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</si>
  <si>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</si>
  <si>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公共下水道事業会計</t>
    <phoneticPr fontId="5"/>
  </si>
  <si>
    <t>地方卸売市場事業特別会計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</si>
  <si>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</si>
  <si>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</si>
  <si>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</si>
  <si>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</si>
  <si>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</si>
  <si>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</si>
  <si>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</si>
  <si>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</si>
  <si>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</si>
  <si>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</si>
  <si>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</si>
  <si>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</si>
  <si>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</si>
  <si>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</si>
  <si>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</si>
  <si>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</si>
  <si>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</si>
  <si>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</si>
  <si>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</si>
  <si>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</si>
  <si>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</si>
  <si>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</si>
  <si>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</si>
  <si>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</si>
  <si>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</si>
  <si>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</si>
  <si>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</si>
  <si>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</si>
  <si>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</si>
  <si>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</si>
  <si>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</si>
  <si>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</si>
  <si>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</si>
  <si>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</si>
  <si>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</si>
  <si>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</si>
  <si>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</si>
  <si>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</si>
  <si>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</si>
  <si>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</si>
  <si>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</si>
  <si>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</si>
  <si>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</si>
  <si>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</si>
  <si>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</si>
  <si>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</si>
  <si>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</si>
  <si>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</si>
  <si>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</si>
  <si>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</si>
  <si>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</si>
  <si>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</si>
  <si>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</si>
  <si>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</si>
  <si>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</si>
  <si>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</si>
  <si>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</si>
  <si>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</si>
  <si>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</si>
  <si>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</si>
  <si>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</si>
  <si>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</si>
  <si>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</si>
  <si>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</si>
  <si>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</si>
  <si>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</si>
  <si>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</si>
  <si>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</si>
  <si>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</si>
  <si>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</si>
  <si>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</si>
  <si>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</si>
  <si>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</si>
  <si>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</si>
  <si>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</si>
  <si>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</si>
  <si>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</si>
  <si>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</si>
  <si>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</si>
  <si>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</si>
  <si>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</si>
  <si>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</si>
  <si>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</si>
  <si>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</si>
  <si>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</si>
  <si>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</si>
  <si>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</si>
  <si>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</si>
  <si>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</si>
  <si>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</si>
  <si>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</si>
  <si>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</si>
  <si>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</si>
  <si>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</si>
  <si>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</si>
  <si>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</si>
  <si>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</si>
  <si>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</si>
  <si>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</si>
  <si>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</si>
  <si>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</si>
  <si>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</si>
  <si>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</si>
  <si>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</si>
  <si>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</si>
  <si>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</si>
  <si>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</si>
  <si>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</si>
  <si>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</si>
  <si>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</si>
  <si>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</si>
  <si>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</si>
  <si>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</si>
  <si>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</si>
  <si>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</si>
  <si>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</si>
  <si>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</si>
  <si>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</si>
  <si>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</si>
  <si>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</si>
  <si>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</si>
  <si>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</si>
  <si>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</si>
  <si>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</si>
  <si>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</si>
  <si>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</si>
  <si>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</si>
  <si>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</si>
  <si>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</si>
  <si>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</si>
  <si>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</si>
  <si>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</si>
  <si>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</si>
  <si>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</si>
  <si>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</si>
  <si>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</si>
  <si>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3.16</t>
  </si>
  <si>
    <t>水道事業会計</t>
  </si>
  <si>
    <t>一般会計</t>
  </si>
  <si>
    <t>公共下水道事業会計</t>
  </si>
  <si>
    <t>介護保険特別会計</t>
  </si>
  <si>
    <t>国民健康保険特別会計</t>
  </si>
  <si>
    <t>後期高齢者医療特別会計</t>
  </si>
  <si>
    <t>仙南夜間初期急患センター事業特別会計</t>
  </si>
  <si>
    <t>地方卸売市場事業特別会計</t>
  </si>
  <si>
    <t>その他会計（赤字）</t>
  </si>
  <si>
    <t>その他会計（黒字）</t>
  </si>
  <si>
    <t>R02</t>
    <phoneticPr fontId="5"/>
  </si>
  <si>
    <t>R03</t>
    <phoneticPr fontId="5"/>
  </si>
  <si>
    <t>R04</t>
    <phoneticPr fontId="5"/>
  </si>
  <si>
    <t>R05</t>
    <phoneticPr fontId="5"/>
  </si>
  <si>
    <t>R06</t>
    <phoneticPr fontId="5"/>
  </si>
  <si>
    <t>まちづくりオーガ</t>
    <phoneticPr fontId="2"/>
  </si>
  <si>
    <t>-</t>
    <phoneticPr fontId="2"/>
  </si>
  <si>
    <t>仙南地域広域行政事務組合</t>
    <rPh sb="0" eb="2">
      <t>センナン</t>
    </rPh>
    <rPh sb="2" eb="8">
      <t>チイキコウイキギョウセイ</t>
    </rPh>
    <rPh sb="8" eb="12">
      <t>ジムクミアイ</t>
    </rPh>
    <phoneticPr fontId="2"/>
  </si>
  <si>
    <t>みやぎ県南中核病院企業団</t>
    <rPh sb="3" eb="5">
      <t>ケンナン</t>
    </rPh>
    <rPh sb="5" eb="9">
      <t>チュウカクビョウイン</t>
    </rPh>
    <rPh sb="9" eb="12">
      <t>キギョウダン</t>
    </rPh>
    <phoneticPr fontId="2"/>
  </si>
  <si>
    <t>宮城県市町村非常勤消防団員補償報償組合</t>
    <rPh sb="0" eb="3">
      <t>ミヤギケン</t>
    </rPh>
    <rPh sb="3" eb="6">
      <t>シチョウソン</t>
    </rPh>
    <rPh sb="6" eb="9">
      <t>ヒジョウキン</t>
    </rPh>
    <rPh sb="9" eb="13">
      <t>ショウボウダンイン</t>
    </rPh>
    <rPh sb="13" eb="17">
      <t>ホショウホウショウ</t>
    </rPh>
    <rPh sb="17" eb="19">
      <t>クミアイ</t>
    </rPh>
    <phoneticPr fontId="2"/>
  </si>
  <si>
    <t>宮城県市町村自治振興センター</t>
    <rPh sb="0" eb="3">
      <t>ミヤギケン</t>
    </rPh>
    <rPh sb="3" eb="6">
      <t>シチョウソン</t>
    </rPh>
    <rPh sb="6" eb="8">
      <t>ジチ</t>
    </rPh>
    <rPh sb="8" eb="10">
      <t>シンコウ</t>
    </rPh>
    <phoneticPr fontId="2"/>
  </si>
  <si>
    <t>宮城県後期高齢者医療広域連合</t>
    <rPh sb="0" eb="3">
      <t>ミヤギケン</t>
    </rPh>
    <rPh sb="3" eb="8">
      <t>コウキコウレイシャ</t>
    </rPh>
    <rPh sb="8" eb="10">
      <t>イリョウ</t>
    </rPh>
    <rPh sb="10" eb="12">
      <t>コウイキ</t>
    </rPh>
    <rPh sb="12" eb="14">
      <t>レンゴウ</t>
    </rPh>
    <phoneticPr fontId="2"/>
  </si>
  <si>
    <t>宮城県後期高齢者医療事業会計</t>
    <rPh sb="0" eb="3">
      <t>ミヤギケン</t>
    </rPh>
    <rPh sb="3" eb="5">
      <t>コウキ</t>
    </rPh>
    <rPh sb="5" eb="8">
      <t>コウレイシャ</t>
    </rPh>
    <rPh sb="8" eb="10">
      <t>イリョウ</t>
    </rPh>
    <rPh sb="10" eb="12">
      <t>ジギョウ</t>
    </rPh>
    <rPh sb="12" eb="14">
      <t>カイケイ</t>
    </rPh>
    <phoneticPr fontId="2"/>
  </si>
  <si>
    <t>宮城県市町村職員退職手当組合</t>
    <rPh sb="0" eb="3">
      <t>ミヤギケン</t>
    </rPh>
    <rPh sb="3" eb="6">
      <t>シチョウソン</t>
    </rPh>
    <rPh sb="6" eb="8">
      <t>ショクイン</t>
    </rPh>
    <rPh sb="8" eb="14">
      <t>タイショクテアテクミアイ</t>
    </rPh>
    <phoneticPr fontId="2"/>
  </si>
  <si>
    <t>公共施設等整備基金</t>
    <rPh sb="0" eb="9">
      <t>コウキョウシセツトウセイビキキン</t>
    </rPh>
    <phoneticPr fontId="5"/>
  </si>
  <si>
    <t>スポーツ振興基金</t>
    <rPh sb="4" eb="8">
      <t>シンコウキキン</t>
    </rPh>
    <phoneticPr fontId="5"/>
  </si>
  <si>
    <t>長寿社会対策基金</t>
    <rPh sb="0" eb="4">
      <t>チョウジュシャカイ</t>
    </rPh>
    <rPh sb="4" eb="8">
      <t>タイサクキキン</t>
    </rPh>
    <phoneticPr fontId="5"/>
  </si>
  <si>
    <t>森林環境譲与税基金</t>
    <rPh sb="0" eb="7">
      <t>シンリンカンキョウジョウヨゼイ</t>
    </rPh>
    <rPh sb="7" eb="9">
      <t>キキン</t>
    </rPh>
    <phoneticPr fontId="5"/>
  </si>
  <si>
    <t>教育振興慈愛基金</t>
    <rPh sb="0" eb="4">
      <t>キョウイクシンコウ</t>
    </rPh>
    <rPh sb="4" eb="8">
      <t>ジアイキキン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</si>
  <si>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</si>
  <si>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</si>
  <si>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地方債の償還が順調に進んでいることにより、地方債の現在高が減少したほか、財政調整基金残高の増加により充当可能財源が増加し数値なしとなった。類似団体と比較しても低い水準となったものの、今後大規模事業等により数値の上昇が見込まれることから、将来負担を見据えた財政運営に努める必要がある。
有形固定資産減価償却率については、施設の老朽化が著しいため類似団体と比較しても高い水準となっている。大河原町公共施設等総合管理計画に基づき、施設の長寿命化や統廃合による施設総量の適正化に努めていく必要がある。</t>
    <rPh sb="0" eb="3">
      <t>チホウサイ</t>
    </rPh>
    <rPh sb="4" eb="6">
      <t>ショウカン</t>
    </rPh>
    <rPh sb="7" eb="9">
      <t>ジュンチョウ</t>
    </rPh>
    <rPh sb="10" eb="11">
      <t>スス</t>
    </rPh>
    <rPh sb="36" eb="42">
      <t>ザイセイチョウセイキキン</t>
    </rPh>
    <rPh sb="42" eb="44">
      <t>ザンダカ</t>
    </rPh>
    <rPh sb="45" eb="46">
      <t>ゾウ</t>
    </rPh>
    <rPh sb="46" eb="47">
      <t>カ</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</si>
  <si>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</si>
  <si>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</si>
  <si>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</si>
  <si>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</si>
  <si>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</si>
  <si>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</si>
  <si>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率は、大規模事業に伴う地方債の元金償還開始分などが影響し前年度より上昇している。類似団体と比較しても低い水準を保ててはいるものの、今後これまで実施した公共施設更新事業等により公債費の元利償還金の額が増加し数値の上昇が見込まれることから、将来負担比率と併せ公債費の適正な管理及び執行に努めていく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</si>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</sst>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778F79E-B714-435C-9237-60EEF4EB02F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EB0E-4CBF-9283-0A2A9E81136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72829</c:v>
                </c:pt>
                <c:pt idx="1">
                  <c:v>74336</c:v>
                </c:pt>
                <c:pt idx="2">
                  <c:v>30982</c:v>
                </c:pt>
                <c:pt idx="3">
                  <c:v>24269</c:v>
                </c:pt>
                <c:pt idx="4">
                  <c:v>33317</c:v>
                </c:pt>
              </c:numCache>
            </c:numRef>
          </c:val>
          <c:smooth val="0"/>
          <c:extLst>
            <c:ext xmlns:c16="http://schemas.microsoft.com/office/drawing/2014/chart" uri="{C3380CC4-5D6E-409C-BE32-E72D297353CC}">
              <c16:uniqueId val="{00000001-EB0E-4CBF-9283-0A2A9E81136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4.79</c:v>
                </c:pt>
                <c:pt idx="1">
                  <c:v>6.33</c:v>
                </c:pt>
                <c:pt idx="2">
                  <c:v>7.07</c:v>
                </c:pt>
                <c:pt idx="3">
                  <c:v>10.5</c:v>
                </c:pt>
                <c:pt idx="4">
                  <c:v>11.72</c:v>
                </c:pt>
              </c:numCache>
            </c:numRef>
          </c:val>
          <c:extLst>
            <c:ext xmlns:c16="http://schemas.microsoft.com/office/drawing/2014/chart" uri="{C3380CC4-5D6E-409C-BE32-E72D297353CC}">
              <c16:uniqueId val="{00000000-4E6C-4AD6-B9B2-B133A16A6B1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34.56</c:v>
                </c:pt>
                <c:pt idx="1">
                  <c:v>40.380000000000003</c:v>
                </c:pt>
                <c:pt idx="2">
                  <c:v>47.79</c:v>
                </c:pt>
                <c:pt idx="3">
                  <c:v>51.45</c:v>
                </c:pt>
                <c:pt idx="4">
                  <c:v>65.989999999999995</c:v>
                </c:pt>
              </c:numCache>
            </c:numRef>
          </c:val>
          <c:extLst>
            <c:ext xmlns:c16="http://schemas.microsoft.com/office/drawing/2014/chart" uri="{C3380CC4-5D6E-409C-BE32-E72D297353CC}">
              <c16:uniqueId val="{00000001-4E6C-4AD6-B9B2-B133A16A6B1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-3.16</c:v>
                </c:pt>
                <c:pt idx="1">
                  <c:v>7.13</c:v>
                </c:pt>
                <c:pt idx="2">
                  <c:v>3.05</c:v>
                </c:pt>
                <c:pt idx="3">
                  <c:v>3.68</c:v>
                </c:pt>
                <c:pt idx="4">
                  <c:v>11.17</c:v>
                </c:pt>
              </c:numCache>
            </c:numRef>
          </c:val>
          <c:smooth val="0"/>
          <c:extLst>
            <c:ext xmlns:c16="http://schemas.microsoft.com/office/drawing/2014/chart" uri="{C3380CC4-5D6E-409C-BE32-E72D297353CC}">
              <c16:uniqueId val="{00000002-4E6C-4AD6-B9B2-B133A16A6B1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AC49-4CDA-9B77-E968778A77C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C49-4CDA-9B77-E968778A77C7}"/>
            </c:ext>
          </c:extLst>
        </c:ser>
        <c:ser>
          <c:idx val="2"/>
          <c:order val="2"/>
          <c:tx>
            <c:strRef>
              <c:f>データシート!$A$29</c:f>
              <c:strCache>
                <c:ptCount val="1"/>
                <c:pt idx="0">
                  <c:v>地方卸売市場事業特別会計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0.01</c:v>
                </c:pt>
                <c:pt idx="4">
                  <c:v>#N/A</c:v>
                </c:pt>
                <c:pt idx="5">
                  <c:v>0.01</c:v>
                </c:pt>
                <c:pt idx="6">
                  <c:v>#N/A</c:v>
                </c:pt>
                <c:pt idx="7">
                  <c:v>0.01</c:v>
                </c:pt>
                <c:pt idx="8">
                  <c:v>#N/A</c:v>
                </c:pt>
                <c:pt idx="9">
                  <c:v>0.01</c:v>
                </c:pt>
              </c:numCache>
            </c:numRef>
          </c:val>
          <c:extLst>
            <c:ext xmlns:c16="http://schemas.microsoft.com/office/drawing/2014/chart" uri="{C3380CC4-5D6E-409C-BE32-E72D297353CC}">
              <c16:uniqueId val="{00000002-AC49-4CDA-9B77-E968778A77C7}"/>
            </c:ext>
          </c:extLst>
        </c:ser>
        <c:ser>
          <c:idx val="3"/>
          <c:order val="3"/>
          <c:tx>
            <c:strRef>
              <c:f>データシート!$A$30</c:f>
              <c:strCache>
                <c:ptCount val="1"/>
                <c:pt idx="0">
                  <c:v>仙南夜間初期急患センター事業特別会計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0.08</c:v>
                </c:pt>
                <c:pt idx="2">
                  <c:v>#N/A</c:v>
                </c:pt>
                <c:pt idx="3">
                  <c:v>0.05</c:v>
                </c:pt>
                <c:pt idx="4">
                  <c:v>#N/A</c:v>
                </c:pt>
                <c:pt idx="5">
                  <c:v>0.11</c:v>
                </c:pt>
                <c:pt idx="6">
                  <c:v>#N/A</c:v>
                </c:pt>
                <c:pt idx="7">
                  <c:v>0.06</c:v>
                </c:pt>
                <c:pt idx="8">
                  <c:v>#N/A</c:v>
                </c:pt>
                <c:pt idx="9">
                  <c:v>0.05</c:v>
                </c:pt>
              </c:numCache>
            </c:numRef>
          </c:val>
          <c:extLst>
            <c:ext xmlns:c16="http://schemas.microsoft.com/office/drawing/2014/chart" uri="{C3380CC4-5D6E-409C-BE32-E72D297353CC}">
              <c16:uniqueId val="{00000003-AC49-4CDA-9B77-E968778A77C7}"/>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0.12</c:v>
                </c:pt>
                <c:pt idx="2">
                  <c:v>#N/A</c:v>
                </c:pt>
                <c:pt idx="3">
                  <c:v>0.12</c:v>
                </c:pt>
                <c:pt idx="4">
                  <c:v>#N/A</c:v>
                </c:pt>
                <c:pt idx="5">
                  <c:v>0.13</c:v>
                </c:pt>
                <c:pt idx="6">
                  <c:v>#N/A</c:v>
                </c:pt>
                <c:pt idx="7">
                  <c:v>0.11</c:v>
                </c:pt>
                <c:pt idx="8">
                  <c:v>#N/A</c:v>
                </c:pt>
                <c:pt idx="9">
                  <c:v>0.05</c:v>
                </c:pt>
              </c:numCache>
            </c:numRef>
          </c:val>
          <c:extLst>
            <c:ext xmlns:c16="http://schemas.microsoft.com/office/drawing/2014/chart" uri="{C3380CC4-5D6E-409C-BE32-E72D297353CC}">
              <c16:uniqueId val="{00000004-AC49-4CDA-9B77-E968778A77C7}"/>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0.64</c:v>
                </c:pt>
                <c:pt idx="2">
                  <c:v>#N/A</c:v>
                </c:pt>
                <c:pt idx="3">
                  <c:v>0.76</c:v>
                </c:pt>
                <c:pt idx="4">
                  <c:v>#N/A</c:v>
                </c:pt>
                <c:pt idx="5">
                  <c:v>0.55000000000000004</c:v>
                </c:pt>
                <c:pt idx="6">
                  <c:v>#N/A</c:v>
                </c:pt>
                <c:pt idx="7">
                  <c:v>0.61</c:v>
                </c:pt>
                <c:pt idx="8">
                  <c:v>#N/A</c:v>
                </c:pt>
                <c:pt idx="9">
                  <c:v>0.51</c:v>
                </c:pt>
              </c:numCache>
            </c:numRef>
          </c:val>
          <c:extLst>
            <c:ext xmlns:c16="http://schemas.microsoft.com/office/drawing/2014/chart" uri="{C3380CC4-5D6E-409C-BE32-E72D297353CC}">
              <c16:uniqueId val="{00000005-AC49-4CDA-9B77-E968778A77C7}"/>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0.61</c:v>
                </c:pt>
                <c:pt idx="2">
                  <c:v>#N/A</c:v>
                </c:pt>
                <c:pt idx="3">
                  <c:v>0.53</c:v>
                </c:pt>
                <c:pt idx="4">
                  <c:v>#N/A</c:v>
                </c:pt>
                <c:pt idx="5">
                  <c:v>0.57999999999999996</c:v>
                </c:pt>
                <c:pt idx="6">
                  <c:v>#N/A</c:v>
                </c:pt>
                <c:pt idx="7">
                  <c:v>0.5</c:v>
                </c:pt>
                <c:pt idx="8">
                  <c:v>#N/A</c:v>
                </c:pt>
                <c:pt idx="9">
                  <c:v>0.51</c:v>
                </c:pt>
              </c:numCache>
            </c:numRef>
          </c:val>
          <c:extLst>
            <c:ext xmlns:c16="http://schemas.microsoft.com/office/drawing/2014/chart" uri="{C3380CC4-5D6E-409C-BE32-E72D297353CC}">
              <c16:uniqueId val="{00000006-AC49-4CDA-9B77-E968778A77C7}"/>
            </c:ext>
          </c:extLst>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2.68</c:v>
                </c:pt>
                <c:pt idx="2">
                  <c:v>#N/A</c:v>
                </c:pt>
                <c:pt idx="3">
                  <c:v>3.56</c:v>
                </c:pt>
                <c:pt idx="4">
                  <c:v>#N/A</c:v>
                </c:pt>
                <c:pt idx="5">
                  <c:v>4.71</c:v>
                </c:pt>
                <c:pt idx="6">
                  <c:v>#N/A</c:v>
                </c:pt>
                <c:pt idx="7">
                  <c:v>6.16</c:v>
                </c:pt>
                <c:pt idx="8">
                  <c:v>#N/A</c:v>
                </c:pt>
                <c:pt idx="9">
                  <c:v>7.15</c:v>
                </c:pt>
              </c:numCache>
            </c:numRef>
          </c:val>
          <c:extLst>
            <c:ext xmlns:c16="http://schemas.microsoft.com/office/drawing/2014/chart" uri="{C3380CC4-5D6E-409C-BE32-E72D297353CC}">
              <c16:uniqueId val="{00000007-AC49-4CDA-9B77-E968778A77C7}"/>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4.7</c:v>
                </c:pt>
                <c:pt idx="2">
                  <c:v>#N/A</c:v>
                </c:pt>
                <c:pt idx="3">
                  <c:v>6.27</c:v>
                </c:pt>
                <c:pt idx="4">
                  <c:v>#N/A</c:v>
                </c:pt>
                <c:pt idx="5">
                  <c:v>6.95</c:v>
                </c:pt>
                <c:pt idx="6">
                  <c:v>#N/A</c:v>
                </c:pt>
                <c:pt idx="7">
                  <c:v>10.42</c:v>
                </c:pt>
                <c:pt idx="8">
                  <c:v>#N/A</c:v>
                </c:pt>
                <c:pt idx="9">
                  <c:v>11.66</c:v>
                </c:pt>
              </c:numCache>
            </c:numRef>
          </c:val>
          <c:extLst>
            <c:ext xmlns:c16="http://schemas.microsoft.com/office/drawing/2014/chart" uri="{C3380CC4-5D6E-409C-BE32-E72D297353CC}">
              <c16:uniqueId val="{00000008-AC49-4CDA-9B77-E968778A77C7}"/>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22.34</c:v>
                </c:pt>
                <c:pt idx="2">
                  <c:v>#N/A</c:v>
                </c:pt>
                <c:pt idx="3">
                  <c:v>21.25</c:v>
                </c:pt>
                <c:pt idx="4">
                  <c:v>#N/A</c:v>
                </c:pt>
                <c:pt idx="5">
                  <c:v>22.04</c:v>
                </c:pt>
                <c:pt idx="6">
                  <c:v>#N/A</c:v>
                </c:pt>
                <c:pt idx="7">
                  <c:v>21.88</c:v>
                </c:pt>
                <c:pt idx="8">
                  <c:v>#N/A</c:v>
                </c:pt>
                <c:pt idx="9">
                  <c:v>20.82</c:v>
                </c:pt>
              </c:numCache>
            </c:numRef>
          </c:val>
          <c:extLst>
            <c:ext xmlns:c16="http://schemas.microsoft.com/office/drawing/2014/chart" uri="{C3380CC4-5D6E-409C-BE32-E72D297353CC}">
              <c16:uniqueId val="{00000009-AC49-4CDA-9B77-E968778A77C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869</c:v>
                </c:pt>
                <c:pt idx="5">
                  <c:v>849</c:v>
                </c:pt>
                <c:pt idx="8">
                  <c:v>852</c:v>
                </c:pt>
                <c:pt idx="11">
                  <c:v>864</c:v>
                </c:pt>
                <c:pt idx="14">
                  <c:v>886</c:v>
                </c:pt>
              </c:numCache>
            </c:numRef>
          </c:val>
          <c:extLst>
            <c:ext xmlns:c16="http://schemas.microsoft.com/office/drawing/2014/chart" uri="{C3380CC4-5D6E-409C-BE32-E72D297353CC}">
              <c16:uniqueId val="{00000000-B37F-4DB8-8249-D1FED15C366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37F-4DB8-8249-D1FED15C366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B37F-4DB8-8249-D1FED15C366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264</c:v>
                </c:pt>
                <c:pt idx="3">
                  <c:v>272</c:v>
                </c:pt>
                <c:pt idx="6">
                  <c:v>265</c:v>
                </c:pt>
                <c:pt idx="9">
                  <c:v>266</c:v>
                </c:pt>
                <c:pt idx="12">
                  <c:v>273</c:v>
                </c:pt>
              </c:numCache>
            </c:numRef>
          </c:val>
          <c:extLst>
            <c:ext xmlns:c16="http://schemas.microsoft.com/office/drawing/2014/chart" uri="{C3380CC4-5D6E-409C-BE32-E72D297353CC}">
              <c16:uniqueId val="{00000003-B37F-4DB8-8249-D1FED15C366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164</c:v>
                </c:pt>
                <c:pt idx="3">
                  <c:v>153</c:v>
                </c:pt>
                <c:pt idx="6">
                  <c:v>148</c:v>
                </c:pt>
                <c:pt idx="9">
                  <c:v>196</c:v>
                </c:pt>
                <c:pt idx="12">
                  <c:v>197</c:v>
                </c:pt>
              </c:numCache>
            </c:numRef>
          </c:val>
          <c:extLst>
            <c:ext xmlns:c16="http://schemas.microsoft.com/office/drawing/2014/chart" uri="{C3380CC4-5D6E-409C-BE32-E72D297353CC}">
              <c16:uniqueId val="{00000004-B37F-4DB8-8249-D1FED15C366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37F-4DB8-8249-D1FED15C366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37F-4DB8-8249-D1FED15C366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453</c:v>
                </c:pt>
                <c:pt idx="3">
                  <c:v>504</c:v>
                </c:pt>
                <c:pt idx="6">
                  <c:v>609</c:v>
                </c:pt>
                <c:pt idx="9">
                  <c:v>636</c:v>
                </c:pt>
                <c:pt idx="12">
                  <c:v>665</c:v>
                </c:pt>
              </c:numCache>
            </c:numRef>
          </c:val>
          <c:extLst>
            <c:ext xmlns:c16="http://schemas.microsoft.com/office/drawing/2014/chart" uri="{C3380CC4-5D6E-409C-BE32-E72D297353CC}">
              <c16:uniqueId val="{00000007-B37F-4DB8-8249-D1FED15C366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12</c:v>
                </c:pt>
                <c:pt idx="2">
                  <c:v>#N/A</c:v>
                </c:pt>
                <c:pt idx="3">
                  <c:v>#N/A</c:v>
                </c:pt>
                <c:pt idx="4">
                  <c:v>80</c:v>
                </c:pt>
                <c:pt idx="5">
                  <c:v>#N/A</c:v>
                </c:pt>
                <c:pt idx="6">
                  <c:v>#N/A</c:v>
                </c:pt>
                <c:pt idx="7">
                  <c:v>170</c:v>
                </c:pt>
                <c:pt idx="8">
                  <c:v>#N/A</c:v>
                </c:pt>
                <c:pt idx="9">
                  <c:v>#N/A</c:v>
                </c:pt>
                <c:pt idx="10">
                  <c:v>234</c:v>
                </c:pt>
                <c:pt idx="11">
                  <c:v>#N/A</c:v>
                </c:pt>
                <c:pt idx="12">
                  <c:v>#N/A</c:v>
                </c:pt>
                <c:pt idx="13">
                  <c:v>249</c:v>
                </c:pt>
                <c:pt idx="14">
                  <c:v>#N/A</c:v>
                </c:pt>
              </c:numCache>
            </c:numRef>
          </c:val>
          <c:smooth val="0"/>
          <c:extLst>
            <c:ext xmlns:c16="http://schemas.microsoft.com/office/drawing/2014/chart" uri="{C3380CC4-5D6E-409C-BE32-E72D297353CC}">
              <c16:uniqueId val="{00000008-B37F-4DB8-8249-D1FED15C366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8604</c:v>
                </c:pt>
                <c:pt idx="5">
                  <c:v>8692</c:v>
                </c:pt>
                <c:pt idx="8">
                  <c:v>8353</c:v>
                </c:pt>
                <c:pt idx="11">
                  <c:v>7843</c:v>
                </c:pt>
                <c:pt idx="14">
                  <c:v>7766</c:v>
                </c:pt>
              </c:numCache>
            </c:numRef>
          </c:val>
          <c:extLst>
            <c:ext xmlns:c16="http://schemas.microsoft.com/office/drawing/2014/chart" uri="{C3380CC4-5D6E-409C-BE32-E72D297353CC}">
              <c16:uniqueId val="{00000000-3C34-4F3C-A5E8-BC6AA54FAB2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2017</c:v>
                </c:pt>
                <c:pt idx="5">
                  <c:v>2406</c:v>
                </c:pt>
                <c:pt idx="8">
                  <c:v>2338</c:v>
                </c:pt>
                <c:pt idx="11">
                  <c:v>1804</c:v>
                </c:pt>
                <c:pt idx="14">
                  <c:v>1697</c:v>
                </c:pt>
              </c:numCache>
            </c:numRef>
          </c:val>
          <c:extLst>
            <c:ext xmlns:c16="http://schemas.microsoft.com/office/drawing/2014/chart" uri="{C3380CC4-5D6E-409C-BE32-E72D297353CC}">
              <c16:uniqueId val="{00000001-3C34-4F3C-A5E8-BC6AA54FAB2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3236</c:v>
                </c:pt>
                <c:pt idx="5">
                  <c:v>3860</c:v>
                </c:pt>
                <c:pt idx="8">
                  <c:v>4544</c:v>
                </c:pt>
                <c:pt idx="11">
                  <c:v>4756</c:v>
                </c:pt>
                <c:pt idx="14">
                  <c:v>5530</c:v>
                </c:pt>
              </c:numCache>
            </c:numRef>
          </c:val>
          <c:extLst>
            <c:ext xmlns:c16="http://schemas.microsoft.com/office/drawing/2014/chart" uri="{C3380CC4-5D6E-409C-BE32-E72D297353CC}">
              <c16:uniqueId val="{00000002-3C34-4F3C-A5E8-BC6AA54FAB2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242</c:v>
                </c:pt>
                <c:pt idx="3">
                  <c:v>0</c:v>
                </c:pt>
                <c:pt idx="6">
                  <c:v>0</c:v>
                </c:pt>
                <c:pt idx="9">
                  <c:v>0</c:v>
                </c:pt>
                <c:pt idx="12">
                  <c:v>201</c:v>
                </c:pt>
              </c:numCache>
            </c:numRef>
          </c:val>
          <c:extLst>
            <c:ext xmlns:c16="http://schemas.microsoft.com/office/drawing/2014/chart" uri="{C3380CC4-5D6E-409C-BE32-E72D297353CC}">
              <c16:uniqueId val="{00000003-3C34-4F3C-A5E8-BC6AA54FAB2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C34-4F3C-A5E8-BC6AA54FAB2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C34-4F3C-A5E8-BC6AA54FAB2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832</c:v>
                </c:pt>
                <c:pt idx="3">
                  <c:v>810</c:v>
                </c:pt>
                <c:pt idx="6">
                  <c:v>811</c:v>
                </c:pt>
                <c:pt idx="9">
                  <c:v>794</c:v>
                </c:pt>
                <c:pt idx="12">
                  <c:v>839</c:v>
                </c:pt>
              </c:numCache>
            </c:numRef>
          </c:val>
          <c:extLst>
            <c:ext xmlns:c16="http://schemas.microsoft.com/office/drawing/2014/chart" uri="{C3380CC4-5D6E-409C-BE32-E72D297353CC}">
              <c16:uniqueId val="{00000006-3C34-4F3C-A5E8-BC6AA54FAB2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4304</c:v>
                </c:pt>
                <c:pt idx="3">
                  <c:v>3965</c:v>
                </c:pt>
                <c:pt idx="6">
                  <c:v>3638</c:v>
                </c:pt>
                <c:pt idx="9">
                  <c:v>3369</c:v>
                </c:pt>
                <c:pt idx="12">
                  <c:v>3118</c:v>
                </c:pt>
              </c:numCache>
            </c:numRef>
          </c:val>
          <c:extLst>
            <c:ext xmlns:c16="http://schemas.microsoft.com/office/drawing/2014/chart" uri="{C3380CC4-5D6E-409C-BE32-E72D297353CC}">
              <c16:uniqueId val="{00000007-3C34-4F3C-A5E8-BC6AA54FAB2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2715</c:v>
                </c:pt>
                <c:pt idx="3">
                  <c:v>2555</c:v>
                </c:pt>
                <c:pt idx="6">
                  <c:v>2472</c:v>
                </c:pt>
                <c:pt idx="9">
                  <c:v>2363</c:v>
                </c:pt>
                <c:pt idx="12">
                  <c:v>2434</c:v>
                </c:pt>
              </c:numCache>
            </c:numRef>
          </c:val>
          <c:extLst>
            <c:ext xmlns:c16="http://schemas.microsoft.com/office/drawing/2014/chart" uri="{C3380CC4-5D6E-409C-BE32-E72D297353CC}">
              <c16:uniqueId val="{00000008-3C34-4F3C-A5E8-BC6AA54FAB2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3C34-4F3C-A5E8-BC6AA54FAB2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8376</c:v>
                </c:pt>
                <c:pt idx="3">
                  <c:v>8739</c:v>
                </c:pt>
                <c:pt idx="6">
                  <c:v>8243</c:v>
                </c:pt>
                <c:pt idx="9">
                  <c:v>7699</c:v>
                </c:pt>
                <c:pt idx="12">
                  <c:v>7382</c:v>
                </c:pt>
              </c:numCache>
            </c:numRef>
          </c:val>
          <c:extLst>
            <c:ext xmlns:c16="http://schemas.microsoft.com/office/drawing/2014/chart" uri="{C3380CC4-5D6E-409C-BE32-E72D297353CC}">
              <c16:uniqueId val="{0000000A-3C34-4F3C-A5E8-BC6AA54FAB2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2612</c:v>
                </c:pt>
                <c:pt idx="2">
                  <c:v>#N/A</c:v>
                </c:pt>
                <c:pt idx="3">
                  <c:v>#N/A</c:v>
                </c:pt>
                <c:pt idx="4">
                  <c:v>1111</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3C34-4F3C-A5E8-BC6AA54FAB2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2642</c:v>
                </c:pt>
                <c:pt idx="1">
                  <c:v>2899</c:v>
                </c:pt>
                <c:pt idx="2">
                  <c:v>3859</c:v>
                </c:pt>
              </c:numCache>
            </c:numRef>
          </c:val>
          <c:extLst>
            <c:ext xmlns:c16="http://schemas.microsoft.com/office/drawing/2014/chart" uri="{C3380CC4-5D6E-409C-BE32-E72D297353CC}">
              <c16:uniqueId val="{00000000-44C9-43AF-A5F1-49089428986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27</c:v>
                </c:pt>
                <c:pt idx="1">
                  <c:v>74</c:v>
                </c:pt>
                <c:pt idx="2">
                  <c:v>95</c:v>
                </c:pt>
              </c:numCache>
            </c:numRef>
          </c:val>
          <c:extLst>
            <c:ext xmlns:c16="http://schemas.microsoft.com/office/drawing/2014/chart" uri="{C3380CC4-5D6E-409C-BE32-E72D297353CC}">
              <c16:uniqueId val="{00000001-44C9-43AF-A5F1-49089428986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803</c:v>
                </c:pt>
                <c:pt idx="1">
                  <c:v>635</c:v>
                </c:pt>
                <c:pt idx="2">
                  <c:v>529</c:v>
                </c:pt>
              </c:numCache>
            </c:numRef>
          </c:val>
          <c:extLst>
            <c:ext xmlns:c16="http://schemas.microsoft.com/office/drawing/2014/chart" uri="{C3380CC4-5D6E-409C-BE32-E72D297353CC}">
              <c16:uniqueId val="{00000002-44C9-43AF-A5F1-49089428986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{D078E407-8056-4592-9765-06E9F49C3EE2}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E0E-4F9E-B848-DE0894AB422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{CDC8E0CB-ED59-4364-917C-F9C57937548F}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E0E-4F9E-B848-DE0894AB422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{C9739723-8A21-473A-812D-8EEC108C845C}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E0E-4F9E-B848-DE0894AB422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{B97965BD-BCE6-4FF0-97F8-B2D3D845E6FE}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E0E-4F9E-B848-DE0894AB422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{9ED06DB3-5EA6-46E2-9E8D-E99E0C8B2F01}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E0E-4F9E-B848-DE0894AB422C}"/>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{D4C7C5DF-86D5-4776-A3BA-A827E0E12493}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E0E-4F9E-B848-DE0894AB422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{A276607A-19BF-4B24-9AE0-BD966AC2E28D}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E0E-4F9E-B848-DE0894AB422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{16893BF7-7196-4C19-B578-51E38D84004A}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E0E-4F9E-B848-DE0894AB422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{4ED8D23C-61C9-4A3E-BD94-093BC37F976B}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E0E-4F9E-B848-DE0894AB422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69.8</c:v>
                </c:pt>
                <c:pt idx="8">
                  <c:v>69.3</c:v>
                </c:pt>
                <c:pt idx="16">
                  <c:v>70.5</c:v>
                </c:pt>
                <c:pt idx="24">
                  <c:v>71.900000000000006</c:v>
                </c:pt>
                <c:pt idx="32">
                  <c:v>73.7</c:v>
                </c:pt>
              </c:numCache>
            </c:numRef>
          </c:xVal>
          <c:yVal>
            <c:numRef>
              <c:f>公会計指標分析・財政指標組合せ分析表!$BP$51:$DC$51</c:f>
              <c:numCache>
                <c:formatCode>#,##0.0;"▲ "#,##0.0</c:formatCode>
                <c:ptCount val="40"/>
                <c:pt idx="0">
                  <c:v>57.5</c:v>
                </c:pt>
                <c:pt idx="8">
                  <c:v>22.7</c:v>
                </c:pt>
              </c:numCache>
            </c:numRef>
          </c:yVal>
          <c:smooth val="0"/>
          <c:extLst>
            <c:ext xmlns:c16="http://schemas.microsoft.com/office/drawing/2014/chart" uri="{C3380CC4-5D6E-409C-BE32-E72D297353CC}">
              <c16:uniqueId val="{00000009-8E0E-4F9E-B848-DE0894AB422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{8C5C6940-1C42-4A1C-80EB-0BB3CE201920}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E0E-4F9E-B848-DE0894AB422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{747D186C-F66F-4A5C-9AD4-B4ADB65F41DC}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E0E-4F9E-B848-DE0894AB422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{CCABE012-A600-481D-8313-E7A459AE02BC}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E0E-4F9E-B848-DE0894AB422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{95995A80-2592-4E51-B978-29CC2423A61C}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E0E-4F9E-B848-DE0894AB422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{32B29EDE-6290-4366-BFA8-B24BAA5BA21A}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E0E-4F9E-B848-DE0894AB422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{A74F6AFE-0E7B-48D4-AFFE-D525F93DB7F3}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E0E-4F9E-B848-DE0894AB422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{D0D96E59-16C5-436B-B347-82D483E87455}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E0E-4F9E-B848-DE0894AB422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{7AC30CF3-D4C3-4BB4-8087-298F715A7A28}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E0E-4F9E-B848-DE0894AB422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{E084637D-BA93-4A65-B6B7-EAF5D0FAB7C9}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E0E-4F9E-B848-DE0894AB422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8E0E-4F9E-B848-DE0894AB422C}"/>
            </c:ext>
          </c:extLst>
        </c:ser>
        <c:dLbls>
          <c:showLegendKey val="0"/>
          <c:showVal val="1"/>
          <c:showCatName val="0"/>
          <c:showSerName val="0"/>
          <c:showPercent val="0"/>
          <c:showBubbleSize val="0"/>
        </c:dLbls>
        <c:axId val="46179840"/>
        <c:axId val="46181760"/>
      </c:scatterChart>
      <c:valAx>
        <c:axId val="46179840"/>
        <c:scaling>
          <c:orientation val="maxMin"/>
          <c:max val="71"/>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{D8747527-CF17-4758-BABC-BF42141B87C8}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BE2-4FAB-B27A-7FBBA1E1D93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{C3D39518-1F79-4018-B847-48827459519B}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BE2-4FAB-B27A-7FBBA1E1D93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{3F17F9CE-9AFA-4511-BA34-52CEBCD21BB7}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BE2-4FAB-B27A-7FBBA1E1D93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{0DAB5CC0-249D-47B5-8490-504492BA6D2A}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BE2-4FAB-B27A-7FBBA1E1D93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{D6F8FF15-D352-4133-A591-4E688765DD0D}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BE2-4FAB-B27A-7FBBA1E1D93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{054D5EE6-DC68-4E44-AC97-4057E5456663}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BE2-4FAB-B27A-7FBBA1E1D93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{40E2CC30-54C8-45A3-81F2-22DF8ADDDB9C}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BE2-4FAB-B27A-7FBBA1E1D93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{22787E66-43D0-49EB-8B13-BC8E8BB40F51}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BE2-4FAB-B27A-7FBBA1E1D93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{07A3CFD8-131C-4784-A192-0789678B62F8}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BE2-4FAB-B27A-7FBBA1E1D93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-0.3</c:v>
                </c:pt>
                <c:pt idx="8">
                  <c:v>0.4</c:v>
                </c:pt>
                <c:pt idx="16">
                  <c:v>1.8</c:v>
                </c:pt>
                <c:pt idx="24">
                  <c:v>3.3</c:v>
                </c:pt>
                <c:pt idx="32">
                  <c:v>4.4000000000000004</c:v>
                </c:pt>
              </c:numCache>
            </c:numRef>
          </c:xVal>
          <c:yVal>
            <c:numRef>
              <c:f>公会計指標分析・財政指標組合せ分析表!$BP$73:$DC$73</c:f>
              <c:numCache>
                <c:formatCode>#,##0.0;"▲ "#,##0.0</c:formatCode>
                <c:ptCount val="40"/>
                <c:pt idx="0">
                  <c:v>57.5</c:v>
                </c:pt>
                <c:pt idx="8">
                  <c:v>22.7</c:v>
                </c:pt>
              </c:numCache>
            </c:numRef>
          </c:yVal>
          <c:smooth val="0"/>
          <c:extLst>
            <c:ext xmlns:c16="http://schemas.microsoft.com/office/drawing/2014/chart" uri="{C3380CC4-5D6E-409C-BE32-E72D297353CC}">
              <c16:uniqueId val="{00000009-4BE2-4FAB-B27A-7FBBA1E1D93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{7286F92C-88B5-4166-B721-CB793D9495C8}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BE2-4FAB-B27A-7FBBA1E1D93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{57691C59-003C-42D3-9028-9738630910EE}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BE2-4FAB-B27A-7FBBA1E1D93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{0436CD60-4F8C-481F-BA90-095BC7109F01}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BE2-4FAB-B27A-7FBBA1E1D93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{CA548E5F-D67C-465E-A467-FB502554D937}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BE2-4FAB-B27A-7FBBA1E1D93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{6EFF847E-B62D-474A-9277-D3CC619731ED}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BE2-4FAB-B27A-7FBBA1E1D93F}"/>
                </c:ext>
              </c:extLst>
            </c:dLbl>
            <c:dLbl>
              <c:idx val="8"/>
              <c:layout>
                <c:manualLayout>
                  <c:x val="0"/>
                  <c:y val="1.016982588616946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{BEBBC0F5-0F3D-4529-93B9-9B2946D3B5AC}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BE2-4FAB-B27A-7FBBA1E1D93F}"/>
                </c:ext>
              </c:extLst>
            </c:dLbl>
            <c:dLbl>
              <c:idx val="16"/>
              <c:layout>
                <c:manualLayout>
                  <c:x val="0"/>
                  <c:y val="8.2243252481150799E-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{5ED3E979-4249-4BED-96CF-32ED41D5E57F}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BE2-4FAB-B27A-7FBBA1E1D93F}"/>
                </c:ext>
              </c:extLst>
            </c:dLbl>
            <c:dLbl>
              <c:idx val="24"/>
              <c:layout>
                <c:manualLayout>
                  <c:x val="0"/>
                  <c:y val="-2.44229598186733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{F0F44E57-A214-4464-B34D-2F1CA9F0992A}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BE2-4FAB-B27A-7FBBA1E1D93F}"/>
                </c:ext>
              </c:extLst>
            </c:dLbl>
            <c:dLbl>
              <c:idx val="32"/>
              <c:layout>
                <c:manualLayout>
                  <c:x val="0"/>
                  <c:y val="6.0288086843888001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{F228B727-F80E-455F-90EC-E68A6DCC561B}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BE2-4FAB-B27A-7FBBA1E1D93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4BE2-4FAB-B27A-7FBBA1E1D93F}"/>
            </c:ext>
          </c:extLst>
        </c:ser>
        <c:dLbls>
          <c:showLegendKey val="0"/>
          <c:showVal val="1"/>
          <c:showCatName val="0"/>
          <c:showSerName val="0"/>
          <c:showPercent val="0"/>
          <c:showBubbleSize val="0"/>
        </c:dLbls>
        <c:axId val="84219776"/>
        <c:axId val="84234240"/>
      </c:scatterChart>
      <c:valAx>
        <c:axId val="84219776"/>
        <c:scaling>
          <c:orientation val="maxMin"/>
          <c:max val="8"/>
          <c:min val="-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宮城県大河原町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23,297
23,112
24.99
12,718,474
12,032,724
685,339
5,846,910
7,381,720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少子化の状況でも比較的人口減少が緩やかであることや、安定した新築家屋の建築及び地価も微増な状況であることから、個人住民税や固定資産税を中心とした地方税収入は堅調に推移している。ただ、類似団体内順位で見ると低い水準にあることから、引き続き町税等の収入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14817</xdr:rowOff>
    </xdr:from>
    <xdr:to>
      <xdr:col>23</xdr:col>
      <xdr:colOff>133350</xdr:colOff>
      <xdr:row>43</xdr:row>
      <xdr:rowOff>14817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38716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159455</xdr:rowOff>
    </xdr:from>
    <xdr:to>
      <xdr:col>19</xdr:col>
      <xdr:colOff>133350</xdr:colOff>
      <xdr:row>43</xdr:row>
      <xdr:rowOff>14817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60355"/>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22172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51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146050</xdr:rowOff>
    </xdr:from>
    <xdr:to>
      <xdr:col>15</xdr:col>
      <xdr:colOff>82550</xdr:colOff>
      <xdr:row>42</xdr:row>
      <xdr:rowOff>159455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34695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132645</xdr:rowOff>
    </xdr:from>
    <xdr:to>
      <xdr:col>11</xdr:col>
      <xdr:colOff>31750</xdr:colOff>
      <xdr:row>42</xdr:row>
      <xdr:rowOff>146050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3354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135467</xdr:rowOff>
    </xdr:from>
    <xdr:to>
      <xdr:col>23</xdr:col>
      <xdr:colOff>184150</xdr:colOff>
      <xdr:row>43</xdr:row>
      <xdr:rowOff>65617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107544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0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135467</xdr:rowOff>
    </xdr:from>
    <xdr:to>
      <xdr:col>19</xdr:col>
      <xdr:colOff>184150</xdr:colOff>
      <xdr:row>43</xdr:row>
      <xdr:rowOff>65617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50394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22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108655</xdr:rowOff>
    </xdr:from>
    <xdr:to>
      <xdr:col>15</xdr:col>
      <xdr:colOff>133350</xdr:colOff>
      <xdr:row>43</xdr:row>
      <xdr:rowOff>38805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23582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95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95250</xdr:rowOff>
    </xdr:from>
    <xdr:to>
      <xdr:col>11</xdr:col>
      <xdr:colOff>82550</xdr:colOff>
      <xdr:row>43</xdr:row>
      <xdr:rowOff>25400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10177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81845</xdr:rowOff>
    </xdr:from>
    <xdr:to>
      <xdr:col>7</xdr:col>
      <xdr:colOff>31750</xdr:colOff>
      <xdr:row>43</xdr:row>
      <xdr:rowOff>11995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8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168222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6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給与改定や会計年度任用職員への手当の増加に伴う人件費や物件費の増加により、経常的経費が増加している。加えて、過去に行った大規模事業に係る地方債の元金償還も開始しており、義務的経費の増加は顕著となっている。また、臨時財政対策債の借入も行わなかったため、経常収支比率は全国平均・宮城県平均を大きく上回っており、類似団体内でもトップレベルに高い比率とな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今後も人件費・公債費等の経常経費は増加が見込まれるため、財政運営の硬直化に陥らないよう十分に留意し、優先度を見極め事務事業の計画的な縮小・廃止を図ることで、経常経費の削減に努める。</a:t>
          </a: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76518</xdr:rowOff>
    </xdr:from>
    <xdr:to>
      <xdr:col>23</xdr:col>
      <xdr:colOff>133350</xdr:colOff>
      <xdr:row>66</xdr:row>
      <xdr:rowOff>76518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39221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37799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67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12700</xdr:rowOff>
    </xdr:from>
    <xdr:to>
      <xdr:col>19</xdr:col>
      <xdr:colOff>133350</xdr:colOff>
      <xdr:row>66</xdr:row>
      <xdr:rowOff>76518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1156950"/>
          <a:ext cx="889000" cy="235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120984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57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33338</xdr:rowOff>
    </xdr:from>
    <xdr:to>
      <xdr:col>15</xdr:col>
      <xdr:colOff>82550</xdr:colOff>
      <xdr:row>65</xdr:row>
      <xdr:rowOff>12700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1006138"/>
          <a:ext cx="889000" cy="150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12399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27305</xdr:rowOff>
    </xdr:from>
    <xdr:to>
      <xdr:col>11</xdr:col>
      <xdr:colOff>31750</xdr:colOff>
      <xdr:row>64</xdr:row>
      <xdr:rowOff>33338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1447800" y="11000105"/>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113999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90822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25718</xdr:rowOff>
    </xdr:from>
    <xdr:to>
      <xdr:col>23</xdr:col>
      <xdr:colOff>184150</xdr:colOff>
      <xdr:row>66</xdr:row>
      <xdr:rowOff>127318</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341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93045</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237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25718</xdr:rowOff>
    </xdr:from>
    <xdr:to>
      <xdr:col>19</xdr:col>
      <xdr:colOff>184150</xdr:colOff>
      <xdr:row>66</xdr:row>
      <xdr:rowOff>127318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341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112095</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4277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133350</xdr:rowOff>
    </xdr:from>
    <xdr:to>
      <xdr:col>15</xdr:col>
      <xdr:colOff>133350</xdr:colOff>
      <xdr:row>65</xdr:row>
      <xdr:rowOff>63500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110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48277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19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153988</xdr:rowOff>
    </xdr:from>
    <xdr:to>
      <xdr:col>11</xdr:col>
      <xdr:colOff>82550</xdr:colOff>
      <xdr:row>64</xdr:row>
      <xdr:rowOff>84138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95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68915</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104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147955</xdr:rowOff>
    </xdr:from>
    <xdr:to>
      <xdr:col>7</xdr:col>
      <xdr:colOff>31750</xdr:colOff>
      <xdr:row>64</xdr:row>
      <xdr:rowOff>78105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94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62882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035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[212,674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ふるさと寄附金が過去最高の寄附額となったことから、返礼品送付等に係る委託料等の経費も比例して増額していることが類似団体平均を大幅に上回っている要因と思われる。白石川右岸河川敷等整備事業に係る委託料や接種対象拡充による予防接種委託料等政策的なものも追加となったため増加している。</a:t>
          </a:r>
        </a:p>
        <a:p>
          <a:r>
            <a:rPr kumimoji="1" lang="ja-JP" altLang="en-US" sz="1200">
              <a:latin typeface="ＭＳ Ｐゴシック" panose="020B0600070205080204" pitchFamily="50" charset="-128"/>
              <a:ea typeface="ＭＳ Ｐゴシック" panose="020B0600070205080204" pitchFamily="50" charset="-128"/>
            </a:rPr>
            <a:t>公共施設の老朽化による修繕による物件費・維持補修費の増加も想定され、物価高騰や人件費高騰の影響も続くものと見込まれるため、より一層の精査による経費の削減を図るとともに、施設の維持管理については公共施設等総合管理計画及び個別施設計画を有効に活用するなどし改善に努め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151181</xdr:rowOff>
    </xdr:from>
    <xdr:to>
      <xdr:col>23</xdr:col>
      <xdr:colOff>133350</xdr:colOff>
      <xdr:row>85</xdr:row>
      <xdr:rowOff>108206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552981"/>
          <a:ext cx="838200" cy="128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22319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081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109950</xdr:rowOff>
    </xdr:from>
    <xdr:to>
      <xdr:col>19</xdr:col>
      <xdr:colOff>133350</xdr:colOff>
      <xdr:row>84</xdr:row>
      <xdr:rowOff>151181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3225800" y="14511750"/>
          <a:ext cx="889000" cy="41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75402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396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78315</xdr:rowOff>
    </xdr:from>
    <xdr:to>
      <xdr:col>15</xdr:col>
      <xdr:colOff>82550</xdr:colOff>
      <xdr:row>84</xdr:row>
      <xdr:rowOff>109950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480115"/>
          <a:ext cx="889000" cy="31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76675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396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124240</xdr:rowOff>
    </xdr:from>
    <xdr:to>
      <xdr:col>11</xdr:col>
      <xdr:colOff>31750</xdr:colOff>
      <xdr:row>84</xdr:row>
      <xdr:rowOff>78315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183140"/>
          <a:ext cx="889000" cy="296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43617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393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720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3888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57406</xdr:rowOff>
    </xdr:from>
    <xdr:to>
      <xdr:col>23</xdr:col>
      <xdr:colOff>184150</xdr:colOff>
      <xdr:row>85</xdr:row>
      <xdr:rowOff>159006</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63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29483</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4602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100381</xdr:rowOff>
    </xdr:from>
    <xdr:to>
      <xdr:col>19</xdr:col>
      <xdr:colOff>184150</xdr:colOff>
      <xdr:row>85</xdr:row>
      <xdr:rowOff>30531</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502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15308</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4588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59150</xdr:rowOff>
    </xdr:from>
    <xdr:to>
      <xdr:col>15</xdr:col>
      <xdr:colOff>133350</xdr:colOff>
      <xdr:row>84</xdr:row>
      <xdr:rowOff>160750</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46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145527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454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27515</xdr:rowOff>
    </xdr:from>
    <xdr:to>
      <xdr:col>11</xdr:col>
      <xdr:colOff>82550</xdr:colOff>
      <xdr:row>84</xdr:row>
      <xdr:rowOff>129115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42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113892</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4515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73440</xdr:rowOff>
    </xdr:from>
    <xdr:to>
      <xdr:col>7</xdr:col>
      <xdr:colOff>31750</xdr:colOff>
      <xdr:row>83</xdr:row>
      <xdr:rowOff>3590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13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159817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421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全国町村平均とほぼ同様であるが、類似団体比較では下回っている。</a:t>
          </a:r>
        </a:p>
        <a:p>
          <a:r>
            <a:rPr kumimoji="1" lang="ja-JP" altLang="en-US" sz="1200">
              <a:latin typeface="ＭＳ Ｐゴシック" panose="020B0600070205080204" pitchFamily="50" charset="-128"/>
              <a:ea typeface="ＭＳ Ｐゴシック" panose="020B0600070205080204" pitchFamily="50" charset="-128"/>
            </a:rPr>
            <a:t>定年退職者が重なる年代のピークが過ぎたことから、前年度からは若干減少した数値となっており、今後も同程度で推移するものと考えられる。</a:t>
          </a:r>
        </a:p>
        <a:p>
          <a:r>
            <a:rPr kumimoji="1" lang="ja-JP" altLang="en-US" sz="1200">
              <a:latin typeface="ＭＳ Ｐゴシック" panose="020B0600070205080204" pitchFamily="50" charset="-128"/>
              <a:ea typeface="ＭＳ Ｐゴシック" panose="020B0600070205080204" pitchFamily="50" charset="-128"/>
            </a:rPr>
            <a:t>引き続き適切な定員管理・給与水準の精査に努めていく。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48079</xdr:rowOff>
    </xdr:from>
    <xdr:to>
      <xdr:col>81</xdr:col>
      <xdr:colOff>44450</xdr:colOff>
      <xdr:row>84</xdr:row>
      <xdr:rowOff>117021</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6179800" y="14449879"/>
          <a:ext cx="8382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99786</xdr:rowOff>
    </xdr:from>
    <xdr:to>
      <xdr:col>77</xdr:col>
      <xdr:colOff>44450</xdr:colOff>
      <xdr:row>84</xdr:row>
      <xdr:rowOff>117021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290800" y="1450158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50091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623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65314</xdr:rowOff>
    </xdr:from>
    <xdr:to>
      <xdr:col>72</xdr:col>
      <xdr:colOff>203200</xdr:colOff>
      <xdr:row>84</xdr:row>
      <xdr:rowOff>99786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401800" y="1446711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12700</xdr:rowOff>
    </xdr:from>
    <xdr:to>
      <xdr:col>68</xdr:col>
      <xdr:colOff>152400</xdr:colOff>
      <xdr:row>84</xdr:row>
      <xdr:rowOff>65314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4243050"/>
          <a:ext cx="889000" cy="22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84563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65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168729</xdr:rowOff>
    </xdr:from>
    <xdr:to>
      <xdr:col>81</xdr:col>
      <xdr:colOff>95250</xdr:colOff>
      <xdr:row>84</xdr:row>
      <xdr:rowOff>98879</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39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13806</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244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66221</xdr:rowOff>
    </xdr:from>
    <xdr:to>
      <xdr:col>77</xdr:col>
      <xdr:colOff>95250</xdr:colOff>
      <xdr:row>84</xdr:row>
      <xdr:rowOff>167821</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46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6548</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2368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48986</xdr:rowOff>
    </xdr:from>
    <xdr:to>
      <xdr:col>73</xdr:col>
      <xdr:colOff>44450</xdr:colOff>
      <xdr:row>84</xdr:row>
      <xdr:rowOff>150586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4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160763</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14514</xdr:rowOff>
    </xdr:from>
    <xdr:to>
      <xdr:col>68</xdr:col>
      <xdr:colOff>203200</xdr:colOff>
      <xdr:row>84</xdr:row>
      <xdr:rowOff>116114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126291</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185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133350</xdr:rowOff>
    </xdr:from>
    <xdr:to>
      <xdr:col>64</xdr:col>
      <xdr:colOff>152400</xdr:colOff>
      <xdr:row>83</xdr:row>
      <xdr:rowOff>63500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19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73677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396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人口</a:t>
          </a:r>
          <a:r>
            <a:rPr kumimoji="1" lang="en-US" altLang="ja-JP" sz="1200">
              <a:latin typeface="ＭＳ Ｐゴシック" panose="020B0600070205080204" pitchFamily="50" charset="-128"/>
              <a:ea typeface="ＭＳ Ｐゴシック" panose="020B0600070205080204" pitchFamily="50" charset="-128"/>
            </a:rPr>
            <a:t>1,000</a:t>
          </a:r>
          <a:r>
            <a:rPr kumimoji="1" lang="ja-JP" altLang="en-US" sz="1200">
              <a:latin typeface="ＭＳ Ｐゴシック" panose="020B0600070205080204" pitchFamily="50" charset="-128"/>
              <a:ea typeface="ＭＳ Ｐゴシック" panose="020B0600070205080204" pitchFamily="50" charset="-128"/>
            </a:rPr>
            <a:t>人当たりの職員数は、全国平均や県内平均は下回っているものの、類似団体平均では引き続き上回っている状況である。</a:t>
          </a:r>
        </a:p>
        <a:p>
          <a:r>
            <a:rPr kumimoji="1" lang="ja-JP" altLang="en-US" sz="1200">
              <a:latin typeface="ＭＳ Ｐゴシック" panose="020B0600070205080204" pitchFamily="50" charset="-128"/>
              <a:ea typeface="ＭＳ Ｐゴシック" panose="020B0600070205080204" pitchFamily="50" charset="-128"/>
            </a:rPr>
            <a:t>多様化する行政需要に対応するため、今後も職員数は増加していくものと思われる。</a:t>
          </a:r>
        </a:p>
        <a:p>
          <a:r>
            <a:rPr kumimoji="1" lang="ja-JP" altLang="en-US" sz="1200">
              <a:latin typeface="ＭＳ Ｐゴシック" panose="020B0600070205080204" pitchFamily="50" charset="-128"/>
              <a:ea typeface="ＭＳ Ｐゴシック" panose="020B0600070205080204" pitchFamily="50" charset="-128"/>
            </a:rPr>
            <a:t>引き続き定員適正化計画に基づき、適切な定員管理に努めていく。</a:t>
          </a: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40429</xdr:rowOff>
    </xdr:from>
    <xdr:to>
      <xdr:col>81</xdr:col>
      <xdr:colOff>44450</xdr:colOff>
      <xdr:row>62</xdr:row>
      <xdr:rowOff>52494</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670329"/>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170762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28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136807</xdr:rowOff>
    </xdr:from>
    <xdr:to>
      <xdr:col>77</xdr:col>
      <xdr:colOff>44450</xdr:colOff>
      <xdr:row>62</xdr:row>
      <xdr:rowOff>40429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595257"/>
          <a:ext cx="889000" cy="75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93221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208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109996</xdr:rowOff>
    </xdr:from>
    <xdr:to>
      <xdr:col>72</xdr:col>
      <xdr:colOff>203200</xdr:colOff>
      <xdr:row>61</xdr:row>
      <xdr:rowOff>136807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568446"/>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82497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19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109996</xdr:rowOff>
    </xdr:from>
    <xdr:to>
      <xdr:col>68</xdr:col>
      <xdr:colOff>152400</xdr:colOff>
      <xdr:row>61</xdr:row>
      <xdr:rowOff>114018</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3512800" y="10568446"/>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70431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18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61048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176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1694</xdr:rowOff>
    </xdr:from>
    <xdr:to>
      <xdr:col>81</xdr:col>
      <xdr:colOff>95250</xdr:colOff>
      <xdr:row>62</xdr:row>
      <xdr:rowOff>103294</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63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145221</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603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161079</xdr:rowOff>
    </xdr:from>
    <xdr:to>
      <xdr:col>77</xdr:col>
      <xdr:colOff>95250</xdr:colOff>
      <xdr:row>62</xdr:row>
      <xdr:rowOff>91229</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61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76006</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705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86007</xdr:rowOff>
    </xdr:from>
    <xdr:to>
      <xdr:col>73</xdr:col>
      <xdr:colOff>44450</xdr:colOff>
      <xdr:row>62</xdr:row>
      <xdr:rowOff>16157</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544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934</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63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59196</xdr:rowOff>
    </xdr:from>
    <xdr:to>
      <xdr:col>68</xdr:col>
      <xdr:colOff>203200</xdr:colOff>
      <xdr:row>61</xdr:row>
      <xdr:rowOff>160796</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517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145573</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604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63218</xdr:rowOff>
    </xdr:from>
    <xdr:to>
      <xdr:col>64</xdr:col>
      <xdr:colOff>152400</xdr:colOff>
      <xdr:row>61</xdr:row>
      <xdr:rowOff>164818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52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149595</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608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令和元年度借入の学校給食センター整備事業・令和２年度借入の学校トイレ改修事業等の地方債の元金償還開始により、実質公債費比率は４年連続の上昇となった。類似団体平均は下回っているものの、中学校体育館の建設事業を始めとした数年間続いた施設の更新・大規模改修に係る借入の元金償還が開始され、白石川右岸河川敷整備事業等の新規事業に係る地方債の借入も予定していることから、今後も実質公債費比率は上昇傾向で推移するものと見込んでいる。</a:t>
          </a:r>
        </a:p>
        <a:p>
          <a:r>
            <a:rPr kumimoji="1" lang="ja-JP" altLang="en-US" sz="1200">
              <a:latin typeface="ＭＳ Ｐゴシック" panose="020B0600070205080204" pitchFamily="50" charset="-128"/>
              <a:ea typeface="ＭＳ Ｐゴシック" panose="020B0600070205080204" pitchFamily="50" charset="-128"/>
            </a:rPr>
            <a:t>可能な限り借入額を抑制するとともに、減債基金等を有効活用し、繰上償還も行いながら、実質公債費比率上昇を緩やかにするよう努めていく。</a:t>
          </a: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161713</xdr:rowOff>
    </xdr:from>
    <xdr:to>
      <xdr:col>81</xdr:col>
      <xdr:colOff>44450</xdr:colOff>
      <xdr:row>40</xdr:row>
      <xdr:rowOff>78740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6848263"/>
          <a:ext cx="8382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41063</xdr:rowOff>
    </xdr:from>
    <xdr:to>
      <xdr:col>77</xdr:col>
      <xdr:colOff>44450</xdr:colOff>
      <xdr:row>39</xdr:row>
      <xdr:rowOff>161713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6727613"/>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99906</xdr:rowOff>
    </xdr:from>
    <xdr:to>
      <xdr:col>72</xdr:col>
      <xdr:colOff>203200</xdr:colOff>
      <xdr:row>39</xdr:row>
      <xdr:rowOff>41063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6615006"/>
          <a:ext cx="889000" cy="11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43604</xdr:rowOff>
    </xdr:from>
    <xdr:to>
      <xdr:col>68</xdr:col>
      <xdr:colOff>152400</xdr:colOff>
      <xdr:row>38</xdr:row>
      <xdr:rowOff>99906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6558704"/>
          <a:ext cx="889000" cy="5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27940</xdr:rowOff>
    </xdr:from>
    <xdr:to>
      <xdr:col>81</xdr:col>
      <xdr:colOff>95250</xdr:colOff>
      <xdr:row>40</xdr:row>
      <xdr:rowOff>129540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44467</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73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110913</xdr:rowOff>
    </xdr:from>
    <xdr:to>
      <xdr:col>77</xdr:col>
      <xdr:colOff>95250</xdr:colOff>
      <xdr:row>40</xdr:row>
      <xdr:rowOff>41063</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679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51240</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5663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161713</xdr:rowOff>
    </xdr:from>
    <xdr:to>
      <xdr:col>73</xdr:col>
      <xdr:colOff>44450</xdr:colOff>
      <xdr:row>39</xdr:row>
      <xdr:rowOff>91863</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667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102040</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445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49106</xdr:rowOff>
    </xdr:from>
    <xdr:to>
      <xdr:col>68</xdr:col>
      <xdr:colOff>203200</xdr:colOff>
      <xdr:row>38</xdr:row>
      <xdr:rowOff>150706</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656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160884</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333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164254</xdr:rowOff>
    </xdr:from>
    <xdr:to>
      <xdr:col>64</xdr:col>
      <xdr:colOff>152400</xdr:colOff>
      <xdr:row>38</xdr:row>
      <xdr:rowOff>94404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50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104580</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276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施設の更新・大規模修繕が続いたことにより、地方債現在高は依然として高い状況であるものの、新たな地方債の借入の抑制により償還額が借入額を大きく上回り地方債現在高が減少したこと、また基金への積立を行ったことにより充当可能基金額が増え、将来負担比率は３年連続で「数値なし」となった。</a:t>
          </a:r>
        </a:p>
        <a:p>
          <a:r>
            <a:rPr kumimoji="1" lang="ja-JP" altLang="en-US" sz="1100">
              <a:latin typeface="ＭＳ Ｐゴシック" panose="020B0600070205080204" pitchFamily="50" charset="-128"/>
              <a:ea typeface="ＭＳ Ｐゴシック" panose="020B0600070205080204" pitchFamily="50" charset="-128"/>
            </a:rPr>
            <a:t>この結果はふるさと寄附金による収入増が起因しているところが大きいが、ふるさと寄附金は経常的に見込める歳入ではなく、また今後も学校施設をはじめとした公共施設の大規模修繕や新規事業による地方債の借入が予定されていることから、計画的な基金運用による地方債の借入抑制や繰上償還等をおこない、将来負担の軽減に努めていく。</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15</xdr:row>
      <xdr:rowOff>132715</xdr:rowOff>
    </xdr:from>
    <xdr:to>
      <xdr:col>68</xdr:col>
      <xdr:colOff>152400</xdr:colOff>
      <xdr:row>19</xdr:row>
      <xdr:rowOff>46718</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3512800" y="2704465"/>
          <a:ext cx="889000" cy="599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22877</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51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43906</xdr:rowOff>
    </xdr:from>
    <xdr:to>
      <xdr:col>73</xdr:col>
      <xdr:colOff>44450</xdr:colOff>
      <xdr:row>13</xdr:row>
      <xdr:rowOff>145506</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112849</xdr:rowOff>
    </xdr:from>
    <xdr:to>
      <xdr:col>68</xdr:col>
      <xdr:colOff>203200</xdr:colOff>
      <xdr:row>14</xdr:row>
      <xdr:rowOff>42999</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81915</xdr:rowOff>
    </xdr:from>
    <xdr:to>
      <xdr:col>68</xdr:col>
      <xdr:colOff>203200</xdr:colOff>
      <xdr:row>16</xdr:row>
      <xdr:rowOff>12065</xdr:rowOff>
    </xdr:to>
    <xdr:sp macro="" textlink="">
      <xdr:nvSpPr>
        <xdr:cNvPr id="455" name="楕円 454">
          <a:extLst>
            <a:ext uri="{FF2B5EF4-FFF2-40B4-BE49-F238E27FC236}">
              <a16:creationId xmlns:a16="http://schemas.microsoft.com/office/drawing/2014/main" id="{00000000-0008-0000-0300-0000C7010000}"/>
            </a:ext>
          </a:extLst>
        </xdr:cNvPr>
        <xdr:cNvSpPr/>
      </xdr:nvSpPr>
      <xdr:spPr>
        <a:xfrm>
          <a:off x="14351000" y="265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168292</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740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167368</xdr:rowOff>
    </xdr:from>
    <xdr:to>
      <xdr:col>64</xdr:col>
      <xdr:colOff>152400</xdr:colOff>
      <xdr:row>19</xdr:row>
      <xdr:rowOff>97518</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3462000" y="3253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82295</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333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宮城県大河原町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23,297
23,112
24.99
12,718,474
12,032,724
685,339
5,846,910
7,381,720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定年退職者が重なる年代のピークが過ぎ、退職者が少ないことや、会計年度任用職員に係る経費の増等により、人件費は増加傾向である。</a:t>
          </a:r>
        </a:p>
        <a:p>
          <a:r>
            <a:rPr kumimoji="1" lang="ja-JP" altLang="en-US" sz="1200">
              <a:latin typeface="ＭＳ Ｐゴシック" panose="020B0600070205080204" pitchFamily="50" charset="-128"/>
              <a:ea typeface="ＭＳ Ｐゴシック" panose="020B0600070205080204" pitchFamily="50" charset="-128"/>
            </a:rPr>
            <a:t>今後も重点事業に係る人員の増や、給与改定・会計年度任用職員に係る経費の増等により、さらに増加していくと考えられる。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156718</xdr:rowOff>
    </xdr:from>
    <xdr:to>
      <xdr:col>24</xdr:col>
      <xdr:colOff>25400</xdr:colOff>
      <xdr:row>38</xdr:row>
      <xdr:rowOff>17272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500368"/>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165879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66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83566</xdr:rowOff>
    </xdr:from>
    <xdr:to>
      <xdr:col>19</xdr:col>
      <xdr:colOff>187325</xdr:colOff>
      <xdr:row>37</xdr:row>
      <xdr:rowOff>156718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2721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51562</xdr:rowOff>
    </xdr:from>
    <xdr:to>
      <xdr:col>15</xdr:col>
      <xdr:colOff>98425</xdr:colOff>
      <xdr:row>37</xdr:row>
      <xdr:rowOff>83566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9521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51562</xdr:rowOff>
    </xdr:from>
    <xdr:to>
      <xdr:col>11</xdr:col>
      <xdr:colOff>9525</xdr:colOff>
      <xdr:row>37</xdr:row>
      <xdr:rowOff>69850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9521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30243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98823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137922</xdr:rowOff>
    </xdr:from>
    <xdr:to>
      <xdr:col>24</xdr:col>
      <xdr:colOff>76200</xdr:colOff>
      <xdr:row>38</xdr:row>
      <xdr:rowOff>68072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109999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105918</xdr:rowOff>
    </xdr:from>
    <xdr:to>
      <xdr:col>20</xdr:col>
      <xdr:colOff>38100</xdr:colOff>
      <xdr:row>38</xdr:row>
      <xdr:rowOff>36068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20845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35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32766</xdr:rowOff>
    </xdr:from>
    <xdr:to>
      <xdr:col>15</xdr:col>
      <xdr:colOff>149225</xdr:colOff>
      <xdr:row>37</xdr:row>
      <xdr:rowOff>134366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119143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62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762</xdr:rowOff>
    </xdr:from>
    <xdr:to>
      <xdr:col>11</xdr:col>
      <xdr:colOff>60325</xdr:colOff>
      <xdr:row>37</xdr:row>
      <xdr:rowOff>102362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87139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105427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助成対象の拡充による予防接種委託料の増（</a:t>
          </a:r>
          <a:r>
            <a:rPr kumimoji="1" lang="en-US" altLang="ja-JP" sz="1200">
              <a:latin typeface="ＭＳ Ｐゴシック" panose="020B0600070205080204" pitchFamily="50" charset="-128"/>
              <a:ea typeface="ＭＳ Ｐゴシック" panose="020B0600070205080204" pitchFamily="50" charset="-128"/>
            </a:rPr>
            <a:t>+29</a:t>
          </a:r>
          <a:r>
            <a:rPr kumimoji="1" lang="ja-JP" altLang="en-US" sz="1200">
              <a:latin typeface="ＭＳ Ｐゴシック" panose="020B0600070205080204" pitchFamily="50" charset="-128"/>
              <a:ea typeface="ＭＳ Ｐゴシック" panose="020B0600070205080204" pitchFamily="50" charset="-128"/>
            </a:rPr>
            <a:t>百万円）やシステム更新に伴うセキュリティ強化対策システム賃借料（</a:t>
          </a:r>
          <a:r>
            <a:rPr kumimoji="1" lang="en-US" altLang="ja-JP" sz="1200">
              <a:latin typeface="ＭＳ Ｐゴシック" panose="020B0600070205080204" pitchFamily="50" charset="-128"/>
              <a:ea typeface="ＭＳ Ｐゴシック" panose="020B0600070205080204" pitchFamily="50" charset="-128"/>
            </a:rPr>
            <a:t>+19</a:t>
          </a:r>
          <a:r>
            <a:rPr kumimoji="1" lang="ja-JP" altLang="en-US" sz="1200">
              <a:latin typeface="ＭＳ Ｐゴシック" panose="020B0600070205080204" pitchFamily="50" charset="-128"/>
              <a:ea typeface="ＭＳ Ｐゴシック" panose="020B0600070205080204" pitchFamily="50" charset="-128"/>
            </a:rPr>
            <a:t>百万円）が新規事業での増加となっている。既存事業においても、給食用の賄材料費・配送業務委託料の増（</a:t>
          </a:r>
          <a:r>
            <a:rPr kumimoji="1" lang="en-US" altLang="ja-JP" sz="1200">
              <a:latin typeface="ＭＳ Ｐゴシック" panose="020B0600070205080204" pitchFamily="50" charset="-128"/>
              <a:ea typeface="ＭＳ Ｐゴシック" panose="020B0600070205080204" pitchFamily="50" charset="-128"/>
            </a:rPr>
            <a:t>+15</a:t>
          </a:r>
          <a:r>
            <a:rPr kumimoji="1" lang="ja-JP" altLang="en-US" sz="1200">
              <a:latin typeface="ＭＳ Ｐゴシック" panose="020B0600070205080204" pitchFamily="50" charset="-128"/>
              <a:ea typeface="ＭＳ Ｐゴシック" panose="020B0600070205080204" pitchFamily="50" charset="-128"/>
            </a:rPr>
            <a:t>百万円）や、ごみ収集運搬委託料の増（</a:t>
          </a:r>
          <a:r>
            <a:rPr kumimoji="1" lang="en-US" altLang="ja-JP" sz="1200">
              <a:latin typeface="ＭＳ Ｐゴシック" panose="020B0600070205080204" pitchFamily="50" charset="-128"/>
              <a:ea typeface="ＭＳ Ｐゴシック" panose="020B0600070205080204" pitchFamily="50" charset="-128"/>
            </a:rPr>
            <a:t>+10</a:t>
          </a:r>
          <a:r>
            <a:rPr kumimoji="1" lang="ja-JP" altLang="en-US" sz="1200">
              <a:latin typeface="ＭＳ Ｐゴシック" panose="020B0600070205080204" pitchFamily="50" charset="-128"/>
              <a:ea typeface="ＭＳ Ｐゴシック" panose="020B0600070205080204" pitchFamily="50" charset="-128"/>
            </a:rPr>
            <a:t>百万円）をはじめとして、物価高騰により全体的に増加している。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物価高騰の収束の見通しは立たず、今後も増加していくものと見込まれる。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18415</xdr:rowOff>
    </xdr:from>
    <xdr:to>
      <xdr:col>82</xdr:col>
      <xdr:colOff>107950</xdr:colOff>
      <xdr:row>17</xdr:row>
      <xdr:rowOff>121285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933065"/>
          <a:ext cx="8382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630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132715</xdr:rowOff>
    </xdr:from>
    <xdr:to>
      <xdr:col>78</xdr:col>
      <xdr:colOff>69850</xdr:colOff>
      <xdr:row>17</xdr:row>
      <xdr:rowOff>18415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87591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147972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8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127000</xdr:rowOff>
    </xdr:from>
    <xdr:to>
      <xdr:col>73</xdr:col>
      <xdr:colOff>180975</xdr:colOff>
      <xdr:row>16</xdr:row>
      <xdr:rowOff>132715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87020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127000</xdr:rowOff>
    </xdr:from>
    <xdr:to>
      <xdr:col>69</xdr:col>
      <xdr:colOff>92075</xdr:colOff>
      <xdr:row>16</xdr:row>
      <xdr:rowOff>155575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8702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50817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90822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91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70485</xdr:rowOff>
    </xdr:from>
    <xdr:to>
      <xdr:col>82</xdr:col>
      <xdr:colOff>158750</xdr:colOff>
      <xdr:row>18</xdr:row>
      <xdr:rowOff>635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985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42562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957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139065</xdr:rowOff>
    </xdr:from>
    <xdr:to>
      <xdr:col>78</xdr:col>
      <xdr:colOff>120650</xdr:colOff>
      <xdr:row>17</xdr:row>
      <xdr:rowOff>69215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882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53992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9686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81915</xdr:rowOff>
    </xdr:from>
    <xdr:to>
      <xdr:col>74</xdr:col>
      <xdr:colOff>31750</xdr:colOff>
      <xdr:row>17</xdr:row>
      <xdr:rowOff>12065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825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168292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911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76200</xdr:rowOff>
    </xdr:from>
    <xdr:to>
      <xdr:col>69</xdr:col>
      <xdr:colOff>142875</xdr:colOff>
      <xdr:row>17</xdr:row>
      <xdr:rowOff>6350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104775</xdr:rowOff>
    </xdr:from>
    <xdr:to>
      <xdr:col>65</xdr:col>
      <xdr:colOff>53975</xdr:colOff>
      <xdr:row>17</xdr:row>
      <xdr:rowOff>34925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84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19702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934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補助事業が多いことから経常収支比率は横ばいであるものの、公定価格の改定による保育施設への施設型給付費等の増や、障害福祉サービス費において、対象者やサービス利用が増えたことにより扶助費は増加となっている。</a:t>
          </a:r>
        </a:p>
        <a:p>
          <a:r>
            <a:rPr kumimoji="1" lang="ja-JP" altLang="en-US" sz="1200">
              <a:latin typeface="ＭＳ Ｐゴシック" panose="020B0600070205080204" pitchFamily="50" charset="-128"/>
              <a:ea typeface="ＭＳ Ｐゴシック" panose="020B0600070205080204" pitchFamily="50" charset="-128"/>
            </a:rPr>
            <a:t>障害福祉サービス費は増加の一途を辿っていることに加え、公定価格の上昇等により保育施設等への給付費も増加となる可能性が高いことや、医療費助成等の単独事業分も増加が見込まれ、今後も扶助費は増加していくものと思われ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120142</xdr:rowOff>
    </xdr:from>
    <xdr:to>
      <xdr:col>24</xdr:col>
      <xdr:colOff>25400</xdr:colOff>
      <xdr:row>55</xdr:row>
      <xdr:rowOff>129286</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954989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562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92710</xdr:rowOff>
    </xdr:from>
    <xdr:to>
      <xdr:col>19</xdr:col>
      <xdr:colOff>187325</xdr:colOff>
      <xdr:row>55</xdr:row>
      <xdr:rowOff>120142</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52246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39133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640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92710</xdr:rowOff>
    </xdr:from>
    <xdr:to>
      <xdr:col>15</xdr:col>
      <xdr:colOff>98425</xdr:colOff>
      <xdr:row>55</xdr:row>
      <xdr:rowOff>110998</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2209800" y="952246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56134</xdr:rowOff>
    </xdr:from>
    <xdr:to>
      <xdr:col>11</xdr:col>
      <xdr:colOff>9525</xdr:colOff>
      <xdr:row>55</xdr:row>
      <xdr:rowOff>110998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1320800" y="948588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135399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155719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78486</xdr:rowOff>
    </xdr:from>
    <xdr:to>
      <xdr:col>24</xdr:col>
      <xdr:colOff>76200</xdr:colOff>
      <xdr:row>56</xdr:row>
      <xdr:rowOff>8636</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50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95013</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353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69342</xdr:rowOff>
    </xdr:from>
    <xdr:to>
      <xdr:col>20</xdr:col>
      <xdr:colOff>38100</xdr:colOff>
      <xdr:row>55</xdr:row>
      <xdr:rowOff>170942</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499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9669</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267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41910</xdr:rowOff>
    </xdr:from>
    <xdr:to>
      <xdr:col>15</xdr:col>
      <xdr:colOff>149225</xdr:colOff>
      <xdr:row>55</xdr:row>
      <xdr:rowOff>143510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47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153687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24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60198</xdr:rowOff>
    </xdr:from>
    <xdr:to>
      <xdr:col>11</xdr:col>
      <xdr:colOff>60325</xdr:colOff>
      <xdr:row>55</xdr:row>
      <xdr:rowOff>161798</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489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146575</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576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5334</xdr:rowOff>
    </xdr:from>
    <xdr:to>
      <xdr:col>6</xdr:col>
      <xdr:colOff>171450</xdr:colOff>
      <xdr:row>55</xdr:row>
      <xdr:rowOff>106934</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435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117111</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203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用地取得に係る土地開発基金への繰出金が減少したことにより、前年度からは減となっている。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高齢化や医療費の増加に伴い介護保険特別会計・後期高齢者医療特別会計への繰出金が増加している。全国平均・宮城県平均を下回っているものの、今後は増加の推移となることを見込む。</a:t>
          </a: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101600</xdr:rowOff>
    </xdr:from>
    <xdr:to>
      <xdr:col>82</xdr:col>
      <xdr:colOff>107950</xdr:colOff>
      <xdr:row>57</xdr:row>
      <xdr:rowOff>31750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702800"/>
          <a:ext cx="8382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139700</xdr:rowOff>
    </xdr:from>
    <xdr:to>
      <xdr:col>78</xdr:col>
      <xdr:colOff>69850</xdr:colOff>
      <xdr:row>57</xdr:row>
      <xdr:rowOff>31750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7409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73677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1001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114300</xdr:rowOff>
    </xdr:from>
    <xdr:to>
      <xdr:col>73</xdr:col>
      <xdr:colOff>180975</xdr:colOff>
      <xdr:row>56</xdr:row>
      <xdr:rowOff>139700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7155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114300</xdr:rowOff>
    </xdr:from>
    <xdr:to>
      <xdr:col>69</xdr:col>
      <xdr:colOff>92075</xdr:colOff>
      <xdr:row>56</xdr:row>
      <xdr:rowOff>152400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715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50800</xdr:rowOff>
    </xdr:from>
    <xdr:to>
      <xdr:col>82</xdr:col>
      <xdr:colOff>158750</xdr:colOff>
      <xdr:row>56</xdr:row>
      <xdr:rowOff>152400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65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67327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152400</xdr:rowOff>
    </xdr:from>
    <xdr:to>
      <xdr:col>78</xdr:col>
      <xdr:colOff>120650</xdr:colOff>
      <xdr:row>57</xdr:row>
      <xdr:rowOff>82550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92727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52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88900</xdr:rowOff>
    </xdr:from>
    <xdr:to>
      <xdr:col>74</xdr:col>
      <xdr:colOff>31750</xdr:colOff>
      <xdr:row>57</xdr:row>
      <xdr:rowOff>19050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69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29227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63500</xdr:rowOff>
    </xdr:from>
    <xdr:to>
      <xdr:col>69</xdr:col>
      <xdr:colOff>142875</xdr:colOff>
      <xdr:row>56</xdr:row>
      <xdr:rowOff>165100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3827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43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101600</xdr:rowOff>
    </xdr:from>
    <xdr:to>
      <xdr:col>65</xdr:col>
      <xdr:colOff>53975</xdr:colOff>
      <xdr:row>57</xdr:row>
      <xdr:rowOff>31750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7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41927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下水道事業への繰出金や、仙南地域広域行政事務組合及びみやぎ県南中核病院への負担金が割合の多くを占めている。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仙南地域広域行政事務組合の負担金については、人件費の増加や施設の老朽化対策等で増加している。下水道事業への繰出金は、大規模な雨水整備事業の進捗により今後も増加する見込みであり、みやぎ県南中核病院については、健全な病院運営を求め、基準内繰出の割合を増やせるよう引き続き関係団体と協議していく。</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107950</xdr:rowOff>
    </xdr:from>
    <xdr:to>
      <xdr:col>82</xdr:col>
      <xdr:colOff>107950</xdr:colOff>
      <xdr:row>40</xdr:row>
      <xdr:rowOff>66040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6794500"/>
          <a:ext cx="8382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153687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40</xdr:row>
      <xdr:rowOff>50800</xdr:rowOff>
    </xdr:from>
    <xdr:to>
      <xdr:col>78</xdr:col>
      <xdr:colOff>69850</xdr:colOff>
      <xdr:row>40</xdr:row>
      <xdr:rowOff>66040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9088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69867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7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40</xdr:row>
      <xdr:rowOff>50800</xdr:rowOff>
    </xdr:from>
    <xdr:to>
      <xdr:col>73</xdr:col>
      <xdr:colOff>180975</xdr:colOff>
      <xdr:row>40</xdr:row>
      <xdr:rowOff>50800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908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31767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40</xdr:row>
      <xdr:rowOff>50800</xdr:rowOff>
    </xdr:from>
    <xdr:to>
      <xdr:col>69</xdr:col>
      <xdr:colOff>92075</xdr:colOff>
      <xdr:row>40</xdr:row>
      <xdr:rowOff>50800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004800" y="6908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57150</xdr:rowOff>
    </xdr:from>
    <xdr:to>
      <xdr:col>82</xdr:col>
      <xdr:colOff>158750</xdr:colOff>
      <xdr:row>39</xdr:row>
      <xdr:rowOff>158750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29227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71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40</xdr:row>
      <xdr:rowOff>15240</xdr:rowOff>
    </xdr:from>
    <xdr:to>
      <xdr:col>78</xdr:col>
      <xdr:colOff>120650</xdr:colOff>
      <xdr:row>40</xdr:row>
      <xdr:rowOff>116840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87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101617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959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40</xdr:row>
      <xdr:rowOff>0</xdr:rowOff>
    </xdr:from>
    <xdr:to>
      <xdr:col>74</xdr:col>
      <xdr:colOff>31750</xdr:colOff>
      <xdr:row>40</xdr:row>
      <xdr:rowOff>101600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85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40</xdr:row>
      <xdr:rowOff>86377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40</xdr:row>
      <xdr:rowOff>0</xdr:rowOff>
    </xdr:from>
    <xdr:to>
      <xdr:col>69</xdr:col>
      <xdr:colOff>142875</xdr:colOff>
      <xdr:row>40</xdr:row>
      <xdr:rowOff>101600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85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40</xdr:row>
      <xdr:rowOff>86377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40</xdr:row>
      <xdr:rowOff>0</xdr:rowOff>
    </xdr:from>
    <xdr:to>
      <xdr:col>65</xdr:col>
      <xdr:colOff>53975</xdr:colOff>
      <xdr:row>40</xdr:row>
      <xdr:rowOff>101600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85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86377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令和２年度の保育所建設事業や同じく令和２年度の小中学校トイレ改修事業等の元金償還が開始されたことにより、公債費は増となった。</a:t>
          </a:r>
        </a:p>
        <a:p>
          <a:r>
            <a:rPr kumimoji="1" lang="ja-JP" altLang="en-US" sz="1200">
              <a:latin typeface="ＭＳ Ｐゴシック" panose="020B0600070205080204" pitchFamily="50" charset="-128"/>
              <a:ea typeface="ＭＳ Ｐゴシック" panose="020B0600070205080204" pitchFamily="50" charset="-128"/>
            </a:rPr>
            <a:t>全国平均や類似団体平均は下回っているものの、今後、更新・大規模改修に係る借入の元金償還開始が控えていることから、さらに増加するのは確実である。</a:t>
          </a:r>
        </a:p>
        <a:p>
          <a:r>
            <a:rPr kumimoji="1" lang="ja-JP" altLang="en-US" sz="1200">
              <a:latin typeface="ＭＳ Ｐゴシック" panose="020B0600070205080204" pitchFamily="50" charset="-128"/>
              <a:ea typeface="ＭＳ Ｐゴシック" panose="020B0600070205080204" pitchFamily="50" charset="-128"/>
            </a:rPr>
            <a:t>財政運営の硬直化が懸念されるため、引き続き新規の借入を抑制しながら、減債基金を有効に活用し繰上償還を行い、公債費の抑制に努める。</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62992</xdr:rowOff>
    </xdr:from>
    <xdr:to>
      <xdr:col>24</xdr:col>
      <xdr:colOff>25400</xdr:colOff>
      <xdr:row>76</xdr:row>
      <xdr:rowOff>67563</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093192"/>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53848</xdr:rowOff>
    </xdr:from>
    <xdr:to>
      <xdr:col>19</xdr:col>
      <xdr:colOff>187325</xdr:colOff>
      <xdr:row>76</xdr:row>
      <xdr:rowOff>67563</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098800" y="13084048"/>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147574</xdr:rowOff>
    </xdr:from>
    <xdr:to>
      <xdr:col>15</xdr:col>
      <xdr:colOff>98425</xdr:colOff>
      <xdr:row>76</xdr:row>
      <xdr:rowOff>53848</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00632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115570</xdr:rowOff>
    </xdr:from>
    <xdr:to>
      <xdr:col>11</xdr:col>
      <xdr:colOff>9525</xdr:colOff>
      <xdr:row>75</xdr:row>
      <xdr:rowOff>147574</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1320800" y="1297432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12192</xdr:rowOff>
    </xdr:from>
    <xdr:to>
      <xdr:col>24</xdr:col>
      <xdr:colOff>76200</xdr:colOff>
      <xdr:row>76</xdr:row>
      <xdr:rowOff>113792</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28719</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887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16763</xdr:rowOff>
    </xdr:from>
    <xdr:to>
      <xdr:col>20</xdr:col>
      <xdr:colOff>38100</xdr:colOff>
      <xdr:row>76</xdr:row>
      <xdr:rowOff>118363</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0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128541</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81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3048</xdr:rowOff>
    </xdr:from>
    <xdr:to>
      <xdr:col>15</xdr:col>
      <xdr:colOff>149225</xdr:colOff>
      <xdr:row>76</xdr:row>
      <xdr:rowOff>104648</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03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114825</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802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96774</xdr:rowOff>
    </xdr:from>
    <xdr:to>
      <xdr:col>11</xdr:col>
      <xdr:colOff>60325</xdr:colOff>
      <xdr:row>76</xdr:row>
      <xdr:rowOff>26924</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295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37101</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724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64770</xdr:rowOff>
    </xdr:from>
    <xdr:to>
      <xdr:col>6</xdr:col>
      <xdr:colOff>171450</xdr:colOff>
      <xdr:row>75</xdr:row>
      <xdr:rowOff>166370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5097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69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仙南地域広域行政事務組合及びみやぎ県南中核病院等に対する負担金や、下水道事業への補助費等の支出は引き続き伸びることが考えられることに加え、扶助費や物件費、繰出金についても減となる要素はなく、引き続き増加が予想される。</a:t>
          </a:r>
        </a:p>
        <a:p>
          <a:r>
            <a:rPr kumimoji="1" lang="ja-JP" altLang="en-US" sz="1200">
              <a:latin typeface="ＭＳ Ｐゴシック" panose="020B0600070205080204" pitchFamily="50" charset="-128"/>
              <a:ea typeface="ＭＳ Ｐゴシック" panose="020B0600070205080204" pitchFamily="50" charset="-128"/>
            </a:rPr>
            <a:t>経常的な負担が全体に占める割合が今後も高くなることが見込まれる。</a:t>
          </a:r>
        </a:p>
        <a:p>
          <a:r>
            <a:rPr kumimoji="1" lang="ja-JP" altLang="en-US" sz="1200">
              <a:latin typeface="ＭＳ Ｐゴシック" panose="020B0600070205080204" pitchFamily="50" charset="-128"/>
              <a:ea typeface="ＭＳ Ｐゴシック" panose="020B0600070205080204" pitchFamily="50" charset="-128"/>
            </a:rPr>
            <a:t>削減することが困難な経費ではあるが、引き続き精査を強化するなどし改善に努めたい。</a:t>
          </a: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58420</xdr:rowOff>
    </xdr:from>
    <xdr:to>
      <xdr:col>82</xdr:col>
      <xdr:colOff>107950</xdr:colOff>
      <xdr:row>79</xdr:row>
      <xdr:rowOff>62230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60297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0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92711</xdr:rowOff>
    </xdr:from>
    <xdr:to>
      <xdr:col>78</xdr:col>
      <xdr:colOff>69850</xdr:colOff>
      <xdr:row>79</xdr:row>
      <xdr:rowOff>58420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465811"/>
          <a:ext cx="889000" cy="1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62230</xdr:rowOff>
    </xdr:from>
    <xdr:to>
      <xdr:col>73</xdr:col>
      <xdr:colOff>180975</xdr:colOff>
      <xdr:row>78</xdr:row>
      <xdr:rowOff>92711</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343533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62230</xdr:rowOff>
    </xdr:from>
    <xdr:to>
      <xdr:col>69</xdr:col>
      <xdr:colOff>92075</xdr:colOff>
      <xdr:row>78</xdr:row>
      <xdr:rowOff>85089</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343533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11430</xdr:rowOff>
    </xdr:from>
    <xdr:to>
      <xdr:col>82</xdr:col>
      <xdr:colOff>158750</xdr:colOff>
      <xdr:row>79</xdr:row>
      <xdr:rowOff>113030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55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154957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52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7620</xdr:rowOff>
    </xdr:from>
    <xdr:to>
      <xdr:col>78</xdr:col>
      <xdr:colOff>120650</xdr:colOff>
      <xdr:row>79</xdr:row>
      <xdr:rowOff>109220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552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93997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638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41911</xdr:rowOff>
    </xdr:from>
    <xdr:to>
      <xdr:col>74</xdr:col>
      <xdr:colOff>31750</xdr:colOff>
      <xdr:row>78</xdr:row>
      <xdr:rowOff>143511</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41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128288</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501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11430</xdr:rowOff>
    </xdr:from>
    <xdr:to>
      <xdr:col>69</xdr:col>
      <xdr:colOff>142875</xdr:colOff>
      <xdr:row>78</xdr:row>
      <xdr:rowOff>113030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338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97807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470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34289</xdr:rowOff>
    </xdr:from>
    <xdr:to>
      <xdr:col>65</xdr:col>
      <xdr:colOff>53975</xdr:colOff>
      <xdr:row>78</xdr:row>
      <xdr:rowOff>135889</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40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120666</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49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宮城県大河原町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102743</xdr:rowOff>
    </xdr:from>
    <xdr:to>
      <xdr:col>29</xdr:col>
      <xdr:colOff>127000</xdr:colOff>
      <xdr:row>18</xdr:row>
      <xdr:rowOff>162522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36468"/>
          <a:ext cx="647700" cy="597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87520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212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162522</xdr:rowOff>
    </xdr:from>
    <xdr:to>
      <xdr:col>26</xdr:col>
      <xdr:colOff>50800</xdr:colOff>
      <xdr:row>19</xdr:row>
      <xdr:rowOff>44018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96247"/>
          <a:ext cx="698500" cy="529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75379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80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44018</xdr:rowOff>
    </xdr:from>
    <xdr:to>
      <xdr:col>22</xdr:col>
      <xdr:colOff>114300</xdr:colOff>
      <xdr:row>19</xdr:row>
      <xdr:rowOff>51676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49193"/>
          <a:ext cx="698500" cy="76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109250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1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51676</xdr:rowOff>
    </xdr:from>
    <xdr:to>
      <xdr:col>18</xdr:col>
      <xdr:colOff>177800</xdr:colOff>
      <xdr:row>19</xdr:row>
      <xdr:rowOff>63932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56851"/>
          <a:ext cx="698500" cy="122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121658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26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142803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47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51943</xdr:rowOff>
    </xdr:from>
    <xdr:to>
      <xdr:col>29</xdr:col>
      <xdr:colOff>177800</xdr:colOff>
      <xdr:row>18</xdr:row>
      <xdr:rowOff>153543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856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68470</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30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111722</xdr:rowOff>
    </xdr:from>
    <xdr:to>
      <xdr:col>26</xdr:col>
      <xdr:colOff>101600</xdr:colOff>
      <xdr:row>19</xdr:row>
      <xdr:rowOff>41872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454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52049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0143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164668</xdr:rowOff>
    </xdr:from>
    <xdr:to>
      <xdr:col>22</xdr:col>
      <xdr:colOff>165100</xdr:colOff>
      <xdr:row>19</xdr:row>
      <xdr:rowOff>94818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983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104995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067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876</xdr:rowOff>
    </xdr:from>
    <xdr:to>
      <xdr:col>19</xdr:col>
      <xdr:colOff>38100</xdr:colOff>
      <xdr:row>19</xdr:row>
      <xdr:rowOff>102476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060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112653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074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13132</xdr:rowOff>
    </xdr:from>
    <xdr:to>
      <xdr:col>15</xdr:col>
      <xdr:colOff>101600</xdr:colOff>
      <xdr:row>19</xdr:row>
      <xdr:rowOff>114732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183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124909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087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167691</xdr:rowOff>
    </xdr:from>
    <xdr:to>
      <xdr:col>29</xdr:col>
      <xdr:colOff>127000</xdr:colOff>
      <xdr:row>35</xdr:row>
      <xdr:rowOff>185933</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778041"/>
          <a:ext cx="647700" cy="182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461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185933</xdr:rowOff>
    </xdr:from>
    <xdr:to>
      <xdr:col>26</xdr:col>
      <xdr:colOff>50800</xdr:colOff>
      <xdr:row>35</xdr:row>
      <xdr:rowOff>248386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796283"/>
          <a:ext cx="698500" cy="624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397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248386</xdr:rowOff>
    </xdr:from>
    <xdr:to>
      <xdr:col>22</xdr:col>
      <xdr:colOff>114300</xdr:colOff>
      <xdr:row>35</xdr:row>
      <xdr:rowOff>334340</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858736"/>
          <a:ext cx="698500" cy="859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07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334340</xdr:rowOff>
    </xdr:from>
    <xdr:to>
      <xdr:col>18</xdr:col>
      <xdr:colOff>177800</xdr:colOff>
      <xdr:row>36</xdr:row>
      <xdr:rowOff>57391</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944690"/>
          <a:ext cx="698500" cy="659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167838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43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116891</xdr:rowOff>
    </xdr:from>
    <xdr:to>
      <xdr:col>29</xdr:col>
      <xdr:colOff>177800</xdr:colOff>
      <xdr:row>35</xdr:row>
      <xdr:rowOff>218491</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7272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88968</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699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135133</xdr:rowOff>
    </xdr:from>
    <xdr:to>
      <xdr:col>26</xdr:col>
      <xdr:colOff>101600</xdr:colOff>
      <xdr:row>35</xdr:row>
      <xdr:rowOff>236733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7454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221510</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8318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197586</xdr:rowOff>
    </xdr:from>
    <xdr:to>
      <xdr:col>22</xdr:col>
      <xdr:colOff>165100</xdr:colOff>
      <xdr:row>35</xdr:row>
      <xdr:rowOff>299186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8079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283963</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894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283540</xdr:rowOff>
    </xdr:from>
    <xdr:to>
      <xdr:col>19</xdr:col>
      <xdr:colOff>38100</xdr:colOff>
      <xdr:row>36</xdr:row>
      <xdr:rowOff>42240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8938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27017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980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6591</xdr:rowOff>
    </xdr:from>
    <xdr:to>
      <xdr:col>15</xdr:col>
      <xdr:colOff>101600</xdr:colOff>
      <xdr:row>36</xdr:row>
      <xdr:rowOff>108191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9598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92968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0462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宮城県大河原町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23,297
23,112
24.99
12,718,474
12,032,724
685,339
5,846,910
7,381,720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26690</xdr:rowOff>
    </xdr:from>
    <xdr:to>
      <xdr:col>24</xdr:col>
      <xdr:colOff>63500</xdr:colOff>
      <xdr:row>36</xdr:row>
      <xdr:rowOff>135961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98890"/>
          <a:ext cx="838200" cy="109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16872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9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135961</xdr:rowOff>
    </xdr:from>
    <xdr:to>
      <xdr:col>19</xdr:col>
      <xdr:colOff>177800</xdr:colOff>
      <xdr:row>37</xdr:row>
      <xdr:rowOff>37483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08161"/>
          <a:ext cx="889000" cy="7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38785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8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37483</xdr:rowOff>
    </xdr:from>
    <xdr:to>
      <xdr:col>15</xdr:col>
      <xdr:colOff>50800</xdr:colOff>
      <xdr:row>37</xdr:row>
      <xdr:rowOff>72459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81133"/>
          <a:ext cx="889000" cy="34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91862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72459</xdr:rowOff>
    </xdr:from>
    <xdr:to>
      <xdr:col>10</xdr:col>
      <xdr:colOff>114300</xdr:colOff>
      <xdr:row>37</xdr:row>
      <xdr:rowOff>93245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16109"/>
          <a:ext cx="889000" cy="20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99666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122429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147340</xdr:rowOff>
    </xdr:from>
    <xdr:to>
      <xdr:col>24</xdr:col>
      <xdr:colOff>114300</xdr:colOff>
      <xdr:row>36</xdr:row>
      <xdr:rowOff>77490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4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170217</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999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85161</xdr:rowOff>
    </xdr:from>
    <xdr:to>
      <xdr:col>20</xdr:col>
      <xdr:colOff>38100</xdr:colOff>
      <xdr:row>37</xdr:row>
      <xdr:rowOff>15311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5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31838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032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158133</xdr:rowOff>
    </xdr:from>
    <xdr:to>
      <xdr:col>15</xdr:col>
      <xdr:colOff>101600</xdr:colOff>
      <xdr:row>37</xdr:row>
      <xdr:rowOff>88283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30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79410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23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21659</xdr:rowOff>
    </xdr:from>
    <xdr:to>
      <xdr:col>10</xdr:col>
      <xdr:colOff>165100</xdr:colOff>
      <xdr:row>37</xdr:row>
      <xdr:rowOff>123259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6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114386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58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42445</xdr:rowOff>
    </xdr:from>
    <xdr:to>
      <xdr:col>6</xdr:col>
      <xdr:colOff>38100</xdr:colOff>
      <xdr:row>37</xdr:row>
      <xdr:rowOff>144045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8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135172</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78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38449</xdr:rowOff>
    </xdr:from>
    <xdr:to>
      <xdr:col>24</xdr:col>
      <xdr:colOff>63500</xdr:colOff>
      <xdr:row>55</xdr:row>
      <xdr:rowOff>6536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296749"/>
          <a:ext cx="838200" cy="139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22595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95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6536</xdr:rowOff>
    </xdr:from>
    <xdr:to>
      <xdr:col>19</xdr:col>
      <xdr:colOff>177800</xdr:colOff>
      <xdr:row>55</xdr:row>
      <xdr:rowOff>20133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436286"/>
          <a:ext cx="889000" cy="13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156051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28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20133</xdr:rowOff>
    </xdr:from>
    <xdr:to>
      <xdr:col>15</xdr:col>
      <xdr:colOff>50800</xdr:colOff>
      <xdr:row>55</xdr:row>
      <xdr:rowOff>64061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449883"/>
          <a:ext cx="889000" cy="43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135103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0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64061</xdr:rowOff>
    </xdr:from>
    <xdr:to>
      <xdr:col>10</xdr:col>
      <xdr:colOff>114300</xdr:colOff>
      <xdr:row>57</xdr:row>
      <xdr:rowOff>151770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493811"/>
          <a:ext cx="889000" cy="430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7159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51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58531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0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159099</xdr:rowOff>
    </xdr:from>
    <xdr:to>
      <xdr:col>24</xdr:col>
      <xdr:colOff>114300</xdr:colOff>
      <xdr:row>54</xdr:row>
      <xdr:rowOff>89249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245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10526</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097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127186</xdr:rowOff>
    </xdr:from>
    <xdr:to>
      <xdr:col>20</xdr:col>
      <xdr:colOff>38100</xdr:colOff>
      <xdr:row>55</xdr:row>
      <xdr:rowOff>57336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385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73863</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160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140783</xdr:rowOff>
    </xdr:from>
    <xdr:to>
      <xdr:col>15</xdr:col>
      <xdr:colOff>101600</xdr:colOff>
      <xdr:row>55</xdr:row>
      <xdr:rowOff>70933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399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87460</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174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13261</xdr:rowOff>
    </xdr:from>
    <xdr:to>
      <xdr:col>10</xdr:col>
      <xdr:colOff>165100</xdr:colOff>
      <xdr:row>55</xdr:row>
      <xdr:rowOff>114861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443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131388</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21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100970</xdr:rowOff>
    </xdr:from>
    <xdr:to>
      <xdr:col>6</xdr:col>
      <xdr:colOff>38100</xdr:colOff>
      <xdr:row>58</xdr:row>
      <xdr:rowOff>31120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7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47647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648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70022</xdr:rowOff>
    </xdr:from>
    <xdr:to>
      <xdr:col>24</xdr:col>
      <xdr:colOff>63500</xdr:colOff>
      <xdr:row>77</xdr:row>
      <xdr:rowOff>133986</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271672"/>
          <a:ext cx="838200" cy="63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70022</xdr:rowOff>
    </xdr:from>
    <xdr:to>
      <xdr:col>19</xdr:col>
      <xdr:colOff>177800</xdr:colOff>
      <xdr:row>77</xdr:row>
      <xdr:rowOff>156204</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271672"/>
          <a:ext cx="889000" cy="86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157990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35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149805</xdr:rowOff>
    </xdr:from>
    <xdr:to>
      <xdr:col>15</xdr:col>
      <xdr:colOff>50800</xdr:colOff>
      <xdr:row>77</xdr:row>
      <xdr:rowOff>156204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351455"/>
          <a:ext cx="889000" cy="6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149805</xdr:rowOff>
    </xdr:from>
    <xdr:to>
      <xdr:col>10</xdr:col>
      <xdr:colOff>114300</xdr:colOff>
      <xdr:row>77</xdr:row>
      <xdr:rowOff>162514</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351455"/>
          <a:ext cx="889000" cy="12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83186</xdr:rowOff>
    </xdr:from>
    <xdr:to>
      <xdr:col>24</xdr:col>
      <xdr:colOff>114300</xdr:colOff>
      <xdr:row>78</xdr:row>
      <xdr:rowOff>13336</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284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61613</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63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19222</xdr:rowOff>
    </xdr:from>
    <xdr:to>
      <xdr:col>20</xdr:col>
      <xdr:colOff>38100</xdr:colOff>
      <xdr:row>77</xdr:row>
      <xdr:rowOff>120822</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220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137349</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2996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105404</xdr:rowOff>
    </xdr:from>
    <xdr:to>
      <xdr:col>15</xdr:col>
      <xdr:colOff>101600</xdr:colOff>
      <xdr:row>78</xdr:row>
      <xdr:rowOff>35554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07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26681</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399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99005</xdr:rowOff>
    </xdr:from>
    <xdr:to>
      <xdr:col>10</xdr:col>
      <xdr:colOff>165100</xdr:colOff>
      <xdr:row>78</xdr:row>
      <xdr:rowOff>29155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00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20282</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393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111714</xdr:rowOff>
    </xdr:from>
    <xdr:to>
      <xdr:col>6</xdr:col>
      <xdr:colOff>38100</xdr:colOff>
      <xdr:row>78</xdr:row>
      <xdr:rowOff>41864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1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32991</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406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54955</xdr:rowOff>
    </xdr:from>
    <xdr:to>
      <xdr:col>24</xdr:col>
      <xdr:colOff>63500</xdr:colOff>
      <xdr:row>97</xdr:row>
      <xdr:rowOff>111550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685605"/>
          <a:ext cx="838200" cy="56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58056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45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111550</xdr:rowOff>
    </xdr:from>
    <xdr:to>
      <xdr:col>19</xdr:col>
      <xdr:colOff>177800</xdr:colOff>
      <xdr:row>98</xdr:row>
      <xdr:rowOff>20796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742200"/>
          <a:ext cx="889000" cy="80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101762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38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17997</xdr:rowOff>
    </xdr:from>
    <xdr:to>
      <xdr:col>15</xdr:col>
      <xdr:colOff>50800</xdr:colOff>
      <xdr:row>98</xdr:row>
      <xdr:rowOff>20796</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648647"/>
          <a:ext cx="889000" cy="174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25072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48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17997</xdr:rowOff>
    </xdr:from>
    <xdr:to>
      <xdr:col>10</xdr:col>
      <xdr:colOff>114300</xdr:colOff>
      <xdr:row>98</xdr:row>
      <xdr:rowOff>153264</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648647"/>
          <a:ext cx="889000" cy="306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64566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352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164671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62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4155</xdr:rowOff>
    </xdr:from>
    <xdr:to>
      <xdr:col>24</xdr:col>
      <xdr:colOff>114300</xdr:colOff>
      <xdr:row>97</xdr:row>
      <xdr:rowOff>105755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63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154032</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613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60750</xdr:rowOff>
    </xdr:from>
    <xdr:to>
      <xdr:col>20</xdr:col>
      <xdr:colOff>38100</xdr:colOff>
      <xdr:row>97</xdr:row>
      <xdr:rowOff>162350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69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153477</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784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141446</xdr:rowOff>
    </xdr:from>
    <xdr:to>
      <xdr:col>15</xdr:col>
      <xdr:colOff>101600</xdr:colOff>
      <xdr:row>98</xdr:row>
      <xdr:rowOff>71596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77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62723</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86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138647</xdr:rowOff>
    </xdr:from>
    <xdr:to>
      <xdr:col>10</xdr:col>
      <xdr:colOff>165100</xdr:colOff>
      <xdr:row>97</xdr:row>
      <xdr:rowOff>68797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597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59924</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690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102464</xdr:rowOff>
    </xdr:from>
    <xdr:to>
      <xdr:col>6</xdr:col>
      <xdr:colOff>38100</xdr:colOff>
      <xdr:row>99</xdr:row>
      <xdr:rowOff>32614</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904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23741</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997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31267</xdr:rowOff>
    </xdr:from>
    <xdr:to>
      <xdr:col>55</xdr:col>
      <xdr:colOff>0</xdr:colOff>
      <xdr:row>37</xdr:row>
      <xdr:rowOff>49566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374917"/>
          <a:ext cx="838200" cy="18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39732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383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49566</xdr:rowOff>
    </xdr:from>
    <xdr:to>
      <xdr:col>50</xdr:col>
      <xdr:colOff>114300</xdr:colOff>
      <xdr:row>37</xdr:row>
      <xdr:rowOff>54008</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8750300" y="6393216"/>
          <a:ext cx="889000" cy="4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2808</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51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123219</xdr:rowOff>
    </xdr:from>
    <xdr:to>
      <xdr:col>45</xdr:col>
      <xdr:colOff>177800</xdr:colOff>
      <xdr:row>37</xdr:row>
      <xdr:rowOff>54008</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7861300" y="6295419"/>
          <a:ext cx="889000" cy="102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3374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518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158870</xdr:rowOff>
    </xdr:from>
    <xdr:to>
      <xdr:col>41</xdr:col>
      <xdr:colOff>50800</xdr:colOff>
      <xdr:row>36</xdr:row>
      <xdr:rowOff>123219</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302370"/>
          <a:ext cx="889000" cy="993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45512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560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159170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474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151917</xdr:rowOff>
    </xdr:from>
    <xdr:to>
      <xdr:col>55</xdr:col>
      <xdr:colOff>50800</xdr:colOff>
      <xdr:row>37</xdr:row>
      <xdr:rowOff>82067</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324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3344</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175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170216</xdr:rowOff>
    </xdr:from>
    <xdr:to>
      <xdr:col>50</xdr:col>
      <xdr:colOff>165100</xdr:colOff>
      <xdr:row>37</xdr:row>
      <xdr:rowOff>100366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342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116893</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117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3208</xdr:rowOff>
    </xdr:from>
    <xdr:to>
      <xdr:col>46</xdr:col>
      <xdr:colOff>38100</xdr:colOff>
      <xdr:row>37</xdr:row>
      <xdr:rowOff>104808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34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121335</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12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72419</xdr:rowOff>
    </xdr:from>
    <xdr:to>
      <xdr:col>41</xdr:col>
      <xdr:colOff>101600</xdr:colOff>
      <xdr:row>37</xdr:row>
      <xdr:rowOff>2569</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244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19096</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019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108070</xdr:rowOff>
    </xdr:from>
    <xdr:to>
      <xdr:col>36</xdr:col>
      <xdr:colOff>165100</xdr:colOff>
      <xdr:row>31</xdr:row>
      <xdr:rowOff>38220</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25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54747</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026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6443</xdr:rowOff>
    </xdr:from>
    <xdr:to>
      <xdr:col>55</xdr:col>
      <xdr:colOff>0</xdr:colOff>
      <xdr:row>57</xdr:row>
      <xdr:rowOff>58153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779093"/>
          <a:ext cx="838200" cy="51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19788</xdr:rowOff>
    </xdr:from>
    <xdr:to>
      <xdr:col>50</xdr:col>
      <xdr:colOff>114300</xdr:colOff>
      <xdr:row>57</xdr:row>
      <xdr:rowOff>58153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792438"/>
          <a:ext cx="889000" cy="38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114920</xdr:rowOff>
    </xdr:from>
    <xdr:to>
      <xdr:col>45</xdr:col>
      <xdr:colOff>177800</xdr:colOff>
      <xdr:row>57</xdr:row>
      <xdr:rowOff>19788</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544670"/>
          <a:ext cx="889000" cy="247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114920</xdr:rowOff>
    </xdr:from>
    <xdr:to>
      <xdr:col>41</xdr:col>
      <xdr:colOff>50800</xdr:colOff>
      <xdr:row>55</xdr:row>
      <xdr:rowOff>123532</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544670"/>
          <a:ext cx="889000" cy="8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140702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74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112658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13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127093</xdr:rowOff>
    </xdr:from>
    <xdr:to>
      <xdr:col>55</xdr:col>
      <xdr:colOff>50800</xdr:colOff>
      <xdr:row>57</xdr:row>
      <xdr:rowOff>57243</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728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42020</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43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7353</xdr:rowOff>
    </xdr:from>
    <xdr:to>
      <xdr:col>50</xdr:col>
      <xdr:colOff>165100</xdr:colOff>
      <xdr:row>57</xdr:row>
      <xdr:rowOff>108953</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80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100080</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872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140438</xdr:rowOff>
    </xdr:from>
    <xdr:to>
      <xdr:col>46</xdr:col>
      <xdr:colOff>38100</xdr:colOff>
      <xdr:row>57</xdr:row>
      <xdr:rowOff>70588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41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61715</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834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64120</xdr:rowOff>
    </xdr:from>
    <xdr:to>
      <xdr:col>41</xdr:col>
      <xdr:colOff>101600</xdr:colOff>
      <xdr:row>55</xdr:row>
      <xdr:rowOff>165720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49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10797</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269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72732</xdr:rowOff>
    </xdr:from>
    <xdr:to>
      <xdr:col>36</xdr:col>
      <xdr:colOff>165100</xdr:colOff>
      <xdr:row>56</xdr:row>
      <xdr:rowOff>2882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502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19409</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27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65387</xdr:rowOff>
    </xdr:from>
    <xdr:to>
      <xdr:col>55</xdr:col>
      <xdr:colOff>0</xdr:colOff>
      <xdr:row>79</xdr:row>
      <xdr:rowOff>18008</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438487"/>
          <a:ext cx="838200" cy="124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71501</xdr:rowOff>
    </xdr:from>
    <xdr:to>
      <xdr:col>50</xdr:col>
      <xdr:colOff>114300</xdr:colOff>
      <xdr:row>79</xdr:row>
      <xdr:rowOff>18008</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444601"/>
          <a:ext cx="889000" cy="117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71501</xdr:rowOff>
    </xdr:from>
    <xdr:to>
      <xdr:col>45</xdr:col>
      <xdr:colOff>177800</xdr:colOff>
      <xdr:row>78</xdr:row>
      <xdr:rowOff>108516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444601"/>
          <a:ext cx="889000" cy="37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108516</xdr:rowOff>
    </xdr:from>
    <xdr:to>
      <xdr:col>41</xdr:col>
      <xdr:colOff>50800</xdr:colOff>
      <xdr:row>78</xdr:row>
      <xdr:rowOff>156235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481616"/>
          <a:ext cx="889000" cy="47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14587</xdr:rowOff>
    </xdr:from>
    <xdr:to>
      <xdr:col>55</xdr:col>
      <xdr:colOff>50800</xdr:colOff>
      <xdr:row>78</xdr:row>
      <xdr:rowOff>116187</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38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164464</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66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138658</xdr:rowOff>
    </xdr:from>
    <xdr:to>
      <xdr:col>50</xdr:col>
      <xdr:colOff>165100</xdr:colOff>
      <xdr:row>79</xdr:row>
      <xdr:rowOff>68808</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11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59935</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604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20701</xdr:rowOff>
    </xdr:from>
    <xdr:to>
      <xdr:col>46</xdr:col>
      <xdr:colOff>38100</xdr:colOff>
      <xdr:row>78</xdr:row>
      <xdr:rowOff>122301</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393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113428</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486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57716</xdr:rowOff>
    </xdr:from>
    <xdr:to>
      <xdr:col>41</xdr:col>
      <xdr:colOff>101600</xdr:colOff>
      <xdr:row>78</xdr:row>
      <xdr:rowOff>159316</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30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150443</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523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105435</xdr:rowOff>
    </xdr:from>
    <xdr:to>
      <xdr:col>36</xdr:col>
      <xdr:colOff>165100</xdr:colOff>
      <xdr:row>79</xdr:row>
      <xdr:rowOff>35585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7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26712</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571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33973</xdr:rowOff>
    </xdr:from>
    <xdr:to>
      <xdr:col>55</xdr:col>
      <xdr:colOff>0</xdr:colOff>
      <xdr:row>98</xdr:row>
      <xdr:rowOff>88525</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836073"/>
          <a:ext cx="838200" cy="54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61122</xdr:rowOff>
    </xdr:from>
    <xdr:to>
      <xdr:col>50</xdr:col>
      <xdr:colOff>114300</xdr:colOff>
      <xdr:row>98</xdr:row>
      <xdr:rowOff>88525</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863222"/>
          <a:ext cx="889000" cy="27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37889</xdr:rowOff>
    </xdr:from>
    <xdr:to>
      <xdr:col>45</xdr:col>
      <xdr:colOff>177800</xdr:colOff>
      <xdr:row>98</xdr:row>
      <xdr:rowOff>61122</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497089"/>
          <a:ext cx="889000" cy="366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37889</xdr:rowOff>
    </xdr:from>
    <xdr:to>
      <xdr:col>41</xdr:col>
      <xdr:colOff>50800</xdr:colOff>
      <xdr:row>96</xdr:row>
      <xdr:rowOff>42301</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497089"/>
          <a:ext cx="889000" cy="4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58000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86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35689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837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154623</xdr:rowOff>
    </xdr:from>
    <xdr:to>
      <xdr:col>55</xdr:col>
      <xdr:colOff>50800</xdr:colOff>
      <xdr:row>98</xdr:row>
      <xdr:rowOff>84773</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785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69550</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00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37725</xdr:rowOff>
    </xdr:from>
    <xdr:to>
      <xdr:col>50</xdr:col>
      <xdr:colOff>165100</xdr:colOff>
      <xdr:row>98</xdr:row>
      <xdr:rowOff>139325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3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130452</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932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10322</xdr:rowOff>
    </xdr:from>
    <xdr:to>
      <xdr:col>46</xdr:col>
      <xdr:colOff>38100</xdr:colOff>
      <xdr:row>98</xdr:row>
      <xdr:rowOff>111922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12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103049</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905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158539</xdr:rowOff>
    </xdr:from>
    <xdr:to>
      <xdr:col>41</xdr:col>
      <xdr:colOff>101600</xdr:colOff>
      <xdr:row>96</xdr:row>
      <xdr:rowOff>88689</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44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105216</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221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162951</xdr:rowOff>
    </xdr:from>
    <xdr:to>
      <xdr:col>36</xdr:col>
      <xdr:colOff>165100</xdr:colOff>
      <xdr:row>96</xdr:row>
      <xdr:rowOff>93101</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450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109628</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225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139449</xdr:rowOff>
    </xdr:from>
    <xdr:to>
      <xdr:col>85</xdr:col>
      <xdr:colOff>127000</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654549"/>
          <a:ext cx="838200" cy="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28098</xdr:rowOff>
    </xdr:from>
    <xdr:to>
      <xdr:col>81</xdr:col>
      <xdr:colOff>50800</xdr:colOff>
      <xdr:row>38</xdr:row>
      <xdr:rowOff>139449</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543198"/>
          <a:ext cx="889000" cy="111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28098</xdr:rowOff>
    </xdr:from>
    <xdr:to>
      <xdr:col>76</xdr:col>
      <xdr:colOff>114300</xdr:colOff>
      <xdr:row>38</xdr:row>
      <xdr:rowOff>59096</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3703300" y="6543198"/>
          <a:ext cx="889000" cy="3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141713</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656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138900</xdr:rowOff>
    </xdr:from>
    <xdr:to>
      <xdr:col>71</xdr:col>
      <xdr:colOff>177800</xdr:colOff>
      <xdr:row>38</xdr:row>
      <xdr:rowOff>59096</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482550"/>
          <a:ext cx="889000" cy="91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130970</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646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143817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658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47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88649</xdr:rowOff>
    </xdr:from>
    <xdr:to>
      <xdr:col>81</xdr:col>
      <xdr:colOff>101600</xdr:colOff>
      <xdr:row>39</xdr:row>
      <xdr:rowOff>18799</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03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9926</xdr:rowOff>
    </xdr:from>
    <xdr:ext cx="313932"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24333" y="669647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148748</xdr:rowOff>
    </xdr:from>
    <xdr:to>
      <xdr:col>76</xdr:col>
      <xdr:colOff>165100</xdr:colOff>
      <xdr:row>38</xdr:row>
      <xdr:rowOff>78898</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492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95425</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357428" y="6267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8296</xdr:rowOff>
    </xdr:from>
    <xdr:to>
      <xdr:col>72</xdr:col>
      <xdr:colOff>38100</xdr:colOff>
      <xdr:row>38</xdr:row>
      <xdr:rowOff>109896</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523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126423</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68428" y="6298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88100</xdr:rowOff>
    </xdr:from>
    <xdr:to>
      <xdr:col>67</xdr:col>
      <xdr:colOff>101600</xdr:colOff>
      <xdr:row>38</xdr:row>
      <xdr:rowOff>18250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43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34777</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79428" y="6206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24740</xdr:rowOff>
    </xdr:from>
    <xdr:to>
      <xdr:col>85</xdr:col>
      <xdr:colOff>127000</xdr:colOff>
      <xdr:row>77</xdr:row>
      <xdr:rowOff>44017</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226390"/>
          <a:ext cx="838200" cy="19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44017</xdr:rowOff>
    </xdr:from>
    <xdr:to>
      <xdr:col>81</xdr:col>
      <xdr:colOff>50800</xdr:colOff>
      <xdr:row>77</xdr:row>
      <xdr:rowOff>59423</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245667"/>
          <a:ext cx="889000" cy="15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59423</xdr:rowOff>
    </xdr:from>
    <xdr:to>
      <xdr:col>76</xdr:col>
      <xdr:colOff>114300</xdr:colOff>
      <xdr:row>77</xdr:row>
      <xdr:rowOff>116687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261073"/>
          <a:ext cx="889000" cy="57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116687</xdr:rowOff>
    </xdr:from>
    <xdr:to>
      <xdr:col>71</xdr:col>
      <xdr:colOff>177800</xdr:colOff>
      <xdr:row>77</xdr:row>
      <xdr:rowOff>143320</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18337"/>
          <a:ext cx="889000" cy="26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145390</xdr:rowOff>
    </xdr:from>
    <xdr:to>
      <xdr:col>85</xdr:col>
      <xdr:colOff>177800</xdr:colOff>
      <xdr:row>77</xdr:row>
      <xdr:rowOff>75540</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17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123817</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15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164667</xdr:rowOff>
    </xdr:from>
    <xdr:to>
      <xdr:col>81</xdr:col>
      <xdr:colOff>101600</xdr:colOff>
      <xdr:row>77</xdr:row>
      <xdr:rowOff>94817</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194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85944</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287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8623</xdr:rowOff>
    </xdr:from>
    <xdr:to>
      <xdr:col>76</xdr:col>
      <xdr:colOff>165100</xdr:colOff>
      <xdr:row>77</xdr:row>
      <xdr:rowOff>110223</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10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101350</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303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65887</xdr:rowOff>
    </xdr:from>
    <xdr:to>
      <xdr:col>72</xdr:col>
      <xdr:colOff>38100</xdr:colOff>
      <xdr:row>77</xdr:row>
      <xdr:rowOff>167487</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67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158614</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360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92520</xdr:rowOff>
    </xdr:from>
    <xdr:to>
      <xdr:col>67</xdr:col>
      <xdr:colOff>101600</xdr:colOff>
      <xdr:row>78</xdr:row>
      <xdr:rowOff>22670</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9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13797</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386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22839</xdr:rowOff>
    </xdr:from>
    <xdr:to>
      <xdr:col>85</xdr:col>
      <xdr:colOff>127000</xdr:colOff>
      <xdr:row>98</xdr:row>
      <xdr:rowOff>128316</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824939"/>
          <a:ext cx="838200" cy="105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138537</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769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25702</xdr:rowOff>
    </xdr:from>
    <xdr:to>
      <xdr:col>81</xdr:col>
      <xdr:colOff>50800</xdr:colOff>
      <xdr:row>98</xdr:row>
      <xdr:rowOff>128316</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827802"/>
          <a:ext cx="889000" cy="102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106168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56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25702</xdr:rowOff>
    </xdr:from>
    <xdr:to>
      <xdr:col>76</xdr:col>
      <xdr:colOff>114300</xdr:colOff>
      <xdr:row>98</xdr:row>
      <xdr:rowOff>33420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6827802"/>
          <a:ext cx="889000" cy="7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71744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873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33420</xdr:rowOff>
    </xdr:from>
    <xdr:to>
      <xdr:col>71</xdr:col>
      <xdr:colOff>177800</xdr:colOff>
      <xdr:row>98</xdr:row>
      <xdr:rowOff>138246</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35520"/>
          <a:ext cx="889000" cy="10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83231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130391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143489</xdr:rowOff>
    </xdr:from>
    <xdr:to>
      <xdr:col>85</xdr:col>
      <xdr:colOff>177800</xdr:colOff>
      <xdr:row>98</xdr:row>
      <xdr:rowOff>73639</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774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102866</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56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77516</xdr:rowOff>
    </xdr:from>
    <xdr:to>
      <xdr:col>81</xdr:col>
      <xdr:colOff>101600</xdr:colOff>
      <xdr:row>99</xdr:row>
      <xdr:rowOff>7666</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79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170243</xdr:rowOff>
    </xdr:from>
    <xdr:ext cx="469744"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46428" y="16972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146352</xdr:rowOff>
    </xdr:from>
    <xdr:to>
      <xdr:col>76</xdr:col>
      <xdr:colOff>165100</xdr:colOff>
      <xdr:row>98</xdr:row>
      <xdr:rowOff>76502</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777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93029</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552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154070</xdr:rowOff>
    </xdr:from>
    <xdr:to>
      <xdr:col>72</xdr:col>
      <xdr:colOff>38100</xdr:colOff>
      <xdr:row>98</xdr:row>
      <xdr:rowOff>84220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78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75347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8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87446</xdr:rowOff>
    </xdr:from>
    <xdr:to>
      <xdr:col>67</xdr:col>
      <xdr:colOff>101600</xdr:colOff>
      <xdr:row>99</xdr:row>
      <xdr:rowOff>17596</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8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99</xdr:row>
      <xdr:rowOff>8723</xdr:rowOff>
    </xdr:from>
    <xdr:ext cx="378565"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5017" y="169822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80081</xdr:rowOff>
    </xdr:from>
    <xdr:to>
      <xdr:col>116</xdr:col>
      <xdr:colOff>63500</xdr:colOff>
      <xdr:row>34</xdr:row>
      <xdr:rowOff>133893</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1323300" y="5909381"/>
          <a:ext cx="838200" cy="53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130604</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742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133893</xdr:rowOff>
    </xdr:from>
    <xdr:to>
      <xdr:col>111</xdr:col>
      <xdr:colOff>177800</xdr:colOff>
      <xdr:row>34</xdr:row>
      <xdr:rowOff>148067</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0434300" y="5963193"/>
          <a:ext cx="889000" cy="14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82003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597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148067</xdr:rowOff>
    </xdr:from>
    <xdr:to>
      <xdr:col>107</xdr:col>
      <xdr:colOff>50800</xdr:colOff>
      <xdr:row>34</xdr:row>
      <xdr:rowOff>155245</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9545300" y="5977367"/>
          <a:ext cx="889000" cy="7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87444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602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155245</xdr:rowOff>
    </xdr:from>
    <xdr:to>
      <xdr:col>102</xdr:col>
      <xdr:colOff>114300</xdr:colOff>
      <xdr:row>35</xdr:row>
      <xdr:rowOff>117</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18656300" y="5984545"/>
          <a:ext cx="889000" cy="16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98279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613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98371</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61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29281</xdr:rowOff>
    </xdr:from>
    <xdr:to>
      <xdr:col>116</xdr:col>
      <xdr:colOff>114300</xdr:colOff>
      <xdr:row>34</xdr:row>
      <xdr:rowOff>130881</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5858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52158</xdr:rowOff>
    </xdr:from>
    <xdr:ext cx="534377"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5710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83093</xdr:rowOff>
    </xdr:from>
    <xdr:to>
      <xdr:col>112</xdr:col>
      <xdr:colOff>38100</xdr:colOff>
      <xdr:row>35</xdr:row>
      <xdr:rowOff>13243</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5912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33</xdr:row>
      <xdr:rowOff>29770</xdr:rowOff>
    </xdr:from>
    <xdr:ext cx="534377"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056111" y="5687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97267</xdr:rowOff>
    </xdr:from>
    <xdr:to>
      <xdr:col>107</xdr:col>
      <xdr:colOff>101600</xdr:colOff>
      <xdr:row>35</xdr:row>
      <xdr:rowOff>27417</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5926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33</xdr:row>
      <xdr:rowOff>43944</xdr:rowOff>
    </xdr:from>
    <xdr:ext cx="534377"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67111" y="5701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104445</xdr:rowOff>
    </xdr:from>
    <xdr:to>
      <xdr:col>102</xdr:col>
      <xdr:colOff>165100</xdr:colOff>
      <xdr:row>35</xdr:row>
      <xdr:rowOff>34595</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593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33</xdr:row>
      <xdr:rowOff>51122</xdr:rowOff>
    </xdr:from>
    <xdr:ext cx="534377"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278111" y="5708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120767</xdr:rowOff>
    </xdr:from>
    <xdr:to>
      <xdr:col>98</xdr:col>
      <xdr:colOff>38100</xdr:colOff>
      <xdr:row>35</xdr:row>
      <xdr:rowOff>50917</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5950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33</xdr:row>
      <xdr:rowOff>67444</xdr:rowOff>
    </xdr:from>
    <xdr:ext cx="534377"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389111" y="5725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162011</xdr:rowOff>
    </xdr:from>
    <xdr:to>
      <xdr:col>116</xdr:col>
      <xdr:colOff>63500</xdr:colOff>
      <xdr:row>57</xdr:row>
      <xdr:rowOff>163475</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1323300" y="9934661"/>
          <a:ext cx="838200" cy="1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156115</xdr:rowOff>
    </xdr:from>
    <xdr:ext cx="378565"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928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163475</xdr:rowOff>
    </xdr:from>
    <xdr:to>
      <xdr:col>111</xdr:col>
      <xdr:colOff>177800</xdr:colOff>
      <xdr:row>57</xdr:row>
      <xdr:rowOff>163749</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0434300" y="9936125"/>
          <a:ext cx="8890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96405</xdr:rowOff>
    </xdr:from>
    <xdr:ext cx="378565"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4017" y="100405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163749</xdr:rowOff>
    </xdr:from>
    <xdr:to>
      <xdr:col>107</xdr:col>
      <xdr:colOff>50800</xdr:colOff>
      <xdr:row>57</xdr:row>
      <xdr:rowOff>164298</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9545300" y="9936399"/>
          <a:ext cx="8890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93296</xdr:rowOff>
    </xdr:from>
    <xdr:ext cx="378565"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5017" y="10037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163749</xdr:rowOff>
    </xdr:from>
    <xdr:to>
      <xdr:col>102</xdr:col>
      <xdr:colOff>114300</xdr:colOff>
      <xdr:row>57</xdr:row>
      <xdr:rowOff>164298</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9936399"/>
          <a:ext cx="8890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82049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10026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49313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993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111211</xdr:rowOff>
    </xdr:from>
    <xdr:to>
      <xdr:col>116</xdr:col>
      <xdr:colOff>114300</xdr:colOff>
      <xdr:row>58</xdr:row>
      <xdr:rowOff>41361</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88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134088</xdr:rowOff>
    </xdr:from>
    <xdr:ext cx="469744"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735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112675</xdr:rowOff>
    </xdr:from>
    <xdr:to>
      <xdr:col>112</xdr:col>
      <xdr:colOff>38100</xdr:colOff>
      <xdr:row>58</xdr:row>
      <xdr:rowOff>42825</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88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59352</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660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112949</xdr:rowOff>
    </xdr:from>
    <xdr:to>
      <xdr:col>107</xdr:col>
      <xdr:colOff>101600</xdr:colOff>
      <xdr:row>58</xdr:row>
      <xdr:rowOff>43099</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885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59626</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660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113498</xdr:rowOff>
    </xdr:from>
    <xdr:to>
      <xdr:col>102</xdr:col>
      <xdr:colOff>165100</xdr:colOff>
      <xdr:row>58</xdr:row>
      <xdr:rowOff>43648</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886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60175</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661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112949</xdr:rowOff>
    </xdr:from>
    <xdr:to>
      <xdr:col>98</xdr:col>
      <xdr:colOff>38100</xdr:colOff>
      <xdr:row>58</xdr:row>
      <xdr:rowOff>43099</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885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59626</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660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90649</xdr:rowOff>
    </xdr:from>
    <xdr:to>
      <xdr:col>116</xdr:col>
      <xdr:colOff>63500</xdr:colOff>
      <xdr:row>77</xdr:row>
      <xdr:rowOff>49436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1323300" y="12777949"/>
          <a:ext cx="838200" cy="473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161710</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849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90649</xdr:rowOff>
    </xdr:from>
    <xdr:to>
      <xdr:col>111</xdr:col>
      <xdr:colOff>177800</xdr:colOff>
      <xdr:row>77</xdr:row>
      <xdr:rowOff>88429</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2777949"/>
          <a:ext cx="889000" cy="512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24905</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3055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88429</xdr:rowOff>
    </xdr:from>
    <xdr:to>
      <xdr:col>107</xdr:col>
      <xdr:colOff>50800</xdr:colOff>
      <xdr:row>77</xdr:row>
      <xdr:rowOff>118473</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545300" y="13290079"/>
          <a:ext cx="889000" cy="30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101447</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278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116611</xdr:rowOff>
    </xdr:from>
    <xdr:to>
      <xdr:col>102</xdr:col>
      <xdr:colOff>114300</xdr:colOff>
      <xdr:row>77</xdr:row>
      <xdr:rowOff>118473</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656300" y="13318261"/>
          <a:ext cx="889000" cy="1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131589</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281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115261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28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170086</xdr:rowOff>
    </xdr:from>
    <xdr:to>
      <xdr:col>116</xdr:col>
      <xdr:colOff>114300</xdr:colOff>
      <xdr:row>77</xdr:row>
      <xdr:rowOff>100236</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3200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148513</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3178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39849</xdr:rowOff>
    </xdr:from>
    <xdr:to>
      <xdr:col>112</xdr:col>
      <xdr:colOff>38100</xdr:colOff>
      <xdr:row>74</xdr:row>
      <xdr:rowOff>141449</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2727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157976</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250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37629</xdr:rowOff>
    </xdr:from>
    <xdr:to>
      <xdr:col>107</xdr:col>
      <xdr:colOff>101600</xdr:colOff>
      <xdr:row>77</xdr:row>
      <xdr:rowOff>139229</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3239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130356</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3332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67673</xdr:rowOff>
    </xdr:from>
    <xdr:to>
      <xdr:col>102</xdr:col>
      <xdr:colOff>165100</xdr:colOff>
      <xdr:row>77</xdr:row>
      <xdr:rowOff>169273</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326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160400</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3362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65811</xdr:rowOff>
    </xdr:from>
    <xdr:to>
      <xdr:col>98</xdr:col>
      <xdr:colOff>38100</xdr:colOff>
      <xdr:row>77</xdr:row>
      <xdr:rowOff>167411</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3267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158538</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360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令和６年度歳出決算額は住民一人当たりに換算すると、</a:t>
          </a:r>
          <a:r>
            <a:rPr kumimoji="1" lang="en-US" altLang="ja-JP" sz="1100">
              <a:latin typeface="ＭＳ Ｐゴシック" panose="020B0600070205080204" pitchFamily="50" charset="-128"/>
              <a:ea typeface="ＭＳ Ｐゴシック" panose="020B0600070205080204" pitchFamily="50" charset="-128"/>
            </a:rPr>
            <a:t>516,492</a:t>
          </a:r>
          <a:r>
            <a:rPr kumimoji="1" lang="ja-JP" altLang="en-US" sz="1100">
              <a:latin typeface="ＭＳ Ｐゴシック" panose="020B0600070205080204" pitchFamily="50" charset="-128"/>
              <a:ea typeface="ＭＳ Ｐゴシック" panose="020B0600070205080204" pitchFamily="50" charset="-128"/>
            </a:rPr>
            <a:t>円となった。令和６年度では、以前より続いている原油価格・物価高騰における支援の一環として、国庫補助金を活用した定額減税調整給付事業や住民税非課税世帯への給付事業を実施した。また、単独事業として、中小事業者、自営業者、運送業者及び廃棄物収集運搬事業者への支援金支給事業を実施した。本格化する白石川右岸河川敷等整備事業では、賑わい交流拠点施設整備に向けた盛土造成工事や高水敷芝生化工事、パークゴルフ場のパーゴラ設置工事等を行ったことにより、歳出総額は前年度比</a:t>
          </a:r>
          <a:r>
            <a:rPr kumimoji="1" lang="en-US" altLang="ja-JP" sz="1100">
              <a:latin typeface="ＭＳ Ｐゴシック" panose="020B0600070205080204" pitchFamily="50" charset="-128"/>
              <a:ea typeface="ＭＳ Ｐゴシック" panose="020B0600070205080204" pitchFamily="50" charset="-128"/>
            </a:rPr>
            <a:t>9.1</a:t>
          </a:r>
          <a:r>
            <a:rPr kumimoji="1" lang="ja-JP" altLang="en-US" sz="1100">
              <a:latin typeface="ＭＳ Ｐゴシック" panose="020B0600070205080204" pitchFamily="50" charset="-128"/>
              <a:ea typeface="ＭＳ Ｐゴシック" panose="020B0600070205080204" pitchFamily="50" charset="-128"/>
            </a:rPr>
            <a:t>％の増加となった。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普通建設事業費は、金ヶ瀬中学校校舎・屋内運動場外壁他改修工事（</a:t>
          </a:r>
          <a:r>
            <a:rPr kumimoji="1" lang="en-US" altLang="ja-JP" sz="1100">
              <a:latin typeface="ＭＳ Ｐゴシック" panose="020B0600070205080204" pitchFamily="50" charset="-128"/>
              <a:ea typeface="ＭＳ Ｐゴシック" panose="020B0600070205080204" pitchFamily="50" charset="-128"/>
            </a:rPr>
            <a:t>+180</a:t>
          </a:r>
          <a:r>
            <a:rPr kumimoji="1" lang="ja-JP" altLang="en-US" sz="1100">
              <a:latin typeface="ＭＳ Ｐゴシック" panose="020B0600070205080204" pitchFamily="50" charset="-128"/>
              <a:ea typeface="ＭＳ Ｐゴシック" panose="020B0600070205080204" pitchFamily="50" charset="-128"/>
            </a:rPr>
            <a:t>百万円）や町営上谷住宅外壁断熱等改修工事（</a:t>
          </a:r>
          <a:r>
            <a:rPr kumimoji="1" lang="en-US" altLang="ja-JP" sz="1100">
              <a:latin typeface="ＭＳ Ｐゴシック" panose="020B0600070205080204" pitchFamily="50" charset="-128"/>
              <a:ea typeface="ＭＳ Ｐゴシック" panose="020B0600070205080204" pitchFamily="50" charset="-128"/>
            </a:rPr>
            <a:t>+54</a:t>
          </a:r>
          <a:r>
            <a:rPr kumimoji="1" lang="ja-JP" altLang="en-US" sz="1100">
              <a:latin typeface="ＭＳ Ｐゴシック" panose="020B0600070205080204" pitchFamily="50" charset="-128"/>
              <a:ea typeface="ＭＳ Ｐゴシック" panose="020B0600070205080204" pitchFamily="50" charset="-128"/>
            </a:rPr>
            <a:t>百万円）、小中学校特別教室等空調設備設置工事（＋</a:t>
          </a:r>
          <a:r>
            <a:rPr kumimoji="1" lang="en-US" altLang="ja-JP" sz="1100">
              <a:latin typeface="ＭＳ Ｐゴシック" panose="020B0600070205080204" pitchFamily="50" charset="-128"/>
              <a:ea typeface="ＭＳ Ｐゴシック" panose="020B0600070205080204" pitchFamily="50" charset="-128"/>
            </a:rPr>
            <a:t>46</a:t>
          </a:r>
          <a:r>
            <a:rPr kumimoji="1" lang="ja-JP" altLang="en-US" sz="1100">
              <a:latin typeface="ＭＳ Ｐゴシック" panose="020B0600070205080204" pitchFamily="50" charset="-128"/>
              <a:ea typeface="ＭＳ Ｐゴシック" panose="020B0600070205080204" pitchFamily="50" charset="-128"/>
            </a:rPr>
            <a:t>百万円）に加え、賑わい交流拠点施設盛土造成等工事（</a:t>
          </a:r>
          <a:r>
            <a:rPr kumimoji="1" lang="en-US" altLang="ja-JP" sz="1100">
              <a:latin typeface="ＭＳ Ｐゴシック" panose="020B0600070205080204" pitchFamily="50" charset="-128"/>
              <a:ea typeface="ＭＳ Ｐゴシック" panose="020B0600070205080204" pitchFamily="50" charset="-128"/>
            </a:rPr>
            <a:t>+144</a:t>
          </a:r>
          <a:r>
            <a:rPr kumimoji="1" lang="ja-JP" altLang="en-US" sz="1100">
              <a:latin typeface="ＭＳ Ｐゴシック" panose="020B0600070205080204" pitchFamily="50" charset="-128"/>
              <a:ea typeface="ＭＳ Ｐゴシック" panose="020B0600070205080204" pitchFamily="50" charset="-128"/>
            </a:rPr>
            <a:t>百万円）、高水敷芝生化整備工事（</a:t>
          </a:r>
          <a:r>
            <a:rPr kumimoji="1" lang="en-US" altLang="ja-JP" sz="1100">
              <a:latin typeface="ＭＳ Ｐゴシック" panose="020B0600070205080204" pitchFamily="50" charset="-128"/>
              <a:ea typeface="ＭＳ Ｐゴシック" panose="020B0600070205080204" pitchFamily="50" charset="-128"/>
            </a:rPr>
            <a:t>+11</a:t>
          </a:r>
          <a:r>
            <a:rPr kumimoji="1" lang="ja-JP" altLang="en-US" sz="1100">
              <a:latin typeface="ＭＳ Ｐゴシック" panose="020B0600070205080204" pitchFamily="50" charset="-128"/>
              <a:ea typeface="ＭＳ Ｐゴシック" panose="020B0600070205080204" pitchFamily="50" charset="-128"/>
            </a:rPr>
            <a:t>百万円）、おおがわら千本桜スポーツパークパーゴラ等設置工事（</a:t>
          </a:r>
          <a:r>
            <a:rPr kumimoji="1" lang="en-US" altLang="ja-JP" sz="1100">
              <a:latin typeface="ＭＳ Ｐゴシック" panose="020B0600070205080204" pitchFamily="50" charset="-128"/>
              <a:ea typeface="ＭＳ Ｐゴシック" panose="020B0600070205080204" pitchFamily="50" charset="-128"/>
            </a:rPr>
            <a:t>+17</a:t>
          </a:r>
          <a:r>
            <a:rPr kumimoji="1" lang="ja-JP" altLang="en-US" sz="1100">
              <a:latin typeface="ＭＳ Ｐゴシック" panose="020B0600070205080204" pitchFamily="50" charset="-128"/>
              <a:ea typeface="ＭＳ Ｐゴシック" panose="020B0600070205080204" pitchFamily="50" charset="-128"/>
            </a:rPr>
            <a:t>百万円）等の白石川右岸河川敷等整備関連事業により増となった。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物件費は、ふるさと寄附金における返礼品調達費用及び各種手数料の増（</a:t>
          </a:r>
          <a:r>
            <a:rPr kumimoji="1" lang="en-US" altLang="ja-JP" sz="1100">
              <a:latin typeface="ＭＳ Ｐゴシック" panose="020B0600070205080204" pitchFamily="50" charset="-128"/>
              <a:ea typeface="ＭＳ Ｐゴシック" panose="020B0600070205080204" pitchFamily="50" charset="-128"/>
            </a:rPr>
            <a:t>+300</a:t>
          </a:r>
          <a:r>
            <a:rPr kumimoji="1" lang="ja-JP" altLang="en-US" sz="1100">
              <a:latin typeface="ＭＳ Ｐゴシック" panose="020B0600070205080204" pitchFamily="50" charset="-128"/>
              <a:ea typeface="ＭＳ Ｐゴシック" panose="020B0600070205080204" pitchFamily="50" charset="-128"/>
            </a:rPr>
            <a:t>百万円）、原油価格・物価高騰の影響による給食用の賄材料費・配送業務委託料の増（</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百万円）や、予防接種委託料の増（</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百万円）、工業団地用地拡張調査計画業務委託料（</a:t>
          </a:r>
          <a:r>
            <a:rPr kumimoji="1" lang="en-US" altLang="ja-JP" sz="1100">
              <a:latin typeface="ＭＳ Ｐゴシック" panose="020B0600070205080204" pitchFamily="50" charset="-128"/>
              <a:ea typeface="ＭＳ Ｐゴシック" panose="020B0600070205080204" pitchFamily="50" charset="-128"/>
            </a:rPr>
            <a:t>+46</a:t>
          </a:r>
          <a:r>
            <a:rPr kumimoji="1" lang="ja-JP" altLang="en-US" sz="1100">
              <a:latin typeface="ＭＳ Ｐゴシック" panose="020B0600070205080204" pitchFamily="50" charset="-128"/>
              <a:ea typeface="ＭＳ Ｐゴシック" panose="020B0600070205080204" pitchFamily="50" charset="-128"/>
            </a:rPr>
            <a:t>百万円）等により増となった。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補助費等は、原油価格・物価高騰対応中小企業者支援金（</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百万円）、仙南地域広域行政事務組合負担金（</a:t>
          </a:r>
          <a:r>
            <a:rPr kumimoji="1" lang="en-US" altLang="ja-JP" sz="1100">
              <a:latin typeface="ＭＳ Ｐゴシック" panose="020B0600070205080204" pitchFamily="50" charset="-128"/>
              <a:ea typeface="ＭＳ Ｐゴシック" panose="020B0600070205080204" pitchFamily="50" charset="-128"/>
            </a:rPr>
            <a:t>+26</a:t>
          </a:r>
          <a:r>
            <a:rPr kumimoji="1" lang="ja-JP" altLang="en-US" sz="1100">
              <a:latin typeface="ＭＳ Ｐゴシック" panose="020B0600070205080204" pitchFamily="50" charset="-128"/>
              <a:ea typeface="ＭＳ Ｐゴシック" panose="020B0600070205080204" pitchFamily="50" charset="-128"/>
            </a:rPr>
            <a:t>百万円）の増、燃料高騰対策運送業者等中小企業者支援金（</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百万円）の皆増等により増となった。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扶助費は、定額減税調整給付金（</a:t>
          </a:r>
          <a:r>
            <a:rPr kumimoji="1" lang="en-US" altLang="ja-JP" sz="1100">
              <a:latin typeface="ＭＳ Ｐゴシック" panose="020B0600070205080204" pitchFamily="50" charset="-128"/>
              <a:ea typeface="ＭＳ Ｐゴシック" panose="020B0600070205080204" pitchFamily="50" charset="-128"/>
            </a:rPr>
            <a:t>+207,890</a:t>
          </a:r>
          <a:r>
            <a:rPr kumimoji="1" lang="ja-JP" altLang="en-US" sz="1100">
              <a:latin typeface="ＭＳ Ｐゴシック" panose="020B0600070205080204" pitchFamily="50" charset="-128"/>
              <a:ea typeface="ＭＳ Ｐゴシック" panose="020B0600070205080204" pitchFamily="50" charset="-128"/>
            </a:rPr>
            <a:t>千円）の皆増等に加え、公定単価上昇による施設型給付費の増（</a:t>
          </a:r>
          <a:r>
            <a:rPr kumimoji="1" lang="en-US" altLang="ja-JP" sz="1100">
              <a:latin typeface="ＭＳ Ｐゴシック" panose="020B0600070205080204" pitchFamily="50" charset="-128"/>
              <a:ea typeface="ＭＳ Ｐゴシック" panose="020B0600070205080204" pitchFamily="50" charset="-128"/>
            </a:rPr>
            <a:t>+33</a:t>
          </a:r>
          <a:r>
            <a:rPr kumimoji="1" lang="ja-JP" altLang="en-US" sz="1100">
              <a:latin typeface="ＭＳ Ｐゴシック" panose="020B0600070205080204" pitchFamily="50" charset="-128"/>
              <a:ea typeface="ＭＳ Ｐゴシック" panose="020B0600070205080204" pitchFamily="50" charset="-128"/>
            </a:rPr>
            <a:t>百万円）や報酬単価増や利用者増による障害福祉サービス費の増（</a:t>
          </a:r>
          <a:r>
            <a:rPr kumimoji="1" lang="en-US" altLang="ja-JP" sz="1100">
              <a:latin typeface="ＭＳ Ｐゴシック" panose="020B0600070205080204" pitchFamily="50" charset="-128"/>
              <a:ea typeface="ＭＳ Ｐゴシック" panose="020B0600070205080204" pitchFamily="50" charset="-128"/>
            </a:rPr>
            <a:t>+46</a:t>
          </a:r>
          <a:r>
            <a:rPr kumimoji="1" lang="ja-JP" altLang="en-US" sz="1100">
              <a:latin typeface="ＭＳ Ｐゴシック" panose="020B0600070205080204" pitchFamily="50" charset="-128"/>
              <a:ea typeface="ＭＳ Ｐゴシック" panose="020B0600070205080204" pitchFamily="50" charset="-128"/>
            </a:rPr>
            <a:t>百万円）、制度改正による児童手当の増（</a:t>
          </a:r>
          <a:r>
            <a:rPr kumimoji="1" lang="en-US" altLang="ja-JP" sz="1100">
              <a:latin typeface="ＭＳ Ｐゴシック" panose="020B0600070205080204" pitchFamily="50" charset="-128"/>
              <a:ea typeface="ＭＳ Ｐゴシック" panose="020B0600070205080204" pitchFamily="50" charset="-128"/>
            </a:rPr>
            <a:t>+39</a:t>
          </a:r>
          <a:r>
            <a:rPr kumimoji="1" lang="ja-JP" altLang="en-US" sz="1100">
              <a:latin typeface="ＭＳ Ｐゴシック" panose="020B0600070205080204" pitchFamily="50" charset="-128"/>
              <a:ea typeface="ＭＳ Ｐゴシック" panose="020B0600070205080204" pitchFamily="50" charset="-128"/>
            </a:rPr>
            <a:t>百万円）等により増となった。。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宮城県大河原町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23,297
23,112
24.99
12,718,474
12,032,724
685,339
5,846,910
7,381,720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44069</xdr:rowOff>
    </xdr:from>
    <xdr:to>
      <xdr:col>24</xdr:col>
      <xdr:colOff>63500</xdr:colOff>
      <xdr:row>33</xdr:row>
      <xdr:rowOff>71882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701919"/>
          <a:ext cx="838200" cy="27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68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71882</xdr:rowOff>
    </xdr:from>
    <xdr:to>
      <xdr:col>19</xdr:col>
      <xdr:colOff>177800</xdr:colOff>
      <xdr:row>33</xdr:row>
      <xdr:rowOff>121412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729732"/>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89044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8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121412</xdr:rowOff>
    </xdr:from>
    <xdr:to>
      <xdr:col>15</xdr:col>
      <xdr:colOff>50800</xdr:colOff>
      <xdr:row>34</xdr:row>
      <xdr:rowOff>21209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779262"/>
          <a:ext cx="889000" cy="71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122572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2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21209</xdr:rowOff>
    </xdr:from>
    <xdr:to>
      <xdr:col>10</xdr:col>
      <xdr:colOff>114300</xdr:colOff>
      <xdr:row>34</xdr:row>
      <xdr:rowOff>46355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850509"/>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123334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123715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2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164719</xdr:rowOff>
    </xdr:from>
    <xdr:to>
      <xdr:col>24</xdr:col>
      <xdr:colOff>114300</xdr:colOff>
      <xdr:row>33</xdr:row>
      <xdr:rowOff>94869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65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16146</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502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21082</xdr:rowOff>
    </xdr:from>
    <xdr:to>
      <xdr:col>20</xdr:col>
      <xdr:colOff>38100</xdr:colOff>
      <xdr:row>33</xdr:row>
      <xdr:rowOff>122682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67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139209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454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70612</xdr:rowOff>
    </xdr:from>
    <xdr:to>
      <xdr:col>15</xdr:col>
      <xdr:colOff>101600</xdr:colOff>
      <xdr:row>34</xdr:row>
      <xdr:rowOff>762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72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17289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503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141859</xdr:rowOff>
    </xdr:from>
    <xdr:to>
      <xdr:col>10</xdr:col>
      <xdr:colOff>165100</xdr:colOff>
      <xdr:row>34</xdr:row>
      <xdr:rowOff>72009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79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88536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574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167005</xdr:rowOff>
    </xdr:from>
    <xdr:to>
      <xdr:col>6</xdr:col>
      <xdr:colOff>38100</xdr:colOff>
      <xdr:row>34</xdr:row>
      <xdr:rowOff>97155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82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113682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600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45513</xdr:rowOff>
    </xdr:from>
    <xdr:to>
      <xdr:col>24</xdr:col>
      <xdr:colOff>63500</xdr:colOff>
      <xdr:row>57</xdr:row>
      <xdr:rowOff>24931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646713"/>
          <a:ext cx="838200" cy="150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28260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800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136854</xdr:rowOff>
    </xdr:from>
    <xdr:to>
      <xdr:col>19</xdr:col>
      <xdr:colOff>177800</xdr:colOff>
      <xdr:row>57</xdr:row>
      <xdr:rowOff>24931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738054"/>
          <a:ext cx="889000" cy="59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167644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94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131474</xdr:rowOff>
    </xdr:from>
    <xdr:to>
      <xdr:col>15</xdr:col>
      <xdr:colOff>50800</xdr:colOff>
      <xdr:row>56</xdr:row>
      <xdr:rowOff>136854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732674"/>
          <a:ext cx="889000" cy="5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161556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934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12347</xdr:rowOff>
    </xdr:from>
    <xdr:to>
      <xdr:col>10</xdr:col>
      <xdr:colOff>114300</xdr:colOff>
      <xdr:row>56</xdr:row>
      <xdr:rowOff>131474</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13547"/>
          <a:ext cx="889000" cy="119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153619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926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166163</xdr:rowOff>
    </xdr:from>
    <xdr:to>
      <xdr:col>24</xdr:col>
      <xdr:colOff>114300</xdr:colOff>
      <xdr:row>56</xdr:row>
      <xdr:rowOff>96313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595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17590</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44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145581</xdr:rowOff>
    </xdr:from>
    <xdr:to>
      <xdr:col>20</xdr:col>
      <xdr:colOff>38100</xdr:colOff>
      <xdr:row>57</xdr:row>
      <xdr:rowOff>75731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46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92258</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522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86054</xdr:rowOff>
    </xdr:from>
    <xdr:to>
      <xdr:col>15</xdr:col>
      <xdr:colOff>101600</xdr:colOff>
      <xdr:row>57</xdr:row>
      <xdr:rowOff>16204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68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32731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46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80674</xdr:rowOff>
    </xdr:from>
    <xdr:to>
      <xdr:col>10</xdr:col>
      <xdr:colOff>165100</xdr:colOff>
      <xdr:row>57</xdr:row>
      <xdr:rowOff>10824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681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27351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457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132997</xdr:rowOff>
    </xdr:from>
    <xdr:to>
      <xdr:col>6</xdr:col>
      <xdr:colOff>38100</xdr:colOff>
      <xdr:row>56</xdr:row>
      <xdr:rowOff>63147</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62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54274</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55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147968</xdr:rowOff>
    </xdr:from>
    <xdr:to>
      <xdr:col>24</xdr:col>
      <xdr:colOff>63500</xdr:colOff>
      <xdr:row>77</xdr:row>
      <xdr:rowOff>42613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78168"/>
          <a:ext cx="838200" cy="66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116806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4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42613</xdr:rowOff>
    </xdr:from>
    <xdr:to>
      <xdr:col>19</xdr:col>
      <xdr:colOff>177800</xdr:colOff>
      <xdr:row>77</xdr:row>
      <xdr:rowOff>117746</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44263"/>
          <a:ext cx="889000" cy="75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150197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83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3835</xdr:rowOff>
    </xdr:from>
    <xdr:to>
      <xdr:col>15</xdr:col>
      <xdr:colOff>50800</xdr:colOff>
      <xdr:row>77</xdr:row>
      <xdr:rowOff>117746</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05485"/>
          <a:ext cx="889000" cy="113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51564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1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3835</xdr:rowOff>
    </xdr:from>
    <xdr:to>
      <xdr:col>10</xdr:col>
      <xdr:colOff>114300</xdr:colOff>
      <xdr:row>77</xdr:row>
      <xdr:rowOff>9458</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05485"/>
          <a:ext cx="889000" cy="5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145023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3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158920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60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97168</xdr:rowOff>
    </xdr:from>
    <xdr:to>
      <xdr:col>24</xdr:col>
      <xdr:colOff>114300</xdr:colOff>
      <xdr:row>77</xdr:row>
      <xdr:rowOff>27318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2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75595</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105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163263</xdr:rowOff>
    </xdr:from>
    <xdr:to>
      <xdr:col>20</xdr:col>
      <xdr:colOff>38100</xdr:colOff>
      <xdr:row>77</xdr:row>
      <xdr:rowOff>93413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9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84540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86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66946</xdr:rowOff>
    </xdr:from>
    <xdr:to>
      <xdr:col>15</xdr:col>
      <xdr:colOff>101600</xdr:colOff>
      <xdr:row>77</xdr:row>
      <xdr:rowOff>168546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68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159673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61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124485</xdr:rowOff>
    </xdr:from>
    <xdr:to>
      <xdr:col>10</xdr:col>
      <xdr:colOff>165100</xdr:colOff>
      <xdr:row>77</xdr:row>
      <xdr:rowOff>54635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45762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47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130108</xdr:rowOff>
    </xdr:from>
    <xdr:to>
      <xdr:col>6</xdr:col>
      <xdr:colOff>38100</xdr:colOff>
      <xdr:row>77</xdr:row>
      <xdr:rowOff>60258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160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76786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935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106294</xdr:rowOff>
    </xdr:from>
    <xdr:to>
      <xdr:col>24</xdr:col>
      <xdr:colOff>63500</xdr:colOff>
      <xdr:row>96</xdr:row>
      <xdr:rowOff>109068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565494"/>
          <a:ext cx="838200" cy="2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51767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82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109068</xdr:rowOff>
    </xdr:from>
    <xdr:to>
      <xdr:col>19</xdr:col>
      <xdr:colOff>177800</xdr:colOff>
      <xdr:row>96</xdr:row>
      <xdr:rowOff>110561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568268"/>
          <a:ext cx="889000" cy="1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22172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82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109646</xdr:rowOff>
    </xdr:from>
    <xdr:to>
      <xdr:col>15</xdr:col>
      <xdr:colOff>50800</xdr:colOff>
      <xdr:row>96</xdr:row>
      <xdr:rowOff>110561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568846"/>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153311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783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109646</xdr:rowOff>
    </xdr:from>
    <xdr:to>
      <xdr:col>10</xdr:col>
      <xdr:colOff>114300</xdr:colOff>
      <xdr:row>96</xdr:row>
      <xdr:rowOff>170165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568846"/>
          <a:ext cx="889000" cy="60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164695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79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114907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917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55494</xdr:rowOff>
    </xdr:from>
    <xdr:to>
      <xdr:col>24</xdr:col>
      <xdr:colOff>114300</xdr:colOff>
      <xdr:row>96</xdr:row>
      <xdr:rowOff>157094</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514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78371</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366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58268</xdr:rowOff>
    </xdr:from>
    <xdr:to>
      <xdr:col>20</xdr:col>
      <xdr:colOff>38100</xdr:colOff>
      <xdr:row>96</xdr:row>
      <xdr:rowOff>159868</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51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4945</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29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59761</xdr:rowOff>
    </xdr:from>
    <xdr:to>
      <xdr:col>15</xdr:col>
      <xdr:colOff>101600</xdr:colOff>
      <xdr:row>96</xdr:row>
      <xdr:rowOff>161361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518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6438</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294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58846</xdr:rowOff>
    </xdr:from>
    <xdr:to>
      <xdr:col>10</xdr:col>
      <xdr:colOff>165100</xdr:colOff>
      <xdr:row>96</xdr:row>
      <xdr:rowOff>160446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518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5523</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293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119365</xdr:rowOff>
    </xdr:from>
    <xdr:to>
      <xdr:col>6</xdr:col>
      <xdr:colOff>38100</xdr:colOff>
      <xdr:row>97</xdr:row>
      <xdr:rowOff>49515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57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66042</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353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58384</xdr:rowOff>
    </xdr:from>
    <xdr:to>
      <xdr:col>55</xdr:col>
      <xdr:colOff>0</xdr:colOff>
      <xdr:row>38</xdr:row>
      <xdr:rowOff>60670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9639300" y="6573484"/>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71246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586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60670</xdr:rowOff>
    </xdr:from>
    <xdr:to>
      <xdr:col>50</xdr:col>
      <xdr:colOff>114300</xdr:colOff>
      <xdr:row>38</xdr:row>
      <xdr:rowOff>60996</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8750300" y="6575770"/>
          <a:ext cx="8890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156808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6719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60996</xdr:rowOff>
    </xdr:from>
    <xdr:to>
      <xdr:col>45</xdr:col>
      <xdr:colOff>177800</xdr:colOff>
      <xdr:row>38</xdr:row>
      <xdr:rowOff>61650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7861300" y="6576096"/>
          <a:ext cx="889000" cy="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13443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699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60996</xdr:rowOff>
    </xdr:from>
    <xdr:to>
      <xdr:col>41</xdr:col>
      <xdr:colOff>50800</xdr:colOff>
      <xdr:row>38</xdr:row>
      <xdr:rowOff>61650</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576096"/>
          <a:ext cx="889000" cy="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12463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699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9851</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696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7584</xdr:rowOff>
    </xdr:from>
    <xdr:to>
      <xdr:col>55</xdr:col>
      <xdr:colOff>50800</xdr:colOff>
      <xdr:row>38</xdr:row>
      <xdr:rowOff>109184</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52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30461</xdr:rowOff>
    </xdr:from>
    <xdr:ext cx="378565"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3741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9870</xdr:rowOff>
    </xdr:from>
    <xdr:to>
      <xdr:col>50</xdr:col>
      <xdr:colOff>165100</xdr:colOff>
      <xdr:row>38</xdr:row>
      <xdr:rowOff>111470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52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127997</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50017" y="63001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10196</xdr:rowOff>
    </xdr:from>
    <xdr:to>
      <xdr:col>46</xdr:col>
      <xdr:colOff>38100</xdr:colOff>
      <xdr:row>38</xdr:row>
      <xdr:rowOff>111796</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525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128323</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61017" y="63005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10850</xdr:rowOff>
    </xdr:from>
    <xdr:to>
      <xdr:col>41</xdr:col>
      <xdr:colOff>101600</xdr:colOff>
      <xdr:row>38</xdr:row>
      <xdr:rowOff>112450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52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128976</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72017" y="63011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10196</xdr:rowOff>
    </xdr:from>
    <xdr:to>
      <xdr:col>36</xdr:col>
      <xdr:colOff>165100</xdr:colOff>
      <xdr:row>38</xdr:row>
      <xdr:rowOff>111796</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525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128323</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83017" y="63005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83426</xdr:rowOff>
    </xdr:from>
    <xdr:to>
      <xdr:col>55</xdr:col>
      <xdr:colOff>0</xdr:colOff>
      <xdr:row>58</xdr:row>
      <xdr:rowOff>86875</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10027526"/>
          <a:ext cx="838200" cy="3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83426</xdr:rowOff>
    </xdr:from>
    <xdr:to>
      <xdr:col>50</xdr:col>
      <xdr:colOff>114300</xdr:colOff>
      <xdr:row>58</xdr:row>
      <xdr:rowOff>103162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10027526"/>
          <a:ext cx="889000" cy="19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83521</xdr:rowOff>
    </xdr:from>
    <xdr:to>
      <xdr:col>45</xdr:col>
      <xdr:colOff>177800</xdr:colOff>
      <xdr:row>58</xdr:row>
      <xdr:rowOff>103162</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10027621"/>
          <a:ext cx="889000" cy="19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83521</xdr:rowOff>
    </xdr:from>
    <xdr:to>
      <xdr:col>41</xdr:col>
      <xdr:colOff>50800</xdr:colOff>
      <xdr:row>58</xdr:row>
      <xdr:rowOff>116402</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10027621"/>
          <a:ext cx="889000" cy="3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36075</xdr:rowOff>
    </xdr:from>
    <xdr:to>
      <xdr:col>55</xdr:col>
      <xdr:colOff>50800</xdr:colOff>
      <xdr:row>58</xdr:row>
      <xdr:rowOff>137675</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98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124897</xdr:rowOff>
    </xdr:from>
    <xdr:ext cx="469744"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89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32626</xdr:rowOff>
    </xdr:from>
    <xdr:to>
      <xdr:col>50</xdr:col>
      <xdr:colOff>165100</xdr:colOff>
      <xdr:row>58</xdr:row>
      <xdr:rowOff>134226</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976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125353</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04428" y="10069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52362</xdr:rowOff>
    </xdr:from>
    <xdr:to>
      <xdr:col>46</xdr:col>
      <xdr:colOff>38100</xdr:colOff>
      <xdr:row>58</xdr:row>
      <xdr:rowOff>153962</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99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145089</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428" y="10089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32721</xdr:rowOff>
    </xdr:from>
    <xdr:to>
      <xdr:col>41</xdr:col>
      <xdr:colOff>101600</xdr:colOff>
      <xdr:row>58</xdr:row>
      <xdr:rowOff>134321</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976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125448</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26428" y="10069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65602</xdr:rowOff>
    </xdr:from>
    <xdr:to>
      <xdr:col>36</xdr:col>
      <xdr:colOff>165100</xdr:colOff>
      <xdr:row>58</xdr:row>
      <xdr:rowOff>167202</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10009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158329</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37428" y="10102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101352</xdr:rowOff>
    </xdr:from>
    <xdr:to>
      <xdr:col>55</xdr:col>
      <xdr:colOff>0</xdr:colOff>
      <xdr:row>77</xdr:row>
      <xdr:rowOff>133395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303002"/>
          <a:ext cx="838200" cy="32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6138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79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39021</xdr:rowOff>
    </xdr:from>
    <xdr:to>
      <xdr:col>50</xdr:col>
      <xdr:colOff>114300</xdr:colOff>
      <xdr:row>77</xdr:row>
      <xdr:rowOff>101352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240671"/>
          <a:ext cx="889000" cy="62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115047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48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168503</xdr:rowOff>
    </xdr:from>
    <xdr:to>
      <xdr:col>45</xdr:col>
      <xdr:colOff>177800</xdr:colOff>
      <xdr:row>77</xdr:row>
      <xdr:rowOff>39021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027253"/>
          <a:ext cx="889000" cy="213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79824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452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168503</xdr:rowOff>
    </xdr:from>
    <xdr:to>
      <xdr:col>41</xdr:col>
      <xdr:colOff>50800</xdr:colOff>
      <xdr:row>77</xdr:row>
      <xdr:rowOff>27400</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027253"/>
          <a:ext cx="889000" cy="201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89788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46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45057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41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82595</xdr:rowOff>
    </xdr:from>
    <xdr:to>
      <xdr:col>55</xdr:col>
      <xdr:colOff>50800</xdr:colOff>
      <xdr:row>78</xdr:row>
      <xdr:rowOff>12745</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28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105472</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135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50552</xdr:rowOff>
    </xdr:from>
    <xdr:to>
      <xdr:col>50</xdr:col>
      <xdr:colOff>165100</xdr:colOff>
      <xdr:row>77</xdr:row>
      <xdr:rowOff>152152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25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168679</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027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159671</xdr:rowOff>
    </xdr:from>
    <xdr:to>
      <xdr:col>46</xdr:col>
      <xdr:colOff>38100</xdr:colOff>
      <xdr:row>77</xdr:row>
      <xdr:rowOff>89821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18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106348</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2965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117704</xdr:rowOff>
    </xdr:from>
    <xdr:to>
      <xdr:col>41</xdr:col>
      <xdr:colOff>101600</xdr:colOff>
      <xdr:row>76</xdr:row>
      <xdr:rowOff>47854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2976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64381</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275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148050</xdr:rowOff>
    </xdr:from>
    <xdr:to>
      <xdr:col>36</xdr:col>
      <xdr:colOff>165100</xdr:colOff>
      <xdr:row>77</xdr:row>
      <xdr:rowOff>78200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17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94727</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2953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74473</xdr:rowOff>
    </xdr:from>
    <xdr:to>
      <xdr:col>55</xdr:col>
      <xdr:colOff>0</xdr:colOff>
      <xdr:row>96</xdr:row>
      <xdr:rowOff>14123</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362223"/>
          <a:ext cx="838200" cy="111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117251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405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74473</xdr:rowOff>
    </xdr:from>
    <xdr:to>
      <xdr:col>50</xdr:col>
      <xdr:colOff>114300</xdr:colOff>
      <xdr:row>96</xdr:row>
      <xdr:rowOff>84023</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362223"/>
          <a:ext cx="889000" cy="18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62056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521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118339</xdr:rowOff>
    </xdr:from>
    <xdr:to>
      <xdr:col>45</xdr:col>
      <xdr:colOff>177800</xdr:colOff>
      <xdr:row>96</xdr:row>
      <xdr:rowOff>84023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406089"/>
          <a:ext cx="889000" cy="137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118339</xdr:rowOff>
    </xdr:from>
    <xdr:to>
      <xdr:col>41</xdr:col>
      <xdr:colOff>50800</xdr:colOff>
      <xdr:row>96</xdr:row>
      <xdr:rowOff>79172</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406089"/>
          <a:ext cx="889000" cy="132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86225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54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134773</xdr:rowOff>
    </xdr:from>
    <xdr:to>
      <xdr:col>55</xdr:col>
      <xdr:colOff>50800</xdr:colOff>
      <xdr:row>96</xdr:row>
      <xdr:rowOff>64923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422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157650</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273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23673</xdr:rowOff>
    </xdr:from>
    <xdr:to>
      <xdr:col>50</xdr:col>
      <xdr:colOff>165100</xdr:colOff>
      <xdr:row>95</xdr:row>
      <xdr:rowOff>125273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311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141800</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086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33223</xdr:rowOff>
    </xdr:from>
    <xdr:to>
      <xdr:col>46</xdr:col>
      <xdr:colOff>38100</xdr:colOff>
      <xdr:row>96</xdr:row>
      <xdr:rowOff>134823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492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125950</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585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67539</xdr:rowOff>
    </xdr:from>
    <xdr:to>
      <xdr:col>41</xdr:col>
      <xdr:colOff>101600</xdr:colOff>
      <xdr:row>95</xdr:row>
      <xdr:rowOff>169139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35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14216</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130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28372</xdr:rowOff>
    </xdr:from>
    <xdr:to>
      <xdr:col>36</xdr:col>
      <xdr:colOff>165100</xdr:colOff>
      <xdr:row>96</xdr:row>
      <xdr:rowOff>129972</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48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121099</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580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148517</xdr:rowOff>
    </xdr:from>
    <xdr:to>
      <xdr:col>85</xdr:col>
      <xdr:colOff>127000</xdr:colOff>
      <xdr:row>38</xdr:row>
      <xdr:rowOff>158543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663617"/>
          <a:ext cx="838200" cy="10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142507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14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158543</xdr:rowOff>
    </xdr:from>
    <xdr:to>
      <xdr:col>81</xdr:col>
      <xdr:colOff>50800</xdr:colOff>
      <xdr:row>39</xdr:row>
      <xdr:rowOff>777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673643"/>
          <a:ext cx="889000" cy="13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28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160405</xdr:rowOff>
    </xdr:from>
    <xdr:to>
      <xdr:col>76</xdr:col>
      <xdr:colOff>114300</xdr:colOff>
      <xdr:row>39</xdr:row>
      <xdr:rowOff>777</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675505"/>
          <a:ext cx="889000" cy="11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122804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9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151653</xdr:rowOff>
    </xdr:from>
    <xdr:to>
      <xdr:col>71</xdr:col>
      <xdr:colOff>177800</xdr:colOff>
      <xdr:row>38</xdr:row>
      <xdr:rowOff>160405</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666753"/>
          <a:ext cx="889000" cy="8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2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97717</xdr:rowOff>
    </xdr:from>
    <xdr:to>
      <xdr:col>85</xdr:col>
      <xdr:colOff>177800</xdr:colOff>
      <xdr:row>39</xdr:row>
      <xdr:rowOff>27867</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612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12644</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527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107743</xdr:rowOff>
    </xdr:from>
    <xdr:to>
      <xdr:col>81</xdr:col>
      <xdr:colOff>101600</xdr:colOff>
      <xdr:row>39</xdr:row>
      <xdr:rowOff>37893</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62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29020</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715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121427</xdr:rowOff>
    </xdr:from>
    <xdr:to>
      <xdr:col>76</xdr:col>
      <xdr:colOff>165100</xdr:colOff>
      <xdr:row>39</xdr:row>
      <xdr:rowOff>51577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636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42704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729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109605</xdr:rowOff>
    </xdr:from>
    <xdr:to>
      <xdr:col>72</xdr:col>
      <xdr:colOff>38100</xdr:colOff>
      <xdr:row>39</xdr:row>
      <xdr:rowOff>39755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624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30882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717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100853</xdr:rowOff>
    </xdr:from>
    <xdr:to>
      <xdr:col>67</xdr:col>
      <xdr:colOff>101600</xdr:colOff>
      <xdr:row>39</xdr:row>
      <xdr:rowOff>31003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615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22130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708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25217</xdr:rowOff>
    </xdr:from>
    <xdr:to>
      <xdr:col>85</xdr:col>
      <xdr:colOff>127000</xdr:colOff>
      <xdr:row>57</xdr:row>
      <xdr:rowOff>61912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797867"/>
          <a:ext cx="838200" cy="36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135267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736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41790</xdr:rowOff>
    </xdr:from>
    <xdr:to>
      <xdr:col>81</xdr:col>
      <xdr:colOff>50800</xdr:colOff>
      <xdr:row>57</xdr:row>
      <xdr:rowOff>61912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814440"/>
          <a:ext cx="889000" cy="20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123858</xdr:rowOff>
    </xdr:from>
    <xdr:to>
      <xdr:col>76</xdr:col>
      <xdr:colOff>114300</xdr:colOff>
      <xdr:row>57</xdr:row>
      <xdr:rowOff>41790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725058"/>
          <a:ext cx="889000" cy="89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122840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89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123858</xdr:rowOff>
    </xdr:from>
    <xdr:to>
      <xdr:col>71</xdr:col>
      <xdr:colOff>177800</xdr:colOff>
      <xdr:row>57</xdr:row>
      <xdr:rowOff>18016</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2814300" y="9725058"/>
          <a:ext cx="889000" cy="65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126105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89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94009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86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145867</xdr:rowOff>
    </xdr:from>
    <xdr:to>
      <xdr:col>85</xdr:col>
      <xdr:colOff>177800</xdr:colOff>
      <xdr:row>57</xdr:row>
      <xdr:rowOff>76017</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747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168744</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598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11112</xdr:rowOff>
    </xdr:from>
    <xdr:to>
      <xdr:col>81</xdr:col>
      <xdr:colOff>101600</xdr:colOff>
      <xdr:row>57</xdr:row>
      <xdr:rowOff>112712</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83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103839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876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162440</xdr:rowOff>
    </xdr:from>
    <xdr:to>
      <xdr:col>76</xdr:col>
      <xdr:colOff>165100</xdr:colOff>
      <xdr:row>57</xdr:row>
      <xdr:rowOff>92590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7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109117</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53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73058</xdr:rowOff>
    </xdr:from>
    <xdr:to>
      <xdr:col>72</xdr:col>
      <xdr:colOff>38100</xdr:colOff>
      <xdr:row>57</xdr:row>
      <xdr:rowOff>3208</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674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19735</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449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138666</xdr:rowOff>
    </xdr:from>
    <xdr:to>
      <xdr:col>67</xdr:col>
      <xdr:colOff>101600</xdr:colOff>
      <xdr:row>57</xdr:row>
      <xdr:rowOff>68816</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39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85343</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515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139449</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2549"/>
          <a:ext cx="838200" cy="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28098</xdr:rowOff>
    </xdr:from>
    <xdr:to>
      <xdr:col>81</xdr:col>
      <xdr:colOff>50800</xdr:colOff>
      <xdr:row>78</xdr:row>
      <xdr:rowOff>139449</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401198"/>
          <a:ext cx="889000" cy="111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28098</xdr:rowOff>
    </xdr:from>
    <xdr:to>
      <xdr:col>76</xdr:col>
      <xdr:colOff>114300</xdr:colOff>
      <xdr:row>78</xdr:row>
      <xdr:rowOff>59096</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3703300" y="13401198"/>
          <a:ext cx="889000" cy="3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141713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514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138900</xdr:rowOff>
    </xdr:from>
    <xdr:to>
      <xdr:col>71</xdr:col>
      <xdr:colOff>177800</xdr:colOff>
      <xdr:row>78</xdr:row>
      <xdr:rowOff>59096</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340550"/>
          <a:ext cx="889000" cy="91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130855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503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143817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51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88649</xdr:rowOff>
    </xdr:from>
    <xdr:to>
      <xdr:col>81</xdr:col>
      <xdr:colOff>101600</xdr:colOff>
      <xdr:row>79</xdr:row>
      <xdr:rowOff>18799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1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9926</xdr:rowOff>
    </xdr:from>
    <xdr:ext cx="313932"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24333" y="1355447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148748</xdr:rowOff>
    </xdr:from>
    <xdr:to>
      <xdr:col>76</xdr:col>
      <xdr:colOff>165100</xdr:colOff>
      <xdr:row>78</xdr:row>
      <xdr:rowOff>78898</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350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95425</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357428" y="13125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8296</xdr:rowOff>
    </xdr:from>
    <xdr:to>
      <xdr:col>72</xdr:col>
      <xdr:colOff>38100</xdr:colOff>
      <xdr:row>78</xdr:row>
      <xdr:rowOff>109896</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38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126423</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68428" y="1315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88100</xdr:rowOff>
    </xdr:from>
    <xdr:to>
      <xdr:col>67</xdr:col>
      <xdr:colOff>101600</xdr:colOff>
      <xdr:row>78</xdr:row>
      <xdr:rowOff>18250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28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34777</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79428" y="1306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24740</xdr:rowOff>
    </xdr:from>
    <xdr:to>
      <xdr:col>85</xdr:col>
      <xdr:colOff>127000</xdr:colOff>
      <xdr:row>97</xdr:row>
      <xdr:rowOff>44017</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6655390"/>
          <a:ext cx="838200" cy="19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44017</xdr:rowOff>
    </xdr:from>
    <xdr:to>
      <xdr:col>81</xdr:col>
      <xdr:colOff>50800</xdr:colOff>
      <xdr:row>97</xdr:row>
      <xdr:rowOff>59423</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674667"/>
          <a:ext cx="889000" cy="15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59423</xdr:rowOff>
    </xdr:from>
    <xdr:to>
      <xdr:col>76</xdr:col>
      <xdr:colOff>114300</xdr:colOff>
      <xdr:row>97</xdr:row>
      <xdr:rowOff>116687</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690073"/>
          <a:ext cx="889000" cy="57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116687</xdr:rowOff>
    </xdr:from>
    <xdr:to>
      <xdr:col>71</xdr:col>
      <xdr:colOff>177800</xdr:colOff>
      <xdr:row>97</xdr:row>
      <xdr:rowOff>143320</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747337"/>
          <a:ext cx="889000" cy="26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145390</xdr:rowOff>
    </xdr:from>
    <xdr:to>
      <xdr:col>85</xdr:col>
      <xdr:colOff>177800</xdr:colOff>
      <xdr:row>97</xdr:row>
      <xdr:rowOff>75540</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60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123817</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583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164667</xdr:rowOff>
    </xdr:from>
    <xdr:to>
      <xdr:col>81</xdr:col>
      <xdr:colOff>101600</xdr:colOff>
      <xdr:row>97</xdr:row>
      <xdr:rowOff>94817</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623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85944</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716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8623</xdr:rowOff>
    </xdr:from>
    <xdr:to>
      <xdr:col>76</xdr:col>
      <xdr:colOff>165100</xdr:colOff>
      <xdr:row>97</xdr:row>
      <xdr:rowOff>110223</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63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101350</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732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65887</xdr:rowOff>
    </xdr:from>
    <xdr:to>
      <xdr:col>72</xdr:col>
      <xdr:colOff>38100</xdr:colOff>
      <xdr:row>97</xdr:row>
      <xdr:rowOff>167487</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696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158614</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78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92520</xdr:rowOff>
    </xdr:from>
    <xdr:to>
      <xdr:col>67</xdr:col>
      <xdr:colOff>101600</xdr:colOff>
      <xdr:row>98</xdr:row>
      <xdr:rowOff>22670</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723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13797</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815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総務費においては、財政調整基金への積立金の増（</a:t>
          </a:r>
          <a:r>
            <a:rPr kumimoji="1" lang="en-US" altLang="ja-JP" sz="1050">
              <a:latin typeface="ＭＳ Ｐゴシック" panose="020B0600070205080204" pitchFamily="50" charset="-128"/>
              <a:ea typeface="ＭＳ Ｐゴシック" panose="020B0600070205080204" pitchFamily="50" charset="-128"/>
            </a:rPr>
            <a:t>+560</a:t>
          </a:r>
          <a:r>
            <a:rPr kumimoji="1" lang="ja-JP" altLang="en-US" sz="1050">
              <a:latin typeface="ＭＳ Ｐゴシック" panose="020B0600070205080204" pitchFamily="50" charset="-128"/>
              <a:ea typeface="ＭＳ Ｐゴシック" panose="020B0600070205080204" pitchFamily="50" charset="-128"/>
            </a:rPr>
            <a:t>百万円）やふるさと寄附金に係る返礼品等経費の増（</a:t>
          </a:r>
          <a:r>
            <a:rPr kumimoji="1" lang="en-US" altLang="ja-JP" sz="1050">
              <a:latin typeface="ＭＳ Ｐゴシック" panose="020B0600070205080204" pitchFamily="50" charset="-128"/>
              <a:ea typeface="ＭＳ Ｐゴシック" panose="020B0600070205080204" pitchFamily="50" charset="-128"/>
            </a:rPr>
            <a:t>+302</a:t>
          </a:r>
          <a:r>
            <a:rPr kumimoji="1" lang="ja-JP" altLang="en-US" sz="1050">
              <a:latin typeface="ＭＳ Ｐゴシック" panose="020B0600070205080204" pitchFamily="50" charset="-128"/>
              <a:ea typeface="ＭＳ Ｐゴシック" panose="020B0600070205080204" pitchFamily="50" charset="-128"/>
            </a:rPr>
            <a:t>百万円）等による増となった。</a:t>
          </a:r>
        </a:p>
        <a:p>
          <a:r>
            <a:rPr kumimoji="1" lang="ja-JP" altLang="en-US" sz="1050">
              <a:latin typeface="ＭＳ Ｐゴシック" panose="020B0600070205080204" pitchFamily="50" charset="-128"/>
              <a:ea typeface="ＭＳ Ｐゴシック" panose="020B0600070205080204" pitchFamily="50" charset="-128"/>
            </a:rPr>
            <a:t>民生費においては、社会福祉費で障がい福祉サービス費の増（</a:t>
          </a:r>
          <a:r>
            <a:rPr kumimoji="1" lang="en-US" altLang="ja-JP" sz="1050">
              <a:latin typeface="ＭＳ Ｐゴシック" panose="020B0600070205080204" pitchFamily="50" charset="-128"/>
              <a:ea typeface="ＭＳ Ｐゴシック" panose="020B0600070205080204" pitchFamily="50" charset="-128"/>
            </a:rPr>
            <a:t>+46</a:t>
          </a:r>
          <a:r>
            <a:rPr kumimoji="1" lang="ja-JP" altLang="en-US" sz="1050">
              <a:latin typeface="ＭＳ Ｐゴシック" panose="020B0600070205080204" pitchFamily="50" charset="-128"/>
              <a:ea typeface="ＭＳ Ｐゴシック" panose="020B0600070205080204" pitchFamily="50" charset="-128"/>
            </a:rPr>
            <a:t>百万円）、定額減税調整給付金（</a:t>
          </a:r>
          <a:r>
            <a:rPr kumimoji="1" lang="en-US" altLang="ja-JP" sz="1050">
              <a:latin typeface="ＭＳ Ｐゴシック" panose="020B0600070205080204" pitchFamily="50" charset="-128"/>
              <a:ea typeface="ＭＳ Ｐゴシック" panose="020B0600070205080204" pitchFamily="50" charset="-128"/>
            </a:rPr>
            <a:t>+208</a:t>
          </a:r>
          <a:r>
            <a:rPr kumimoji="1" lang="ja-JP" altLang="en-US" sz="1050">
              <a:latin typeface="ＭＳ Ｐゴシック" panose="020B0600070205080204" pitchFamily="50" charset="-128"/>
              <a:ea typeface="ＭＳ Ｐゴシック" panose="020B0600070205080204" pitchFamily="50" charset="-128"/>
            </a:rPr>
            <a:t>百万円皆増）等による増があったほか、児童福祉費で制度改正により児童手当の増（</a:t>
          </a:r>
          <a:r>
            <a:rPr kumimoji="1" lang="en-US" altLang="ja-JP" sz="1050">
              <a:latin typeface="ＭＳ Ｐゴシック" panose="020B0600070205080204" pitchFamily="50" charset="-128"/>
              <a:ea typeface="ＭＳ Ｐゴシック" panose="020B0600070205080204" pitchFamily="50" charset="-128"/>
            </a:rPr>
            <a:t>+39</a:t>
          </a:r>
          <a:r>
            <a:rPr kumimoji="1" lang="ja-JP" altLang="en-US" sz="1050">
              <a:latin typeface="ＭＳ Ｐゴシック" panose="020B0600070205080204" pitchFamily="50" charset="-128"/>
              <a:ea typeface="ＭＳ Ｐゴシック" panose="020B0600070205080204" pitchFamily="50" charset="-128"/>
            </a:rPr>
            <a:t>百万円）及び公定価格の改定による施設型給付費の増（</a:t>
          </a:r>
          <a:r>
            <a:rPr kumimoji="1" lang="en-US" altLang="ja-JP" sz="1050">
              <a:latin typeface="ＭＳ Ｐゴシック" panose="020B0600070205080204" pitchFamily="50" charset="-128"/>
              <a:ea typeface="ＭＳ Ｐゴシック" panose="020B0600070205080204" pitchFamily="50" charset="-128"/>
            </a:rPr>
            <a:t>+26</a:t>
          </a:r>
          <a:r>
            <a:rPr kumimoji="1" lang="ja-JP" altLang="en-US" sz="1050">
              <a:latin typeface="ＭＳ Ｐゴシック" panose="020B0600070205080204" pitchFamily="50" charset="-128"/>
              <a:ea typeface="ＭＳ Ｐゴシック" panose="020B0600070205080204" pitchFamily="50" charset="-128"/>
            </a:rPr>
            <a:t>百万円）等により増となった。</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衛生費においては、水道事業への補助金の皆減（△</a:t>
          </a:r>
          <a:r>
            <a:rPr kumimoji="1" lang="en-US" altLang="ja-JP" sz="1050">
              <a:latin typeface="ＭＳ Ｐゴシック" panose="020B0600070205080204" pitchFamily="50" charset="-128"/>
              <a:ea typeface="ＭＳ Ｐゴシック" panose="020B0600070205080204" pitchFamily="50" charset="-128"/>
            </a:rPr>
            <a:t>68</a:t>
          </a:r>
          <a:r>
            <a:rPr kumimoji="1" lang="ja-JP" altLang="en-US" sz="1050">
              <a:latin typeface="ＭＳ Ｐゴシック" panose="020B0600070205080204" pitchFamily="50" charset="-128"/>
              <a:ea typeface="ＭＳ Ｐゴシック" panose="020B0600070205080204" pitchFamily="50" charset="-128"/>
            </a:rPr>
            <a:t>百万円）、新型コロナウイルスワクチン接種関係経費（△</a:t>
          </a:r>
          <a:r>
            <a:rPr kumimoji="1" lang="en-US" altLang="ja-JP" sz="1050">
              <a:latin typeface="ＭＳ Ｐゴシック" panose="020B0600070205080204" pitchFamily="50" charset="-128"/>
              <a:ea typeface="ＭＳ Ｐゴシック" panose="020B0600070205080204" pitchFamily="50" charset="-128"/>
            </a:rPr>
            <a:t>44</a:t>
          </a:r>
          <a:r>
            <a:rPr kumimoji="1" lang="ja-JP" altLang="en-US" sz="1050">
              <a:latin typeface="ＭＳ Ｐゴシック" panose="020B0600070205080204" pitchFamily="50" charset="-128"/>
              <a:ea typeface="ＭＳ Ｐゴシック" panose="020B0600070205080204" pitchFamily="50" charset="-128"/>
            </a:rPr>
            <a:t>百万円）の減等による減少要因はあったものの、予防接種委託料の増（</a:t>
          </a:r>
          <a:r>
            <a:rPr kumimoji="1" lang="en-US" altLang="ja-JP" sz="1050">
              <a:latin typeface="ＭＳ Ｐゴシック" panose="020B0600070205080204" pitchFamily="50" charset="-128"/>
              <a:ea typeface="ＭＳ Ｐゴシック" panose="020B0600070205080204" pitchFamily="50" charset="-128"/>
            </a:rPr>
            <a:t>+29</a:t>
          </a:r>
          <a:r>
            <a:rPr kumimoji="1" lang="ja-JP" altLang="en-US" sz="1050">
              <a:latin typeface="ＭＳ Ｐゴシック" panose="020B0600070205080204" pitchFamily="50" charset="-128"/>
              <a:ea typeface="ＭＳ Ｐゴシック" panose="020B0600070205080204" pitchFamily="50" charset="-128"/>
            </a:rPr>
            <a:t>百万円）やみやぎ県南中核病院負担金の増（</a:t>
          </a:r>
          <a:r>
            <a:rPr kumimoji="1" lang="en-US" altLang="ja-JP" sz="1050">
              <a:latin typeface="ＭＳ Ｐゴシック" panose="020B0600070205080204" pitchFamily="50" charset="-128"/>
              <a:ea typeface="ＭＳ Ｐゴシック" panose="020B0600070205080204" pitchFamily="50" charset="-128"/>
            </a:rPr>
            <a:t>+12</a:t>
          </a:r>
          <a:r>
            <a:rPr kumimoji="1" lang="ja-JP" altLang="en-US" sz="1050">
              <a:latin typeface="ＭＳ Ｐゴシック" panose="020B0600070205080204" pitchFamily="50" charset="-128"/>
              <a:ea typeface="ＭＳ Ｐゴシック" panose="020B0600070205080204" pitchFamily="50" charset="-128"/>
            </a:rPr>
            <a:t>百万円）により微増となった。</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商工費においては、原油価格・物価高騰に係る中小企業者等への支援金（</a:t>
          </a:r>
          <a:r>
            <a:rPr kumimoji="1" lang="en-US" altLang="ja-JP" sz="1050">
              <a:latin typeface="ＭＳ Ｐゴシック" panose="020B0600070205080204" pitchFamily="50" charset="-128"/>
              <a:ea typeface="ＭＳ Ｐゴシック" panose="020B0600070205080204" pitchFamily="50" charset="-128"/>
            </a:rPr>
            <a:t>+30</a:t>
          </a:r>
          <a:r>
            <a:rPr kumimoji="1" lang="ja-JP" altLang="en-US" sz="1050">
              <a:latin typeface="ＭＳ Ｐゴシック" panose="020B0600070205080204" pitchFamily="50" charset="-128"/>
              <a:ea typeface="ＭＳ Ｐゴシック" panose="020B0600070205080204" pitchFamily="50" charset="-128"/>
            </a:rPr>
            <a:t>百万円）、燃料の高騰に係る運送業者への支援金（</a:t>
          </a:r>
          <a:r>
            <a:rPr kumimoji="1" lang="en-US" altLang="ja-JP" sz="1050">
              <a:latin typeface="ＭＳ Ｐゴシック" panose="020B0600070205080204" pitchFamily="50" charset="-128"/>
              <a:ea typeface="ＭＳ Ｐゴシック" panose="020B0600070205080204" pitchFamily="50" charset="-128"/>
            </a:rPr>
            <a:t>+5</a:t>
          </a:r>
          <a:r>
            <a:rPr kumimoji="1" lang="ja-JP" altLang="en-US" sz="1050">
              <a:latin typeface="ＭＳ Ｐゴシック" panose="020B0600070205080204" pitchFamily="50" charset="-128"/>
              <a:ea typeface="ＭＳ Ｐゴシック" panose="020B0600070205080204" pitchFamily="50" charset="-128"/>
            </a:rPr>
            <a:t>百万円）等の新規事業を行ったが、前年度実施した物価高騰対策に係る商品券事業の皆減（△</a:t>
          </a:r>
          <a:r>
            <a:rPr kumimoji="1" lang="en-US" altLang="ja-JP" sz="1050">
              <a:latin typeface="ＭＳ Ｐゴシック" panose="020B0600070205080204" pitchFamily="50" charset="-128"/>
              <a:ea typeface="ＭＳ Ｐゴシック" panose="020B0600070205080204" pitchFamily="50" charset="-128"/>
            </a:rPr>
            <a:t>124</a:t>
          </a:r>
          <a:r>
            <a:rPr kumimoji="1" lang="ja-JP" altLang="en-US" sz="1050">
              <a:latin typeface="ＭＳ Ｐゴシック" panose="020B0600070205080204" pitchFamily="50" charset="-128"/>
              <a:ea typeface="ＭＳ Ｐゴシック" panose="020B0600070205080204" pitchFamily="50" charset="-128"/>
            </a:rPr>
            <a:t>百万円）により減となった。</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土木費においては、賑わい交流施設に係る官民連携アドバイザリー業務委託料（＋</a:t>
          </a:r>
          <a:r>
            <a:rPr kumimoji="1" lang="en-US" altLang="ja-JP" sz="1050">
              <a:latin typeface="ＭＳ Ｐゴシック" panose="020B0600070205080204" pitchFamily="50" charset="-128"/>
              <a:ea typeface="ＭＳ Ｐゴシック" panose="020B0600070205080204" pitchFamily="50" charset="-128"/>
            </a:rPr>
            <a:t>20</a:t>
          </a:r>
          <a:r>
            <a:rPr kumimoji="1" lang="ja-JP" altLang="en-US" sz="1050">
              <a:latin typeface="ＭＳ Ｐゴシック" panose="020B0600070205080204" pitchFamily="50" charset="-128"/>
              <a:ea typeface="ＭＳ Ｐゴシック" panose="020B0600070205080204" pitchFamily="50" charset="-128"/>
            </a:rPr>
            <a:t>百万円）、盛り土造成等工事（</a:t>
          </a:r>
          <a:r>
            <a:rPr kumimoji="1" lang="en-US" altLang="ja-JP" sz="1050">
              <a:latin typeface="ＭＳ Ｐゴシック" panose="020B0600070205080204" pitchFamily="50" charset="-128"/>
              <a:ea typeface="ＭＳ Ｐゴシック" panose="020B0600070205080204" pitchFamily="50" charset="-128"/>
            </a:rPr>
            <a:t>+144</a:t>
          </a:r>
          <a:r>
            <a:rPr kumimoji="1" lang="ja-JP" altLang="en-US" sz="1050">
              <a:latin typeface="ＭＳ Ｐゴシック" panose="020B0600070205080204" pitchFamily="50" charset="-128"/>
              <a:ea typeface="ＭＳ Ｐゴシック" panose="020B0600070205080204" pitchFamily="50" charset="-128"/>
            </a:rPr>
            <a:t>百万円）等の白石川右岸河川敷等整備事業関連事業があったものの、役場庁舎北側用地取得に係る土地開発基金への積立の皆減（△</a:t>
          </a:r>
          <a:r>
            <a:rPr kumimoji="1" lang="en-US" altLang="ja-JP" sz="1050">
              <a:latin typeface="ＭＳ Ｐゴシック" panose="020B0600070205080204" pitchFamily="50" charset="-128"/>
              <a:ea typeface="ＭＳ Ｐゴシック" panose="020B0600070205080204" pitchFamily="50" charset="-128"/>
            </a:rPr>
            <a:t>350</a:t>
          </a:r>
          <a:r>
            <a:rPr kumimoji="1" lang="ja-JP" altLang="en-US" sz="1050">
              <a:latin typeface="ＭＳ Ｐゴシック" panose="020B0600070205080204" pitchFamily="50" charset="-128"/>
              <a:ea typeface="ＭＳ Ｐゴシック" panose="020B0600070205080204" pitchFamily="50" charset="-128"/>
            </a:rPr>
            <a:t>百万円）により減となった。</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教育費においては、金ヶ瀬小学校校舎・屋内運動場外壁等他改修工事（</a:t>
          </a:r>
          <a:r>
            <a:rPr kumimoji="1" lang="en-US" altLang="ja-JP" sz="1050">
              <a:latin typeface="ＭＳ Ｐゴシック" panose="020B0600070205080204" pitchFamily="50" charset="-128"/>
              <a:ea typeface="ＭＳ Ｐゴシック" panose="020B0600070205080204" pitchFamily="50" charset="-128"/>
            </a:rPr>
            <a:t>+180</a:t>
          </a:r>
          <a:r>
            <a:rPr kumimoji="1" lang="ja-JP" altLang="en-US" sz="1050">
              <a:latin typeface="ＭＳ Ｐゴシック" panose="020B0600070205080204" pitchFamily="50" charset="-128"/>
              <a:ea typeface="ＭＳ Ｐゴシック" panose="020B0600070205080204" pitchFamily="50" charset="-128"/>
            </a:rPr>
            <a:t>百万円）や小中学校特別教室等空調設備設置工事（</a:t>
          </a:r>
          <a:r>
            <a:rPr kumimoji="1" lang="en-US" altLang="ja-JP" sz="1050">
              <a:latin typeface="ＭＳ Ｐゴシック" panose="020B0600070205080204" pitchFamily="50" charset="-128"/>
              <a:ea typeface="ＭＳ Ｐゴシック" panose="020B0600070205080204" pitchFamily="50" charset="-128"/>
            </a:rPr>
            <a:t>+61</a:t>
          </a:r>
          <a:r>
            <a:rPr kumimoji="1" lang="ja-JP" altLang="en-US" sz="1050">
              <a:latin typeface="ＭＳ Ｐゴシック" panose="020B0600070205080204" pitchFamily="50" charset="-128"/>
              <a:ea typeface="ＭＳ Ｐゴシック" panose="020B0600070205080204" pitchFamily="50" charset="-128"/>
            </a:rPr>
            <a:t>百万円）の建設事業の開始により増となった。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宮城県大河原町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財政調整基金については、ふるさと寄附金による寄附金が過去最高額となったことで、</a:t>
          </a:r>
          <a:r>
            <a:rPr kumimoji="1" lang="en-US" altLang="ja-JP" sz="1200">
              <a:latin typeface="ＭＳ ゴシック" pitchFamily="49" charset="-128"/>
              <a:ea typeface="ＭＳ ゴシック" pitchFamily="49" charset="-128"/>
            </a:rPr>
            <a:t>960</a:t>
          </a:r>
          <a:r>
            <a:rPr kumimoji="1" lang="ja-JP" altLang="en-US" sz="1200">
              <a:latin typeface="ＭＳ ゴシック" pitchFamily="49" charset="-128"/>
              <a:ea typeface="ＭＳ ゴシック" pitchFamily="49" charset="-128"/>
            </a:rPr>
            <a:t>百万円の積立を行ったことや、取崩をしなかったことにより年度末残高は</a:t>
          </a:r>
          <a:r>
            <a:rPr kumimoji="1" lang="en-US" altLang="ja-JP" sz="1200">
              <a:latin typeface="ＭＳ ゴシック" pitchFamily="49" charset="-128"/>
              <a:ea typeface="ＭＳ ゴシック" pitchFamily="49" charset="-128"/>
            </a:rPr>
            <a:t>3,859</a:t>
          </a:r>
          <a:r>
            <a:rPr kumimoji="1" lang="ja-JP" altLang="en-US" sz="1200">
              <a:latin typeface="ＭＳ ゴシック" pitchFamily="49" charset="-128"/>
              <a:ea typeface="ＭＳ ゴシック" pitchFamily="49" charset="-128"/>
            </a:rPr>
            <a:t>百万円となった。また、これにより実質単年度収支が前年度より増加となった。</a:t>
          </a:r>
        </a:p>
        <a:p>
          <a:r>
            <a:rPr kumimoji="1" lang="ja-JP" altLang="en-US" sz="1200">
              <a:latin typeface="ＭＳ ゴシック" pitchFamily="49" charset="-128"/>
              <a:ea typeface="ＭＳ ゴシック" pitchFamily="49" charset="-128"/>
            </a:rPr>
            <a:t>ふるさと寄附金は安定財源ではないため、引き続き歳出削減を図ることで、基金に頼りすぎない持続可能な財政運営となるよう努めていきたい。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宮城県大河原町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全ての会計に実質赤字額、資金不足額は生じていない。この状態を維持し、引き続き健全な財政運営を行えるよう、財源の確保に努め、適切な財政運営を図っていく。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宮城県大河原町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元年度の学校給食センター整備事業・令和２年度の学校トイレ改修事業等の元金償還開始による元利償還金の増加や、一部事務組合及びみやぎ県南中核病院への負担金が増加したことが分子の増に大きく影響して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満期一括償還を行っていない。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宮城県大河原町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施設の更新・大規模修繕が続いたことにより、地方債現在高は依然として高い状況であるものの、令和６年度は地方債の借入を要する事業の減少により、償還額が借入額を上回り地方債現在高が減少した。</a:t>
          </a:r>
        </a:p>
        <a:p>
          <a:r>
            <a:rPr kumimoji="1" lang="ja-JP" altLang="en-US" sz="1400">
              <a:latin typeface="ＭＳ ゴシック" pitchFamily="49" charset="-128"/>
              <a:ea typeface="ＭＳ ゴシック" pitchFamily="49" charset="-128"/>
            </a:rPr>
            <a:t>また、ふるさと寄附金が過去最高の寄附額となったことにより、財政調整基金に大きく積立をすることができたため、充当可能基金が増加し、分子が減少したものと考えられる。 </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宮城県大河原町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税の堅調な伸びや地方交付税・各種交付金の増額、ふるさと寄附金が多額となったこと等により、財政調整基金の取り崩しをしなかった。また、普通交付税再算定により措置された「臨時財政対策債償還基金費」分を減債基金へと積立てたことにより、前年度末と比較し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寄附金が過去最大の寄附額となったことから財政調整基金への積立や普通交付税再算定による減債基金への積立により基金全体の残高は増加しており、基金の規模としては過去最大となっている。財政調整基金については、引き続き想定される物価高騰や公共施設の老朽化対策、また本格化している白石川右岸河川敷等整備事業等の財政需要への対応や災害等の緊急時に迅速な対応ができるよう、適切な残高を確保していく。また、特定目的基金においては、設置条例に基づいた活用に努めるとともに、時代や財政事業に沿った運用へ最適化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　公共施設等の更新、改修及び除却に充てることを目的とする。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スポーツ振興基金　　スポーツの普及及び振興を図るために要する経費に充てることを目的とする。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長寿社会対策基金　　地域における福祉活動の促進、快適な生活環境の形成等、高齢化社会に対応した施策に充てることを目的とする。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　森林環境譲与税のために設置。森林の整備及びその促進に関する施策に要する経費に充てることを目的とする。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教育振興慈愛基金　　青少年の健全育成及び教育の振興に寄与する事業に充てることを目的とする。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　金ケ瀬小学校大規模改修事業へ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百万円、舗装補修工事費へ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百万円等、各施設整備に充当するため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百万円の取り崩しを行ったため、基金残高が減少した。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　森林環境譲与税の交付により、２百万円の積立を行ったが、県内産木材を活用した授乳室の設置に２百万円の取崩を行ったことから残高は微減となった。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長寿社会対策基金・スポーツ振興基金・教育振興慈愛基金については、それぞれ目的に沿った事業に充当したことにより減となっている。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については、今後も学校教育施設の大規模修繕や、集会所の更新（集約化）への充当を予定している。公共施設等総合管理計画や個別施設計画を活用しながら、計画的な積立と活用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他の基金については、基金の目的に応じた活用をするとともに、ポストコロナを契機に変化している行政需要に対応できるよう運用方法等を最適化していく。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町税の伸びや多額のふるさと寄附金により歳入が増加し、年度内の積立で約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百万円、決算積立で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百万円の積立を行ったことに加え、取崩をしなかったことにより残高は増加している。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また東日本大震災や令和元年度台風第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号等、災害対応でも基金を多く取り崩し対応してきたが、令和３年度以降、ふるさと寄附金が多額となり、歳入の余剰分を財政調整基金へ積み立てていることから増加している。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社会情勢や経済状況に応じて迅速な対応が求められる際の財源調整機能を有する基金であることから、計画的な基金の活用が求められる。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３年度以降、ふるさと寄附金が多額となっていることにより増加しているものの、ふるさと寄附金は経常的に見込める歳入ではないことから、増額分を今後予定している重点事業を中心に有効に活用しながらも、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％である約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億円は最低限と考え、災害発生時も迅速な住民生活の復旧の対応が可能となる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億円を基準とし残高の確保に努めていく。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令和６年度では、普通交付税の再算定にて措置された臨時財政対策債償還基金費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百万円の基金積立を行ったことにより増額となった。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施設整備事業及び大規模改修が続いたことにより公債費が増大しており、公債費負担は今後ピークを迎え見込みであるため、減債基金を有効活用し負担軽減を図っていく。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金利が上昇しており、利子負担も増加していることから、今後の社会情勢を注視し、地方債の繰上償還等も検討しつつ計画的な運用に努める。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7DA5BA5-DC9E-48F1-85DF-02844528D5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47A6A9F-1C1F-4E0A-8CE4-FA91315BB9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73799221-55A0-4810-B6A3-AC32F5A8C9A9}"/>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39BCE438-564D-4D4D-8FC9-3C1206C6D0D8}"/>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9DF7B417-DCF5-42FF-8FF4-2E9820BE9CA1}"/>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C3934A1D-EAB2-40B1-8227-3A57ADDDFA42}"/>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FBA4F943-ABD6-43A8-B089-522A60B9BADB}"/>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1395877C-2837-42AA-A81C-C8EE0E32713A}"/>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A4E5EEBA-6E8E-4260-8509-D9EFBD113C7F}"/>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AFD2B798-0971-4EE1-B712-BB3EB00935C2}"/>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9095EA3F-D38D-4DD3-BCA7-E291411E5665}"/>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13D7A8F8-3926-4498-9BA7-303BF879A6E3}"/>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宮城県大河原町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36F13F66-0123-4E74-975E-E639D8718368}"/>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EAAFF185-2D13-4EBD-9FEA-FD64670A1750}"/>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206773C0-53F0-4BF3-8168-FA426FF7C666}"/>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D937A941-9443-434B-92CA-B079A5645768}"/>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31465CD1-FFD0-4BCC-A2B0-B3585F6A06DB}"/>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74955586-C5E5-46BF-9F10-F5A0126FD33D}"/>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23,297
23,112
24.99
12,718,474
12,032,724
685,339
5,846,910
7,381,720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71E0460D-68A2-47F9-A680-9E21201FF046}"/>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B898CCD7-C4EF-4B2F-95EC-106F8AC2176E}"/>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9EAACD15-A2D7-48D0-80E7-D6BEB1D2E512}"/>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40768737-7C32-4EAB-9146-15796A496E2E}"/>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436A242B-7F3B-4B66-B34E-82768BA67A7D}"/>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06F4217A-ED1A-44FA-89C4-53A99152D5C4}"/>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635C8CB8-371F-4E0D-A39A-BF9BCABEAC22}"/>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860E4058-B331-4A82-9058-41D9E7D3096A}"/>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D5C64569-6E96-4498-A733-DAD2C5B64026}"/>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D27460EA-5B10-48F0-800F-45E91CC5F31C}"/>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6AAFA9D3-C822-4264-8D6B-E3A893A7033A}"/>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C99F1226-95A2-47FB-BC93-A5C6DAE5961B}"/>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B5FEFE38-5B80-4B04-852D-25D83A8DCECB}"/>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7BBF97FD-14D7-40C5-8AE3-2D65ED6735C7}"/>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BE47F030-2060-4501-AB8F-461672FA005D}"/>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97100AD5-466E-488F-9AB8-FF293270DF4E}"/>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2CF98B64-FADE-4A5E-B469-D543F81DDF99}"/>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B9CB850D-7BBE-4219-825F-EE14D9C9C7C7}"/>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DF8B5773-EC55-4469-AF71-5C90924B356E}"/>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580F8E08-B8C2-4992-9F27-75AA7AB17D0D}"/>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C3D4008B-0104-436E-8640-D3F322127CBC}"/>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C115142D-D7CC-4993-B7B2-2BD4B97312B8}"/>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00B41579-D265-48EE-BA6D-2AA2BF57E50F}"/>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9AEECC70-CE05-4283-8C3F-C3484DAC8F34}"/>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50F7997A-A4A6-4158-BC9F-7158E649F518}"/>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AEEBBAF0-5458-4E8A-A4AC-70AC690EA3A3}"/>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EFC095DA-AA9C-4563-A4C4-3FD6CD0A866E}"/>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6DE1B19B-DCE3-41FD-9092-284A333432B4}"/>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0F398911-4B42-48E6-9BA3-AFF2FFCFE9B6}"/>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D85EA425-1B67-47FD-8259-60CF845F094D}"/>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432E9EAA-C2CC-4CC4-B212-DA03A81297AE}"/>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4C71887F-02C2-4D90-B473-1427FF6928BD}"/>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4FDE620E-825C-4188-8ACB-BECE54240F25}"/>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E1FCA649-01D2-44AC-A08D-57C3DA27AE63}"/>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C6EE5A57-15CB-40FE-A07F-7A6042378B59}"/>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全国・県・類似団体と比較し、有形固定資産</a:t>
          </a:r>
          <a:r>
            <a:rPr kumimoji="1" lang="ja-JP" altLang="en-US" sz="1100">
              <a:solidFill>
                <a:schemeClr val="dk1"/>
              </a:solidFill>
              <a:effectLst/>
              <a:latin typeface="+mn-lt"/>
              <a:ea typeface="+mn-ea"/>
              <a:cs typeface="+mn-cs"/>
            </a:rPr>
            <a:t>減価</a:t>
          </a:r>
          <a:r>
            <a:rPr kumimoji="1" lang="ja-JP" altLang="ja-JP" sz="1100">
              <a:solidFill>
                <a:schemeClr val="dk1"/>
              </a:solidFill>
              <a:effectLst/>
              <a:latin typeface="+mn-lt"/>
              <a:ea typeface="+mn-ea"/>
              <a:cs typeface="+mn-cs"/>
            </a:rPr>
            <a:t>償却率は上回っている状況である。施設の老朽化が著しいことから、令和４</a:t>
          </a:r>
          <a:r>
            <a:rPr kumimoji="1" lang="ja-JP" altLang="en-US" sz="1100">
              <a:solidFill>
                <a:schemeClr val="dk1"/>
              </a:solidFill>
              <a:effectLst/>
              <a:latin typeface="+mn-lt"/>
              <a:ea typeface="+mn-ea"/>
              <a:cs typeface="+mn-cs"/>
            </a:rPr>
            <a:t>年</a:t>
          </a:r>
          <a:r>
            <a:rPr kumimoji="1" lang="ja-JP" altLang="ja-JP" sz="1100">
              <a:solidFill>
                <a:schemeClr val="dk1"/>
              </a:solidFill>
              <a:effectLst/>
              <a:latin typeface="+mn-lt"/>
              <a:ea typeface="+mn-ea"/>
              <a:cs typeface="+mn-cs"/>
            </a:rPr>
            <a:t>度に改定した公共施設等総合管理計画及び個別施設計画に基づき、将来の人口構造を踏まえ、計画的な施設更新、統廃合等による施設総量の適正化に取り組み、財政負担軽減に努めていく必要がある。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6119FB32-C6AA-4465-B06A-3575F9D4856C}"/>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7A9DE412-F25D-4C46-A3DC-C5CE2CB9AE78}"/>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a:extLst>
            <a:ext uri="{FF2B5EF4-FFF2-40B4-BE49-F238E27FC236}">
              <a16:creationId xmlns:a16="http://schemas.microsoft.com/office/drawing/2014/main" id="{4909F5C2-DA90-4732-89A2-E6485029A185}"/>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8" name="直線コネクタ 57">
          <a:extLst>
            <a:ext uri="{FF2B5EF4-FFF2-40B4-BE49-F238E27FC236}">
              <a16:creationId xmlns:a16="http://schemas.microsoft.com/office/drawing/2014/main" id="{5EA4B200-8584-4B12-8E61-72F9A53228E3}"/>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9" name="テキスト ボックス 58">
          <a:extLst>
            <a:ext uri="{FF2B5EF4-FFF2-40B4-BE49-F238E27FC236}">
              <a16:creationId xmlns:a16="http://schemas.microsoft.com/office/drawing/2014/main" id="{8C9E9DAD-43A3-4831-9981-68699D9509F4}"/>
            </a:ext>
          </a:extLst>
        </xdr:cNvPr>
        <xdr:cNvSpPr txBox="1"/>
      </xdr:nvSpPr>
      <xdr:spPr>
        <a:xfrm>
          <a:off x="789956" y="64303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0" name="直線コネクタ 59">
          <a:extLst>
            <a:ext uri="{FF2B5EF4-FFF2-40B4-BE49-F238E27FC236}">
              <a16:creationId xmlns:a16="http://schemas.microsoft.com/office/drawing/2014/main" id="{778E0AB8-2B2E-43B2-A69C-2E0A877486D6}"/>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1" name="テキスト ボックス 60">
          <a:extLst>
            <a:ext uri="{FF2B5EF4-FFF2-40B4-BE49-F238E27FC236}">
              <a16:creationId xmlns:a16="http://schemas.microsoft.com/office/drawing/2014/main" id="{2D2E95BB-E654-477E-9BCA-978B0AA1F717}"/>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2" name="直線コネクタ 61">
          <a:extLst>
            <a:ext uri="{FF2B5EF4-FFF2-40B4-BE49-F238E27FC236}">
              <a16:creationId xmlns:a16="http://schemas.microsoft.com/office/drawing/2014/main" id="{EF4BC82A-7A01-4293-AA1A-03A6F345B526}"/>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3" name="テキスト ボックス 62">
          <a:extLst>
            <a:ext uri="{FF2B5EF4-FFF2-40B4-BE49-F238E27FC236}">
              <a16:creationId xmlns:a16="http://schemas.microsoft.com/office/drawing/2014/main" id="{0F72E9A9-91A2-49AB-91A9-4B058D7B2F21}"/>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4" name="直線コネクタ 63">
          <a:extLst>
            <a:ext uri="{FF2B5EF4-FFF2-40B4-BE49-F238E27FC236}">
              <a16:creationId xmlns:a16="http://schemas.microsoft.com/office/drawing/2014/main" id="{0520CCA4-3E50-4C88-B2CE-04E68430FB08}"/>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5" name="テキスト ボックス 64">
          <a:extLst>
            <a:ext uri="{FF2B5EF4-FFF2-40B4-BE49-F238E27FC236}">
              <a16:creationId xmlns:a16="http://schemas.microsoft.com/office/drawing/2014/main" id="{8144901F-0B89-4378-B334-7450EE8D84DF}"/>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6" name="直線コネクタ 65">
          <a:extLst>
            <a:ext uri="{FF2B5EF4-FFF2-40B4-BE49-F238E27FC236}">
              <a16:creationId xmlns:a16="http://schemas.microsoft.com/office/drawing/2014/main" id="{FC5551A3-1B8A-467F-850C-E082CA6BE5E5}"/>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7" name="テキスト ボックス 66">
          <a:extLst>
            <a:ext uri="{FF2B5EF4-FFF2-40B4-BE49-F238E27FC236}">
              <a16:creationId xmlns:a16="http://schemas.microsoft.com/office/drawing/2014/main" id="{B8BA48E6-23AC-4D93-81CC-E386179EE0CE}"/>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8" name="直線コネクタ 67">
          <a:extLst>
            <a:ext uri="{FF2B5EF4-FFF2-40B4-BE49-F238E27FC236}">
              <a16:creationId xmlns:a16="http://schemas.microsoft.com/office/drawing/2014/main" id="{F17526F7-5550-42FE-BA25-1C54429124C0}"/>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9" name="テキスト ボックス 68">
          <a:extLst>
            <a:ext uri="{FF2B5EF4-FFF2-40B4-BE49-F238E27FC236}">
              <a16:creationId xmlns:a16="http://schemas.microsoft.com/office/drawing/2014/main" id="{B8ADFDA1-9358-48DE-876D-BAB74313C4FA}"/>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B546AB60-E586-4B56-B65D-A9AA8770183E}"/>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134DF6D5-25C0-45B4-9F86-DDEC8F4CD1A7}"/>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1FAC86A9-73E0-4A92-86AB-8D3B7B2BFCCF}"/>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73" name="直線コネクタ 72">
          <a:extLst>
            <a:ext uri="{FF2B5EF4-FFF2-40B4-BE49-F238E27FC236}">
              <a16:creationId xmlns:a16="http://schemas.microsoft.com/office/drawing/2014/main" id="{A8E5956A-8B1D-4F0F-8C31-3743C1C1C8DB}"/>
            </a:ext>
          </a:extLst>
        </xdr:cNvPr>
        <xdr:cNvCxnSpPr/>
      </xdr:nvCxnSpPr>
      <xdr:spPr>
        <a:xfrm flipV="1">
          <a:off x="4306570" y="5076734"/>
          <a:ext cx="1270" cy="1228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74" name="有形固定資産減価償却率最小値テキスト">
          <a:extLst>
            <a:ext uri="{FF2B5EF4-FFF2-40B4-BE49-F238E27FC236}">
              <a16:creationId xmlns:a16="http://schemas.microsoft.com/office/drawing/2014/main" id="{9D0337F5-EE43-4DBF-B738-E77262BC21EF}"/>
            </a:ext>
          </a:extLst>
        </xdr:cNvPr>
        <xdr:cNvSpPr txBox="1"/>
      </xdr:nvSpPr>
      <xdr:spPr>
        <a:xfrm>
          <a:off x="4359275" y="631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75" name="直線コネクタ 74">
          <a:extLst>
            <a:ext uri="{FF2B5EF4-FFF2-40B4-BE49-F238E27FC236}">
              <a16:creationId xmlns:a16="http://schemas.microsoft.com/office/drawing/2014/main" id="{05912709-92B2-49FC-BE26-F3B848A4C48D}"/>
            </a:ext>
          </a:extLst>
        </xdr:cNvPr>
        <xdr:cNvCxnSpPr/>
      </xdr:nvCxnSpPr>
      <xdr:spPr>
        <a:xfrm>
          <a:off x="4216400" y="6305459"/>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6" name="有形固定資産減価償却率最大値テキスト">
          <a:extLst>
            <a:ext uri="{FF2B5EF4-FFF2-40B4-BE49-F238E27FC236}">
              <a16:creationId xmlns:a16="http://schemas.microsoft.com/office/drawing/2014/main" id="{93162301-5469-425E-BC3B-724346115C9E}"/>
            </a:ext>
          </a:extLst>
        </xdr:cNvPr>
        <xdr:cNvSpPr txBox="1"/>
      </xdr:nvSpPr>
      <xdr:spPr>
        <a:xfrm>
          <a:off x="4359275" y="4864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7" name="直線コネクタ 76">
          <a:extLst>
            <a:ext uri="{FF2B5EF4-FFF2-40B4-BE49-F238E27FC236}">
              <a16:creationId xmlns:a16="http://schemas.microsoft.com/office/drawing/2014/main" id="{DF786523-8821-424E-9453-6CD59166053E}"/>
            </a:ext>
          </a:extLst>
        </xdr:cNvPr>
        <xdr:cNvCxnSpPr/>
      </xdr:nvCxnSpPr>
      <xdr:spPr>
        <a:xfrm>
          <a:off x="4216400" y="5076734"/>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61794</xdr:rowOff>
    </xdr:from>
    <xdr:ext cx="405111" cy="259045"/>
    <xdr:sp macro="" textlink="">
      <xdr:nvSpPr>
        <xdr:cNvPr id="78" name="有形固定資産減価償却率平均値テキスト">
          <a:extLst>
            <a:ext uri="{FF2B5EF4-FFF2-40B4-BE49-F238E27FC236}">
              <a16:creationId xmlns:a16="http://schemas.microsoft.com/office/drawing/2014/main" id="{7A906620-7C6A-4E3B-8469-A13BFA85913C}"/>
            </a:ext>
          </a:extLst>
        </xdr:cNvPr>
        <xdr:cNvSpPr txBox="1"/>
      </xdr:nvSpPr>
      <xdr:spPr>
        <a:xfrm>
          <a:off x="4359275" y="55799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79" name="フローチャート: 判断 78">
          <a:extLst>
            <a:ext uri="{FF2B5EF4-FFF2-40B4-BE49-F238E27FC236}">
              <a16:creationId xmlns:a16="http://schemas.microsoft.com/office/drawing/2014/main" id="{770055E2-7AC0-448D-9680-5C511423358D}"/>
            </a:ext>
          </a:extLst>
        </xdr:cNvPr>
        <xdr:cNvSpPr/>
      </xdr:nvSpPr>
      <xdr:spPr>
        <a:xfrm>
          <a:off x="4254500" y="571581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80" name="フローチャート: 判断 79">
          <a:extLst>
            <a:ext uri="{FF2B5EF4-FFF2-40B4-BE49-F238E27FC236}">
              <a16:creationId xmlns:a16="http://schemas.microsoft.com/office/drawing/2014/main" id="{D01BA6DA-1345-4612-9F2E-2327D95F1FDC}"/>
            </a:ext>
          </a:extLst>
        </xdr:cNvPr>
        <xdr:cNvSpPr/>
      </xdr:nvSpPr>
      <xdr:spPr>
        <a:xfrm>
          <a:off x="3616325" y="57035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81" name="フローチャート: 判断 80">
          <a:extLst>
            <a:ext uri="{FF2B5EF4-FFF2-40B4-BE49-F238E27FC236}">
              <a16:creationId xmlns:a16="http://schemas.microsoft.com/office/drawing/2014/main" id="{0008F661-0E3A-488E-AECA-DCD696F873E4}"/>
            </a:ext>
          </a:extLst>
        </xdr:cNvPr>
        <xdr:cNvSpPr/>
      </xdr:nvSpPr>
      <xdr:spPr>
        <a:xfrm>
          <a:off x="2930525" y="567590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82" name="フローチャート: 判断 81">
          <a:extLst>
            <a:ext uri="{FF2B5EF4-FFF2-40B4-BE49-F238E27FC236}">
              <a16:creationId xmlns:a16="http://schemas.microsoft.com/office/drawing/2014/main" id="{7C0B75D0-D929-44E0-AF8A-3F4A76DE3729}"/>
            </a:ext>
          </a:extLst>
        </xdr:cNvPr>
        <xdr:cNvSpPr/>
      </xdr:nvSpPr>
      <xdr:spPr>
        <a:xfrm>
          <a:off x="2244725" y="563889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83" name="フローチャート: 判断 82">
          <a:extLst>
            <a:ext uri="{FF2B5EF4-FFF2-40B4-BE49-F238E27FC236}">
              <a16:creationId xmlns:a16="http://schemas.microsoft.com/office/drawing/2014/main" id="{195AB656-FF28-43EA-A3DA-4A466AB98C66}"/>
            </a:ext>
          </a:extLst>
        </xdr:cNvPr>
        <xdr:cNvSpPr/>
      </xdr:nvSpPr>
      <xdr:spPr>
        <a:xfrm>
          <a:off x="1558925" y="565131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81DF3236-BE82-4F0F-90F9-038E8A1A3685}"/>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41AFCDA7-6ED8-461E-B0FA-F280E260D745}"/>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C941D9AB-1FB4-41E6-B63B-3FC723E99DBA}"/>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25BEE5CB-8938-41D3-AF14-A8924E583ACC}"/>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753E03C8-8550-42E0-9FF3-25D45F07F268}"/>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163558</xdr:rowOff>
    </xdr:from>
    <xdr:to>
      <xdr:col>23</xdr:col>
      <xdr:colOff>136525</xdr:colOff>
      <xdr:row>32</xdr:row>
      <xdr:rowOff>93708</xdr:rowOff>
    </xdr:to>
    <xdr:sp macro="" textlink="">
      <xdr:nvSpPr>
        <xdr:cNvPr id="89" name="楕円 88">
          <a:extLst>
            <a:ext uri="{FF2B5EF4-FFF2-40B4-BE49-F238E27FC236}">
              <a16:creationId xmlns:a16="http://schemas.microsoft.com/office/drawing/2014/main" id="{584CDFB1-8733-4954-BBC8-D9D431EBD07C}"/>
            </a:ext>
          </a:extLst>
        </xdr:cNvPr>
        <xdr:cNvSpPr/>
      </xdr:nvSpPr>
      <xdr:spPr>
        <a:xfrm>
          <a:off x="4254500" y="599920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141985</xdr:rowOff>
    </xdr:from>
    <xdr:ext cx="405111" cy="259045"/>
    <xdr:sp macro="" textlink="">
      <xdr:nvSpPr>
        <xdr:cNvPr id="90" name="有形固定資産減価償却率該当値テキスト">
          <a:extLst>
            <a:ext uri="{FF2B5EF4-FFF2-40B4-BE49-F238E27FC236}">
              <a16:creationId xmlns:a16="http://schemas.microsoft.com/office/drawing/2014/main" id="{A2B3D9AD-7AE4-41B6-AEC4-BFAE05596E0B}"/>
            </a:ext>
          </a:extLst>
        </xdr:cNvPr>
        <xdr:cNvSpPr txBox="1"/>
      </xdr:nvSpPr>
      <xdr:spPr>
        <a:xfrm>
          <a:off x="4359275" y="5983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108041</xdr:rowOff>
    </xdr:from>
    <xdr:to>
      <xdr:col>19</xdr:col>
      <xdr:colOff>187325</xdr:colOff>
      <xdr:row>32</xdr:row>
      <xdr:rowOff>38191</xdr:rowOff>
    </xdr:to>
    <xdr:sp macro="" textlink="">
      <xdr:nvSpPr>
        <xdr:cNvPr id="91" name="楕円 90">
          <a:extLst>
            <a:ext uri="{FF2B5EF4-FFF2-40B4-BE49-F238E27FC236}">
              <a16:creationId xmlns:a16="http://schemas.microsoft.com/office/drawing/2014/main" id="{744E3F75-021E-41B1-9F29-9A57F4B1089C}"/>
            </a:ext>
          </a:extLst>
        </xdr:cNvPr>
        <xdr:cNvSpPr/>
      </xdr:nvSpPr>
      <xdr:spPr>
        <a:xfrm>
          <a:off x="3616325" y="594369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158841</xdr:rowOff>
    </xdr:from>
    <xdr:to>
      <xdr:col>23</xdr:col>
      <xdr:colOff>85725</xdr:colOff>
      <xdr:row>32</xdr:row>
      <xdr:rowOff>42908</xdr:rowOff>
    </xdr:to>
    <xdr:cxnSp macro="">
      <xdr:nvCxnSpPr>
        <xdr:cNvPr id="92" name="直線コネクタ 91">
          <a:extLst>
            <a:ext uri="{FF2B5EF4-FFF2-40B4-BE49-F238E27FC236}">
              <a16:creationId xmlns:a16="http://schemas.microsoft.com/office/drawing/2014/main" id="{52C4EEB4-26B5-4ED9-AB95-9A73678AD253}"/>
            </a:ext>
          </a:extLst>
        </xdr:cNvPr>
        <xdr:cNvCxnSpPr/>
      </xdr:nvCxnSpPr>
      <xdr:spPr>
        <a:xfrm>
          <a:off x="3673475" y="6000841"/>
          <a:ext cx="628650" cy="4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64861</xdr:rowOff>
    </xdr:from>
    <xdr:to>
      <xdr:col>15</xdr:col>
      <xdr:colOff>187325</xdr:colOff>
      <xdr:row>31</xdr:row>
      <xdr:rowOff>166461</xdr:rowOff>
    </xdr:to>
    <xdr:sp macro="" textlink="">
      <xdr:nvSpPr>
        <xdr:cNvPr id="93" name="楕円 92">
          <a:extLst>
            <a:ext uri="{FF2B5EF4-FFF2-40B4-BE49-F238E27FC236}">
              <a16:creationId xmlns:a16="http://schemas.microsoft.com/office/drawing/2014/main" id="{99AF34B2-7152-408B-9ED0-12030D70155B}"/>
            </a:ext>
          </a:extLst>
        </xdr:cNvPr>
        <xdr:cNvSpPr/>
      </xdr:nvSpPr>
      <xdr:spPr>
        <a:xfrm>
          <a:off x="2930525" y="590686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115661</xdr:rowOff>
    </xdr:from>
    <xdr:to>
      <xdr:col>19</xdr:col>
      <xdr:colOff>136525</xdr:colOff>
      <xdr:row>31</xdr:row>
      <xdr:rowOff>158841</xdr:rowOff>
    </xdr:to>
    <xdr:cxnSp macro="">
      <xdr:nvCxnSpPr>
        <xdr:cNvPr id="94" name="直線コネクタ 93">
          <a:extLst>
            <a:ext uri="{FF2B5EF4-FFF2-40B4-BE49-F238E27FC236}">
              <a16:creationId xmlns:a16="http://schemas.microsoft.com/office/drawing/2014/main" id="{7F5CAB15-D922-4964-9742-5C9A55CD0030}"/>
            </a:ext>
          </a:extLst>
        </xdr:cNvPr>
        <xdr:cNvCxnSpPr/>
      </xdr:nvCxnSpPr>
      <xdr:spPr>
        <a:xfrm>
          <a:off x="2987675" y="5954486"/>
          <a:ext cx="685800" cy="4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27849</xdr:rowOff>
    </xdr:from>
    <xdr:to>
      <xdr:col>11</xdr:col>
      <xdr:colOff>187325</xdr:colOff>
      <xdr:row>31</xdr:row>
      <xdr:rowOff>129449</xdr:rowOff>
    </xdr:to>
    <xdr:sp macro="" textlink="">
      <xdr:nvSpPr>
        <xdr:cNvPr id="95" name="楕円 94">
          <a:extLst>
            <a:ext uri="{FF2B5EF4-FFF2-40B4-BE49-F238E27FC236}">
              <a16:creationId xmlns:a16="http://schemas.microsoft.com/office/drawing/2014/main" id="{2D237260-C79F-4670-AF7F-D2C5202DA5D1}"/>
            </a:ext>
          </a:extLst>
        </xdr:cNvPr>
        <xdr:cNvSpPr/>
      </xdr:nvSpPr>
      <xdr:spPr>
        <a:xfrm>
          <a:off x="2244725" y="586984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78649</xdr:rowOff>
    </xdr:from>
    <xdr:to>
      <xdr:col>15</xdr:col>
      <xdr:colOff>136525</xdr:colOff>
      <xdr:row>31</xdr:row>
      <xdr:rowOff>115661</xdr:rowOff>
    </xdr:to>
    <xdr:cxnSp macro="">
      <xdr:nvCxnSpPr>
        <xdr:cNvPr id="96" name="直線コネクタ 95">
          <a:extLst>
            <a:ext uri="{FF2B5EF4-FFF2-40B4-BE49-F238E27FC236}">
              <a16:creationId xmlns:a16="http://schemas.microsoft.com/office/drawing/2014/main" id="{DCFCCF6C-E5FA-4654-92CF-96557B403B53}"/>
            </a:ext>
          </a:extLst>
        </xdr:cNvPr>
        <xdr:cNvCxnSpPr/>
      </xdr:nvCxnSpPr>
      <xdr:spPr>
        <a:xfrm>
          <a:off x="2301875" y="5917474"/>
          <a:ext cx="68580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43271</xdr:rowOff>
    </xdr:from>
    <xdr:to>
      <xdr:col>7</xdr:col>
      <xdr:colOff>187325</xdr:colOff>
      <xdr:row>31</xdr:row>
      <xdr:rowOff>144871</xdr:rowOff>
    </xdr:to>
    <xdr:sp macro="" textlink="">
      <xdr:nvSpPr>
        <xdr:cNvPr id="97" name="楕円 96">
          <a:extLst>
            <a:ext uri="{FF2B5EF4-FFF2-40B4-BE49-F238E27FC236}">
              <a16:creationId xmlns:a16="http://schemas.microsoft.com/office/drawing/2014/main" id="{B465EE3B-8A64-450F-B1D5-0A7F7F42B6AB}"/>
            </a:ext>
          </a:extLst>
        </xdr:cNvPr>
        <xdr:cNvSpPr/>
      </xdr:nvSpPr>
      <xdr:spPr>
        <a:xfrm>
          <a:off x="1558925" y="588527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78649</xdr:rowOff>
    </xdr:from>
    <xdr:to>
      <xdr:col>11</xdr:col>
      <xdr:colOff>136525</xdr:colOff>
      <xdr:row>31</xdr:row>
      <xdr:rowOff>94071</xdr:rowOff>
    </xdr:to>
    <xdr:cxnSp macro="">
      <xdr:nvCxnSpPr>
        <xdr:cNvPr id="98" name="直線コネクタ 97">
          <a:extLst>
            <a:ext uri="{FF2B5EF4-FFF2-40B4-BE49-F238E27FC236}">
              <a16:creationId xmlns:a16="http://schemas.microsoft.com/office/drawing/2014/main" id="{2426F108-9B2C-48BD-8845-8282B0E43876}"/>
            </a:ext>
          </a:extLst>
        </xdr:cNvPr>
        <xdr:cNvCxnSpPr/>
      </xdr:nvCxnSpPr>
      <xdr:spPr>
        <a:xfrm flipV="1">
          <a:off x="1616075" y="5917474"/>
          <a:ext cx="685800" cy="15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141622</xdr:rowOff>
    </xdr:from>
    <xdr:ext cx="405111" cy="259045"/>
    <xdr:sp macro="" textlink="">
      <xdr:nvSpPr>
        <xdr:cNvPr id="99" name="n_1aveValue有形固定資産減価償却率">
          <a:extLst>
            <a:ext uri="{FF2B5EF4-FFF2-40B4-BE49-F238E27FC236}">
              <a16:creationId xmlns:a16="http://schemas.microsoft.com/office/drawing/2014/main" id="{6A1F5EC4-6674-4169-9ACB-1AF86F7EEB36}"/>
            </a:ext>
          </a:extLst>
        </xdr:cNvPr>
        <xdr:cNvSpPr txBox="1"/>
      </xdr:nvSpPr>
      <xdr:spPr>
        <a:xfrm>
          <a:off x="3474094" y="549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110779</xdr:rowOff>
    </xdr:from>
    <xdr:ext cx="405111" cy="259045"/>
    <xdr:sp macro="" textlink="">
      <xdr:nvSpPr>
        <xdr:cNvPr id="100" name="n_2aveValue有形固定資産減価償却率">
          <a:extLst>
            <a:ext uri="{FF2B5EF4-FFF2-40B4-BE49-F238E27FC236}">
              <a16:creationId xmlns:a16="http://schemas.microsoft.com/office/drawing/2014/main" id="{C5C89396-F6D8-4C46-99A3-55F7BF2195FB}"/>
            </a:ext>
          </a:extLst>
        </xdr:cNvPr>
        <xdr:cNvSpPr txBox="1"/>
      </xdr:nvSpPr>
      <xdr:spPr>
        <a:xfrm>
          <a:off x="2797819" y="5460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73768</xdr:rowOff>
    </xdr:from>
    <xdr:ext cx="405111" cy="259045"/>
    <xdr:sp macro="" textlink="">
      <xdr:nvSpPr>
        <xdr:cNvPr id="101" name="n_3aveValue有形固定資産減価償却率">
          <a:extLst>
            <a:ext uri="{FF2B5EF4-FFF2-40B4-BE49-F238E27FC236}">
              <a16:creationId xmlns:a16="http://schemas.microsoft.com/office/drawing/2014/main" id="{738444EC-803D-425E-ADE2-BA27746A2307}"/>
            </a:ext>
          </a:extLst>
        </xdr:cNvPr>
        <xdr:cNvSpPr txBox="1"/>
      </xdr:nvSpPr>
      <xdr:spPr>
        <a:xfrm>
          <a:off x="2112019" y="5426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83021</xdr:rowOff>
    </xdr:from>
    <xdr:ext cx="405111" cy="259045"/>
    <xdr:sp macro="" textlink="">
      <xdr:nvSpPr>
        <xdr:cNvPr id="102" name="n_4aveValue有形固定資産減価償却率">
          <a:extLst>
            <a:ext uri="{FF2B5EF4-FFF2-40B4-BE49-F238E27FC236}">
              <a16:creationId xmlns:a16="http://schemas.microsoft.com/office/drawing/2014/main" id="{EC75ADFD-2619-4D58-8996-0249C5AB390C}"/>
            </a:ext>
          </a:extLst>
        </xdr:cNvPr>
        <xdr:cNvSpPr txBox="1"/>
      </xdr:nvSpPr>
      <xdr:spPr>
        <a:xfrm>
          <a:off x="1426219" y="5439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29318</xdr:rowOff>
    </xdr:from>
    <xdr:ext cx="405111" cy="259045"/>
    <xdr:sp macro="" textlink="">
      <xdr:nvSpPr>
        <xdr:cNvPr id="103" name="n_1mainValue有形固定資産減価償却率">
          <a:extLst>
            <a:ext uri="{FF2B5EF4-FFF2-40B4-BE49-F238E27FC236}">
              <a16:creationId xmlns:a16="http://schemas.microsoft.com/office/drawing/2014/main" id="{5211E146-8F2F-428F-97EE-CA236187CD03}"/>
            </a:ext>
          </a:extLst>
        </xdr:cNvPr>
        <xdr:cNvSpPr txBox="1"/>
      </xdr:nvSpPr>
      <xdr:spPr>
        <a:xfrm>
          <a:off x="3474094" y="6026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157588</xdr:rowOff>
    </xdr:from>
    <xdr:ext cx="405111" cy="259045"/>
    <xdr:sp macro="" textlink="">
      <xdr:nvSpPr>
        <xdr:cNvPr id="104" name="n_2mainValue有形固定資産減価償却率">
          <a:extLst>
            <a:ext uri="{FF2B5EF4-FFF2-40B4-BE49-F238E27FC236}">
              <a16:creationId xmlns:a16="http://schemas.microsoft.com/office/drawing/2014/main" id="{D120DA52-ADB9-431B-A866-3161FEF45EA6}"/>
            </a:ext>
          </a:extLst>
        </xdr:cNvPr>
        <xdr:cNvSpPr txBox="1"/>
      </xdr:nvSpPr>
      <xdr:spPr>
        <a:xfrm>
          <a:off x="2797819" y="5999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120576</xdr:rowOff>
    </xdr:from>
    <xdr:ext cx="405111" cy="259045"/>
    <xdr:sp macro="" textlink="">
      <xdr:nvSpPr>
        <xdr:cNvPr id="105" name="n_3mainValue有形固定資産減価償却率">
          <a:extLst>
            <a:ext uri="{FF2B5EF4-FFF2-40B4-BE49-F238E27FC236}">
              <a16:creationId xmlns:a16="http://schemas.microsoft.com/office/drawing/2014/main" id="{1ADC023B-4110-4E42-858B-BAD71F69AB85}"/>
            </a:ext>
          </a:extLst>
        </xdr:cNvPr>
        <xdr:cNvSpPr txBox="1"/>
      </xdr:nvSpPr>
      <xdr:spPr>
        <a:xfrm>
          <a:off x="2112019" y="5962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135998</xdr:rowOff>
    </xdr:from>
    <xdr:ext cx="405111" cy="259045"/>
    <xdr:sp macro="" textlink="">
      <xdr:nvSpPr>
        <xdr:cNvPr id="106" name="n_4mainValue有形固定資産減価償却率">
          <a:extLst>
            <a:ext uri="{FF2B5EF4-FFF2-40B4-BE49-F238E27FC236}">
              <a16:creationId xmlns:a16="http://schemas.microsoft.com/office/drawing/2014/main" id="{C3E5E35C-7A1D-42F6-9537-990CAAAC2703}"/>
            </a:ext>
          </a:extLst>
        </xdr:cNvPr>
        <xdr:cNvSpPr txBox="1"/>
      </xdr:nvSpPr>
      <xdr:spPr>
        <a:xfrm>
          <a:off x="1426219" y="5974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F07FDB5F-9986-4EA2-88B6-0BFA5BD49202}"/>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315E525B-103E-4931-843A-D1FEE71BD9AC}"/>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08DCE8CA-0971-4FEF-BD87-9675227AFBA3}"/>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[ 596.4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4BF2B968-67AF-4BFB-8EFC-01938AF46857}"/>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25127551-5146-4BEF-935E-EB61D23E5CBD}"/>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18EE3089-4422-49C8-AABC-1D634D497A07}"/>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A5A45AC5-70C7-4000-BA29-D87CFF3E2E25}"/>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D2007E24-EE65-4DBE-AFB4-6CB54FCDF943}"/>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8D60262C-D034-4D22-A028-EDB7287AE05F}"/>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424EE72D-4276-4D5F-B62F-92C225310856}"/>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31553430-227D-4B6D-96FF-0E8C96EDD65A}"/>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AE2B65E3-2B1C-4749-86E0-FD1176D0995F}"/>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17E6EDAA-F40F-48F7-A857-410AF5A28397}"/>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chemeClr val="dk1"/>
              </a:solidFill>
              <a:effectLst/>
              <a:latin typeface="+mn-lt"/>
              <a:ea typeface="+mn-ea"/>
              <a:cs typeface="+mn-cs"/>
            </a:rPr>
            <a:t>多額のふるさと寄附金を</a:t>
          </a:r>
          <a:r>
            <a:rPr kumimoji="1" lang="ja-JP" altLang="ja-JP" sz="1050">
              <a:solidFill>
                <a:schemeClr val="dk1"/>
              </a:solidFill>
              <a:effectLst/>
              <a:latin typeface="+mn-lt"/>
              <a:ea typeface="+mn-ea"/>
              <a:cs typeface="+mn-cs"/>
            </a:rPr>
            <a:t>基金等へ積立</a:t>
          </a:r>
          <a:r>
            <a:rPr kumimoji="1" lang="ja-JP" altLang="en-US" sz="1050">
              <a:solidFill>
                <a:schemeClr val="dk1"/>
              </a:solidFill>
              <a:effectLst/>
              <a:latin typeface="+mn-lt"/>
              <a:ea typeface="+mn-ea"/>
              <a:cs typeface="+mn-cs"/>
            </a:rPr>
            <a:t>てた</a:t>
          </a:r>
          <a:r>
            <a:rPr kumimoji="1" lang="ja-JP" altLang="ja-JP" sz="1050">
              <a:solidFill>
                <a:schemeClr val="dk1"/>
              </a:solidFill>
              <a:effectLst/>
              <a:latin typeface="+mn-lt"/>
              <a:ea typeface="+mn-ea"/>
              <a:cs typeface="+mn-cs"/>
            </a:rPr>
            <a:t>こと</a:t>
          </a:r>
          <a:r>
            <a:rPr kumimoji="1" lang="ja-JP" altLang="en-US" sz="1050">
              <a:solidFill>
                <a:schemeClr val="dk1"/>
              </a:solidFill>
              <a:effectLst/>
              <a:latin typeface="+mn-lt"/>
              <a:ea typeface="+mn-ea"/>
              <a:cs typeface="+mn-cs"/>
            </a:rPr>
            <a:t>により、</a:t>
          </a:r>
          <a:r>
            <a:rPr kumimoji="1" lang="ja-JP" altLang="ja-JP" sz="1050">
              <a:solidFill>
                <a:schemeClr val="dk1"/>
              </a:solidFill>
              <a:effectLst/>
              <a:latin typeface="+mn-lt"/>
              <a:ea typeface="+mn-ea"/>
              <a:cs typeface="+mn-cs"/>
            </a:rPr>
            <a:t>充当可能財源</a:t>
          </a:r>
          <a:r>
            <a:rPr kumimoji="1" lang="ja-JP" altLang="en-US" sz="1050">
              <a:solidFill>
                <a:schemeClr val="dk1"/>
              </a:solidFill>
              <a:effectLst/>
              <a:latin typeface="+mn-lt"/>
              <a:ea typeface="+mn-ea"/>
              <a:cs typeface="+mn-cs"/>
            </a:rPr>
            <a:t>が</a:t>
          </a:r>
          <a:r>
            <a:rPr kumimoji="1" lang="ja-JP" altLang="ja-JP" sz="1050">
              <a:solidFill>
                <a:schemeClr val="dk1"/>
              </a:solidFill>
              <a:effectLst/>
              <a:latin typeface="+mn-lt"/>
              <a:ea typeface="+mn-ea"/>
              <a:cs typeface="+mn-cs"/>
            </a:rPr>
            <a:t>増加し</a:t>
          </a:r>
          <a:r>
            <a:rPr kumimoji="1" lang="ja-JP" altLang="en-US" sz="1050">
              <a:solidFill>
                <a:schemeClr val="dk1"/>
              </a:solidFill>
              <a:effectLst/>
              <a:latin typeface="+mn-lt"/>
              <a:ea typeface="+mn-ea"/>
              <a:cs typeface="+mn-cs"/>
            </a:rPr>
            <a:t>、債務償還比率は改善された</a:t>
          </a:r>
          <a:r>
            <a:rPr kumimoji="1" lang="ja-JP" altLang="ja-JP" sz="1050">
              <a:solidFill>
                <a:schemeClr val="dk1"/>
              </a:solidFill>
              <a:effectLst/>
              <a:latin typeface="+mn-lt"/>
              <a:ea typeface="+mn-ea"/>
              <a:cs typeface="+mn-cs"/>
            </a:rPr>
            <a:t>ものの、比率は類似団体と比較して高い水準となっている。</a:t>
          </a:r>
          <a:endParaRPr lang="ja-JP" altLang="ja-JP" sz="1050">
            <a:effectLst/>
          </a:endParaRPr>
        </a:p>
        <a:p>
          <a:r>
            <a:rPr kumimoji="1" lang="ja-JP" altLang="ja-JP" sz="1050">
              <a:solidFill>
                <a:schemeClr val="dk1"/>
              </a:solidFill>
              <a:effectLst/>
              <a:latin typeface="+mn-lt"/>
              <a:ea typeface="+mn-ea"/>
              <a:cs typeface="+mn-cs"/>
            </a:rPr>
            <a:t>前年度からの比率の改善は臨時的な収入によるものと捉えており、今後も大規模事業や老朽化した公共施設の更新などを予定していることから、公債費などの適正管理に取り組み、後年</a:t>
          </a:r>
          <a:r>
            <a:rPr kumimoji="1" lang="ja-JP" altLang="en-US" sz="1050">
              <a:solidFill>
                <a:schemeClr val="dk1"/>
              </a:solidFill>
              <a:effectLst/>
              <a:latin typeface="+mn-lt"/>
              <a:ea typeface="+mn-ea"/>
              <a:cs typeface="+mn-cs"/>
            </a:rPr>
            <a:t>度</a:t>
          </a:r>
          <a:r>
            <a:rPr kumimoji="1" lang="ja-JP" altLang="ja-JP" sz="1050">
              <a:solidFill>
                <a:schemeClr val="dk1"/>
              </a:solidFill>
              <a:effectLst/>
              <a:latin typeface="+mn-lt"/>
              <a:ea typeface="+mn-ea"/>
              <a:cs typeface="+mn-cs"/>
            </a:rPr>
            <a:t>に負担を残さない資金計画に努める必要がある。</a:t>
          </a:r>
          <a:endParaRPr lang="ja-JP" altLang="ja-JP" sz="1050">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6D76A2BE-79C8-4B18-B4AF-1CED6249E257}"/>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5EE4DD42-F1B5-4E71-8B9E-412CFA37D821}"/>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53E0589E-36E1-4D1C-A4DB-79FA9731692E}"/>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AFDCD1E9-8C54-409B-83FC-6B41C5EA17E6}"/>
            </a:ext>
          </a:extLst>
        </xdr:cNvPr>
        <xdr:cNvCxnSpPr/>
      </xdr:nvCxnSpPr>
      <xdr:spPr>
        <a:xfrm>
          <a:off x="10198100" y="651464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A28B39AE-532F-46D0-858D-A67028E4B5A0}"/>
            </a:ext>
          </a:extLst>
        </xdr:cNvPr>
        <xdr:cNvSpPr txBox="1"/>
      </xdr:nvSpPr>
      <xdr:spPr>
        <a:xfrm>
          <a:off x="9708926" y="64303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04851031-8B6C-48C6-820B-B24ECB382F4F}"/>
            </a:ext>
          </a:extLst>
        </xdr:cNvPr>
        <xdr:cNvCxnSpPr/>
      </xdr:nvCxnSpPr>
      <xdr:spPr>
        <a:xfrm>
          <a:off x="10198100" y="623161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6" name="テキスト ボックス 125">
          <a:extLst>
            <a:ext uri="{FF2B5EF4-FFF2-40B4-BE49-F238E27FC236}">
              <a16:creationId xmlns:a16="http://schemas.microsoft.com/office/drawing/2014/main" id="{FF635249-1D5A-4DB7-9D3F-4075A9DCD477}"/>
            </a:ext>
          </a:extLst>
        </xdr:cNvPr>
        <xdr:cNvSpPr txBox="1"/>
      </xdr:nvSpPr>
      <xdr:spPr>
        <a:xfrm>
          <a:off x="9708926" y="614099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8634EA3F-1EB8-42D0-9D46-E612C5FD9079}"/>
            </a:ext>
          </a:extLst>
        </xdr:cNvPr>
        <xdr:cNvCxnSpPr/>
      </xdr:nvCxnSpPr>
      <xdr:spPr>
        <a:xfrm>
          <a:off x="10198100" y="594223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746FC3B8-24BA-48EA-AD2F-7B9C7FE26658}"/>
            </a:ext>
          </a:extLst>
        </xdr:cNvPr>
        <xdr:cNvSpPr txBox="1"/>
      </xdr:nvSpPr>
      <xdr:spPr>
        <a:xfrm>
          <a:off x="9762011" y="58484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8DEBFA82-015D-4DFA-A873-57AE6E8564D8}"/>
            </a:ext>
          </a:extLst>
        </xdr:cNvPr>
        <xdr:cNvCxnSpPr/>
      </xdr:nvCxnSpPr>
      <xdr:spPr>
        <a:xfrm>
          <a:off x="10198100" y="564968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EECE3472-85E4-436E-8B14-1688A69ACF08}"/>
            </a:ext>
          </a:extLst>
        </xdr:cNvPr>
        <xdr:cNvSpPr txBox="1"/>
      </xdr:nvSpPr>
      <xdr:spPr>
        <a:xfrm>
          <a:off x="9762011" y="55558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6453AB25-7035-4D6C-9E08-6C555F7720E9}"/>
            </a:ext>
          </a:extLst>
        </xdr:cNvPr>
        <xdr:cNvCxnSpPr/>
      </xdr:nvCxnSpPr>
      <xdr:spPr>
        <a:xfrm>
          <a:off x="10198100" y="535078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DF1086D2-358F-4E96-8563-3E66F4E2334D}"/>
            </a:ext>
          </a:extLst>
        </xdr:cNvPr>
        <xdr:cNvSpPr txBox="1"/>
      </xdr:nvSpPr>
      <xdr:spPr>
        <a:xfrm>
          <a:off x="9762011" y="5266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ADB958CF-0796-4EFB-A20C-3160E8D24704}"/>
            </a:ext>
          </a:extLst>
        </xdr:cNvPr>
        <xdr:cNvCxnSpPr/>
      </xdr:nvCxnSpPr>
      <xdr:spPr>
        <a:xfrm>
          <a:off x="10198100" y="505822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4599C5F1-B142-4CB6-9E4E-A842D6DBC22C}"/>
            </a:ext>
          </a:extLst>
        </xdr:cNvPr>
        <xdr:cNvSpPr txBox="1"/>
      </xdr:nvSpPr>
      <xdr:spPr>
        <a:xfrm>
          <a:off x="9867778" y="49739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918B37DC-C6EF-4B20-AB56-DC1DB57626A0}"/>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AFCCB7B3-18DF-4685-98D1-342C50BAF79C}"/>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7" name="直線コネクタ 136">
          <a:extLst>
            <a:ext uri="{FF2B5EF4-FFF2-40B4-BE49-F238E27FC236}">
              <a16:creationId xmlns:a16="http://schemas.microsoft.com/office/drawing/2014/main" id="{7821844B-203A-4A28-A28C-32608E1BBAB1}"/>
            </a:ext>
          </a:extLst>
        </xdr:cNvPr>
        <xdr:cNvCxnSpPr/>
      </xdr:nvCxnSpPr>
      <xdr:spPr>
        <a:xfrm flipV="1">
          <a:off x="13326745" y="5058228"/>
          <a:ext cx="1269" cy="1379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38" name="債務償還比率最小値テキスト">
          <a:extLst>
            <a:ext uri="{FF2B5EF4-FFF2-40B4-BE49-F238E27FC236}">
              <a16:creationId xmlns:a16="http://schemas.microsoft.com/office/drawing/2014/main" id="{FF77D4C6-4FAA-4FB5-B9E3-AEB0579DCD6E}"/>
            </a:ext>
          </a:extLst>
        </xdr:cNvPr>
        <xdr:cNvSpPr txBox="1"/>
      </xdr:nvSpPr>
      <xdr:spPr>
        <a:xfrm>
          <a:off x="13379450" y="644183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39" name="直線コネクタ 138">
          <a:extLst>
            <a:ext uri="{FF2B5EF4-FFF2-40B4-BE49-F238E27FC236}">
              <a16:creationId xmlns:a16="http://schemas.microsoft.com/office/drawing/2014/main" id="{36AEC45F-308F-44CB-A7F2-009039E68738}"/>
            </a:ext>
          </a:extLst>
        </xdr:cNvPr>
        <xdr:cNvCxnSpPr/>
      </xdr:nvCxnSpPr>
      <xdr:spPr>
        <a:xfrm>
          <a:off x="13255625" y="64380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9AB625B1-7BDE-4ED3-BD06-5C7421CC794B}"/>
            </a:ext>
          </a:extLst>
        </xdr:cNvPr>
        <xdr:cNvSpPr txBox="1"/>
      </xdr:nvSpPr>
      <xdr:spPr>
        <a:xfrm>
          <a:off x="13379450" y="4855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767BD042-5EA8-41F2-9DF2-4EFFAB6386A6}"/>
            </a:ext>
          </a:extLst>
        </xdr:cNvPr>
        <xdr:cNvCxnSpPr/>
      </xdr:nvCxnSpPr>
      <xdr:spPr>
        <a:xfrm>
          <a:off x="13255625" y="50582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115696</xdr:rowOff>
    </xdr:from>
    <xdr:ext cx="469744" cy="259045"/>
    <xdr:sp macro="" textlink="">
      <xdr:nvSpPr>
        <xdr:cNvPr id="142" name="債務償還比率平均値テキスト">
          <a:extLst>
            <a:ext uri="{FF2B5EF4-FFF2-40B4-BE49-F238E27FC236}">
              <a16:creationId xmlns:a16="http://schemas.microsoft.com/office/drawing/2014/main" id="{A395AD64-8D6B-440B-8E4C-896BA765AB80}"/>
            </a:ext>
          </a:extLst>
        </xdr:cNvPr>
        <xdr:cNvSpPr txBox="1"/>
      </xdr:nvSpPr>
      <xdr:spPr>
        <a:xfrm>
          <a:off x="13379450" y="53068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43" name="フローチャート: 判断 142">
          <a:extLst>
            <a:ext uri="{FF2B5EF4-FFF2-40B4-BE49-F238E27FC236}">
              <a16:creationId xmlns:a16="http://schemas.microsoft.com/office/drawing/2014/main" id="{491F9671-29D1-410C-B5DC-E5ADD2851B0B}"/>
            </a:ext>
          </a:extLst>
        </xdr:cNvPr>
        <xdr:cNvSpPr/>
      </xdr:nvSpPr>
      <xdr:spPr>
        <a:xfrm>
          <a:off x="13293725" y="544586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44" name="フローチャート: 判断 143">
          <a:extLst>
            <a:ext uri="{FF2B5EF4-FFF2-40B4-BE49-F238E27FC236}">
              <a16:creationId xmlns:a16="http://schemas.microsoft.com/office/drawing/2014/main" id="{5AD2A3BE-BC83-4082-8BBD-AD4441C93219}"/>
            </a:ext>
          </a:extLst>
        </xdr:cNvPr>
        <xdr:cNvSpPr/>
      </xdr:nvSpPr>
      <xdr:spPr>
        <a:xfrm>
          <a:off x="12646025" y="54492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45" name="フローチャート: 判断 144">
          <a:extLst>
            <a:ext uri="{FF2B5EF4-FFF2-40B4-BE49-F238E27FC236}">
              <a16:creationId xmlns:a16="http://schemas.microsoft.com/office/drawing/2014/main" id="{2DD785E0-7CD9-4A8E-8914-7C5EA51E39A4}"/>
            </a:ext>
          </a:extLst>
        </xdr:cNvPr>
        <xdr:cNvSpPr/>
      </xdr:nvSpPr>
      <xdr:spPr>
        <a:xfrm>
          <a:off x="11960225" y="545665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6" name="フローチャート: 判断 145">
          <a:extLst>
            <a:ext uri="{FF2B5EF4-FFF2-40B4-BE49-F238E27FC236}">
              <a16:creationId xmlns:a16="http://schemas.microsoft.com/office/drawing/2014/main" id="{E5F534FA-80B6-44CA-AB05-2F9B3D173D3A}"/>
            </a:ext>
          </a:extLst>
        </xdr:cNvPr>
        <xdr:cNvSpPr/>
      </xdr:nvSpPr>
      <xdr:spPr>
        <a:xfrm>
          <a:off x="11274425" y="541070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7" name="フローチャート: 判断 146">
          <a:extLst>
            <a:ext uri="{FF2B5EF4-FFF2-40B4-BE49-F238E27FC236}">
              <a16:creationId xmlns:a16="http://schemas.microsoft.com/office/drawing/2014/main" id="{A36E7917-F006-4F24-BD4D-4EBFCA447D24}"/>
            </a:ext>
          </a:extLst>
        </xdr:cNvPr>
        <xdr:cNvSpPr/>
      </xdr:nvSpPr>
      <xdr:spPr>
        <a:xfrm>
          <a:off x="10588625" y="555334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62C8B765-3F13-4924-A9B8-17C428660DAD}"/>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3478BEFB-1D65-462D-8949-EA0016A21A58}"/>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E91A126-A274-449E-90AC-D70C813BD17F}"/>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701BCCB4-5268-43F8-A765-1CB363DBD981}"/>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BE02892E-DE65-42EE-809C-3C0EDE7960AF}"/>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80209</xdr:rowOff>
    </xdr:from>
    <xdr:to>
      <xdr:col>76</xdr:col>
      <xdr:colOff>73025</xdr:colOff>
      <xdr:row>30</xdr:row>
      <xdr:rowOff>10359</xdr:rowOff>
    </xdr:to>
    <xdr:sp macro="" textlink="">
      <xdr:nvSpPr>
        <xdr:cNvPr id="153" name="楕円 152">
          <a:extLst>
            <a:ext uri="{FF2B5EF4-FFF2-40B4-BE49-F238E27FC236}">
              <a16:creationId xmlns:a16="http://schemas.microsoft.com/office/drawing/2014/main" id="{CB1C51D4-15D5-40C7-9DA4-10DE01749F1C}"/>
            </a:ext>
          </a:extLst>
        </xdr:cNvPr>
        <xdr:cNvSpPr/>
      </xdr:nvSpPr>
      <xdr:spPr>
        <a:xfrm>
          <a:off x="13293725" y="5598359"/>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58636</xdr:rowOff>
    </xdr:from>
    <xdr:ext cx="469744" cy="259045"/>
    <xdr:sp macro="" textlink="">
      <xdr:nvSpPr>
        <xdr:cNvPr id="154" name="債務償還比率該当値テキスト">
          <a:extLst>
            <a:ext uri="{FF2B5EF4-FFF2-40B4-BE49-F238E27FC236}">
              <a16:creationId xmlns:a16="http://schemas.microsoft.com/office/drawing/2014/main" id="{396818C4-834E-418C-BA28-64E706FDF1B9}"/>
            </a:ext>
          </a:extLst>
        </xdr:cNvPr>
        <xdr:cNvSpPr txBox="1"/>
      </xdr:nvSpPr>
      <xdr:spPr>
        <a:xfrm>
          <a:off x="13379450" y="5573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167906</xdr:rowOff>
    </xdr:from>
    <xdr:to>
      <xdr:col>72</xdr:col>
      <xdr:colOff>123825</xdr:colOff>
      <xdr:row>30</xdr:row>
      <xdr:rowOff>98056</xdr:rowOff>
    </xdr:to>
    <xdr:sp macro="" textlink="">
      <xdr:nvSpPr>
        <xdr:cNvPr id="155" name="楕円 154">
          <a:extLst>
            <a:ext uri="{FF2B5EF4-FFF2-40B4-BE49-F238E27FC236}">
              <a16:creationId xmlns:a16="http://schemas.microsoft.com/office/drawing/2014/main" id="{15D46999-2088-4318-B88A-C8903081275B}"/>
            </a:ext>
          </a:extLst>
        </xdr:cNvPr>
        <xdr:cNvSpPr/>
      </xdr:nvSpPr>
      <xdr:spPr>
        <a:xfrm>
          <a:off x="12646025" y="567970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131009</xdr:rowOff>
    </xdr:from>
    <xdr:to>
      <xdr:col>76</xdr:col>
      <xdr:colOff>22225</xdr:colOff>
      <xdr:row>30</xdr:row>
      <xdr:rowOff>47256</xdr:rowOff>
    </xdr:to>
    <xdr:cxnSp macro="">
      <xdr:nvCxnSpPr>
        <xdr:cNvPr id="156" name="直線コネクタ 155">
          <a:extLst>
            <a:ext uri="{FF2B5EF4-FFF2-40B4-BE49-F238E27FC236}">
              <a16:creationId xmlns:a16="http://schemas.microsoft.com/office/drawing/2014/main" id="{81949EF1-3BF5-44B6-ACBB-C27FB023A8F5}"/>
            </a:ext>
          </a:extLst>
        </xdr:cNvPr>
        <xdr:cNvCxnSpPr/>
      </xdr:nvCxnSpPr>
      <xdr:spPr>
        <a:xfrm flipV="1">
          <a:off x="12693650" y="5645984"/>
          <a:ext cx="638175" cy="81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112080</xdr:rowOff>
    </xdr:from>
    <xdr:to>
      <xdr:col>68</xdr:col>
      <xdr:colOff>123825</xdr:colOff>
      <xdr:row>30</xdr:row>
      <xdr:rowOff>42230</xdr:rowOff>
    </xdr:to>
    <xdr:sp macro="" textlink="">
      <xdr:nvSpPr>
        <xdr:cNvPr id="157" name="楕円 156">
          <a:extLst>
            <a:ext uri="{FF2B5EF4-FFF2-40B4-BE49-F238E27FC236}">
              <a16:creationId xmlns:a16="http://schemas.microsoft.com/office/drawing/2014/main" id="{A40CB12A-7C6F-400B-B687-B0C2A1638FE6}"/>
            </a:ext>
          </a:extLst>
        </xdr:cNvPr>
        <xdr:cNvSpPr/>
      </xdr:nvSpPr>
      <xdr:spPr>
        <a:xfrm>
          <a:off x="11960225" y="56270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162880</xdr:rowOff>
    </xdr:from>
    <xdr:to>
      <xdr:col>72</xdr:col>
      <xdr:colOff>73025</xdr:colOff>
      <xdr:row>30</xdr:row>
      <xdr:rowOff>47256</xdr:rowOff>
    </xdr:to>
    <xdr:cxnSp macro="">
      <xdr:nvCxnSpPr>
        <xdr:cNvPr id="158" name="直線コネクタ 157">
          <a:extLst>
            <a:ext uri="{FF2B5EF4-FFF2-40B4-BE49-F238E27FC236}">
              <a16:creationId xmlns:a16="http://schemas.microsoft.com/office/drawing/2014/main" id="{E76B15F7-1F6B-4BDB-B6BD-871DE5E97119}"/>
            </a:ext>
          </a:extLst>
        </xdr:cNvPr>
        <xdr:cNvCxnSpPr/>
      </xdr:nvCxnSpPr>
      <xdr:spPr>
        <a:xfrm>
          <a:off x="12007850" y="5674680"/>
          <a:ext cx="685800" cy="52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88743</xdr:rowOff>
    </xdr:from>
    <xdr:to>
      <xdr:col>64</xdr:col>
      <xdr:colOff>123825</xdr:colOff>
      <xdr:row>30</xdr:row>
      <xdr:rowOff>18893</xdr:rowOff>
    </xdr:to>
    <xdr:sp macro="" textlink="">
      <xdr:nvSpPr>
        <xdr:cNvPr id="159" name="楕円 158">
          <a:extLst>
            <a:ext uri="{FF2B5EF4-FFF2-40B4-BE49-F238E27FC236}">
              <a16:creationId xmlns:a16="http://schemas.microsoft.com/office/drawing/2014/main" id="{75EBEC3B-5C57-467E-B95E-9B108CB3B5E5}"/>
            </a:ext>
          </a:extLst>
        </xdr:cNvPr>
        <xdr:cNvSpPr/>
      </xdr:nvSpPr>
      <xdr:spPr>
        <a:xfrm>
          <a:off x="11274425" y="560054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139543</xdr:rowOff>
    </xdr:from>
    <xdr:to>
      <xdr:col>68</xdr:col>
      <xdr:colOff>73025</xdr:colOff>
      <xdr:row>29</xdr:row>
      <xdr:rowOff>162880</xdr:rowOff>
    </xdr:to>
    <xdr:cxnSp macro="">
      <xdr:nvCxnSpPr>
        <xdr:cNvPr id="160" name="直線コネクタ 159">
          <a:extLst>
            <a:ext uri="{FF2B5EF4-FFF2-40B4-BE49-F238E27FC236}">
              <a16:creationId xmlns:a16="http://schemas.microsoft.com/office/drawing/2014/main" id="{428A17D3-1FF9-45F3-A234-33E8F25F2B58}"/>
            </a:ext>
          </a:extLst>
        </xdr:cNvPr>
        <xdr:cNvCxnSpPr/>
      </xdr:nvCxnSpPr>
      <xdr:spPr>
        <a:xfrm>
          <a:off x="11322050" y="5657693"/>
          <a:ext cx="685800" cy="1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83675</xdr:rowOff>
    </xdr:from>
    <xdr:to>
      <xdr:col>60</xdr:col>
      <xdr:colOff>123825</xdr:colOff>
      <xdr:row>32</xdr:row>
      <xdr:rowOff>13825</xdr:rowOff>
    </xdr:to>
    <xdr:sp macro="" textlink="">
      <xdr:nvSpPr>
        <xdr:cNvPr id="161" name="楕円 160">
          <a:extLst>
            <a:ext uri="{FF2B5EF4-FFF2-40B4-BE49-F238E27FC236}">
              <a16:creationId xmlns:a16="http://schemas.microsoft.com/office/drawing/2014/main" id="{A4DCBD8C-9C2E-4739-9160-18BAF0F24C42}"/>
            </a:ext>
          </a:extLst>
        </xdr:cNvPr>
        <xdr:cNvSpPr/>
      </xdr:nvSpPr>
      <xdr:spPr>
        <a:xfrm>
          <a:off x="10588625" y="59256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139543</xdr:rowOff>
    </xdr:from>
    <xdr:to>
      <xdr:col>64</xdr:col>
      <xdr:colOff>73025</xdr:colOff>
      <xdr:row>31</xdr:row>
      <xdr:rowOff>134475</xdr:rowOff>
    </xdr:to>
    <xdr:cxnSp macro="">
      <xdr:nvCxnSpPr>
        <xdr:cNvPr id="162" name="直線コネクタ 161">
          <a:extLst>
            <a:ext uri="{FF2B5EF4-FFF2-40B4-BE49-F238E27FC236}">
              <a16:creationId xmlns:a16="http://schemas.microsoft.com/office/drawing/2014/main" id="{D06B2C39-00BB-4399-9E08-0AB263A770C9}"/>
            </a:ext>
          </a:extLst>
        </xdr:cNvPr>
        <xdr:cNvCxnSpPr/>
      </xdr:nvCxnSpPr>
      <xdr:spPr>
        <a:xfrm flipV="1">
          <a:off x="10636250" y="5657693"/>
          <a:ext cx="685800" cy="315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42889</xdr:rowOff>
    </xdr:from>
    <xdr:ext cx="469744" cy="259045"/>
    <xdr:sp macro="" textlink="">
      <xdr:nvSpPr>
        <xdr:cNvPr id="163" name="n_1aveValue債務償還比率">
          <a:extLst>
            <a:ext uri="{FF2B5EF4-FFF2-40B4-BE49-F238E27FC236}">
              <a16:creationId xmlns:a16="http://schemas.microsoft.com/office/drawing/2014/main" id="{86362623-7EEC-46C5-A116-78FF6F4236BF}"/>
            </a:ext>
          </a:extLst>
        </xdr:cNvPr>
        <xdr:cNvSpPr txBox="1"/>
      </xdr:nvSpPr>
      <xdr:spPr>
        <a:xfrm>
          <a:off x="12465127" y="5237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47104</xdr:rowOff>
    </xdr:from>
    <xdr:ext cx="469744" cy="259045"/>
    <xdr:sp macro="" textlink="">
      <xdr:nvSpPr>
        <xdr:cNvPr id="164" name="n_2aveValue債務償還比率">
          <a:extLst>
            <a:ext uri="{FF2B5EF4-FFF2-40B4-BE49-F238E27FC236}">
              <a16:creationId xmlns:a16="http://schemas.microsoft.com/office/drawing/2014/main" id="{BDDBDB08-02F9-475E-8C57-19D15B87BABE}"/>
            </a:ext>
          </a:extLst>
        </xdr:cNvPr>
        <xdr:cNvSpPr txBox="1"/>
      </xdr:nvSpPr>
      <xdr:spPr>
        <a:xfrm>
          <a:off x="11788852" y="5241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4335</xdr:rowOff>
    </xdr:from>
    <xdr:ext cx="469744" cy="259045"/>
    <xdr:sp macro="" textlink="">
      <xdr:nvSpPr>
        <xdr:cNvPr id="165" name="n_3aveValue債務償還比率">
          <a:extLst>
            <a:ext uri="{FF2B5EF4-FFF2-40B4-BE49-F238E27FC236}">
              <a16:creationId xmlns:a16="http://schemas.microsoft.com/office/drawing/2014/main" id="{ADEC9163-BD74-4A55-B1D9-FE0737C5C539}"/>
            </a:ext>
          </a:extLst>
        </xdr:cNvPr>
        <xdr:cNvSpPr txBox="1"/>
      </xdr:nvSpPr>
      <xdr:spPr>
        <a:xfrm>
          <a:off x="11103052" y="519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156493</xdr:rowOff>
    </xdr:from>
    <xdr:ext cx="469744" cy="259045"/>
    <xdr:sp macro="" textlink="">
      <xdr:nvSpPr>
        <xdr:cNvPr id="166" name="n_4aveValue債務償還比率">
          <a:extLst>
            <a:ext uri="{FF2B5EF4-FFF2-40B4-BE49-F238E27FC236}">
              <a16:creationId xmlns:a16="http://schemas.microsoft.com/office/drawing/2014/main" id="{F19B5B10-F973-49A5-B290-3551F5137D35}"/>
            </a:ext>
          </a:extLst>
        </xdr:cNvPr>
        <xdr:cNvSpPr txBox="1"/>
      </xdr:nvSpPr>
      <xdr:spPr>
        <a:xfrm>
          <a:off x="10417252" y="5350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89183</xdr:rowOff>
    </xdr:from>
    <xdr:ext cx="469744" cy="259045"/>
    <xdr:sp macro="" textlink="">
      <xdr:nvSpPr>
        <xdr:cNvPr id="167" name="n_1mainValue債務償還比率">
          <a:extLst>
            <a:ext uri="{FF2B5EF4-FFF2-40B4-BE49-F238E27FC236}">
              <a16:creationId xmlns:a16="http://schemas.microsoft.com/office/drawing/2014/main" id="{9F3D22BF-01E1-4B51-A492-5844A5D27649}"/>
            </a:ext>
          </a:extLst>
        </xdr:cNvPr>
        <xdr:cNvSpPr txBox="1"/>
      </xdr:nvSpPr>
      <xdr:spPr>
        <a:xfrm>
          <a:off x="12465127" y="5762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33357</xdr:rowOff>
    </xdr:from>
    <xdr:ext cx="469744" cy="259045"/>
    <xdr:sp macro="" textlink="">
      <xdr:nvSpPr>
        <xdr:cNvPr id="168" name="n_2mainValue債務償還比率">
          <a:extLst>
            <a:ext uri="{FF2B5EF4-FFF2-40B4-BE49-F238E27FC236}">
              <a16:creationId xmlns:a16="http://schemas.microsoft.com/office/drawing/2014/main" id="{6CAE16E1-F393-4D92-BD19-8C1ABE9E0127}"/>
            </a:ext>
          </a:extLst>
        </xdr:cNvPr>
        <xdr:cNvSpPr txBox="1"/>
      </xdr:nvSpPr>
      <xdr:spPr>
        <a:xfrm>
          <a:off x="11788852" y="570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10020</xdr:rowOff>
    </xdr:from>
    <xdr:ext cx="469744" cy="259045"/>
    <xdr:sp macro="" textlink="">
      <xdr:nvSpPr>
        <xdr:cNvPr id="169" name="n_3mainValue債務償還比率">
          <a:extLst>
            <a:ext uri="{FF2B5EF4-FFF2-40B4-BE49-F238E27FC236}">
              <a16:creationId xmlns:a16="http://schemas.microsoft.com/office/drawing/2014/main" id="{E2E92AD5-1CEF-4B83-ADB6-86CE127B18F8}"/>
            </a:ext>
          </a:extLst>
        </xdr:cNvPr>
        <xdr:cNvSpPr txBox="1"/>
      </xdr:nvSpPr>
      <xdr:spPr>
        <a:xfrm>
          <a:off x="11103052" y="5683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4952</xdr:rowOff>
    </xdr:from>
    <xdr:ext cx="469744" cy="259045"/>
    <xdr:sp macro="" textlink="">
      <xdr:nvSpPr>
        <xdr:cNvPr id="170" name="n_4mainValue債務償還比率">
          <a:extLst>
            <a:ext uri="{FF2B5EF4-FFF2-40B4-BE49-F238E27FC236}">
              <a16:creationId xmlns:a16="http://schemas.microsoft.com/office/drawing/2014/main" id="{391AF137-CF0E-43D7-ABDE-B8B64D28F25A}"/>
            </a:ext>
          </a:extLst>
        </xdr:cNvPr>
        <xdr:cNvSpPr txBox="1"/>
      </xdr:nvSpPr>
      <xdr:spPr>
        <a:xfrm>
          <a:off x="10417252" y="6008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70A875A5-F484-4596-9128-2C6B70E1877C}"/>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B63ED435-342C-4BDB-96BD-C2CF1983DF67}"/>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018C9B83-4596-47DD-A972-1651F3602A02}"/>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D8BBEA30-BF2C-444A-B25C-9EBFABB19BC0}"/>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6843A562-60A8-4EA6-A97E-D4F3AEF0D845}"/>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094871AC-EEEC-494E-A6D1-BC360016BAE5}"/>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EB87FEE-EC11-4384-BAA4-F3BA85BE1954}"/>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5ED8A49-C29D-41D6-B4FF-B7CB28FBA98F}"/>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4A28D40-BBDB-4723-A461-D044ECF6BF46}"/>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346BDF8-3C7F-4C69-95D1-6C42C65E4130}"/>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宮城県大河原町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5012F97-A5F3-49B3-8AEF-476ACBF90A80}"/>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E2EDD51-E4DB-4791-AE14-CF220DE225FD}"/>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C016458-36C1-41BA-92D5-841E08E82E3C}"/>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A8B5F55-437B-4619-ADB8-4A5927331C53}"/>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56EB455-AB1F-4F21-8363-A9C9F61B0033}"/>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928CF04-F197-431A-B4A1-EB4F65A9A5DE}"/>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23,297
23,112
24.99
12,718,474
12,032,724
685,339
5,846,910
7,381,720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760D74A-3D77-4D09-84FA-02B2E751B1EE}"/>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2B2811D-F7CA-4546-BEA7-CCD176345090}"/>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AD78308-F82B-4229-BDAE-47462FC7CBD5}"/>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143AC14-3413-41C8-9590-74A52A6B7CF1}"/>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06D727C-83D6-4C15-BE01-11CEB88D8CC2}"/>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C29C65D-85D4-4128-B068-0F362FA049B7}"/>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5EB5CFA-26B6-40BB-A972-0076E1D9584D}"/>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2141869-BFB2-45AA-9A7D-6E3EFB756A57}"/>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7656810-4118-4212-8A93-EB1FAE4A2A03}"/>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7EF1D5B-04B5-4295-BFE7-6495DE7EAAE6}"/>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894C3CD-F84D-4861-A613-534C70DD1F40}"/>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BD0C7B4-3109-410A-A3D7-F44DF0A673B8}"/>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0BD2F2B-A652-4B30-9AC4-1B7A5981B74B}"/>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1173000-8EED-49D7-B972-B8D9EEBE8041}"/>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287F394-98AC-42BA-98E1-16EB5FB4F782}"/>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FFBF4AA-670E-41B0-A791-EB1BBDD6EAED}"/>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B31647F-1E6D-444A-AD4F-0FAA3A10705C}"/>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A6E1931-7324-4DE2-AAFE-72A72C324CA8}"/>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7DE9287-7877-4934-9724-0EEEBE76601F}"/>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FAF3666-C4ED-4453-B977-4724757939C7}"/>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8F2FB86-8E88-4836-B50D-12D67D51B516}"/>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7156792-2866-4551-853F-928A55E68D59}"/>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A23F2D2-2BC4-4A8E-85EA-060C526B2C1E}"/>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AA4ADE0-976D-429C-A796-73DD98146FB0}"/>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49F464C-1D7D-4AB0-A7D2-B54B7BED3B23}"/>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EE735AF-5D00-4440-8826-8FFAD31E2A19}"/>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5AEFCF2-932E-48A6-AC94-9801E0743B24}"/>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06EE161-821A-4DA1-AFFE-1F8689329DEC}"/>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145183A-1B78-4551-8AC9-F5309DDA431C}"/>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B0C7257-FDCB-408B-9B28-306996D00F47}"/>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015F8DF-BADE-4049-9505-091B513C9225}"/>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81CAD7D-B4E5-42F6-8A13-4EF7FBFD45C9}"/>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9FAED5AD-7AC4-4977-A981-2EBB39A1FEB3}"/>
            </a:ext>
          </a:extLst>
        </xdr:cNvPr>
        <xdr:cNvCxnSpPr/>
      </xdr:nvCxnSpPr>
      <xdr:spPr>
        <a:xfrm>
          <a:off x="6858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2741F2E3-B9BB-4064-87E6-411A920C5E35}"/>
            </a:ext>
          </a:extLst>
        </xdr:cNvPr>
        <xdr:cNvSpPr txBox="1"/>
      </xdr:nvSpPr>
      <xdr:spPr>
        <a:xfrm>
          <a:off x="2789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6F1385B2-3905-4EA8-9E3A-C5E8839BC37F}"/>
            </a:ext>
          </a:extLst>
        </xdr:cNvPr>
        <xdr:cNvCxnSpPr/>
      </xdr:nvCxnSpPr>
      <xdr:spPr>
        <a:xfrm>
          <a:off x="6858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C94AD627-FC25-426D-90AA-7AFED6A910C9}"/>
            </a:ext>
          </a:extLst>
        </xdr:cNvPr>
        <xdr:cNvSpPr txBox="1"/>
      </xdr:nvSpPr>
      <xdr:spPr>
        <a:xfrm>
          <a:off x="339891"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101CD7E3-6956-45DC-9E3D-80E87159481A}"/>
            </a:ext>
          </a:extLst>
        </xdr:cNvPr>
        <xdr:cNvCxnSpPr/>
      </xdr:nvCxnSpPr>
      <xdr:spPr>
        <a:xfrm>
          <a:off x="6858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B4B3F33D-8C02-40B9-9AA7-CA772C44B6EA}"/>
            </a:ext>
          </a:extLst>
        </xdr:cNvPr>
        <xdr:cNvSpPr txBox="1"/>
      </xdr:nvSpPr>
      <xdr:spPr>
        <a:xfrm>
          <a:off x="339891"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C7ECD8F-CF47-4786-BBE2-669D45E2A874}"/>
            </a:ext>
          </a:extLst>
        </xdr:cNvPr>
        <xdr:cNvCxnSpPr/>
      </xdr:nvCxnSpPr>
      <xdr:spPr>
        <a:xfrm>
          <a:off x="6858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22EFC5C9-4267-442D-B98F-F01668CE5F70}"/>
            </a:ext>
          </a:extLst>
        </xdr:cNvPr>
        <xdr:cNvSpPr txBox="1"/>
      </xdr:nvSpPr>
      <xdr:spPr>
        <a:xfrm>
          <a:off x="339891"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E29ECC1D-2508-4BC8-BEC6-44ADF0DD9F73}"/>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538DAAD-6314-442C-A5B1-C493F6239703}"/>
            </a:ext>
          </a:extLst>
        </xdr:cNvPr>
        <xdr:cNvSpPr txBox="1"/>
      </xdr:nvSpPr>
      <xdr:spPr>
        <a:xfrm>
          <a:off x="339891"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35345A57-E7BA-46A9-B8AE-FAC1332396B7}"/>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688A244C-4CC8-4D1F-B62F-C0FDA26203CC}"/>
            </a:ext>
          </a:extLst>
        </xdr:cNvPr>
        <xdr:cNvCxnSpPr/>
      </xdr:nvCxnSpPr>
      <xdr:spPr>
        <a:xfrm flipV="1">
          <a:off x="4180840" y="5413248"/>
          <a:ext cx="0" cy="1284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2AF3B66F-6894-40C7-81DC-FC6F3F203A16}"/>
            </a:ext>
          </a:extLst>
        </xdr:cNvPr>
        <xdr:cNvSpPr txBox="1"/>
      </xdr:nvSpPr>
      <xdr:spPr>
        <a:xfrm>
          <a:off x="4219575" y="6695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9DD28149-265B-45C4-93ED-23947EA4E3E1}"/>
            </a:ext>
          </a:extLst>
        </xdr:cNvPr>
        <xdr:cNvCxnSpPr/>
      </xdr:nvCxnSpPr>
      <xdr:spPr>
        <a:xfrm>
          <a:off x="4105275" y="669810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EBA38537-AAC6-4058-8FC5-B31EDF177FEF}"/>
            </a:ext>
          </a:extLst>
        </xdr:cNvPr>
        <xdr:cNvSpPr txBox="1"/>
      </xdr:nvSpPr>
      <xdr:spPr>
        <a:xfrm>
          <a:off x="4219575" y="5201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C9D14772-1909-4BEB-B3FD-FB66006079E1}"/>
            </a:ext>
          </a:extLst>
        </xdr:cNvPr>
        <xdr:cNvCxnSpPr/>
      </xdr:nvCxnSpPr>
      <xdr:spPr>
        <a:xfrm>
          <a:off x="4105275" y="541324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68851</xdr:rowOff>
    </xdr:from>
    <xdr:ext cx="405111" cy="259045"/>
    <xdr:sp macro="" textlink="">
      <xdr:nvSpPr>
        <xdr:cNvPr id="60" name="【道路】&#10;有形固定資産減価償却率平均値テキスト">
          <a:extLst>
            <a:ext uri="{FF2B5EF4-FFF2-40B4-BE49-F238E27FC236}">
              <a16:creationId xmlns:a16="http://schemas.microsoft.com/office/drawing/2014/main" id="{03B5E841-A907-4E10-874F-64A2BFD91864}"/>
            </a:ext>
          </a:extLst>
        </xdr:cNvPr>
        <xdr:cNvSpPr txBox="1"/>
      </xdr:nvSpPr>
      <xdr:spPr>
        <a:xfrm>
          <a:off x="4219575" y="59045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EE1299C7-24B3-411F-8AC4-50ED6A72013A}"/>
            </a:ext>
          </a:extLst>
        </xdr:cNvPr>
        <xdr:cNvSpPr/>
      </xdr:nvSpPr>
      <xdr:spPr>
        <a:xfrm>
          <a:off x="4124325" y="604989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647F44C5-09F4-41C9-90CC-2F8379B0D1C1}"/>
            </a:ext>
          </a:extLst>
        </xdr:cNvPr>
        <xdr:cNvSpPr/>
      </xdr:nvSpPr>
      <xdr:spPr>
        <a:xfrm>
          <a:off x="3381375" y="60293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272948E0-4533-4220-8A2C-96F34A805B46}"/>
            </a:ext>
          </a:extLst>
        </xdr:cNvPr>
        <xdr:cNvSpPr/>
      </xdr:nvSpPr>
      <xdr:spPr>
        <a:xfrm>
          <a:off x="2571750" y="599770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21E62F46-3123-40BC-B680-60B9DE5FD8EE}"/>
            </a:ext>
          </a:extLst>
        </xdr:cNvPr>
        <xdr:cNvSpPr/>
      </xdr:nvSpPr>
      <xdr:spPr>
        <a:xfrm>
          <a:off x="1781175" y="597166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139C1CD7-AC5A-45A6-AEAE-A1B45BE0589E}"/>
            </a:ext>
          </a:extLst>
        </xdr:cNvPr>
        <xdr:cNvSpPr/>
      </xdr:nvSpPr>
      <xdr:spPr>
        <a:xfrm>
          <a:off x="981075" y="598170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CCEA251A-9932-4877-B212-BCD40957776E}"/>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4472753F-6419-4993-B978-E518CDB4374C}"/>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8E09D22-2876-4369-B1C8-DBEA4CFC5709}"/>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89EBB87-DCA4-4506-94C3-8D706D5B7143}"/>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1974466-CACA-4688-B105-7B79F3C44BA7}"/>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148844</xdr:rowOff>
    </xdr:from>
    <xdr:to>
      <xdr:col>24</xdr:col>
      <xdr:colOff>114300</xdr:colOff>
      <xdr:row>39</xdr:row>
      <xdr:rowOff>78994</xdr:rowOff>
    </xdr:to>
    <xdr:sp macro="" textlink="">
      <xdr:nvSpPr>
        <xdr:cNvPr id="71" name="楕円 70">
          <a:extLst>
            <a:ext uri="{FF2B5EF4-FFF2-40B4-BE49-F238E27FC236}">
              <a16:creationId xmlns:a16="http://schemas.microsoft.com/office/drawing/2014/main" id="{FFCBE1D2-E184-4F21-BD53-5F89B34C6FA0}"/>
            </a:ext>
          </a:extLst>
        </xdr:cNvPr>
        <xdr:cNvSpPr/>
      </xdr:nvSpPr>
      <xdr:spPr>
        <a:xfrm>
          <a:off x="4124325" y="630834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127271</xdr:rowOff>
    </xdr:from>
    <xdr:ext cx="405111" cy="259045"/>
    <xdr:sp macro="" textlink="">
      <xdr:nvSpPr>
        <xdr:cNvPr id="72" name="【道路】&#10;有形固定資産減価償却率該当値テキスト">
          <a:extLst>
            <a:ext uri="{FF2B5EF4-FFF2-40B4-BE49-F238E27FC236}">
              <a16:creationId xmlns:a16="http://schemas.microsoft.com/office/drawing/2014/main" id="{41E9AC16-0BB5-4C50-BA9D-E680109131C0}"/>
            </a:ext>
          </a:extLst>
        </xdr:cNvPr>
        <xdr:cNvSpPr txBox="1"/>
      </xdr:nvSpPr>
      <xdr:spPr>
        <a:xfrm>
          <a:off x="4219575" y="6286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98552</xdr:rowOff>
    </xdr:from>
    <xdr:to>
      <xdr:col>20</xdr:col>
      <xdr:colOff>38100</xdr:colOff>
      <xdr:row>39</xdr:row>
      <xdr:rowOff>28702</xdr:rowOff>
    </xdr:to>
    <xdr:sp macro="" textlink="">
      <xdr:nvSpPr>
        <xdr:cNvPr id="73" name="楕円 72">
          <a:extLst>
            <a:ext uri="{FF2B5EF4-FFF2-40B4-BE49-F238E27FC236}">
              <a16:creationId xmlns:a16="http://schemas.microsoft.com/office/drawing/2014/main" id="{8C896333-EEFD-41BE-B79F-F9F091373857}"/>
            </a:ext>
          </a:extLst>
        </xdr:cNvPr>
        <xdr:cNvSpPr/>
      </xdr:nvSpPr>
      <xdr:spPr>
        <a:xfrm>
          <a:off x="3381375" y="626440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149352</xdr:rowOff>
    </xdr:from>
    <xdr:to>
      <xdr:col>24</xdr:col>
      <xdr:colOff>63500</xdr:colOff>
      <xdr:row>39</xdr:row>
      <xdr:rowOff>28194</xdr:rowOff>
    </xdr:to>
    <xdr:cxnSp macro="">
      <xdr:nvCxnSpPr>
        <xdr:cNvPr id="74" name="直線コネクタ 73">
          <a:extLst>
            <a:ext uri="{FF2B5EF4-FFF2-40B4-BE49-F238E27FC236}">
              <a16:creationId xmlns:a16="http://schemas.microsoft.com/office/drawing/2014/main" id="{932A5DFC-2F25-4344-8F03-C8632DF3A398}"/>
            </a:ext>
          </a:extLst>
        </xdr:cNvPr>
        <xdr:cNvCxnSpPr/>
      </xdr:nvCxnSpPr>
      <xdr:spPr>
        <a:xfrm>
          <a:off x="3429000" y="6312027"/>
          <a:ext cx="752475" cy="43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61976</xdr:rowOff>
    </xdr:from>
    <xdr:to>
      <xdr:col>15</xdr:col>
      <xdr:colOff>101600</xdr:colOff>
      <xdr:row>38</xdr:row>
      <xdr:rowOff>163576</xdr:rowOff>
    </xdr:to>
    <xdr:sp macro="" textlink="">
      <xdr:nvSpPr>
        <xdr:cNvPr id="75" name="楕円 74">
          <a:extLst>
            <a:ext uri="{FF2B5EF4-FFF2-40B4-BE49-F238E27FC236}">
              <a16:creationId xmlns:a16="http://schemas.microsoft.com/office/drawing/2014/main" id="{2095597E-ED9F-4D14-9AA5-335D73E8F83B}"/>
            </a:ext>
          </a:extLst>
        </xdr:cNvPr>
        <xdr:cNvSpPr/>
      </xdr:nvSpPr>
      <xdr:spPr>
        <a:xfrm>
          <a:off x="2571750" y="622782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112776</xdr:rowOff>
    </xdr:from>
    <xdr:to>
      <xdr:col>19</xdr:col>
      <xdr:colOff>177800</xdr:colOff>
      <xdr:row>38</xdr:row>
      <xdr:rowOff>149352</xdr:rowOff>
    </xdr:to>
    <xdr:cxnSp macro="">
      <xdr:nvCxnSpPr>
        <xdr:cNvPr id="76" name="直線コネクタ 75">
          <a:extLst>
            <a:ext uri="{FF2B5EF4-FFF2-40B4-BE49-F238E27FC236}">
              <a16:creationId xmlns:a16="http://schemas.microsoft.com/office/drawing/2014/main" id="{D16EE503-7B5C-4E38-9762-E5D750C3B908}"/>
            </a:ext>
          </a:extLst>
        </xdr:cNvPr>
        <xdr:cNvCxnSpPr/>
      </xdr:nvCxnSpPr>
      <xdr:spPr>
        <a:xfrm>
          <a:off x="2619375" y="6275451"/>
          <a:ext cx="809625"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52832</xdr:rowOff>
    </xdr:from>
    <xdr:to>
      <xdr:col>10</xdr:col>
      <xdr:colOff>165100</xdr:colOff>
      <xdr:row>38</xdr:row>
      <xdr:rowOff>154432</xdr:rowOff>
    </xdr:to>
    <xdr:sp macro="" textlink="">
      <xdr:nvSpPr>
        <xdr:cNvPr id="77" name="楕円 76">
          <a:extLst>
            <a:ext uri="{FF2B5EF4-FFF2-40B4-BE49-F238E27FC236}">
              <a16:creationId xmlns:a16="http://schemas.microsoft.com/office/drawing/2014/main" id="{F60284AA-7C60-470B-9BBA-9FEF1E874B52}"/>
            </a:ext>
          </a:extLst>
        </xdr:cNvPr>
        <xdr:cNvSpPr/>
      </xdr:nvSpPr>
      <xdr:spPr>
        <a:xfrm>
          <a:off x="1781175" y="621233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103632</xdr:rowOff>
    </xdr:from>
    <xdr:to>
      <xdr:col>15</xdr:col>
      <xdr:colOff>50800</xdr:colOff>
      <xdr:row>38</xdr:row>
      <xdr:rowOff>112776</xdr:rowOff>
    </xdr:to>
    <xdr:cxnSp macro="">
      <xdr:nvCxnSpPr>
        <xdr:cNvPr id="78" name="直線コネクタ 77">
          <a:extLst>
            <a:ext uri="{FF2B5EF4-FFF2-40B4-BE49-F238E27FC236}">
              <a16:creationId xmlns:a16="http://schemas.microsoft.com/office/drawing/2014/main" id="{DBBAAD46-4781-470D-964B-478F492D7D13}"/>
            </a:ext>
          </a:extLst>
        </xdr:cNvPr>
        <xdr:cNvCxnSpPr/>
      </xdr:nvCxnSpPr>
      <xdr:spPr>
        <a:xfrm>
          <a:off x="1828800" y="6269482"/>
          <a:ext cx="790575"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20828</xdr:rowOff>
    </xdr:from>
    <xdr:to>
      <xdr:col>6</xdr:col>
      <xdr:colOff>38100</xdr:colOff>
      <xdr:row>38</xdr:row>
      <xdr:rowOff>122428</xdr:rowOff>
    </xdr:to>
    <xdr:sp macro="" textlink="">
      <xdr:nvSpPr>
        <xdr:cNvPr id="79" name="楕円 78">
          <a:extLst>
            <a:ext uri="{FF2B5EF4-FFF2-40B4-BE49-F238E27FC236}">
              <a16:creationId xmlns:a16="http://schemas.microsoft.com/office/drawing/2014/main" id="{70BC1495-666F-4283-8D60-829B3AF6DB2E}"/>
            </a:ext>
          </a:extLst>
        </xdr:cNvPr>
        <xdr:cNvSpPr/>
      </xdr:nvSpPr>
      <xdr:spPr>
        <a:xfrm>
          <a:off x="981075" y="618350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71628</xdr:rowOff>
    </xdr:from>
    <xdr:to>
      <xdr:col>10</xdr:col>
      <xdr:colOff>114300</xdr:colOff>
      <xdr:row>38</xdr:row>
      <xdr:rowOff>103632</xdr:rowOff>
    </xdr:to>
    <xdr:cxnSp macro="">
      <xdr:nvCxnSpPr>
        <xdr:cNvPr id="80" name="直線コネクタ 79">
          <a:extLst>
            <a:ext uri="{FF2B5EF4-FFF2-40B4-BE49-F238E27FC236}">
              <a16:creationId xmlns:a16="http://schemas.microsoft.com/office/drawing/2014/main" id="{448BCF12-7D26-459C-A20A-9E6E4B6965F3}"/>
            </a:ext>
          </a:extLst>
        </xdr:cNvPr>
        <xdr:cNvCxnSpPr/>
      </xdr:nvCxnSpPr>
      <xdr:spPr>
        <a:xfrm>
          <a:off x="1028700" y="6231128"/>
          <a:ext cx="800100" cy="38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143527</xdr:rowOff>
    </xdr:from>
    <xdr:ext cx="405111" cy="259045"/>
    <xdr:sp macro="" textlink="">
      <xdr:nvSpPr>
        <xdr:cNvPr id="81" name="n_1aveValue【道路】&#10;有形固定資産減価償却率">
          <a:extLst>
            <a:ext uri="{FF2B5EF4-FFF2-40B4-BE49-F238E27FC236}">
              <a16:creationId xmlns:a16="http://schemas.microsoft.com/office/drawing/2014/main" id="{DEF09BCD-29A1-4E08-ABE2-DC140EB5FA7E}"/>
            </a:ext>
          </a:extLst>
        </xdr:cNvPr>
        <xdr:cNvSpPr txBox="1"/>
      </xdr:nvSpPr>
      <xdr:spPr>
        <a:xfrm>
          <a:off x="3239144" y="5817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102379</xdr:rowOff>
    </xdr:from>
    <xdr:ext cx="405111" cy="259045"/>
    <xdr:sp macro="" textlink="">
      <xdr:nvSpPr>
        <xdr:cNvPr id="82" name="n_2aveValue【道路】&#10;有形固定資産減価償却率">
          <a:extLst>
            <a:ext uri="{FF2B5EF4-FFF2-40B4-BE49-F238E27FC236}">
              <a16:creationId xmlns:a16="http://schemas.microsoft.com/office/drawing/2014/main" id="{645E729C-480D-4F95-BF16-F8679F73BA0B}"/>
            </a:ext>
          </a:extLst>
        </xdr:cNvPr>
        <xdr:cNvSpPr txBox="1"/>
      </xdr:nvSpPr>
      <xdr:spPr>
        <a:xfrm>
          <a:off x="2439044" y="5782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79519</xdr:rowOff>
    </xdr:from>
    <xdr:ext cx="405111" cy="259045"/>
    <xdr:sp macro="" textlink="">
      <xdr:nvSpPr>
        <xdr:cNvPr id="83" name="n_3aveValue【道路】&#10;有形固定資産減価償却率">
          <a:extLst>
            <a:ext uri="{FF2B5EF4-FFF2-40B4-BE49-F238E27FC236}">
              <a16:creationId xmlns:a16="http://schemas.microsoft.com/office/drawing/2014/main" id="{7AD359B5-8584-43D6-A9A0-188FC9E49D06}"/>
            </a:ext>
          </a:extLst>
        </xdr:cNvPr>
        <xdr:cNvSpPr txBox="1"/>
      </xdr:nvSpPr>
      <xdr:spPr>
        <a:xfrm>
          <a:off x="1648469" y="5759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86377</xdr:rowOff>
    </xdr:from>
    <xdr:ext cx="405111" cy="259045"/>
    <xdr:sp macro="" textlink="">
      <xdr:nvSpPr>
        <xdr:cNvPr id="84" name="n_4aveValue【道路】&#10;有形固定資産減価償却率">
          <a:extLst>
            <a:ext uri="{FF2B5EF4-FFF2-40B4-BE49-F238E27FC236}">
              <a16:creationId xmlns:a16="http://schemas.microsoft.com/office/drawing/2014/main" id="{57182F90-8BB5-4FAD-8E50-BBC94C927968}"/>
            </a:ext>
          </a:extLst>
        </xdr:cNvPr>
        <xdr:cNvSpPr txBox="1"/>
      </xdr:nvSpPr>
      <xdr:spPr>
        <a:xfrm>
          <a:off x="848369" y="5760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19829</xdr:rowOff>
    </xdr:from>
    <xdr:ext cx="405111" cy="259045"/>
    <xdr:sp macro="" textlink="">
      <xdr:nvSpPr>
        <xdr:cNvPr id="85" name="n_1mainValue【道路】&#10;有形固定資産減価償却率">
          <a:extLst>
            <a:ext uri="{FF2B5EF4-FFF2-40B4-BE49-F238E27FC236}">
              <a16:creationId xmlns:a16="http://schemas.microsoft.com/office/drawing/2014/main" id="{7CCEE9BE-45EA-40B7-A2F8-361052FD543F}"/>
            </a:ext>
          </a:extLst>
        </xdr:cNvPr>
        <xdr:cNvSpPr txBox="1"/>
      </xdr:nvSpPr>
      <xdr:spPr>
        <a:xfrm>
          <a:off x="3239144" y="6344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154703</xdr:rowOff>
    </xdr:from>
    <xdr:ext cx="405111" cy="259045"/>
    <xdr:sp macro="" textlink="">
      <xdr:nvSpPr>
        <xdr:cNvPr id="86" name="n_2mainValue【道路】&#10;有形固定資産減価償却率">
          <a:extLst>
            <a:ext uri="{FF2B5EF4-FFF2-40B4-BE49-F238E27FC236}">
              <a16:creationId xmlns:a16="http://schemas.microsoft.com/office/drawing/2014/main" id="{3D64C6DF-4CAC-4F3A-BFA4-5AFA3D7AADC2}"/>
            </a:ext>
          </a:extLst>
        </xdr:cNvPr>
        <xdr:cNvSpPr txBox="1"/>
      </xdr:nvSpPr>
      <xdr:spPr>
        <a:xfrm>
          <a:off x="2439044" y="6317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145559</xdr:rowOff>
    </xdr:from>
    <xdr:ext cx="405111" cy="259045"/>
    <xdr:sp macro="" textlink="">
      <xdr:nvSpPr>
        <xdr:cNvPr id="87" name="n_3mainValue【道路】&#10;有形固定資産減価償却率">
          <a:extLst>
            <a:ext uri="{FF2B5EF4-FFF2-40B4-BE49-F238E27FC236}">
              <a16:creationId xmlns:a16="http://schemas.microsoft.com/office/drawing/2014/main" id="{9A714985-8689-4C80-8527-5AFB760FEE56}"/>
            </a:ext>
          </a:extLst>
        </xdr:cNvPr>
        <xdr:cNvSpPr txBox="1"/>
      </xdr:nvSpPr>
      <xdr:spPr>
        <a:xfrm>
          <a:off x="1648469" y="6305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113555</xdr:rowOff>
    </xdr:from>
    <xdr:ext cx="405111" cy="259045"/>
    <xdr:sp macro="" textlink="">
      <xdr:nvSpPr>
        <xdr:cNvPr id="88" name="n_4mainValue【道路】&#10;有形固定資産減価償却率">
          <a:extLst>
            <a:ext uri="{FF2B5EF4-FFF2-40B4-BE49-F238E27FC236}">
              <a16:creationId xmlns:a16="http://schemas.microsoft.com/office/drawing/2014/main" id="{40ACFB4B-C2D3-48CC-BD2B-2C1D36EC0D5C}"/>
            </a:ext>
          </a:extLst>
        </xdr:cNvPr>
        <xdr:cNvSpPr txBox="1"/>
      </xdr:nvSpPr>
      <xdr:spPr>
        <a:xfrm>
          <a:off x="848369" y="6276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8202CDDE-7BB6-4671-B625-2B7D897BC40D}"/>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2DEDCBCC-321B-4664-82CE-3209146429A7}"/>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56DA0954-BDBF-480B-9E08-9B64B84A0942}"/>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7E86B718-6952-410F-A084-8C5709BDFD02}"/>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C7B1D143-4081-4661-B56F-158DA69AF91B}"/>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4E8E1DE-F7CA-4DD5-8C73-BCDDC4F454E3}"/>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7474E247-88B2-492F-B384-31D70A4410E5}"/>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B12AA3B3-1AB2-4980-98B1-EE465C4DF9E8}"/>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7C9B542D-D407-48F7-88ED-733849EE6C4B}"/>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DEF805-5548-417D-B03F-0CDF32964D16}"/>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5D35B525-CC51-435C-A195-9E713A496FC4}"/>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F570FAC0-A91C-405E-A2BE-72747D9B8F85}"/>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4BAF6B8A-CD14-44C2-B182-0CF48D3FD461}"/>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183D1CCC-7B6E-4B62-89DB-8906BE433F40}"/>
            </a:ext>
          </a:extLst>
        </xdr:cNvPr>
        <xdr:cNvSpPr txBox="1"/>
      </xdr:nvSpPr>
      <xdr:spPr>
        <a:xfrm>
          <a:off x="5478976"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6493F450-2182-4CC3-BA30-384096D95ECA}"/>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5FF9D05D-E0FC-4A03-9B94-CE6AE054F1F1}"/>
            </a:ext>
          </a:extLst>
        </xdr:cNvPr>
        <xdr:cNvSpPr txBox="1"/>
      </xdr:nvSpPr>
      <xdr:spPr>
        <a:xfrm>
          <a:off x="5478976" y="599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380E04B0-AE19-4ECD-8A47-DD87FE98943E}"/>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06E0E340-18CD-43B8-B651-DBE0533FA950}"/>
            </a:ext>
          </a:extLst>
        </xdr:cNvPr>
        <xdr:cNvSpPr txBox="1"/>
      </xdr:nvSpPr>
      <xdr:spPr>
        <a:xfrm>
          <a:off x="5478976" y="563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8881E03D-69E7-49C9-9FAF-EBD3085F749D}"/>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50C038FB-17E6-4274-A65E-086F57FD6C07}"/>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6E666C98-6D51-4839-8897-1E1904437F35}"/>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AD6CB0E8-FFAA-478E-9B4A-57CF8AD0D7CD}"/>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B354DC2D-86B6-4395-B5DC-4C3D834E8FFD}"/>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48C53E76-2D20-4B78-9BE8-22B7EFD32FC9}"/>
            </a:ext>
          </a:extLst>
        </xdr:cNvPr>
        <xdr:cNvCxnSpPr/>
      </xdr:nvCxnSpPr>
      <xdr:spPr>
        <a:xfrm flipV="1">
          <a:off x="9429115" y="5594261"/>
          <a:ext cx="0" cy="11787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B6DD7C0F-4386-4D64-BBA6-DC7269A2EEAF}"/>
            </a:ext>
          </a:extLst>
        </xdr:cNvPr>
        <xdr:cNvSpPr txBox="1"/>
      </xdr:nvSpPr>
      <xdr:spPr>
        <a:xfrm>
          <a:off x="9467850" y="6779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79947965-1CB1-42B0-B7D9-E971211A160E}"/>
            </a:ext>
          </a:extLst>
        </xdr:cNvPr>
        <xdr:cNvCxnSpPr/>
      </xdr:nvCxnSpPr>
      <xdr:spPr>
        <a:xfrm>
          <a:off x="9363075" y="677298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8A65139F-B291-4476-B629-75D2041C7E40}"/>
            </a:ext>
          </a:extLst>
        </xdr:cNvPr>
        <xdr:cNvSpPr txBox="1"/>
      </xdr:nvSpPr>
      <xdr:spPr>
        <a:xfrm>
          <a:off x="9467850" y="5382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5E9E6A49-2493-43DF-A173-03F893FCA0EC}"/>
            </a:ext>
          </a:extLst>
        </xdr:cNvPr>
        <xdr:cNvCxnSpPr/>
      </xdr:nvCxnSpPr>
      <xdr:spPr>
        <a:xfrm>
          <a:off x="9363075" y="559426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152899</xdr:rowOff>
    </xdr:from>
    <xdr:ext cx="469744" cy="259045"/>
    <xdr:sp macro="" textlink="">
      <xdr:nvSpPr>
        <xdr:cNvPr id="117" name="【道路】&#10;一人当たり延長平均値テキスト">
          <a:extLst>
            <a:ext uri="{FF2B5EF4-FFF2-40B4-BE49-F238E27FC236}">
              <a16:creationId xmlns:a16="http://schemas.microsoft.com/office/drawing/2014/main" id="{1A9ACF47-6904-408A-8B5D-B2996C2A0B2D}"/>
            </a:ext>
          </a:extLst>
        </xdr:cNvPr>
        <xdr:cNvSpPr txBox="1"/>
      </xdr:nvSpPr>
      <xdr:spPr>
        <a:xfrm>
          <a:off x="9467850" y="63155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698DEE2A-E071-4EC2-80C2-42EBB5486EA7}"/>
            </a:ext>
          </a:extLst>
        </xdr:cNvPr>
        <xdr:cNvSpPr/>
      </xdr:nvSpPr>
      <xdr:spPr>
        <a:xfrm>
          <a:off x="9401175" y="645144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C8AAB149-6D49-4EAB-95F9-00C94975A40E}"/>
            </a:ext>
          </a:extLst>
        </xdr:cNvPr>
        <xdr:cNvSpPr/>
      </xdr:nvSpPr>
      <xdr:spPr>
        <a:xfrm>
          <a:off x="8639175" y="645040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29FBF55B-8D5A-4D56-AA4C-A6A7AE061276}"/>
            </a:ext>
          </a:extLst>
        </xdr:cNvPr>
        <xdr:cNvSpPr/>
      </xdr:nvSpPr>
      <xdr:spPr>
        <a:xfrm>
          <a:off x="7839075" y="64552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D54B9837-7032-4201-81FF-A02EA745031F}"/>
            </a:ext>
          </a:extLst>
        </xdr:cNvPr>
        <xdr:cNvSpPr/>
      </xdr:nvSpPr>
      <xdr:spPr>
        <a:xfrm>
          <a:off x="7029450" y="646541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563E4F44-0C3C-40F0-BC8F-737878A81BDB}"/>
            </a:ext>
          </a:extLst>
        </xdr:cNvPr>
        <xdr:cNvSpPr/>
      </xdr:nvSpPr>
      <xdr:spPr>
        <a:xfrm>
          <a:off x="6238875" y="647889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7824F345-0FDB-4FBC-BCDA-23F10E1D60A1}"/>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D216FE9-C202-4223-A6B9-5404D948CC87}"/>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F4FAA9C-0474-4B6D-9F6A-57EB73782CBB}"/>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6F355EF-6AAE-474A-8CB0-FF65F588AE3A}"/>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425E7C2-58EE-48BA-A6FC-DAB327DB6050}"/>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28829</xdr:rowOff>
    </xdr:from>
    <xdr:to>
      <xdr:col>55</xdr:col>
      <xdr:colOff>50800</xdr:colOff>
      <xdr:row>40</xdr:row>
      <xdr:rowOff>130429</xdr:rowOff>
    </xdr:to>
    <xdr:sp macro="" textlink="">
      <xdr:nvSpPr>
        <xdr:cNvPr id="128" name="楕円 127">
          <a:extLst>
            <a:ext uri="{FF2B5EF4-FFF2-40B4-BE49-F238E27FC236}">
              <a16:creationId xmlns:a16="http://schemas.microsoft.com/office/drawing/2014/main" id="{5779AF6A-D4C5-4D38-9CEB-B4EA0DD33060}"/>
            </a:ext>
          </a:extLst>
        </xdr:cNvPr>
        <xdr:cNvSpPr/>
      </xdr:nvSpPr>
      <xdr:spPr>
        <a:xfrm>
          <a:off x="9401175" y="6512179"/>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7256</xdr:rowOff>
    </xdr:from>
    <xdr:ext cx="469744" cy="259045"/>
    <xdr:sp macro="" textlink="">
      <xdr:nvSpPr>
        <xdr:cNvPr id="129" name="【道路】&#10;一人当たり延長該当値テキスト">
          <a:extLst>
            <a:ext uri="{FF2B5EF4-FFF2-40B4-BE49-F238E27FC236}">
              <a16:creationId xmlns:a16="http://schemas.microsoft.com/office/drawing/2014/main" id="{67B020C8-99C6-4344-AAFE-6267B7A2E114}"/>
            </a:ext>
          </a:extLst>
        </xdr:cNvPr>
        <xdr:cNvSpPr txBox="1"/>
      </xdr:nvSpPr>
      <xdr:spPr>
        <a:xfrm>
          <a:off x="9467850" y="6496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2654</xdr:rowOff>
    </xdr:from>
    <xdr:to>
      <xdr:col>50</xdr:col>
      <xdr:colOff>165100</xdr:colOff>
      <xdr:row>40</xdr:row>
      <xdr:rowOff>104254</xdr:rowOff>
    </xdr:to>
    <xdr:sp macro="" textlink="">
      <xdr:nvSpPr>
        <xdr:cNvPr id="130" name="楕円 129">
          <a:extLst>
            <a:ext uri="{FF2B5EF4-FFF2-40B4-BE49-F238E27FC236}">
              <a16:creationId xmlns:a16="http://schemas.microsoft.com/office/drawing/2014/main" id="{F0E13CDE-2979-40D6-BDEE-B4BD245442DA}"/>
            </a:ext>
          </a:extLst>
        </xdr:cNvPr>
        <xdr:cNvSpPr/>
      </xdr:nvSpPr>
      <xdr:spPr>
        <a:xfrm>
          <a:off x="8639175" y="648917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53454</xdr:rowOff>
    </xdr:from>
    <xdr:to>
      <xdr:col>55</xdr:col>
      <xdr:colOff>0</xdr:colOff>
      <xdr:row>40</xdr:row>
      <xdr:rowOff>79629</xdr:rowOff>
    </xdr:to>
    <xdr:cxnSp macro="">
      <xdr:nvCxnSpPr>
        <xdr:cNvPr id="131" name="直線コネクタ 130">
          <a:extLst>
            <a:ext uri="{FF2B5EF4-FFF2-40B4-BE49-F238E27FC236}">
              <a16:creationId xmlns:a16="http://schemas.microsoft.com/office/drawing/2014/main" id="{FC5CCE1E-06C1-4949-8784-1680F2A608B0}"/>
            </a:ext>
          </a:extLst>
        </xdr:cNvPr>
        <xdr:cNvCxnSpPr/>
      </xdr:nvCxnSpPr>
      <xdr:spPr>
        <a:xfrm>
          <a:off x="8686800" y="6536804"/>
          <a:ext cx="742950" cy="32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3454</xdr:rowOff>
    </xdr:from>
    <xdr:to>
      <xdr:col>46</xdr:col>
      <xdr:colOff>38100</xdr:colOff>
      <xdr:row>40</xdr:row>
      <xdr:rowOff>105054</xdr:rowOff>
    </xdr:to>
    <xdr:sp macro="" textlink="">
      <xdr:nvSpPr>
        <xdr:cNvPr id="132" name="楕円 131">
          <a:extLst>
            <a:ext uri="{FF2B5EF4-FFF2-40B4-BE49-F238E27FC236}">
              <a16:creationId xmlns:a16="http://schemas.microsoft.com/office/drawing/2014/main" id="{0683398D-07DB-4E2F-9763-FED5402F0598}"/>
            </a:ext>
          </a:extLst>
        </xdr:cNvPr>
        <xdr:cNvSpPr/>
      </xdr:nvSpPr>
      <xdr:spPr>
        <a:xfrm>
          <a:off x="7839075" y="649315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53454</xdr:rowOff>
    </xdr:from>
    <xdr:to>
      <xdr:col>50</xdr:col>
      <xdr:colOff>114300</xdr:colOff>
      <xdr:row>40</xdr:row>
      <xdr:rowOff>54254</xdr:rowOff>
    </xdr:to>
    <xdr:cxnSp macro="">
      <xdr:nvCxnSpPr>
        <xdr:cNvPr id="133" name="直線コネクタ 132">
          <a:extLst>
            <a:ext uri="{FF2B5EF4-FFF2-40B4-BE49-F238E27FC236}">
              <a16:creationId xmlns:a16="http://schemas.microsoft.com/office/drawing/2014/main" id="{D44DD22D-3A31-4E9B-A456-1140ABECFA6D}"/>
            </a:ext>
          </a:extLst>
        </xdr:cNvPr>
        <xdr:cNvCxnSpPr/>
      </xdr:nvCxnSpPr>
      <xdr:spPr>
        <a:xfrm flipV="1">
          <a:off x="7886700" y="6536804"/>
          <a:ext cx="800100" cy="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8179</xdr:rowOff>
    </xdr:from>
    <xdr:to>
      <xdr:col>41</xdr:col>
      <xdr:colOff>101600</xdr:colOff>
      <xdr:row>40</xdr:row>
      <xdr:rowOff>109779</xdr:rowOff>
    </xdr:to>
    <xdr:sp macro="" textlink="">
      <xdr:nvSpPr>
        <xdr:cNvPr id="134" name="楕円 133">
          <a:extLst>
            <a:ext uri="{FF2B5EF4-FFF2-40B4-BE49-F238E27FC236}">
              <a16:creationId xmlns:a16="http://schemas.microsoft.com/office/drawing/2014/main" id="{372810D5-F505-4968-B563-F3915697F2E6}"/>
            </a:ext>
          </a:extLst>
        </xdr:cNvPr>
        <xdr:cNvSpPr/>
      </xdr:nvSpPr>
      <xdr:spPr>
        <a:xfrm>
          <a:off x="7029450" y="649787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54254</xdr:rowOff>
    </xdr:from>
    <xdr:to>
      <xdr:col>45</xdr:col>
      <xdr:colOff>177800</xdr:colOff>
      <xdr:row>40</xdr:row>
      <xdr:rowOff>58979</xdr:rowOff>
    </xdr:to>
    <xdr:cxnSp macro="">
      <xdr:nvCxnSpPr>
        <xdr:cNvPr id="135" name="直線コネクタ 134">
          <a:extLst>
            <a:ext uri="{FF2B5EF4-FFF2-40B4-BE49-F238E27FC236}">
              <a16:creationId xmlns:a16="http://schemas.microsoft.com/office/drawing/2014/main" id="{75781101-318A-43D6-8BCE-D5F052280A92}"/>
            </a:ext>
          </a:extLst>
        </xdr:cNvPr>
        <xdr:cNvCxnSpPr/>
      </xdr:nvCxnSpPr>
      <xdr:spPr>
        <a:xfrm flipV="1">
          <a:off x="7077075" y="6540779"/>
          <a:ext cx="809625" cy="4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9817</xdr:rowOff>
    </xdr:from>
    <xdr:to>
      <xdr:col>36</xdr:col>
      <xdr:colOff>165100</xdr:colOff>
      <xdr:row>40</xdr:row>
      <xdr:rowOff>111417</xdr:rowOff>
    </xdr:to>
    <xdr:sp macro="" textlink="">
      <xdr:nvSpPr>
        <xdr:cNvPr id="136" name="楕円 135">
          <a:extLst>
            <a:ext uri="{FF2B5EF4-FFF2-40B4-BE49-F238E27FC236}">
              <a16:creationId xmlns:a16="http://schemas.microsoft.com/office/drawing/2014/main" id="{1DE8DBE9-200E-4D1A-8474-41D698C0A3EA}"/>
            </a:ext>
          </a:extLst>
        </xdr:cNvPr>
        <xdr:cNvSpPr/>
      </xdr:nvSpPr>
      <xdr:spPr>
        <a:xfrm>
          <a:off x="6238875" y="649316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58979</xdr:rowOff>
    </xdr:from>
    <xdr:to>
      <xdr:col>41</xdr:col>
      <xdr:colOff>50800</xdr:colOff>
      <xdr:row>40</xdr:row>
      <xdr:rowOff>60617</xdr:rowOff>
    </xdr:to>
    <xdr:cxnSp macro="">
      <xdr:nvCxnSpPr>
        <xdr:cNvPr id="137" name="直線コネクタ 136">
          <a:extLst>
            <a:ext uri="{FF2B5EF4-FFF2-40B4-BE49-F238E27FC236}">
              <a16:creationId xmlns:a16="http://schemas.microsoft.com/office/drawing/2014/main" id="{C41BB5A2-4CB1-4AD5-9210-7EB0134050FA}"/>
            </a:ext>
          </a:extLst>
        </xdr:cNvPr>
        <xdr:cNvCxnSpPr/>
      </xdr:nvCxnSpPr>
      <xdr:spPr>
        <a:xfrm flipV="1">
          <a:off x="6286500" y="6545504"/>
          <a:ext cx="790575" cy="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macro="" textlink="">
      <xdr:nvSpPr>
        <xdr:cNvPr id="138" name="n_1aveValue【道路】&#10;一人当たり延長">
          <a:extLst>
            <a:ext uri="{FF2B5EF4-FFF2-40B4-BE49-F238E27FC236}">
              <a16:creationId xmlns:a16="http://schemas.microsoft.com/office/drawing/2014/main" id="{66802CFB-7056-4833-95B1-1B10EAAD2334}"/>
            </a:ext>
          </a:extLst>
        </xdr:cNvPr>
        <xdr:cNvSpPr txBox="1"/>
      </xdr:nvSpPr>
      <xdr:spPr>
        <a:xfrm>
          <a:off x="8458277" y="622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macro="" textlink="">
      <xdr:nvSpPr>
        <xdr:cNvPr id="139" name="n_2aveValue【道路】&#10;一人当たり延長">
          <a:extLst>
            <a:ext uri="{FF2B5EF4-FFF2-40B4-BE49-F238E27FC236}">
              <a16:creationId xmlns:a16="http://schemas.microsoft.com/office/drawing/2014/main" id="{2EC2D06E-B241-4922-8D30-E0030A751A53}"/>
            </a:ext>
          </a:extLst>
        </xdr:cNvPr>
        <xdr:cNvSpPr txBox="1"/>
      </xdr:nvSpPr>
      <xdr:spPr>
        <a:xfrm>
          <a:off x="7677227" y="624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macro="" textlink="">
      <xdr:nvSpPr>
        <xdr:cNvPr id="140" name="n_3aveValue【道路】&#10;一人当たり延長">
          <a:extLst>
            <a:ext uri="{FF2B5EF4-FFF2-40B4-BE49-F238E27FC236}">
              <a16:creationId xmlns:a16="http://schemas.microsoft.com/office/drawing/2014/main" id="{9F2F5FA5-E444-4774-9743-8DBCBD8345EF}"/>
            </a:ext>
          </a:extLst>
        </xdr:cNvPr>
        <xdr:cNvSpPr txBox="1"/>
      </xdr:nvSpPr>
      <xdr:spPr>
        <a:xfrm>
          <a:off x="6867602" y="625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macro="" textlink="">
      <xdr:nvSpPr>
        <xdr:cNvPr id="141" name="n_4aveValue【道路】&#10;一人当たり延長">
          <a:extLst>
            <a:ext uri="{FF2B5EF4-FFF2-40B4-BE49-F238E27FC236}">
              <a16:creationId xmlns:a16="http://schemas.microsoft.com/office/drawing/2014/main" id="{8A2EA2ED-FD52-412D-AB01-0AEDD4EB1B1E}"/>
            </a:ext>
          </a:extLst>
        </xdr:cNvPr>
        <xdr:cNvSpPr txBox="1"/>
      </xdr:nvSpPr>
      <xdr:spPr>
        <a:xfrm>
          <a:off x="6067502" y="626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95381</xdr:rowOff>
    </xdr:from>
    <xdr:ext cx="469744" cy="259045"/>
    <xdr:sp macro="" textlink="">
      <xdr:nvSpPr>
        <xdr:cNvPr id="142" name="n_1mainValue【道路】&#10;一人当たり延長">
          <a:extLst>
            <a:ext uri="{FF2B5EF4-FFF2-40B4-BE49-F238E27FC236}">
              <a16:creationId xmlns:a16="http://schemas.microsoft.com/office/drawing/2014/main" id="{02C6076A-CBDF-4DF8-AC6F-BF6220410696}"/>
            </a:ext>
          </a:extLst>
        </xdr:cNvPr>
        <xdr:cNvSpPr txBox="1"/>
      </xdr:nvSpPr>
      <xdr:spPr>
        <a:xfrm>
          <a:off x="8458277" y="6581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96181</xdr:rowOff>
    </xdr:from>
    <xdr:ext cx="469744" cy="259045"/>
    <xdr:sp macro="" textlink="">
      <xdr:nvSpPr>
        <xdr:cNvPr id="143" name="n_2mainValue【道路】&#10;一人当たり延長">
          <a:extLst>
            <a:ext uri="{FF2B5EF4-FFF2-40B4-BE49-F238E27FC236}">
              <a16:creationId xmlns:a16="http://schemas.microsoft.com/office/drawing/2014/main" id="{A9F94926-A2BD-4D5D-8550-3D34310E76D5}"/>
            </a:ext>
          </a:extLst>
        </xdr:cNvPr>
        <xdr:cNvSpPr txBox="1"/>
      </xdr:nvSpPr>
      <xdr:spPr>
        <a:xfrm>
          <a:off x="7677227" y="6582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100906</xdr:rowOff>
    </xdr:from>
    <xdr:ext cx="469744" cy="259045"/>
    <xdr:sp macro="" textlink="">
      <xdr:nvSpPr>
        <xdr:cNvPr id="144" name="n_3mainValue【道路】&#10;一人当たり延長">
          <a:extLst>
            <a:ext uri="{FF2B5EF4-FFF2-40B4-BE49-F238E27FC236}">
              <a16:creationId xmlns:a16="http://schemas.microsoft.com/office/drawing/2014/main" id="{46F07B76-AA76-4755-958D-A8FA69613497}"/>
            </a:ext>
          </a:extLst>
        </xdr:cNvPr>
        <xdr:cNvSpPr txBox="1"/>
      </xdr:nvSpPr>
      <xdr:spPr>
        <a:xfrm>
          <a:off x="6867602" y="6590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102544</xdr:rowOff>
    </xdr:from>
    <xdr:ext cx="469744" cy="259045"/>
    <xdr:sp macro="" textlink="">
      <xdr:nvSpPr>
        <xdr:cNvPr id="145" name="n_4mainValue【道路】&#10;一人当たり延長">
          <a:extLst>
            <a:ext uri="{FF2B5EF4-FFF2-40B4-BE49-F238E27FC236}">
              <a16:creationId xmlns:a16="http://schemas.microsoft.com/office/drawing/2014/main" id="{EBFCB2FE-6E13-4AA5-A8C7-2ABBD0CB405E}"/>
            </a:ext>
          </a:extLst>
        </xdr:cNvPr>
        <xdr:cNvSpPr txBox="1"/>
      </xdr:nvSpPr>
      <xdr:spPr>
        <a:xfrm>
          <a:off x="6067502" y="6592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DFB04465-3362-4B19-BBA7-CA4A4BE8D1E7}"/>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5DED1FB2-2BB3-4929-B15E-FD2E8C29046A}"/>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1514B8C7-80DD-44C7-AB27-4D1227E1289C}"/>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9D49878C-83D0-498D-BC11-D16E9E1D382F}"/>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422AFF51-D81A-4CF0-93D7-22129C974D43}"/>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FB3D9A0D-6C01-4EEE-ADBA-E9E8B52EDA7E}"/>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DF891D54-E7EE-4BF2-9C10-0053CE52B5DB}"/>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764B391B-49A6-43B1-B02C-A6E08E2C1914}"/>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3DAF7504-C142-4065-B007-93926B7DAB62}"/>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62C9B554-BA37-4DC5-BACC-DBDB9E3BDB19}"/>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7E2DC181-8664-4B42-93AB-5A332FEAFC95}"/>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1413A169-ACE8-4E65-8D97-CAEBB12180BD}"/>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2E72DFDB-B2E5-4A38-BF6E-E70F4ED34D6C}"/>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49156E3F-55A6-430A-AF80-F92C58C95CA5}"/>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C054396D-85DF-436D-AE28-6A8EC2B0A3AF}"/>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1B04DB30-517C-444C-8372-9905AB9B061C}"/>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5A025487-92BF-41F9-AEE7-BA19845C5CB4}"/>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1F28EF9D-ABBC-42B9-9539-6731E7521D75}"/>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E0AC32D0-C8F0-4BD3-BF0B-8519DAB0135D}"/>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15317008-8027-494F-8E94-729D49ACAE4A}"/>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34A93DF9-DFE8-4FB8-9B81-87646088F0D4}"/>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60CC0A36-477D-4BCC-BDD5-A39F9CB3BB37}"/>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8276D853-A663-427C-8D8E-6C61B5B3E7BE}"/>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DD62CC2B-E222-42FA-94CF-1A055576EA88}"/>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DCEBF3DF-84C6-4D6A-B10E-5C388EB71069}"/>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F11BAF24-7BE6-4B75-9677-2CCD248B0A7A}"/>
            </a:ext>
          </a:extLst>
        </xdr:cNvPr>
        <xdr:cNvCxnSpPr/>
      </xdr:nvCxnSpPr>
      <xdr:spPr>
        <a:xfrm flipV="1">
          <a:off x="4180840" y="9057549"/>
          <a:ext cx="0" cy="1417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98A2A7C6-78C5-4AE2-AF24-600F583D413F}"/>
            </a:ext>
          </a:extLst>
        </xdr:cNvPr>
        <xdr:cNvSpPr txBox="1"/>
      </xdr:nvSpPr>
      <xdr:spPr>
        <a:xfrm>
          <a:off x="4219575" y="10479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090932A8-F4CA-4D61-A7DC-0F5B2EBF2976}"/>
            </a:ext>
          </a:extLst>
        </xdr:cNvPr>
        <xdr:cNvCxnSpPr/>
      </xdr:nvCxnSpPr>
      <xdr:spPr>
        <a:xfrm>
          <a:off x="4105275" y="104755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5D8BC546-2585-4E6C-815C-862AAF0B9E90}"/>
            </a:ext>
          </a:extLst>
        </xdr:cNvPr>
        <xdr:cNvSpPr txBox="1"/>
      </xdr:nvSpPr>
      <xdr:spPr>
        <a:xfrm>
          <a:off x="4219575" y="8842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EE391181-73D9-4F47-A8C8-BBFEC804927F}"/>
            </a:ext>
          </a:extLst>
        </xdr:cNvPr>
        <xdr:cNvCxnSpPr/>
      </xdr:nvCxnSpPr>
      <xdr:spPr>
        <a:xfrm>
          <a:off x="4105275" y="90575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169290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F595B9EB-62F4-4095-A6CA-09600F3C8B0C}"/>
            </a:ext>
          </a:extLst>
        </xdr:cNvPr>
        <xdr:cNvSpPr txBox="1"/>
      </xdr:nvSpPr>
      <xdr:spPr>
        <a:xfrm>
          <a:off x="4219575" y="98847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D281943F-5B83-4B53-85E1-082C29B94D07}"/>
            </a:ext>
          </a:extLst>
        </xdr:cNvPr>
        <xdr:cNvSpPr/>
      </xdr:nvSpPr>
      <xdr:spPr>
        <a:xfrm>
          <a:off x="4124325" y="990636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D4912E9E-6CFB-411A-AE80-B0B74B255980}"/>
            </a:ext>
          </a:extLst>
        </xdr:cNvPr>
        <xdr:cNvSpPr/>
      </xdr:nvSpPr>
      <xdr:spPr>
        <a:xfrm>
          <a:off x="3381375" y="98849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964F130E-7452-4C1A-8D99-98763EF573FD}"/>
            </a:ext>
          </a:extLst>
        </xdr:cNvPr>
        <xdr:cNvSpPr/>
      </xdr:nvSpPr>
      <xdr:spPr>
        <a:xfrm>
          <a:off x="2571750" y="986699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698D54E7-B4E5-41EB-B2CD-B540E140FBA9}"/>
            </a:ext>
          </a:extLst>
        </xdr:cNvPr>
        <xdr:cNvSpPr/>
      </xdr:nvSpPr>
      <xdr:spPr>
        <a:xfrm>
          <a:off x="1781175" y="986844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305CEF12-3CAD-4AA8-8B60-A693558FFD13}"/>
            </a:ext>
          </a:extLst>
        </xdr:cNvPr>
        <xdr:cNvSpPr/>
      </xdr:nvSpPr>
      <xdr:spPr>
        <a:xfrm>
          <a:off x="981075" y="986037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9199BC3F-3926-4D52-964D-C95D993E6E92}"/>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45D4408-C5E1-462B-848F-CD080779F944}"/>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6DF279F-23A1-45A8-B371-1879FE9E14DB}"/>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FCA76D0-4556-484F-A3EF-8DB31C13AA60}"/>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D32B957-6688-425F-9A52-C59E896E81A6}"/>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21046</xdr:rowOff>
    </xdr:from>
    <xdr:to>
      <xdr:col>24</xdr:col>
      <xdr:colOff>114300</xdr:colOff>
      <xdr:row>57</xdr:row>
      <xdr:rowOff>122646</xdr:rowOff>
    </xdr:to>
    <xdr:sp macro="" textlink="">
      <xdr:nvSpPr>
        <xdr:cNvPr id="187" name="楕円 186">
          <a:extLst>
            <a:ext uri="{FF2B5EF4-FFF2-40B4-BE49-F238E27FC236}">
              <a16:creationId xmlns:a16="http://schemas.microsoft.com/office/drawing/2014/main" id="{3BD2CA1B-14C7-4F45-89D9-411F0D05C62D}"/>
            </a:ext>
          </a:extLst>
        </xdr:cNvPr>
        <xdr:cNvSpPr/>
      </xdr:nvSpPr>
      <xdr:spPr>
        <a:xfrm>
          <a:off x="4124325" y="926029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43923</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4B8AC7D8-06A2-4F80-B767-DFD287564765}"/>
            </a:ext>
          </a:extLst>
        </xdr:cNvPr>
        <xdr:cNvSpPr txBox="1"/>
      </xdr:nvSpPr>
      <xdr:spPr>
        <a:xfrm>
          <a:off x="4219575" y="9124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159838</xdr:rowOff>
    </xdr:from>
    <xdr:to>
      <xdr:col>20</xdr:col>
      <xdr:colOff>38100</xdr:colOff>
      <xdr:row>57</xdr:row>
      <xdr:rowOff>89988</xdr:rowOff>
    </xdr:to>
    <xdr:sp macro="" textlink="">
      <xdr:nvSpPr>
        <xdr:cNvPr id="189" name="楕円 188">
          <a:extLst>
            <a:ext uri="{FF2B5EF4-FFF2-40B4-BE49-F238E27FC236}">
              <a16:creationId xmlns:a16="http://schemas.microsoft.com/office/drawing/2014/main" id="{E87ADD67-48E7-496C-A55B-3D0E9E2FD19D}"/>
            </a:ext>
          </a:extLst>
        </xdr:cNvPr>
        <xdr:cNvSpPr/>
      </xdr:nvSpPr>
      <xdr:spPr>
        <a:xfrm>
          <a:off x="3381375" y="924033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39188</xdr:rowOff>
    </xdr:from>
    <xdr:to>
      <xdr:col>24</xdr:col>
      <xdr:colOff>63500</xdr:colOff>
      <xdr:row>57</xdr:row>
      <xdr:rowOff>71846</xdr:rowOff>
    </xdr:to>
    <xdr:cxnSp macro="">
      <xdr:nvCxnSpPr>
        <xdr:cNvPr id="190" name="直線コネクタ 189">
          <a:extLst>
            <a:ext uri="{FF2B5EF4-FFF2-40B4-BE49-F238E27FC236}">
              <a16:creationId xmlns:a16="http://schemas.microsoft.com/office/drawing/2014/main" id="{2D1E52FA-7655-4017-A1D5-6B840B5F97EC}"/>
            </a:ext>
          </a:extLst>
        </xdr:cNvPr>
        <xdr:cNvCxnSpPr/>
      </xdr:nvCxnSpPr>
      <xdr:spPr>
        <a:xfrm>
          <a:off x="3429000" y="9278438"/>
          <a:ext cx="752475" cy="29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125549</xdr:rowOff>
    </xdr:from>
    <xdr:to>
      <xdr:col>15</xdr:col>
      <xdr:colOff>101600</xdr:colOff>
      <xdr:row>57</xdr:row>
      <xdr:rowOff>55699</xdr:rowOff>
    </xdr:to>
    <xdr:sp macro="" textlink="">
      <xdr:nvSpPr>
        <xdr:cNvPr id="191" name="楕円 190">
          <a:extLst>
            <a:ext uri="{FF2B5EF4-FFF2-40B4-BE49-F238E27FC236}">
              <a16:creationId xmlns:a16="http://schemas.microsoft.com/office/drawing/2014/main" id="{FDE67244-1159-4071-9E10-1654269420F0}"/>
            </a:ext>
          </a:extLst>
        </xdr:cNvPr>
        <xdr:cNvSpPr/>
      </xdr:nvSpPr>
      <xdr:spPr>
        <a:xfrm>
          <a:off x="2571750" y="919969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4899</xdr:rowOff>
    </xdr:from>
    <xdr:to>
      <xdr:col>19</xdr:col>
      <xdr:colOff>177800</xdr:colOff>
      <xdr:row>57</xdr:row>
      <xdr:rowOff>39188</xdr:rowOff>
    </xdr:to>
    <xdr:cxnSp macro="">
      <xdr:nvCxnSpPr>
        <xdr:cNvPr id="192" name="直線コネクタ 191">
          <a:extLst>
            <a:ext uri="{FF2B5EF4-FFF2-40B4-BE49-F238E27FC236}">
              <a16:creationId xmlns:a16="http://schemas.microsoft.com/office/drawing/2014/main" id="{E66C67B7-72EE-4C36-91D2-9F78EC7FBA39}"/>
            </a:ext>
          </a:extLst>
        </xdr:cNvPr>
        <xdr:cNvCxnSpPr/>
      </xdr:nvCxnSpPr>
      <xdr:spPr>
        <a:xfrm>
          <a:off x="2619375" y="9247324"/>
          <a:ext cx="809625" cy="3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91259</xdr:rowOff>
    </xdr:from>
    <xdr:to>
      <xdr:col>10</xdr:col>
      <xdr:colOff>165100</xdr:colOff>
      <xdr:row>57</xdr:row>
      <xdr:rowOff>21409</xdr:rowOff>
    </xdr:to>
    <xdr:sp macro="" textlink="">
      <xdr:nvSpPr>
        <xdr:cNvPr id="193" name="楕円 192">
          <a:extLst>
            <a:ext uri="{FF2B5EF4-FFF2-40B4-BE49-F238E27FC236}">
              <a16:creationId xmlns:a16="http://schemas.microsoft.com/office/drawing/2014/main" id="{043BA65B-3DC6-4854-8D6D-329C22665864}"/>
            </a:ext>
          </a:extLst>
        </xdr:cNvPr>
        <xdr:cNvSpPr/>
      </xdr:nvSpPr>
      <xdr:spPr>
        <a:xfrm>
          <a:off x="1781175" y="916540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142059</xdr:rowOff>
    </xdr:from>
    <xdr:to>
      <xdr:col>15</xdr:col>
      <xdr:colOff>50800</xdr:colOff>
      <xdr:row>57</xdr:row>
      <xdr:rowOff>4899</xdr:rowOff>
    </xdr:to>
    <xdr:cxnSp macro="">
      <xdr:nvCxnSpPr>
        <xdr:cNvPr id="194" name="直線コネクタ 193">
          <a:extLst>
            <a:ext uri="{FF2B5EF4-FFF2-40B4-BE49-F238E27FC236}">
              <a16:creationId xmlns:a16="http://schemas.microsoft.com/office/drawing/2014/main" id="{79582359-E6EF-463D-8F06-729408CCA6E8}"/>
            </a:ext>
          </a:extLst>
        </xdr:cNvPr>
        <xdr:cNvCxnSpPr/>
      </xdr:nvCxnSpPr>
      <xdr:spPr>
        <a:xfrm>
          <a:off x="1828800" y="9222559"/>
          <a:ext cx="790575"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56969</xdr:rowOff>
    </xdr:from>
    <xdr:to>
      <xdr:col>6</xdr:col>
      <xdr:colOff>38100</xdr:colOff>
      <xdr:row>56</xdr:row>
      <xdr:rowOff>158569</xdr:rowOff>
    </xdr:to>
    <xdr:sp macro="" textlink="">
      <xdr:nvSpPr>
        <xdr:cNvPr id="195" name="楕円 194">
          <a:extLst>
            <a:ext uri="{FF2B5EF4-FFF2-40B4-BE49-F238E27FC236}">
              <a16:creationId xmlns:a16="http://schemas.microsoft.com/office/drawing/2014/main" id="{B7F15DA9-7569-471B-AD4B-FE4C99C7CC9C}"/>
            </a:ext>
          </a:extLst>
        </xdr:cNvPr>
        <xdr:cNvSpPr/>
      </xdr:nvSpPr>
      <xdr:spPr>
        <a:xfrm>
          <a:off x="981075" y="913429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107769</xdr:rowOff>
    </xdr:from>
    <xdr:to>
      <xdr:col>10</xdr:col>
      <xdr:colOff>114300</xdr:colOff>
      <xdr:row>56</xdr:row>
      <xdr:rowOff>142059</xdr:rowOff>
    </xdr:to>
    <xdr:cxnSp macro="">
      <xdr:nvCxnSpPr>
        <xdr:cNvPr id="196" name="直線コネクタ 195">
          <a:extLst>
            <a:ext uri="{FF2B5EF4-FFF2-40B4-BE49-F238E27FC236}">
              <a16:creationId xmlns:a16="http://schemas.microsoft.com/office/drawing/2014/main" id="{67864499-3388-4D35-8584-2D93FE0401D0}"/>
            </a:ext>
          </a:extLst>
        </xdr:cNvPr>
        <xdr:cNvCxnSpPr/>
      </xdr:nvCxnSpPr>
      <xdr:spPr>
        <a:xfrm>
          <a:off x="1028700" y="9181919"/>
          <a:ext cx="800100"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84381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910AE120-5B09-401A-AB09-2DACB01092E3}"/>
            </a:ext>
          </a:extLst>
        </xdr:cNvPr>
        <xdr:cNvSpPr txBox="1"/>
      </xdr:nvSpPr>
      <xdr:spPr>
        <a:xfrm>
          <a:off x="3239144" y="9974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B579D360-C6D4-4F04-B2E8-C9E8FA0DD8D4}"/>
            </a:ext>
          </a:extLst>
        </xdr:cNvPr>
        <xdr:cNvSpPr txBox="1"/>
      </xdr:nvSpPr>
      <xdr:spPr>
        <a:xfrm>
          <a:off x="2439044" y="9956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61521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AF963EE3-BD7B-40E6-B4AB-58B4DC9368B5}"/>
            </a:ext>
          </a:extLst>
        </xdr:cNvPr>
        <xdr:cNvSpPr txBox="1"/>
      </xdr:nvSpPr>
      <xdr:spPr>
        <a:xfrm>
          <a:off x="1648469" y="9951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56623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0A5A58B7-0C04-4E06-8CF8-95CAAD9C531E}"/>
            </a:ext>
          </a:extLst>
        </xdr:cNvPr>
        <xdr:cNvSpPr txBox="1"/>
      </xdr:nvSpPr>
      <xdr:spPr>
        <a:xfrm>
          <a:off x="848369" y="9943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106515</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8B997415-3EC3-4A32-AE43-FEBDAA4AE585}"/>
            </a:ext>
          </a:extLst>
        </xdr:cNvPr>
        <xdr:cNvSpPr txBox="1"/>
      </xdr:nvSpPr>
      <xdr:spPr>
        <a:xfrm>
          <a:off x="3239144" y="9018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72226</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0EC0599E-C2A7-4C9E-B01E-1E8622936653}"/>
            </a:ext>
          </a:extLst>
        </xdr:cNvPr>
        <xdr:cNvSpPr txBox="1"/>
      </xdr:nvSpPr>
      <xdr:spPr>
        <a:xfrm>
          <a:off x="2439044" y="8984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37936</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95EA556B-A908-42D1-A0F6-520590B67448}"/>
            </a:ext>
          </a:extLst>
        </xdr:cNvPr>
        <xdr:cNvSpPr txBox="1"/>
      </xdr:nvSpPr>
      <xdr:spPr>
        <a:xfrm>
          <a:off x="1648469" y="8953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3646</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0059346C-728C-4DE0-A646-ABBA838149B4}"/>
            </a:ext>
          </a:extLst>
        </xdr:cNvPr>
        <xdr:cNvSpPr txBox="1"/>
      </xdr:nvSpPr>
      <xdr:spPr>
        <a:xfrm>
          <a:off x="848369" y="8922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ED7D334A-F88C-44AF-BCC3-7BABA287E8FA}"/>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9C847298-A70A-4C26-8805-37E323320354}"/>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A10A702-34E1-48F7-892C-50ED90D0C8A5}"/>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97869949-1C54-4D3A-8900-BD8E432CEAFB}"/>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6BC89D0A-443C-4EF7-898F-1B91EECB5FD3}"/>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BE7C039C-EBED-4C5E-9F58-AA1CC893C605}"/>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A02528FD-3478-4BBA-B0C3-9ED8F0AC3775}"/>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3721C264-AC87-42E8-A997-568E589AD71E}"/>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F9332486-9C3A-4932-BECE-41718F4D7252}"/>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EC761C8B-0B16-4380-A589-B58E58DE4622}"/>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C933FD40-DB96-440F-B2E4-78A2C2F76AA3}"/>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69A2EA4B-16BB-44FA-B4CD-3B8CE282827A}"/>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E08D20EB-DE00-4356-AF65-F8395AE283BE}"/>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09E4C40B-A81A-47EF-9ACF-149D73934A9F}"/>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D083A12E-DEBE-4908-9F8A-1C5C037D7721}"/>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7993AC75-17A6-48DE-AEA8-865779CB9453}"/>
            </a:ext>
          </a:extLst>
        </xdr:cNvPr>
        <xdr:cNvSpPr txBox="1"/>
      </xdr:nvSpPr>
      <xdr:spPr>
        <a:xfrm>
          <a:off x="5421206" y="958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5E919545-1C85-4122-93E9-669C6B9DC17C}"/>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97083DC5-9494-4945-9555-AED01B5BAE52}"/>
            </a:ext>
          </a:extLst>
        </xdr:cNvPr>
        <xdr:cNvSpPr txBox="1"/>
      </xdr:nvSpPr>
      <xdr:spPr>
        <a:xfrm>
          <a:off x="5421206" y="9236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9B7A445D-E429-49B5-AA11-D0BBE679AD6E}"/>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4B8874D8-6136-407D-8060-FE5CB60614C2}"/>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2F2EF6C5-7FE7-4DDA-A64B-282C141EEA6F}"/>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FA671108-712F-4180-846B-C00059096670}"/>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E9BBAFE2-C816-4EC8-ACC1-6FE1F3F25745}"/>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EB808902-A4F8-4339-B57A-CA76381AA7DD}"/>
            </a:ext>
          </a:extLst>
        </xdr:cNvPr>
        <xdr:cNvCxnSpPr/>
      </xdr:nvCxnSpPr>
      <xdr:spPr>
        <a:xfrm flipV="1">
          <a:off x="9429115" y="9058511"/>
          <a:ext cx="0" cy="1382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45A34C7C-04B0-4509-B0AC-35EF0B237021}"/>
            </a:ext>
          </a:extLst>
        </xdr:cNvPr>
        <xdr:cNvSpPr txBox="1"/>
      </xdr:nvSpPr>
      <xdr:spPr>
        <a:xfrm>
          <a:off x="9467850" y="10448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69116C01-4741-4E1C-ACD6-1F3D927AF400}"/>
            </a:ext>
          </a:extLst>
        </xdr:cNvPr>
        <xdr:cNvCxnSpPr/>
      </xdr:nvCxnSpPr>
      <xdr:spPr>
        <a:xfrm>
          <a:off x="9363075" y="1044120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659E6CCD-F760-4A13-98F2-6E46167DA986}"/>
            </a:ext>
          </a:extLst>
        </xdr:cNvPr>
        <xdr:cNvSpPr txBox="1"/>
      </xdr:nvSpPr>
      <xdr:spPr>
        <a:xfrm>
          <a:off x="9467850" y="8836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11C97CCD-ED75-4370-A517-B9CA7ABC1473}"/>
            </a:ext>
          </a:extLst>
        </xdr:cNvPr>
        <xdr:cNvCxnSpPr/>
      </xdr:nvCxnSpPr>
      <xdr:spPr>
        <a:xfrm>
          <a:off x="9363075" y="905851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00C2F3DC-7DE0-47E8-8B37-7B2AB23345C2}"/>
            </a:ext>
          </a:extLst>
        </xdr:cNvPr>
        <xdr:cNvSpPr txBox="1"/>
      </xdr:nvSpPr>
      <xdr:spPr>
        <a:xfrm>
          <a:off x="9467850" y="100585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57FF6898-A9DB-4AB6-9CEA-20CAFDF82288}"/>
            </a:ext>
          </a:extLst>
        </xdr:cNvPr>
        <xdr:cNvSpPr/>
      </xdr:nvSpPr>
      <xdr:spPr>
        <a:xfrm>
          <a:off x="9401175" y="10203984"/>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878BF8B1-9BCB-4E78-AE1B-C16C151AB346}"/>
            </a:ext>
          </a:extLst>
        </xdr:cNvPr>
        <xdr:cNvSpPr/>
      </xdr:nvSpPr>
      <xdr:spPr>
        <a:xfrm>
          <a:off x="8639175" y="102008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66053F35-11B3-4CC3-B72A-EFD454B8C843}"/>
            </a:ext>
          </a:extLst>
        </xdr:cNvPr>
        <xdr:cNvSpPr/>
      </xdr:nvSpPr>
      <xdr:spPr>
        <a:xfrm>
          <a:off x="7839075" y="1021169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E2DBF31B-9035-4488-81E2-AEF606114694}"/>
            </a:ext>
          </a:extLst>
        </xdr:cNvPr>
        <xdr:cNvSpPr/>
      </xdr:nvSpPr>
      <xdr:spPr>
        <a:xfrm>
          <a:off x="7029450" y="102129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D5FF3ED6-AE39-4974-937D-5F84B21EDDC6}"/>
            </a:ext>
          </a:extLst>
        </xdr:cNvPr>
        <xdr:cNvSpPr/>
      </xdr:nvSpPr>
      <xdr:spPr>
        <a:xfrm>
          <a:off x="6238875" y="1020782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A11F90DD-61C4-4045-A784-9466969CCD8A}"/>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7F47781-89CA-44B7-901A-795D22EFA3EA}"/>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C7CED6A-C65B-4044-9E08-202F5FF44E91}"/>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8CE3794-8B9A-4C91-9B57-41B4DBBB8A2E}"/>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B74D5A6-8B7F-4343-923C-88EC279A4F86}"/>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83233</xdr:rowOff>
    </xdr:from>
    <xdr:to>
      <xdr:col>55</xdr:col>
      <xdr:colOff>50800</xdr:colOff>
      <xdr:row>64</xdr:row>
      <xdr:rowOff>13383</xdr:rowOff>
    </xdr:to>
    <xdr:sp macro="" textlink="">
      <xdr:nvSpPr>
        <xdr:cNvPr id="244" name="楕円 243">
          <a:extLst>
            <a:ext uri="{FF2B5EF4-FFF2-40B4-BE49-F238E27FC236}">
              <a16:creationId xmlns:a16="http://schemas.microsoft.com/office/drawing/2014/main" id="{5CBCDEF9-8FB2-4A4F-BB6C-D9F934FB4DDF}"/>
            </a:ext>
          </a:extLst>
        </xdr:cNvPr>
        <xdr:cNvSpPr/>
      </xdr:nvSpPr>
      <xdr:spPr>
        <a:xfrm>
          <a:off x="9401175" y="10297208"/>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169610</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7894047B-BF44-4CAB-99CE-B5DEFF5A224D}"/>
            </a:ext>
          </a:extLst>
        </xdr:cNvPr>
        <xdr:cNvSpPr txBox="1"/>
      </xdr:nvSpPr>
      <xdr:spPr>
        <a:xfrm>
          <a:off x="9467850" y="10208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84364</xdr:rowOff>
    </xdr:from>
    <xdr:to>
      <xdr:col>50</xdr:col>
      <xdr:colOff>165100</xdr:colOff>
      <xdr:row>64</xdr:row>
      <xdr:rowOff>14514</xdr:rowOff>
    </xdr:to>
    <xdr:sp macro="" textlink="">
      <xdr:nvSpPr>
        <xdr:cNvPr id="246" name="楕円 245">
          <a:extLst>
            <a:ext uri="{FF2B5EF4-FFF2-40B4-BE49-F238E27FC236}">
              <a16:creationId xmlns:a16="http://schemas.microsoft.com/office/drawing/2014/main" id="{4BBF5926-26E2-47FD-9587-226104F81859}"/>
            </a:ext>
          </a:extLst>
        </xdr:cNvPr>
        <xdr:cNvSpPr/>
      </xdr:nvSpPr>
      <xdr:spPr>
        <a:xfrm>
          <a:off x="8639175" y="1029833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134033</xdr:rowOff>
    </xdr:from>
    <xdr:to>
      <xdr:col>55</xdr:col>
      <xdr:colOff>0</xdr:colOff>
      <xdr:row>63</xdr:row>
      <xdr:rowOff>135164</xdr:rowOff>
    </xdr:to>
    <xdr:cxnSp macro="">
      <xdr:nvCxnSpPr>
        <xdr:cNvPr id="247" name="直線コネクタ 246">
          <a:extLst>
            <a:ext uri="{FF2B5EF4-FFF2-40B4-BE49-F238E27FC236}">
              <a16:creationId xmlns:a16="http://schemas.microsoft.com/office/drawing/2014/main" id="{B4E4BDBF-A4A2-40BD-8B07-D8B3057FAC2E}"/>
            </a:ext>
          </a:extLst>
        </xdr:cNvPr>
        <xdr:cNvCxnSpPr/>
      </xdr:nvCxnSpPr>
      <xdr:spPr>
        <a:xfrm flipV="1">
          <a:off x="8686800" y="10344833"/>
          <a:ext cx="742950" cy="1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84587</xdr:rowOff>
    </xdr:from>
    <xdr:to>
      <xdr:col>46</xdr:col>
      <xdr:colOff>38100</xdr:colOff>
      <xdr:row>64</xdr:row>
      <xdr:rowOff>14737</xdr:rowOff>
    </xdr:to>
    <xdr:sp macro="" textlink="">
      <xdr:nvSpPr>
        <xdr:cNvPr id="248" name="楕円 247">
          <a:extLst>
            <a:ext uri="{FF2B5EF4-FFF2-40B4-BE49-F238E27FC236}">
              <a16:creationId xmlns:a16="http://schemas.microsoft.com/office/drawing/2014/main" id="{1365EF03-27C1-4FC6-A962-B7A0971B0D90}"/>
            </a:ext>
          </a:extLst>
        </xdr:cNvPr>
        <xdr:cNvSpPr/>
      </xdr:nvSpPr>
      <xdr:spPr>
        <a:xfrm>
          <a:off x="7839075" y="1029856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135164</xdr:rowOff>
    </xdr:from>
    <xdr:to>
      <xdr:col>50</xdr:col>
      <xdr:colOff>114300</xdr:colOff>
      <xdr:row>63</xdr:row>
      <xdr:rowOff>135387</xdr:rowOff>
    </xdr:to>
    <xdr:cxnSp macro="">
      <xdr:nvCxnSpPr>
        <xdr:cNvPr id="249" name="直線コネクタ 248">
          <a:extLst>
            <a:ext uri="{FF2B5EF4-FFF2-40B4-BE49-F238E27FC236}">
              <a16:creationId xmlns:a16="http://schemas.microsoft.com/office/drawing/2014/main" id="{C4E4A665-5785-4646-BFC6-3B525AE61EDC}"/>
            </a:ext>
          </a:extLst>
        </xdr:cNvPr>
        <xdr:cNvCxnSpPr/>
      </xdr:nvCxnSpPr>
      <xdr:spPr>
        <a:xfrm flipV="1">
          <a:off x="7886700" y="10345964"/>
          <a:ext cx="800100" cy="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84977</xdr:rowOff>
    </xdr:from>
    <xdr:to>
      <xdr:col>41</xdr:col>
      <xdr:colOff>101600</xdr:colOff>
      <xdr:row>64</xdr:row>
      <xdr:rowOff>15127</xdr:rowOff>
    </xdr:to>
    <xdr:sp macro="" textlink="">
      <xdr:nvSpPr>
        <xdr:cNvPr id="250" name="楕円 249">
          <a:extLst>
            <a:ext uri="{FF2B5EF4-FFF2-40B4-BE49-F238E27FC236}">
              <a16:creationId xmlns:a16="http://schemas.microsoft.com/office/drawing/2014/main" id="{CE7181FD-C24A-4B1A-8DDC-01A7C7DB6A72}"/>
            </a:ext>
          </a:extLst>
        </xdr:cNvPr>
        <xdr:cNvSpPr/>
      </xdr:nvSpPr>
      <xdr:spPr>
        <a:xfrm>
          <a:off x="7029450" y="1029895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135387</xdr:rowOff>
    </xdr:from>
    <xdr:to>
      <xdr:col>45</xdr:col>
      <xdr:colOff>177800</xdr:colOff>
      <xdr:row>63</xdr:row>
      <xdr:rowOff>135777</xdr:rowOff>
    </xdr:to>
    <xdr:cxnSp macro="">
      <xdr:nvCxnSpPr>
        <xdr:cNvPr id="251" name="直線コネクタ 250">
          <a:extLst>
            <a:ext uri="{FF2B5EF4-FFF2-40B4-BE49-F238E27FC236}">
              <a16:creationId xmlns:a16="http://schemas.microsoft.com/office/drawing/2014/main" id="{FFA1187A-BE51-4A87-826C-802DB2649C0D}"/>
            </a:ext>
          </a:extLst>
        </xdr:cNvPr>
        <xdr:cNvCxnSpPr/>
      </xdr:nvCxnSpPr>
      <xdr:spPr>
        <a:xfrm flipV="1">
          <a:off x="7077075" y="10346187"/>
          <a:ext cx="809625" cy="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84535</xdr:rowOff>
    </xdr:from>
    <xdr:to>
      <xdr:col>36</xdr:col>
      <xdr:colOff>165100</xdr:colOff>
      <xdr:row>64</xdr:row>
      <xdr:rowOff>14685</xdr:rowOff>
    </xdr:to>
    <xdr:sp macro="" textlink="">
      <xdr:nvSpPr>
        <xdr:cNvPr id="252" name="楕円 251">
          <a:extLst>
            <a:ext uri="{FF2B5EF4-FFF2-40B4-BE49-F238E27FC236}">
              <a16:creationId xmlns:a16="http://schemas.microsoft.com/office/drawing/2014/main" id="{975B6194-0FF1-43EA-BF1C-B599F0BAF02D}"/>
            </a:ext>
          </a:extLst>
        </xdr:cNvPr>
        <xdr:cNvSpPr/>
      </xdr:nvSpPr>
      <xdr:spPr>
        <a:xfrm>
          <a:off x="6238875" y="1029851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135335</xdr:rowOff>
    </xdr:from>
    <xdr:to>
      <xdr:col>41</xdr:col>
      <xdr:colOff>50800</xdr:colOff>
      <xdr:row>63</xdr:row>
      <xdr:rowOff>135777</xdr:rowOff>
    </xdr:to>
    <xdr:cxnSp macro="">
      <xdr:nvCxnSpPr>
        <xdr:cNvPr id="253" name="直線コネクタ 252">
          <a:extLst>
            <a:ext uri="{FF2B5EF4-FFF2-40B4-BE49-F238E27FC236}">
              <a16:creationId xmlns:a16="http://schemas.microsoft.com/office/drawing/2014/main" id="{808B84FF-743D-46C6-B604-5B5D3DF6EC58}"/>
            </a:ext>
          </a:extLst>
        </xdr:cNvPr>
        <xdr:cNvCxnSpPr/>
      </xdr:nvCxnSpPr>
      <xdr:spPr>
        <a:xfrm>
          <a:off x="6286500" y="10346135"/>
          <a:ext cx="790575" cy="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DCF4BF06-ADEC-4072-A791-17C5F8D80B7D}"/>
            </a:ext>
          </a:extLst>
        </xdr:cNvPr>
        <xdr:cNvSpPr txBox="1"/>
      </xdr:nvSpPr>
      <xdr:spPr>
        <a:xfrm>
          <a:off x="8399995" y="9988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159007F8-5822-44EB-8355-25D7F52CCD74}"/>
            </a:ext>
          </a:extLst>
        </xdr:cNvPr>
        <xdr:cNvSpPr txBox="1"/>
      </xdr:nvSpPr>
      <xdr:spPr>
        <a:xfrm>
          <a:off x="7609420" y="9999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4358DACE-2A02-4260-A9ED-DAB5BD879420}"/>
            </a:ext>
          </a:extLst>
        </xdr:cNvPr>
        <xdr:cNvSpPr txBox="1"/>
      </xdr:nvSpPr>
      <xdr:spPr>
        <a:xfrm>
          <a:off x="6818845" y="10000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46678BD9-6EAC-4355-8425-7A8BA95C1253}"/>
            </a:ext>
          </a:extLst>
        </xdr:cNvPr>
        <xdr:cNvSpPr txBox="1"/>
      </xdr:nvSpPr>
      <xdr:spPr>
        <a:xfrm>
          <a:off x="6009220" y="9992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5641</xdr:rowOff>
    </xdr:from>
    <xdr:ext cx="534377" cy="259045"/>
    <xdr:sp macro="" textlink="">
      <xdr:nvSpPr>
        <xdr:cNvPr id="258" name="n_1mainValue【橋りょう・トンネル】&#10;一人当たり有形固定資産（償却資産）額">
          <a:extLst>
            <a:ext uri="{FF2B5EF4-FFF2-40B4-BE49-F238E27FC236}">
              <a16:creationId xmlns:a16="http://schemas.microsoft.com/office/drawing/2014/main" id="{57011E04-5511-4B38-931C-4726DA86906C}"/>
            </a:ext>
          </a:extLst>
        </xdr:cNvPr>
        <xdr:cNvSpPr txBox="1"/>
      </xdr:nvSpPr>
      <xdr:spPr>
        <a:xfrm>
          <a:off x="8429136" y="10381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5864</xdr:rowOff>
    </xdr:from>
    <xdr:ext cx="534377" cy="259045"/>
    <xdr:sp macro="" textlink="">
      <xdr:nvSpPr>
        <xdr:cNvPr id="259" name="n_2mainValue【橋りょう・トンネル】&#10;一人当たり有形固定資産（償却資産）額">
          <a:extLst>
            <a:ext uri="{FF2B5EF4-FFF2-40B4-BE49-F238E27FC236}">
              <a16:creationId xmlns:a16="http://schemas.microsoft.com/office/drawing/2014/main" id="{EC357EB3-EC1D-4EF9-951E-6C3BA0F9724A}"/>
            </a:ext>
          </a:extLst>
        </xdr:cNvPr>
        <xdr:cNvSpPr txBox="1"/>
      </xdr:nvSpPr>
      <xdr:spPr>
        <a:xfrm>
          <a:off x="7648086" y="10381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6254</xdr:rowOff>
    </xdr:from>
    <xdr:ext cx="534377" cy="259045"/>
    <xdr:sp macro="" textlink="">
      <xdr:nvSpPr>
        <xdr:cNvPr id="260" name="n_3mainValue【橋りょう・トンネル】&#10;一人当たり有形固定資産（償却資産）額">
          <a:extLst>
            <a:ext uri="{FF2B5EF4-FFF2-40B4-BE49-F238E27FC236}">
              <a16:creationId xmlns:a16="http://schemas.microsoft.com/office/drawing/2014/main" id="{9B82FA61-8576-4E8E-9B27-DC0C6B0F92A9}"/>
            </a:ext>
          </a:extLst>
        </xdr:cNvPr>
        <xdr:cNvSpPr txBox="1"/>
      </xdr:nvSpPr>
      <xdr:spPr>
        <a:xfrm>
          <a:off x="6847986" y="10382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5812</xdr:rowOff>
    </xdr:from>
    <xdr:ext cx="534377" cy="259045"/>
    <xdr:sp macro="" textlink="">
      <xdr:nvSpPr>
        <xdr:cNvPr id="261" name="n_4mainValue【橋りょう・トンネル】&#10;一人当たり有形固定資産（償却資産）額">
          <a:extLst>
            <a:ext uri="{FF2B5EF4-FFF2-40B4-BE49-F238E27FC236}">
              <a16:creationId xmlns:a16="http://schemas.microsoft.com/office/drawing/2014/main" id="{3BAC2F3B-4899-4EFD-B543-20EF0DC2FD95}"/>
            </a:ext>
          </a:extLst>
        </xdr:cNvPr>
        <xdr:cNvSpPr txBox="1"/>
      </xdr:nvSpPr>
      <xdr:spPr>
        <a:xfrm>
          <a:off x="6038361" y="10381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18703F3F-F535-4753-9E6E-6C09BD58E4F3}"/>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E1D298A-35C7-464D-A66A-675099904C86}"/>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FD04C091-F043-4AA9-A4F9-A3EF472AE62B}"/>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DAA76687-DDBE-4F31-AB36-5A7B99F16682}"/>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BE3DFE25-6705-4691-A353-B60DF4576A01}"/>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3AA87174-128F-46B6-8399-F487B8B04172}"/>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B8B148FE-574A-4980-8D9C-180D566F86EE}"/>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9D56DA53-F10D-4CDA-98AB-EDE21A6602DC}"/>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415E85F0-DD6D-4893-8583-07ABAC9626D5}"/>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5A42EC69-B55E-49C9-A91B-671DE681197A}"/>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A21334F0-CC60-40A4-9390-7777F97A5507}"/>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B15EC646-A513-41F6-81C1-C79EA3B67EC4}"/>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D6D7170C-5E1E-4058-BA80-EBF4A67AF3FA}"/>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0AE405DA-A719-49F2-A84A-73237C21DD5A}"/>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010FEC06-F628-4684-9BCD-8A80B072021F}"/>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35E89B07-77A2-45D4-89B2-257847E467EC}"/>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FD3CA9E6-E01F-4883-AA84-8C1736DE8A28}"/>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6D27B72C-E2AC-45C5-A0D4-72F917D7FB69}"/>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8ED45ADA-401C-4B12-AB2A-11BF4EF4286A}"/>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E3B3A63C-0023-4581-8E27-18BF910FCF40}"/>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99D5E3A2-E18D-4FDB-BB4B-AE66CA25D847}"/>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31FE9CDB-C366-43D8-ADFF-140D486833C2}"/>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F0AD903B-5815-4A0C-9A4D-4439EDB237BA}"/>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CBCD7EA9-D25D-48A1-BE37-0EC1D7156C98}"/>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9CEE710D-50B5-4FF8-9650-4F9D4D5D6E17}"/>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5E008CE7-A389-426D-ADEA-287F107BE321}"/>
            </a:ext>
          </a:extLst>
        </xdr:cNvPr>
        <xdr:cNvCxnSpPr/>
      </xdr:nvCxnSpPr>
      <xdr:spPr>
        <a:xfrm flipV="1">
          <a:off x="4180840" y="12687481"/>
          <a:ext cx="0" cy="1406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B32EFE7D-6357-4E7B-B6BC-AC7AE5B534AF}"/>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0F79E7B1-1D88-4346-BECC-B23E720F6F73}"/>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9CE0339B-9E3F-47D5-8E4D-E330F21BD967}"/>
            </a:ext>
          </a:extLst>
        </xdr:cNvPr>
        <xdr:cNvSpPr txBox="1"/>
      </xdr:nvSpPr>
      <xdr:spPr>
        <a:xfrm>
          <a:off x="4219575" y="1247540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96BD93D0-53EB-48B3-ABB7-DFC5C1D2DB7D}"/>
            </a:ext>
          </a:extLst>
        </xdr:cNvPr>
        <xdr:cNvCxnSpPr/>
      </xdr:nvCxnSpPr>
      <xdr:spPr>
        <a:xfrm>
          <a:off x="4105275" y="126874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96719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13871A8A-CE20-4926-B827-772B3364714A}"/>
            </a:ext>
          </a:extLst>
        </xdr:cNvPr>
        <xdr:cNvSpPr txBox="1"/>
      </xdr:nvSpPr>
      <xdr:spPr>
        <a:xfrm>
          <a:off x="4219575" y="133840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D3C15A8B-9637-47A9-A70F-918E5747710A}"/>
            </a:ext>
          </a:extLst>
        </xdr:cNvPr>
        <xdr:cNvSpPr/>
      </xdr:nvSpPr>
      <xdr:spPr>
        <a:xfrm>
          <a:off x="4124325" y="1352314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75D3AA70-8BC5-4513-AA96-7D85829642F6}"/>
            </a:ext>
          </a:extLst>
        </xdr:cNvPr>
        <xdr:cNvSpPr/>
      </xdr:nvSpPr>
      <xdr:spPr>
        <a:xfrm>
          <a:off x="3381375" y="1351651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62B10708-8BC9-4491-92E6-6A245D4CCCA8}"/>
            </a:ext>
          </a:extLst>
        </xdr:cNvPr>
        <xdr:cNvSpPr/>
      </xdr:nvSpPr>
      <xdr:spPr>
        <a:xfrm>
          <a:off x="2571750" y="134493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6D5B982A-41E3-41B0-80DA-212420750459}"/>
            </a:ext>
          </a:extLst>
        </xdr:cNvPr>
        <xdr:cNvSpPr/>
      </xdr:nvSpPr>
      <xdr:spPr>
        <a:xfrm>
          <a:off x="1781175" y="1343133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a:extLst>
            <a:ext uri="{FF2B5EF4-FFF2-40B4-BE49-F238E27FC236}">
              <a16:creationId xmlns:a16="http://schemas.microsoft.com/office/drawing/2014/main" id="{D220B4E9-9403-4202-B73E-D87BA3F1BD37}"/>
            </a:ext>
          </a:extLst>
        </xdr:cNvPr>
        <xdr:cNvSpPr/>
      </xdr:nvSpPr>
      <xdr:spPr>
        <a:xfrm>
          <a:off x="981075" y="1349048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2E6EE484-8548-4AC8-A723-DB02D4F3CCB2}"/>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8D3FFA2-4342-410D-8BA2-4CE9557783F9}"/>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3D3B8B5-B397-4958-AABC-28F84D83BE3F}"/>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C7CCE31-F8A7-4F81-B3B9-F09E79BED420}"/>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5015199-41F0-47D8-A8A3-2631AD2A7263}"/>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23223</xdr:rowOff>
    </xdr:from>
    <xdr:to>
      <xdr:col>24</xdr:col>
      <xdr:colOff>114300</xdr:colOff>
      <xdr:row>86</xdr:row>
      <xdr:rowOff>124823</xdr:rowOff>
    </xdr:to>
    <xdr:sp macro="" textlink="">
      <xdr:nvSpPr>
        <xdr:cNvPr id="303" name="楕円 302">
          <a:extLst>
            <a:ext uri="{FF2B5EF4-FFF2-40B4-BE49-F238E27FC236}">
              <a16:creationId xmlns:a16="http://schemas.microsoft.com/office/drawing/2014/main" id="{E7F4947A-2A2A-4A52-8144-0915D5C32205}"/>
            </a:ext>
          </a:extLst>
        </xdr:cNvPr>
        <xdr:cNvSpPr/>
      </xdr:nvSpPr>
      <xdr:spPr>
        <a:xfrm>
          <a:off x="4124325" y="1396147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109600</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1ABE6FB0-B99F-41F8-ACEF-D49BFFBAF876}"/>
            </a:ext>
          </a:extLst>
        </xdr:cNvPr>
        <xdr:cNvSpPr txBox="1"/>
      </xdr:nvSpPr>
      <xdr:spPr>
        <a:xfrm>
          <a:off x="4219575" y="13879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363</xdr:rowOff>
    </xdr:from>
    <xdr:to>
      <xdr:col>20</xdr:col>
      <xdr:colOff>38100</xdr:colOff>
      <xdr:row>86</xdr:row>
      <xdr:rowOff>101963</xdr:rowOff>
    </xdr:to>
    <xdr:sp macro="" textlink="">
      <xdr:nvSpPr>
        <xdr:cNvPr id="305" name="楕円 304">
          <a:extLst>
            <a:ext uri="{FF2B5EF4-FFF2-40B4-BE49-F238E27FC236}">
              <a16:creationId xmlns:a16="http://schemas.microsoft.com/office/drawing/2014/main" id="{23490979-483B-4A5C-89D2-B0637D850E20}"/>
            </a:ext>
          </a:extLst>
        </xdr:cNvPr>
        <xdr:cNvSpPr/>
      </xdr:nvSpPr>
      <xdr:spPr>
        <a:xfrm>
          <a:off x="3381375" y="1393543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51163</xdr:rowOff>
    </xdr:from>
    <xdr:to>
      <xdr:col>24</xdr:col>
      <xdr:colOff>63500</xdr:colOff>
      <xdr:row>86</xdr:row>
      <xdr:rowOff>74023</xdr:rowOff>
    </xdr:to>
    <xdr:cxnSp macro="">
      <xdr:nvCxnSpPr>
        <xdr:cNvPr id="306" name="直線コネクタ 305">
          <a:extLst>
            <a:ext uri="{FF2B5EF4-FFF2-40B4-BE49-F238E27FC236}">
              <a16:creationId xmlns:a16="http://schemas.microsoft.com/office/drawing/2014/main" id="{77F48AA4-CB63-4220-B7E7-1ECF37968461}"/>
            </a:ext>
          </a:extLst>
        </xdr:cNvPr>
        <xdr:cNvCxnSpPr/>
      </xdr:nvCxnSpPr>
      <xdr:spPr>
        <a:xfrm>
          <a:off x="3429000" y="13983063"/>
          <a:ext cx="752475"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147320</xdr:rowOff>
    </xdr:from>
    <xdr:to>
      <xdr:col>15</xdr:col>
      <xdr:colOff>101600</xdr:colOff>
      <xdr:row>86</xdr:row>
      <xdr:rowOff>77470</xdr:rowOff>
    </xdr:to>
    <xdr:sp macro="" textlink="">
      <xdr:nvSpPr>
        <xdr:cNvPr id="307" name="楕円 306">
          <a:extLst>
            <a:ext uri="{FF2B5EF4-FFF2-40B4-BE49-F238E27FC236}">
              <a16:creationId xmlns:a16="http://schemas.microsoft.com/office/drawing/2014/main" id="{C1E45690-0E8E-415C-A208-96D3DC81BB1F}"/>
            </a:ext>
          </a:extLst>
        </xdr:cNvPr>
        <xdr:cNvSpPr/>
      </xdr:nvSpPr>
      <xdr:spPr>
        <a:xfrm>
          <a:off x="2571750" y="139172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26670</xdr:rowOff>
    </xdr:from>
    <xdr:to>
      <xdr:col>19</xdr:col>
      <xdr:colOff>177800</xdr:colOff>
      <xdr:row>86</xdr:row>
      <xdr:rowOff>51163</xdr:rowOff>
    </xdr:to>
    <xdr:cxnSp macro="">
      <xdr:nvCxnSpPr>
        <xdr:cNvPr id="308" name="直線コネクタ 307">
          <a:extLst>
            <a:ext uri="{FF2B5EF4-FFF2-40B4-BE49-F238E27FC236}">
              <a16:creationId xmlns:a16="http://schemas.microsoft.com/office/drawing/2014/main" id="{98A5277D-09A9-4E12-87F9-F9B8160A7A8E}"/>
            </a:ext>
          </a:extLst>
        </xdr:cNvPr>
        <xdr:cNvCxnSpPr/>
      </xdr:nvCxnSpPr>
      <xdr:spPr>
        <a:xfrm>
          <a:off x="2619375" y="13964920"/>
          <a:ext cx="809625" cy="18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117929</xdr:rowOff>
    </xdr:from>
    <xdr:to>
      <xdr:col>10</xdr:col>
      <xdr:colOff>165100</xdr:colOff>
      <xdr:row>86</xdr:row>
      <xdr:rowOff>48079</xdr:rowOff>
    </xdr:to>
    <xdr:sp macro="" textlink="">
      <xdr:nvSpPr>
        <xdr:cNvPr id="309" name="楕円 308">
          <a:extLst>
            <a:ext uri="{FF2B5EF4-FFF2-40B4-BE49-F238E27FC236}">
              <a16:creationId xmlns:a16="http://schemas.microsoft.com/office/drawing/2014/main" id="{536862C8-B6A1-4DC9-AD89-8A45A4D8E871}"/>
            </a:ext>
          </a:extLst>
        </xdr:cNvPr>
        <xdr:cNvSpPr/>
      </xdr:nvSpPr>
      <xdr:spPr>
        <a:xfrm>
          <a:off x="1781175" y="1389425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168729</xdr:rowOff>
    </xdr:from>
    <xdr:to>
      <xdr:col>15</xdr:col>
      <xdr:colOff>50800</xdr:colOff>
      <xdr:row>86</xdr:row>
      <xdr:rowOff>26670</xdr:rowOff>
    </xdr:to>
    <xdr:cxnSp macro="">
      <xdr:nvCxnSpPr>
        <xdr:cNvPr id="310" name="直線コネクタ 309">
          <a:extLst>
            <a:ext uri="{FF2B5EF4-FFF2-40B4-BE49-F238E27FC236}">
              <a16:creationId xmlns:a16="http://schemas.microsoft.com/office/drawing/2014/main" id="{F2BA6DA1-4430-46AB-9322-209D1DD631D2}"/>
            </a:ext>
          </a:extLst>
        </xdr:cNvPr>
        <xdr:cNvCxnSpPr/>
      </xdr:nvCxnSpPr>
      <xdr:spPr>
        <a:xfrm>
          <a:off x="1828800" y="13932354"/>
          <a:ext cx="790575" cy="32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103232</xdr:rowOff>
    </xdr:from>
    <xdr:to>
      <xdr:col>6</xdr:col>
      <xdr:colOff>38100</xdr:colOff>
      <xdr:row>86</xdr:row>
      <xdr:rowOff>33382</xdr:rowOff>
    </xdr:to>
    <xdr:sp macro="" textlink="">
      <xdr:nvSpPr>
        <xdr:cNvPr id="311" name="楕円 310">
          <a:extLst>
            <a:ext uri="{FF2B5EF4-FFF2-40B4-BE49-F238E27FC236}">
              <a16:creationId xmlns:a16="http://schemas.microsoft.com/office/drawing/2014/main" id="{E2FC7F88-8977-4A7E-81D3-6713F93800FA}"/>
            </a:ext>
          </a:extLst>
        </xdr:cNvPr>
        <xdr:cNvSpPr/>
      </xdr:nvSpPr>
      <xdr:spPr>
        <a:xfrm>
          <a:off x="981075" y="1387955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154032</xdr:rowOff>
    </xdr:from>
    <xdr:to>
      <xdr:col>10</xdr:col>
      <xdr:colOff>114300</xdr:colOff>
      <xdr:row>85</xdr:row>
      <xdr:rowOff>168729</xdr:rowOff>
    </xdr:to>
    <xdr:cxnSp macro="">
      <xdr:nvCxnSpPr>
        <xdr:cNvPr id="312" name="直線コネクタ 311">
          <a:extLst>
            <a:ext uri="{FF2B5EF4-FFF2-40B4-BE49-F238E27FC236}">
              <a16:creationId xmlns:a16="http://schemas.microsoft.com/office/drawing/2014/main" id="{BC93BC7F-C500-474F-A97F-591AC5D13A3E}"/>
            </a:ext>
          </a:extLst>
        </xdr:cNvPr>
        <xdr:cNvCxnSpPr/>
      </xdr:nvCxnSpPr>
      <xdr:spPr>
        <a:xfrm>
          <a:off x="1028700" y="13927182"/>
          <a:ext cx="800100" cy="5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10721</xdr:rowOff>
    </xdr:from>
    <xdr:ext cx="405111" cy="259045"/>
    <xdr:sp macro="" textlink="">
      <xdr:nvSpPr>
        <xdr:cNvPr id="313" name="n_1aveValue【公営住宅】&#10;有形固定資産減価償却率">
          <a:extLst>
            <a:ext uri="{FF2B5EF4-FFF2-40B4-BE49-F238E27FC236}">
              <a16:creationId xmlns:a16="http://schemas.microsoft.com/office/drawing/2014/main" id="{64DDEBD0-CC5F-42A3-BC7C-418210BFFE3A}"/>
            </a:ext>
          </a:extLst>
        </xdr:cNvPr>
        <xdr:cNvSpPr txBox="1"/>
      </xdr:nvSpPr>
      <xdr:spPr>
        <a:xfrm>
          <a:off x="3239144" y="13294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105427</xdr:rowOff>
    </xdr:from>
    <xdr:ext cx="405111" cy="259045"/>
    <xdr:sp macro="" textlink="">
      <xdr:nvSpPr>
        <xdr:cNvPr id="314" name="n_2aveValue【公営住宅】&#10;有形固定資産減価償却率">
          <a:extLst>
            <a:ext uri="{FF2B5EF4-FFF2-40B4-BE49-F238E27FC236}">
              <a16:creationId xmlns:a16="http://schemas.microsoft.com/office/drawing/2014/main" id="{7272B7FE-EAAD-454A-97BF-57BBA11DE48C}"/>
            </a:ext>
          </a:extLst>
        </xdr:cNvPr>
        <xdr:cNvSpPr txBox="1"/>
      </xdr:nvSpPr>
      <xdr:spPr>
        <a:xfrm>
          <a:off x="2439044" y="13227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87465</xdr:rowOff>
    </xdr:from>
    <xdr:ext cx="405111" cy="259045"/>
    <xdr:sp macro="" textlink="">
      <xdr:nvSpPr>
        <xdr:cNvPr id="315" name="n_3aveValue【公営住宅】&#10;有形固定資産減価償却率">
          <a:extLst>
            <a:ext uri="{FF2B5EF4-FFF2-40B4-BE49-F238E27FC236}">
              <a16:creationId xmlns:a16="http://schemas.microsoft.com/office/drawing/2014/main" id="{711B824D-492A-4456-8FB7-BDDBBE671A62}"/>
            </a:ext>
          </a:extLst>
        </xdr:cNvPr>
        <xdr:cNvSpPr txBox="1"/>
      </xdr:nvSpPr>
      <xdr:spPr>
        <a:xfrm>
          <a:off x="1648469" y="13209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159311</xdr:rowOff>
    </xdr:from>
    <xdr:ext cx="405111" cy="259045"/>
    <xdr:sp macro="" textlink="">
      <xdr:nvSpPr>
        <xdr:cNvPr id="316" name="n_4aveValue【公営住宅】&#10;有形固定資産減価償却率">
          <a:extLst>
            <a:ext uri="{FF2B5EF4-FFF2-40B4-BE49-F238E27FC236}">
              <a16:creationId xmlns:a16="http://schemas.microsoft.com/office/drawing/2014/main" id="{9B531B30-E963-4922-836B-A249470BCA48}"/>
            </a:ext>
          </a:extLst>
        </xdr:cNvPr>
        <xdr:cNvSpPr txBox="1"/>
      </xdr:nvSpPr>
      <xdr:spPr>
        <a:xfrm>
          <a:off x="848369" y="132879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93090</xdr:rowOff>
    </xdr:from>
    <xdr:ext cx="405111" cy="259045"/>
    <xdr:sp macro="" textlink="">
      <xdr:nvSpPr>
        <xdr:cNvPr id="317" name="n_1mainValue【公営住宅】&#10;有形固定資産減価償却率">
          <a:extLst>
            <a:ext uri="{FF2B5EF4-FFF2-40B4-BE49-F238E27FC236}">
              <a16:creationId xmlns:a16="http://schemas.microsoft.com/office/drawing/2014/main" id="{72B552EE-5D76-4E67-9E09-AB2169D9D867}"/>
            </a:ext>
          </a:extLst>
        </xdr:cNvPr>
        <xdr:cNvSpPr txBox="1"/>
      </xdr:nvSpPr>
      <xdr:spPr>
        <a:xfrm>
          <a:off x="3239144" y="14028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68597</xdr:rowOff>
    </xdr:from>
    <xdr:ext cx="405111" cy="259045"/>
    <xdr:sp macro="" textlink="">
      <xdr:nvSpPr>
        <xdr:cNvPr id="318" name="n_2mainValue【公営住宅】&#10;有形固定資産減価償却率">
          <a:extLst>
            <a:ext uri="{FF2B5EF4-FFF2-40B4-BE49-F238E27FC236}">
              <a16:creationId xmlns:a16="http://schemas.microsoft.com/office/drawing/2014/main" id="{4C7DAA28-867F-476A-B8AE-1C5084AFD13A}"/>
            </a:ext>
          </a:extLst>
        </xdr:cNvPr>
        <xdr:cNvSpPr txBox="1"/>
      </xdr:nvSpPr>
      <xdr:spPr>
        <a:xfrm>
          <a:off x="2439044" y="14000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39206</xdr:rowOff>
    </xdr:from>
    <xdr:ext cx="405111" cy="259045"/>
    <xdr:sp macro="" textlink="">
      <xdr:nvSpPr>
        <xdr:cNvPr id="319" name="n_3mainValue【公営住宅】&#10;有形固定資産減価償却率">
          <a:extLst>
            <a:ext uri="{FF2B5EF4-FFF2-40B4-BE49-F238E27FC236}">
              <a16:creationId xmlns:a16="http://schemas.microsoft.com/office/drawing/2014/main" id="{678E2A70-48EE-4C96-BAD6-C3EF4D052BB0}"/>
            </a:ext>
          </a:extLst>
        </xdr:cNvPr>
        <xdr:cNvSpPr txBox="1"/>
      </xdr:nvSpPr>
      <xdr:spPr>
        <a:xfrm>
          <a:off x="1648469" y="13974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24509</xdr:rowOff>
    </xdr:from>
    <xdr:ext cx="405111" cy="259045"/>
    <xdr:sp macro="" textlink="">
      <xdr:nvSpPr>
        <xdr:cNvPr id="320" name="n_4mainValue【公営住宅】&#10;有形固定資産減価償却率">
          <a:extLst>
            <a:ext uri="{FF2B5EF4-FFF2-40B4-BE49-F238E27FC236}">
              <a16:creationId xmlns:a16="http://schemas.microsoft.com/office/drawing/2014/main" id="{3B8F6B6C-3028-4A57-98EB-06B33A3F7F63}"/>
            </a:ext>
          </a:extLst>
        </xdr:cNvPr>
        <xdr:cNvSpPr txBox="1"/>
      </xdr:nvSpPr>
      <xdr:spPr>
        <a:xfrm>
          <a:off x="848369" y="13962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74E61C30-F5DB-4ED3-8AF0-20DD09CF6B6F}"/>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8FB73757-123F-4093-B741-1FCAE2BF2262}"/>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3813AFB3-26FA-4BDA-88E1-21DA010F7E35}"/>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275F4D1D-1D57-4B04-A798-3CB246C1EF4C}"/>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4D4DFF4D-A5E4-4D34-95A3-CA5D5589058F}"/>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829B1754-9FF9-4135-BC48-27467EA54941}"/>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45ED130-1896-4F2B-AC9D-1E22ED3EBA38}"/>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F114B9F3-1150-430D-8188-120864E9FC45}"/>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85041B65-367F-47BB-B19B-732B5419DC68}"/>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F6CD19E1-E7C9-49F9-99DA-23C8C56CB9D4}"/>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28A521EE-39A1-4C94-8A63-CB2D12169632}"/>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82410C7D-6858-4315-9E98-23D2E838BE42}"/>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4E996D7F-A188-4A6A-9162-BAB3D69DA6EC}"/>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067CA1B7-C5D0-4095-9FF9-1E565EF81A88}"/>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651388A0-A5F6-43CA-8D88-3D6D543FD61A}"/>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1FED33C0-2C6D-4AF7-8B4A-52BE80520635}"/>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52B64837-E3A3-49AE-AA6E-5B35BF32E98F}"/>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039F32D5-8E21-47B7-B815-A8D4E50EB790}"/>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C9920733-9141-411A-9519-EFE9E782FA45}"/>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551E6B2-2FF1-41B0-A5BE-1399AFB19E4B}"/>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B0EAC345-6EB1-43B4-849E-A15922C76F9C}"/>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883BA0D9-2014-4D15-940B-B12734F5D991}"/>
            </a:ext>
          </a:extLst>
        </xdr:cNvPr>
        <xdr:cNvCxnSpPr/>
      </xdr:nvCxnSpPr>
      <xdr:spPr>
        <a:xfrm flipV="1">
          <a:off x="9429115" y="12676860"/>
          <a:ext cx="0" cy="12933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38CFC641-AE48-4A0E-BF11-14BDE5636765}"/>
            </a:ext>
          </a:extLst>
        </xdr:cNvPr>
        <xdr:cNvSpPr txBox="1"/>
      </xdr:nvSpPr>
      <xdr:spPr>
        <a:xfrm>
          <a:off x="9467850" y="13974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AD61AA7E-0B17-4243-B1E8-DC714DE94B65}"/>
            </a:ext>
          </a:extLst>
        </xdr:cNvPr>
        <xdr:cNvCxnSpPr/>
      </xdr:nvCxnSpPr>
      <xdr:spPr>
        <a:xfrm>
          <a:off x="9363075" y="1397020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7010E62B-3514-4575-9355-E3A89DA2D801}"/>
            </a:ext>
          </a:extLst>
        </xdr:cNvPr>
        <xdr:cNvSpPr txBox="1"/>
      </xdr:nvSpPr>
      <xdr:spPr>
        <a:xfrm>
          <a:off x="9467850" y="12471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5180CACD-F31A-4D66-8B5F-D5CBC2E83E2D}"/>
            </a:ext>
          </a:extLst>
        </xdr:cNvPr>
        <xdr:cNvCxnSpPr/>
      </xdr:nvCxnSpPr>
      <xdr:spPr>
        <a:xfrm>
          <a:off x="9363075" y="1267686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52697</xdr:rowOff>
    </xdr:from>
    <xdr:ext cx="469744" cy="259045"/>
    <xdr:sp macro="" textlink="">
      <xdr:nvSpPr>
        <xdr:cNvPr id="347" name="【公営住宅】&#10;一人当たり面積平均値テキスト">
          <a:extLst>
            <a:ext uri="{FF2B5EF4-FFF2-40B4-BE49-F238E27FC236}">
              <a16:creationId xmlns:a16="http://schemas.microsoft.com/office/drawing/2014/main" id="{D1F49C16-89B4-40D7-9F86-AB84FB7FF703}"/>
            </a:ext>
          </a:extLst>
        </xdr:cNvPr>
        <xdr:cNvSpPr txBox="1"/>
      </xdr:nvSpPr>
      <xdr:spPr>
        <a:xfrm>
          <a:off x="9467850" y="13660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18D86C36-208A-4ED4-A562-6E1664ABB318}"/>
            </a:ext>
          </a:extLst>
        </xdr:cNvPr>
        <xdr:cNvSpPr/>
      </xdr:nvSpPr>
      <xdr:spPr>
        <a:xfrm>
          <a:off x="9401175" y="1379979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3191CD3B-1120-45EF-AF66-D1FBBC51D9D1}"/>
            </a:ext>
          </a:extLst>
        </xdr:cNvPr>
        <xdr:cNvSpPr/>
      </xdr:nvSpPr>
      <xdr:spPr>
        <a:xfrm>
          <a:off x="8639175" y="138004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0AD8C6D0-B0C8-4DC2-AFCF-DEABF6CD7955}"/>
            </a:ext>
          </a:extLst>
        </xdr:cNvPr>
        <xdr:cNvSpPr/>
      </xdr:nvSpPr>
      <xdr:spPr>
        <a:xfrm>
          <a:off x="7839075" y="1380340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E88FC31D-6AD4-4824-9421-989F6E7818D7}"/>
            </a:ext>
          </a:extLst>
        </xdr:cNvPr>
        <xdr:cNvSpPr/>
      </xdr:nvSpPr>
      <xdr:spPr>
        <a:xfrm>
          <a:off x="7029450" y="1380431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a:extLst>
            <a:ext uri="{FF2B5EF4-FFF2-40B4-BE49-F238E27FC236}">
              <a16:creationId xmlns:a16="http://schemas.microsoft.com/office/drawing/2014/main" id="{B1843A0C-992A-4EE4-88E4-F0B29C20F677}"/>
            </a:ext>
          </a:extLst>
        </xdr:cNvPr>
        <xdr:cNvSpPr/>
      </xdr:nvSpPr>
      <xdr:spPr>
        <a:xfrm>
          <a:off x="6238875" y="1380413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64980D3C-46D5-4801-929A-1023F6FC4E22}"/>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7A38F4B2-59FB-4544-9C37-F67D459D25B4}"/>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3FCBECF-8408-4DC3-A72A-E16E8595C1C4}"/>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C9195BA-C8D7-418C-A8B4-D264BF1BE429}"/>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81DD36B-206B-4289-92A7-9369B1108FE6}"/>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35306</xdr:rowOff>
    </xdr:from>
    <xdr:to>
      <xdr:col>55</xdr:col>
      <xdr:colOff>50800</xdr:colOff>
      <xdr:row>85</xdr:row>
      <xdr:rowOff>136906</xdr:rowOff>
    </xdr:to>
    <xdr:sp macro="" textlink="">
      <xdr:nvSpPr>
        <xdr:cNvPr id="358" name="楕円 357">
          <a:extLst>
            <a:ext uri="{FF2B5EF4-FFF2-40B4-BE49-F238E27FC236}">
              <a16:creationId xmlns:a16="http://schemas.microsoft.com/office/drawing/2014/main" id="{A56BC95C-47B0-4AAC-B324-562A6223CF22}"/>
            </a:ext>
          </a:extLst>
        </xdr:cNvPr>
        <xdr:cNvSpPr/>
      </xdr:nvSpPr>
      <xdr:spPr>
        <a:xfrm>
          <a:off x="9401175" y="13808456"/>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8247</xdr:rowOff>
    </xdr:from>
    <xdr:ext cx="469744" cy="259045"/>
    <xdr:sp macro="" textlink="">
      <xdr:nvSpPr>
        <xdr:cNvPr id="359" name="【公営住宅】&#10;一人当たり面積該当値テキスト">
          <a:extLst>
            <a:ext uri="{FF2B5EF4-FFF2-40B4-BE49-F238E27FC236}">
              <a16:creationId xmlns:a16="http://schemas.microsoft.com/office/drawing/2014/main" id="{82D8BC67-2A44-4A88-A5A7-4AC0A66ECD9C}"/>
            </a:ext>
          </a:extLst>
        </xdr:cNvPr>
        <xdr:cNvSpPr txBox="1"/>
      </xdr:nvSpPr>
      <xdr:spPr>
        <a:xfrm>
          <a:off x="9467850" y="13784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36677</xdr:rowOff>
    </xdr:from>
    <xdr:to>
      <xdr:col>50</xdr:col>
      <xdr:colOff>165100</xdr:colOff>
      <xdr:row>85</xdr:row>
      <xdr:rowOff>138277</xdr:rowOff>
    </xdr:to>
    <xdr:sp macro="" textlink="">
      <xdr:nvSpPr>
        <xdr:cNvPr id="360" name="楕円 359">
          <a:extLst>
            <a:ext uri="{FF2B5EF4-FFF2-40B4-BE49-F238E27FC236}">
              <a16:creationId xmlns:a16="http://schemas.microsoft.com/office/drawing/2014/main" id="{B2F6A346-D4E1-420B-9897-B10D00C306D6}"/>
            </a:ext>
          </a:extLst>
        </xdr:cNvPr>
        <xdr:cNvSpPr/>
      </xdr:nvSpPr>
      <xdr:spPr>
        <a:xfrm>
          <a:off x="8639175" y="1380982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86106</xdr:rowOff>
    </xdr:from>
    <xdr:to>
      <xdr:col>55</xdr:col>
      <xdr:colOff>0</xdr:colOff>
      <xdr:row>85</xdr:row>
      <xdr:rowOff>87477</xdr:rowOff>
    </xdr:to>
    <xdr:cxnSp macro="">
      <xdr:nvCxnSpPr>
        <xdr:cNvPr id="361" name="直線コネクタ 360">
          <a:extLst>
            <a:ext uri="{FF2B5EF4-FFF2-40B4-BE49-F238E27FC236}">
              <a16:creationId xmlns:a16="http://schemas.microsoft.com/office/drawing/2014/main" id="{F655D19E-263C-48F8-969F-EF9A2D1A61D9}"/>
            </a:ext>
          </a:extLst>
        </xdr:cNvPr>
        <xdr:cNvCxnSpPr/>
      </xdr:nvCxnSpPr>
      <xdr:spPr>
        <a:xfrm flipV="1">
          <a:off x="8686800" y="13856081"/>
          <a:ext cx="74295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36906</xdr:rowOff>
    </xdr:from>
    <xdr:to>
      <xdr:col>46</xdr:col>
      <xdr:colOff>38100</xdr:colOff>
      <xdr:row>85</xdr:row>
      <xdr:rowOff>138506</xdr:rowOff>
    </xdr:to>
    <xdr:sp macro="" textlink="">
      <xdr:nvSpPr>
        <xdr:cNvPr id="362" name="楕円 361">
          <a:extLst>
            <a:ext uri="{FF2B5EF4-FFF2-40B4-BE49-F238E27FC236}">
              <a16:creationId xmlns:a16="http://schemas.microsoft.com/office/drawing/2014/main" id="{D3A7EF11-CA94-4B7A-ABFC-BD3F7A177DF9}"/>
            </a:ext>
          </a:extLst>
        </xdr:cNvPr>
        <xdr:cNvSpPr/>
      </xdr:nvSpPr>
      <xdr:spPr>
        <a:xfrm>
          <a:off x="7839075" y="1381005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87477</xdr:rowOff>
    </xdr:from>
    <xdr:to>
      <xdr:col>50</xdr:col>
      <xdr:colOff>114300</xdr:colOff>
      <xdr:row>85</xdr:row>
      <xdr:rowOff>87706</xdr:rowOff>
    </xdr:to>
    <xdr:cxnSp macro="">
      <xdr:nvCxnSpPr>
        <xdr:cNvPr id="363" name="直線コネクタ 362">
          <a:extLst>
            <a:ext uri="{FF2B5EF4-FFF2-40B4-BE49-F238E27FC236}">
              <a16:creationId xmlns:a16="http://schemas.microsoft.com/office/drawing/2014/main" id="{A5228ABE-3EFC-4DF9-997E-A8C228BC3575}"/>
            </a:ext>
          </a:extLst>
        </xdr:cNvPr>
        <xdr:cNvCxnSpPr/>
      </xdr:nvCxnSpPr>
      <xdr:spPr>
        <a:xfrm flipV="1">
          <a:off x="7886700" y="13857452"/>
          <a:ext cx="8001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37364</xdr:rowOff>
    </xdr:from>
    <xdr:to>
      <xdr:col>41</xdr:col>
      <xdr:colOff>101600</xdr:colOff>
      <xdr:row>85</xdr:row>
      <xdr:rowOff>138964</xdr:rowOff>
    </xdr:to>
    <xdr:sp macro="" textlink="">
      <xdr:nvSpPr>
        <xdr:cNvPr id="364" name="楕円 363">
          <a:extLst>
            <a:ext uri="{FF2B5EF4-FFF2-40B4-BE49-F238E27FC236}">
              <a16:creationId xmlns:a16="http://schemas.microsoft.com/office/drawing/2014/main" id="{C38D5022-894B-4C0C-A7E1-0935DC75041D}"/>
            </a:ext>
          </a:extLst>
        </xdr:cNvPr>
        <xdr:cNvSpPr/>
      </xdr:nvSpPr>
      <xdr:spPr>
        <a:xfrm>
          <a:off x="7029450" y="1381051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87706</xdr:rowOff>
    </xdr:from>
    <xdr:to>
      <xdr:col>45</xdr:col>
      <xdr:colOff>177800</xdr:colOff>
      <xdr:row>85</xdr:row>
      <xdr:rowOff>88164</xdr:rowOff>
    </xdr:to>
    <xdr:cxnSp macro="">
      <xdr:nvCxnSpPr>
        <xdr:cNvPr id="365" name="直線コネクタ 364">
          <a:extLst>
            <a:ext uri="{FF2B5EF4-FFF2-40B4-BE49-F238E27FC236}">
              <a16:creationId xmlns:a16="http://schemas.microsoft.com/office/drawing/2014/main" id="{9789D402-22A8-4547-80DB-6D149117C07F}"/>
            </a:ext>
          </a:extLst>
        </xdr:cNvPr>
        <xdr:cNvCxnSpPr/>
      </xdr:nvCxnSpPr>
      <xdr:spPr>
        <a:xfrm flipV="1">
          <a:off x="7077075" y="13857681"/>
          <a:ext cx="809625"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1473</xdr:rowOff>
    </xdr:from>
    <xdr:to>
      <xdr:col>36</xdr:col>
      <xdr:colOff>165100</xdr:colOff>
      <xdr:row>85</xdr:row>
      <xdr:rowOff>103073</xdr:rowOff>
    </xdr:to>
    <xdr:sp macro="" textlink="">
      <xdr:nvSpPr>
        <xdr:cNvPr id="366" name="楕円 365">
          <a:extLst>
            <a:ext uri="{FF2B5EF4-FFF2-40B4-BE49-F238E27FC236}">
              <a16:creationId xmlns:a16="http://schemas.microsoft.com/office/drawing/2014/main" id="{CF8BB247-E315-4811-8BCE-36AFC12F6E7F}"/>
            </a:ext>
          </a:extLst>
        </xdr:cNvPr>
        <xdr:cNvSpPr/>
      </xdr:nvSpPr>
      <xdr:spPr>
        <a:xfrm>
          <a:off x="6238875" y="1377462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52273</xdr:rowOff>
    </xdr:from>
    <xdr:to>
      <xdr:col>41</xdr:col>
      <xdr:colOff>50800</xdr:colOff>
      <xdr:row>85</xdr:row>
      <xdr:rowOff>88164</xdr:rowOff>
    </xdr:to>
    <xdr:cxnSp macro="">
      <xdr:nvCxnSpPr>
        <xdr:cNvPr id="367" name="直線コネクタ 366">
          <a:extLst>
            <a:ext uri="{FF2B5EF4-FFF2-40B4-BE49-F238E27FC236}">
              <a16:creationId xmlns:a16="http://schemas.microsoft.com/office/drawing/2014/main" id="{E4D824C6-B4C6-4759-934C-F4827C2E602E}"/>
            </a:ext>
          </a:extLst>
        </xdr:cNvPr>
        <xdr:cNvCxnSpPr/>
      </xdr:nvCxnSpPr>
      <xdr:spPr>
        <a:xfrm>
          <a:off x="6286500" y="13822248"/>
          <a:ext cx="790575" cy="35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148632</xdr:rowOff>
    </xdr:from>
    <xdr:ext cx="469744" cy="259045"/>
    <xdr:sp macro="" textlink="">
      <xdr:nvSpPr>
        <xdr:cNvPr id="368" name="n_1aveValue【公営住宅】&#10;一人当たり面積">
          <a:extLst>
            <a:ext uri="{FF2B5EF4-FFF2-40B4-BE49-F238E27FC236}">
              <a16:creationId xmlns:a16="http://schemas.microsoft.com/office/drawing/2014/main" id="{17DB9BAB-0671-42C6-ABAA-CAAE75C0021B}"/>
            </a:ext>
          </a:extLst>
        </xdr:cNvPr>
        <xdr:cNvSpPr txBox="1"/>
      </xdr:nvSpPr>
      <xdr:spPr>
        <a:xfrm>
          <a:off x="8458277" y="135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145203</xdr:rowOff>
    </xdr:from>
    <xdr:ext cx="469744" cy="259045"/>
    <xdr:sp macro="" textlink="">
      <xdr:nvSpPr>
        <xdr:cNvPr id="369" name="n_2aveValue【公営住宅】&#10;一人当たり面積">
          <a:extLst>
            <a:ext uri="{FF2B5EF4-FFF2-40B4-BE49-F238E27FC236}">
              <a16:creationId xmlns:a16="http://schemas.microsoft.com/office/drawing/2014/main" id="{84F3E099-F064-440E-915D-88145D916D55}"/>
            </a:ext>
          </a:extLst>
        </xdr:cNvPr>
        <xdr:cNvSpPr txBox="1"/>
      </xdr:nvSpPr>
      <xdr:spPr>
        <a:xfrm>
          <a:off x="7677227" y="1359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146118</xdr:rowOff>
    </xdr:from>
    <xdr:ext cx="469744" cy="259045"/>
    <xdr:sp macro="" textlink="">
      <xdr:nvSpPr>
        <xdr:cNvPr id="370" name="n_3aveValue【公営住宅】&#10;一人当たり面積">
          <a:extLst>
            <a:ext uri="{FF2B5EF4-FFF2-40B4-BE49-F238E27FC236}">
              <a16:creationId xmlns:a16="http://schemas.microsoft.com/office/drawing/2014/main" id="{8C563D85-8A3A-4434-9D04-4757EDC1EC05}"/>
            </a:ext>
          </a:extLst>
        </xdr:cNvPr>
        <xdr:cNvSpPr txBox="1"/>
      </xdr:nvSpPr>
      <xdr:spPr>
        <a:xfrm>
          <a:off x="6867602" y="13592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126889</xdr:rowOff>
    </xdr:from>
    <xdr:ext cx="469744" cy="259045"/>
    <xdr:sp macro="" textlink="">
      <xdr:nvSpPr>
        <xdr:cNvPr id="371" name="n_4aveValue【公営住宅】&#10;一人当たり面積">
          <a:extLst>
            <a:ext uri="{FF2B5EF4-FFF2-40B4-BE49-F238E27FC236}">
              <a16:creationId xmlns:a16="http://schemas.microsoft.com/office/drawing/2014/main" id="{990AA8D4-9600-4BF1-90AE-EDAC94A5A647}"/>
            </a:ext>
          </a:extLst>
        </xdr:cNvPr>
        <xdr:cNvSpPr txBox="1"/>
      </xdr:nvSpPr>
      <xdr:spPr>
        <a:xfrm>
          <a:off x="6067502" y="13896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129404</xdr:rowOff>
    </xdr:from>
    <xdr:ext cx="469744" cy="259045"/>
    <xdr:sp macro="" textlink="">
      <xdr:nvSpPr>
        <xdr:cNvPr id="372" name="n_1mainValue【公営住宅】&#10;一人当たり面積">
          <a:extLst>
            <a:ext uri="{FF2B5EF4-FFF2-40B4-BE49-F238E27FC236}">
              <a16:creationId xmlns:a16="http://schemas.microsoft.com/office/drawing/2014/main" id="{DB0D0E0A-2821-4C38-8902-E231C287271B}"/>
            </a:ext>
          </a:extLst>
        </xdr:cNvPr>
        <xdr:cNvSpPr txBox="1"/>
      </xdr:nvSpPr>
      <xdr:spPr>
        <a:xfrm>
          <a:off x="8458277" y="13899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129633</xdr:rowOff>
    </xdr:from>
    <xdr:ext cx="469744" cy="259045"/>
    <xdr:sp macro="" textlink="">
      <xdr:nvSpPr>
        <xdr:cNvPr id="373" name="n_2mainValue【公営住宅】&#10;一人当たり面積">
          <a:extLst>
            <a:ext uri="{FF2B5EF4-FFF2-40B4-BE49-F238E27FC236}">
              <a16:creationId xmlns:a16="http://schemas.microsoft.com/office/drawing/2014/main" id="{75423570-4CEA-48D8-BF64-CDA309F6D2E7}"/>
            </a:ext>
          </a:extLst>
        </xdr:cNvPr>
        <xdr:cNvSpPr txBox="1"/>
      </xdr:nvSpPr>
      <xdr:spPr>
        <a:xfrm>
          <a:off x="7677227" y="13899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130091</xdr:rowOff>
    </xdr:from>
    <xdr:ext cx="469744" cy="259045"/>
    <xdr:sp macro="" textlink="">
      <xdr:nvSpPr>
        <xdr:cNvPr id="374" name="n_3mainValue【公営住宅】&#10;一人当たり面積">
          <a:extLst>
            <a:ext uri="{FF2B5EF4-FFF2-40B4-BE49-F238E27FC236}">
              <a16:creationId xmlns:a16="http://schemas.microsoft.com/office/drawing/2014/main" id="{F065CEA0-8C2A-411F-8502-74971056BAE7}"/>
            </a:ext>
          </a:extLst>
        </xdr:cNvPr>
        <xdr:cNvSpPr txBox="1"/>
      </xdr:nvSpPr>
      <xdr:spPr>
        <a:xfrm>
          <a:off x="6867602" y="139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119600</xdr:rowOff>
    </xdr:from>
    <xdr:ext cx="469744" cy="259045"/>
    <xdr:sp macro="" textlink="">
      <xdr:nvSpPr>
        <xdr:cNvPr id="375" name="n_4mainValue【公営住宅】&#10;一人当たり面積">
          <a:extLst>
            <a:ext uri="{FF2B5EF4-FFF2-40B4-BE49-F238E27FC236}">
              <a16:creationId xmlns:a16="http://schemas.microsoft.com/office/drawing/2014/main" id="{230E38AE-302B-4233-B76B-95961E38D73B}"/>
            </a:ext>
          </a:extLst>
        </xdr:cNvPr>
        <xdr:cNvSpPr txBox="1"/>
      </xdr:nvSpPr>
      <xdr:spPr>
        <a:xfrm>
          <a:off x="6067502" y="13572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AB007EF-2514-4B58-880D-108946CECD12}"/>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EE73BBAD-AA9B-42C2-BB87-F5EFF00BC4D9}"/>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E718894B-D64D-420E-ADB1-4021F1285F94}"/>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CEFE8058-4654-440A-883C-3203E81179D2}"/>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639456F4-B146-4CB7-9C00-A790C340F055}"/>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321FF767-7E68-4DF4-BD9F-450DBAD568AB}"/>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1581C394-CD74-46BA-BDD0-008183EAB379}"/>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7D0F7ADD-B303-475A-9053-683715E49970}"/>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EEB9C23C-CED6-4F8E-89D6-7BEE217AEE6B}"/>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9CEC0F7D-2D4E-43FE-A640-56BD7CD0E71E}"/>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6148A036-8A26-4A64-A83D-AA5D87326F15}"/>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4113D1B0-16E1-4202-B6FD-44B1A9DAD75E}"/>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7ACFC84F-70B3-472C-A677-B45695383B33}"/>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5CC846F8-CB27-4318-A2CF-0397EF51269C}"/>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EA79C056-2523-4472-9EA9-D03EDEC97DD7}"/>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65A6228D-10F4-4887-BE60-012B3A94DA2C}"/>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BB79AA5F-5A8C-4F53-A35F-78906CD876B6}"/>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81D5EC28-8134-4FEA-AD55-293A9BF571F4}"/>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92D23CCE-AE75-4CA9-AAF9-ED13A197C762}"/>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1A03223A-1AF5-48CF-BCBB-583B3ECBFEF6}"/>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E55A475C-B805-495B-A57F-7DC1D7FBD4E6}"/>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F13C3382-081B-4831-BFBE-7710D676D213}"/>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7852E96B-3F07-49AA-9630-2261CE5D8A68}"/>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40FB5A0F-16FA-4106-83E3-B86EFFEE48E0}"/>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5FE994C1-7920-4C51-9002-19784692013D}"/>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A2A30466-C729-451F-BF8E-8E002E1AC7ED}"/>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57AFFEC9-19C3-4165-B0ED-F926A7056B5F}"/>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DE7C0C4D-3971-4192-B99C-204B0D181706}"/>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5733D3A2-C21C-45D7-8AC2-E5DF3C79DF21}"/>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7E837F9F-B9BA-49FE-96B7-3AE8B6C2D353}"/>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67B6ACFF-5211-40DB-A1A5-B087F1153314}"/>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50FE7384-DA49-48CC-AD6E-443C27334C36}"/>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2D5F8B0F-21FC-40C0-BF0A-7D0669FAFC65}"/>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1DEBD2F5-DD78-409E-80C8-4972E2455918}"/>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F7823C08-0772-44EF-AB37-92D7002A5479}"/>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AE89B287-5A4B-4302-AB4E-388204B9EC14}"/>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2" name="テキスト ボックス 411">
          <a:extLst>
            <a:ext uri="{FF2B5EF4-FFF2-40B4-BE49-F238E27FC236}">
              <a16:creationId xmlns:a16="http://schemas.microsoft.com/office/drawing/2014/main" id="{20967D86-A87A-4ACD-9B09-08C14894C80E}"/>
            </a:ext>
          </a:extLst>
        </xdr:cNvPr>
        <xdr:cNvSpPr txBox="1"/>
      </xdr:nvSpPr>
      <xdr:spPr>
        <a:xfrm>
          <a:off x="10903736" y="52743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C06C839B-F70E-49FB-A699-3B81DE864729}"/>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54AB74D0-B0B0-4EDB-AF3A-B8CE0F8AC3C7}"/>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5" name="直線コネクタ 414">
          <a:extLst>
            <a:ext uri="{FF2B5EF4-FFF2-40B4-BE49-F238E27FC236}">
              <a16:creationId xmlns:a16="http://schemas.microsoft.com/office/drawing/2014/main" id="{1528D6EE-768E-47E6-8560-A35B167A454F}"/>
            </a:ext>
          </a:extLst>
        </xdr:cNvPr>
        <xdr:cNvCxnSpPr/>
      </xdr:nvCxnSpPr>
      <xdr:spPr>
        <a:xfrm flipV="1">
          <a:off x="14696439" y="541020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8CBB2B21-4F6E-48D6-B775-F1FE09761FE2}"/>
            </a:ext>
          </a:extLst>
        </xdr:cNvPr>
        <xdr:cNvSpPr txBox="1"/>
      </xdr:nvSpPr>
      <xdr:spPr>
        <a:xfrm>
          <a:off x="14735175" y="661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7" name="直線コネクタ 416">
          <a:extLst>
            <a:ext uri="{FF2B5EF4-FFF2-40B4-BE49-F238E27FC236}">
              <a16:creationId xmlns:a16="http://schemas.microsoft.com/office/drawing/2014/main" id="{3CA668A3-C9CB-4E8F-B613-6231020855B4}"/>
            </a:ext>
          </a:extLst>
        </xdr:cNvPr>
        <xdr:cNvCxnSpPr/>
      </xdr:nvCxnSpPr>
      <xdr:spPr>
        <a:xfrm>
          <a:off x="14611350" y="6610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8" name="【認定こども園・幼稚園・保育所】&#10;有形固定資産減価償却率最大値テキスト">
          <a:extLst>
            <a:ext uri="{FF2B5EF4-FFF2-40B4-BE49-F238E27FC236}">
              <a16:creationId xmlns:a16="http://schemas.microsoft.com/office/drawing/2014/main" id="{A3BDFB13-ECA8-4D6E-9075-0C4B9CE6F08A}"/>
            </a:ext>
          </a:extLst>
        </xdr:cNvPr>
        <xdr:cNvSpPr txBox="1"/>
      </xdr:nvSpPr>
      <xdr:spPr>
        <a:xfrm>
          <a:off x="14735175" y="5198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9" name="直線コネクタ 418">
          <a:extLst>
            <a:ext uri="{FF2B5EF4-FFF2-40B4-BE49-F238E27FC236}">
              <a16:creationId xmlns:a16="http://schemas.microsoft.com/office/drawing/2014/main" id="{2BB53426-261A-49AE-B947-9BB2C59E8276}"/>
            </a:ext>
          </a:extLst>
        </xdr:cNvPr>
        <xdr:cNvCxnSpPr/>
      </xdr:nvCxnSpPr>
      <xdr:spPr>
        <a:xfrm>
          <a:off x="14611350" y="5410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20337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3CD0B9F2-B79B-42D5-ADD5-D0AD49CA5A9E}"/>
            </a:ext>
          </a:extLst>
        </xdr:cNvPr>
        <xdr:cNvSpPr txBox="1"/>
      </xdr:nvSpPr>
      <xdr:spPr>
        <a:xfrm>
          <a:off x="14735175" y="60210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421" name="フローチャート: 判断 420">
          <a:extLst>
            <a:ext uri="{FF2B5EF4-FFF2-40B4-BE49-F238E27FC236}">
              <a16:creationId xmlns:a16="http://schemas.microsoft.com/office/drawing/2014/main" id="{90389D5A-1921-4952-AA5D-750089859C95}"/>
            </a:ext>
          </a:extLst>
        </xdr:cNvPr>
        <xdr:cNvSpPr/>
      </xdr:nvSpPr>
      <xdr:spPr>
        <a:xfrm>
          <a:off x="14649450" y="60458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422" name="フローチャート: 判断 421">
          <a:extLst>
            <a:ext uri="{FF2B5EF4-FFF2-40B4-BE49-F238E27FC236}">
              <a16:creationId xmlns:a16="http://schemas.microsoft.com/office/drawing/2014/main" id="{1BF6B2CC-1732-41F7-8D43-FB0D34F71D34}"/>
            </a:ext>
          </a:extLst>
        </xdr:cNvPr>
        <xdr:cNvSpPr/>
      </xdr:nvSpPr>
      <xdr:spPr>
        <a:xfrm>
          <a:off x="13887450" y="60471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423" name="フローチャート: 判断 422">
          <a:extLst>
            <a:ext uri="{FF2B5EF4-FFF2-40B4-BE49-F238E27FC236}">
              <a16:creationId xmlns:a16="http://schemas.microsoft.com/office/drawing/2014/main" id="{431AEEB4-5B2F-4B41-BBBD-5934BEA6DF4F}"/>
            </a:ext>
          </a:extLst>
        </xdr:cNvPr>
        <xdr:cNvSpPr/>
      </xdr:nvSpPr>
      <xdr:spPr>
        <a:xfrm>
          <a:off x="13096875" y="60471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424" name="フローチャート: 判断 423">
          <a:extLst>
            <a:ext uri="{FF2B5EF4-FFF2-40B4-BE49-F238E27FC236}">
              <a16:creationId xmlns:a16="http://schemas.microsoft.com/office/drawing/2014/main" id="{0498FD61-6681-4A79-9997-D956929EA067}"/>
            </a:ext>
          </a:extLst>
        </xdr:cNvPr>
        <xdr:cNvSpPr/>
      </xdr:nvSpPr>
      <xdr:spPr>
        <a:xfrm>
          <a:off x="12296775" y="601980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425" name="フローチャート: 判断 424">
          <a:extLst>
            <a:ext uri="{FF2B5EF4-FFF2-40B4-BE49-F238E27FC236}">
              <a16:creationId xmlns:a16="http://schemas.microsoft.com/office/drawing/2014/main" id="{AF837679-B23A-4689-A7EA-C462EB357C12}"/>
            </a:ext>
          </a:extLst>
        </xdr:cNvPr>
        <xdr:cNvSpPr/>
      </xdr:nvSpPr>
      <xdr:spPr>
        <a:xfrm>
          <a:off x="11487150" y="60090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C8AD3066-BA34-4D67-9B0E-B015F1D82A8B}"/>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B40D321-CB61-4706-ABEF-F28DF7E5DEC2}"/>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6D829640-F68E-4556-A766-63B090435688}"/>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97D75B7-B58A-4601-98E0-540F15C7170A}"/>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113FED2E-ABDE-4AAF-BAEB-5126615E64CA}"/>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68580</xdr:rowOff>
    </xdr:from>
    <xdr:to>
      <xdr:col>85</xdr:col>
      <xdr:colOff>177800</xdr:colOff>
      <xdr:row>34</xdr:row>
      <xdr:rowOff>170180</xdr:rowOff>
    </xdr:to>
    <xdr:sp macro="" textlink="">
      <xdr:nvSpPr>
        <xdr:cNvPr id="431" name="楕円 430">
          <a:extLst>
            <a:ext uri="{FF2B5EF4-FFF2-40B4-BE49-F238E27FC236}">
              <a16:creationId xmlns:a16="http://schemas.microsoft.com/office/drawing/2014/main" id="{E9276BB4-319B-4419-A158-42057654C7B1}"/>
            </a:ext>
          </a:extLst>
        </xdr:cNvPr>
        <xdr:cNvSpPr/>
      </xdr:nvSpPr>
      <xdr:spPr>
        <a:xfrm>
          <a:off x="14649450" y="55803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91457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D48B3F4D-3C27-4616-BCD2-C10B610B437B}"/>
            </a:ext>
          </a:extLst>
        </xdr:cNvPr>
        <xdr:cNvSpPr txBox="1"/>
      </xdr:nvSpPr>
      <xdr:spPr>
        <a:xfrm>
          <a:off x="14735175" y="544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10160</xdr:rowOff>
    </xdr:from>
    <xdr:to>
      <xdr:col>81</xdr:col>
      <xdr:colOff>101600</xdr:colOff>
      <xdr:row>34</xdr:row>
      <xdr:rowOff>111760</xdr:rowOff>
    </xdr:to>
    <xdr:sp macro="" textlink="">
      <xdr:nvSpPr>
        <xdr:cNvPr id="433" name="楕円 432">
          <a:extLst>
            <a:ext uri="{FF2B5EF4-FFF2-40B4-BE49-F238E27FC236}">
              <a16:creationId xmlns:a16="http://schemas.microsoft.com/office/drawing/2014/main" id="{6E967634-7C5A-4578-BCBD-5590F6995148}"/>
            </a:ext>
          </a:extLst>
        </xdr:cNvPr>
        <xdr:cNvSpPr/>
      </xdr:nvSpPr>
      <xdr:spPr>
        <a:xfrm>
          <a:off x="13887450" y="55219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60960</xdr:rowOff>
    </xdr:from>
    <xdr:to>
      <xdr:col>85</xdr:col>
      <xdr:colOff>127000</xdr:colOff>
      <xdr:row>34</xdr:row>
      <xdr:rowOff>119380</xdr:rowOff>
    </xdr:to>
    <xdr:cxnSp macro="">
      <xdr:nvCxnSpPr>
        <xdr:cNvPr id="434" name="直線コネクタ 433">
          <a:extLst>
            <a:ext uri="{FF2B5EF4-FFF2-40B4-BE49-F238E27FC236}">
              <a16:creationId xmlns:a16="http://schemas.microsoft.com/office/drawing/2014/main" id="{3B8AD536-4A6F-4C8C-9A65-02051B35A7B4}"/>
            </a:ext>
          </a:extLst>
        </xdr:cNvPr>
        <xdr:cNvCxnSpPr/>
      </xdr:nvCxnSpPr>
      <xdr:spPr>
        <a:xfrm>
          <a:off x="13935075" y="5579110"/>
          <a:ext cx="762000"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123190</xdr:rowOff>
    </xdr:from>
    <xdr:to>
      <xdr:col>76</xdr:col>
      <xdr:colOff>165100</xdr:colOff>
      <xdr:row>34</xdr:row>
      <xdr:rowOff>53340</xdr:rowOff>
    </xdr:to>
    <xdr:sp macro="" textlink="">
      <xdr:nvSpPr>
        <xdr:cNvPr id="435" name="楕円 434">
          <a:extLst>
            <a:ext uri="{FF2B5EF4-FFF2-40B4-BE49-F238E27FC236}">
              <a16:creationId xmlns:a16="http://schemas.microsoft.com/office/drawing/2014/main" id="{A5D74C8A-4250-4909-A5B3-76EDB0AE1FFF}"/>
            </a:ext>
          </a:extLst>
        </xdr:cNvPr>
        <xdr:cNvSpPr/>
      </xdr:nvSpPr>
      <xdr:spPr>
        <a:xfrm>
          <a:off x="13096875" y="547941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2540</xdr:rowOff>
    </xdr:from>
    <xdr:to>
      <xdr:col>81</xdr:col>
      <xdr:colOff>50800</xdr:colOff>
      <xdr:row>34</xdr:row>
      <xdr:rowOff>60960</xdr:rowOff>
    </xdr:to>
    <xdr:cxnSp macro="">
      <xdr:nvCxnSpPr>
        <xdr:cNvPr id="436" name="直線コネクタ 435">
          <a:extLst>
            <a:ext uri="{FF2B5EF4-FFF2-40B4-BE49-F238E27FC236}">
              <a16:creationId xmlns:a16="http://schemas.microsoft.com/office/drawing/2014/main" id="{7C043693-613D-4C93-8D69-03E24BA128B5}"/>
            </a:ext>
          </a:extLst>
        </xdr:cNvPr>
        <xdr:cNvCxnSpPr/>
      </xdr:nvCxnSpPr>
      <xdr:spPr>
        <a:xfrm>
          <a:off x="13144500" y="5517515"/>
          <a:ext cx="790575" cy="61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64770</xdr:rowOff>
    </xdr:from>
    <xdr:to>
      <xdr:col>72</xdr:col>
      <xdr:colOff>38100</xdr:colOff>
      <xdr:row>33</xdr:row>
      <xdr:rowOff>166370</xdr:rowOff>
    </xdr:to>
    <xdr:sp macro="" textlink="">
      <xdr:nvSpPr>
        <xdr:cNvPr id="437" name="楕円 436">
          <a:extLst>
            <a:ext uri="{FF2B5EF4-FFF2-40B4-BE49-F238E27FC236}">
              <a16:creationId xmlns:a16="http://schemas.microsoft.com/office/drawing/2014/main" id="{FE26A2D8-380A-4C79-BA26-60AD221113C9}"/>
            </a:ext>
          </a:extLst>
        </xdr:cNvPr>
        <xdr:cNvSpPr/>
      </xdr:nvSpPr>
      <xdr:spPr>
        <a:xfrm>
          <a:off x="12296775" y="54209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115570</xdr:rowOff>
    </xdr:from>
    <xdr:to>
      <xdr:col>76</xdr:col>
      <xdr:colOff>114300</xdr:colOff>
      <xdr:row>34</xdr:row>
      <xdr:rowOff>2540</xdr:rowOff>
    </xdr:to>
    <xdr:cxnSp macro="">
      <xdr:nvCxnSpPr>
        <xdr:cNvPr id="438" name="直線コネクタ 437">
          <a:extLst>
            <a:ext uri="{FF2B5EF4-FFF2-40B4-BE49-F238E27FC236}">
              <a16:creationId xmlns:a16="http://schemas.microsoft.com/office/drawing/2014/main" id="{A0E59BBD-B38D-43F4-8793-849239C65B36}"/>
            </a:ext>
          </a:extLst>
        </xdr:cNvPr>
        <xdr:cNvCxnSpPr/>
      </xdr:nvCxnSpPr>
      <xdr:spPr>
        <a:xfrm>
          <a:off x="12344400" y="5468620"/>
          <a:ext cx="800100"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83820</xdr:rowOff>
    </xdr:from>
    <xdr:to>
      <xdr:col>67</xdr:col>
      <xdr:colOff>101600</xdr:colOff>
      <xdr:row>35</xdr:row>
      <xdr:rowOff>13970</xdr:rowOff>
    </xdr:to>
    <xdr:sp macro="" textlink="">
      <xdr:nvSpPr>
        <xdr:cNvPr id="439" name="楕円 438">
          <a:extLst>
            <a:ext uri="{FF2B5EF4-FFF2-40B4-BE49-F238E27FC236}">
              <a16:creationId xmlns:a16="http://schemas.microsoft.com/office/drawing/2014/main" id="{7F6EDCF3-89FF-4836-9BAC-B691988BD915}"/>
            </a:ext>
          </a:extLst>
        </xdr:cNvPr>
        <xdr:cNvSpPr/>
      </xdr:nvSpPr>
      <xdr:spPr>
        <a:xfrm>
          <a:off x="11487150" y="560197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115570</xdr:rowOff>
    </xdr:from>
    <xdr:to>
      <xdr:col>71</xdr:col>
      <xdr:colOff>177800</xdr:colOff>
      <xdr:row>34</xdr:row>
      <xdr:rowOff>134620</xdr:rowOff>
    </xdr:to>
    <xdr:cxnSp macro="">
      <xdr:nvCxnSpPr>
        <xdr:cNvPr id="440" name="直線コネクタ 439">
          <a:extLst>
            <a:ext uri="{FF2B5EF4-FFF2-40B4-BE49-F238E27FC236}">
              <a16:creationId xmlns:a16="http://schemas.microsoft.com/office/drawing/2014/main" id="{9DE44E69-B144-4E44-80F1-F8160442C201}"/>
            </a:ext>
          </a:extLst>
        </xdr:cNvPr>
        <xdr:cNvCxnSpPr/>
      </xdr:nvCxnSpPr>
      <xdr:spPr>
        <a:xfrm flipV="1">
          <a:off x="11534775" y="5468620"/>
          <a:ext cx="809625"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135907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38862A09-7161-4891-83FF-C074CEF8348E}"/>
            </a:ext>
          </a:extLst>
        </xdr:cNvPr>
        <xdr:cNvSpPr txBox="1"/>
      </xdr:nvSpPr>
      <xdr:spPr>
        <a:xfrm>
          <a:off x="13745219" y="613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135907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45C3672D-7316-4CB0-AEBE-287B6A15A8E7}"/>
            </a:ext>
          </a:extLst>
        </xdr:cNvPr>
        <xdr:cNvSpPr txBox="1"/>
      </xdr:nvSpPr>
      <xdr:spPr>
        <a:xfrm>
          <a:off x="12964169" y="613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111777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9FE9980F-F9AA-47BF-9748-402EFA6AA5D0}"/>
            </a:ext>
          </a:extLst>
        </xdr:cNvPr>
        <xdr:cNvSpPr txBox="1"/>
      </xdr:nvSpPr>
      <xdr:spPr>
        <a:xfrm>
          <a:off x="12164069" y="6112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97807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2AE6308A-0625-44DC-B447-B96029E8EEBB}"/>
            </a:ext>
          </a:extLst>
        </xdr:cNvPr>
        <xdr:cNvSpPr txBox="1"/>
      </xdr:nvSpPr>
      <xdr:spPr>
        <a:xfrm>
          <a:off x="113544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128287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99A33821-D752-430E-A1AC-2ACBBE8093EF}"/>
            </a:ext>
          </a:extLst>
        </xdr:cNvPr>
        <xdr:cNvSpPr txBox="1"/>
      </xdr:nvSpPr>
      <xdr:spPr>
        <a:xfrm>
          <a:off x="13745219" y="5316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32</xdr:row>
      <xdr:rowOff>69867</xdr:rowOff>
    </xdr:from>
    <xdr:ext cx="340478" cy="259045"/>
    <xdr:sp macro="" textlink="">
      <xdr:nvSpPr>
        <xdr:cNvPr id="446" name="n_2mainValue【認定こども園・幼稚園・保育所】&#10;有形固定資産減価償却率">
          <a:extLst>
            <a:ext uri="{FF2B5EF4-FFF2-40B4-BE49-F238E27FC236}">
              <a16:creationId xmlns:a16="http://schemas.microsoft.com/office/drawing/2014/main" id="{DF5CDA82-A312-44D7-B768-202D6DE95662}"/>
            </a:ext>
          </a:extLst>
        </xdr:cNvPr>
        <xdr:cNvSpPr txBox="1"/>
      </xdr:nvSpPr>
      <xdr:spPr>
        <a:xfrm>
          <a:off x="12993311" y="525781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32</xdr:row>
      <xdr:rowOff>11447</xdr:rowOff>
    </xdr:from>
    <xdr:ext cx="340478" cy="259045"/>
    <xdr:sp macro="" textlink="">
      <xdr:nvSpPr>
        <xdr:cNvPr id="447" name="n_3mainValue【認定こども園・幼稚園・保育所】&#10;有形固定資産減価償却率">
          <a:extLst>
            <a:ext uri="{FF2B5EF4-FFF2-40B4-BE49-F238E27FC236}">
              <a16:creationId xmlns:a16="http://schemas.microsoft.com/office/drawing/2014/main" id="{D1583794-E373-4927-80CE-D12CA9BC7E18}"/>
            </a:ext>
          </a:extLst>
        </xdr:cNvPr>
        <xdr:cNvSpPr txBox="1"/>
      </xdr:nvSpPr>
      <xdr:spPr>
        <a:xfrm>
          <a:off x="12183686" y="51993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30497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B42826FB-42DC-4B5F-BE1A-7F1080494D8A}"/>
            </a:ext>
          </a:extLst>
        </xdr:cNvPr>
        <xdr:cNvSpPr txBox="1"/>
      </xdr:nvSpPr>
      <xdr:spPr>
        <a:xfrm>
          <a:off x="11354444" y="538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2EEC5FCC-2D7F-4A0D-93FD-2E87CD4A56EE}"/>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196A7CFE-E49C-4EAE-A113-39DFF846F740}"/>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326629E1-6D49-4BB1-830F-0412D18EE609}"/>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CD46783F-7928-4A4E-9514-38AF5F92C652}"/>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50820E81-0838-416F-AAFF-D9D9875FC35F}"/>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136FFDCC-7005-4B17-96B9-D940B66F4E9C}"/>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E5D715C5-4E1C-42E5-BF2E-3614A955956B}"/>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A9654CD8-82CE-441A-B0F7-9136D0134CC6}"/>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3CAFE6A3-B7C8-436D-8C88-360CFCB1DDC3}"/>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17925A6D-A52C-4AA1-A02C-17C8B8317FA3}"/>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AA288EC1-5D5E-428D-8646-65228D211374}"/>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55379418-A717-4AA1-A9B9-3CED5269A7A1}"/>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38C1E508-F763-43EE-A076-774683DC3B14}"/>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F60ED615-DCC5-46BC-9CBF-671473B5F61C}"/>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3C027735-2A0A-4CE0-9B0A-C6BF84DB22A8}"/>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3E02551E-63BD-41D1-96B3-8A92955FC802}"/>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2288DF60-7BBA-4931-BB7E-6D63AB422540}"/>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88D2D983-F1A6-4782-872A-BB0B0C03F462}"/>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630D3CE1-8AF5-49AE-AF3D-C760577C3D8F}"/>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8AE29C51-25DD-4022-94C8-B109B8511178}"/>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45767430-772F-4323-A49B-C8E2BAEF07C1}"/>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470" name="直線コネクタ 469">
          <a:extLst>
            <a:ext uri="{FF2B5EF4-FFF2-40B4-BE49-F238E27FC236}">
              <a16:creationId xmlns:a16="http://schemas.microsoft.com/office/drawing/2014/main" id="{C83C6391-ED14-4668-83D0-C959700784DE}"/>
            </a:ext>
          </a:extLst>
        </xdr:cNvPr>
        <xdr:cNvCxnSpPr/>
      </xdr:nvCxnSpPr>
      <xdr:spPr>
        <a:xfrm flipV="1">
          <a:off x="19954239" y="5658866"/>
          <a:ext cx="0" cy="11046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0B3728F6-2948-4861-9BB7-356576676AEB}"/>
            </a:ext>
          </a:extLst>
        </xdr:cNvPr>
        <xdr:cNvSpPr txBox="1"/>
      </xdr:nvSpPr>
      <xdr:spPr>
        <a:xfrm>
          <a:off x="19992975" y="6770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2" name="直線コネクタ 471">
          <a:extLst>
            <a:ext uri="{FF2B5EF4-FFF2-40B4-BE49-F238E27FC236}">
              <a16:creationId xmlns:a16="http://schemas.microsoft.com/office/drawing/2014/main" id="{4CE26844-EC8D-4054-AC29-43BEE87BDBC0}"/>
            </a:ext>
          </a:extLst>
        </xdr:cNvPr>
        <xdr:cNvCxnSpPr/>
      </xdr:nvCxnSpPr>
      <xdr:spPr>
        <a:xfrm>
          <a:off x="19878675" y="676351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53131E92-CEDA-4BF6-9EFB-F76C1FA0D5E6}"/>
            </a:ext>
          </a:extLst>
        </xdr:cNvPr>
        <xdr:cNvSpPr txBox="1"/>
      </xdr:nvSpPr>
      <xdr:spPr>
        <a:xfrm>
          <a:off x="19992975" y="5446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474" name="直線コネクタ 473">
          <a:extLst>
            <a:ext uri="{FF2B5EF4-FFF2-40B4-BE49-F238E27FC236}">
              <a16:creationId xmlns:a16="http://schemas.microsoft.com/office/drawing/2014/main" id="{739242C6-EF38-41E2-AF63-1E88EEFFEB0E}"/>
            </a:ext>
          </a:extLst>
        </xdr:cNvPr>
        <xdr:cNvCxnSpPr/>
      </xdr:nvCxnSpPr>
      <xdr:spPr>
        <a:xfrm>
          <a:off x="19878675" y="56588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9415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F0E2CA41-8755-49AC-B7A7-42E04027C2C9}"/>
            </a:ext>
          </a:extLst>
        </xdr:cNvPr>
        <xdr:cNvSpPr txBox="1"/>
      </xdr:nvSpPr>
      <xdr:spPr>
        <a:xfrm>
          <a:off x="19992975" y="6337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476" name="フローチャート: 判断 475">
          <a:extLst>
            <a:ext uri="{FF2B5EF4-FFF2-40B4-BE49-F238E27FC236}">
              <a16:creationId xmlns:a16="http://schemas.microsoft.com/office/drawing/2014/main" id="{5C679067-DD6F-4111-B563-3D03C017D279}"/>
            </a:ext>
          </a:extLst>
        </xdr:cNvPr>
        <xdr:cNvSpPr/>
      </xdr:nvSpPr>
      <xdr:spPr>
        <a:xfrm>
          <a:off x="19897725" y="648576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477" name="フローチャート: 判断 476">
          <a:extLst>
            <a:ext uri="{FF2B5EF4-FFF2-40B4-BE49-F238E27FC236}">
              <a16:creationId xmlns:a16="http://schemas.microsoft.com/office/drawing/2014/main" id="{5E919CB6-B512-44B7-80E7-37D49D0FE90E}"/>
            </a:ext>
          </a:extLst>
        </xdr:cNvPr>
        <xdr:cNvSpPr/>
      </xdr:nvSpPr>
      <xdr:spPr>
        <a:xfrm>
          <a:off x="19154775" y="64757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478" name="フローチャート: 判断 477">
          <a:extLst>
            <a:ext uri="{FF2B5EF4-FFF2-40B4-BE49-F238E27FC236}">
              <a16:creationId xmlns:a16="http://schemas.microsoft.com/office/drawing/2014/main" id="{3F0740ED-2950-4654-9B8F-1FBA00B37F05}"/>
            </a:ext>
          </a:extLst>
        </xdr:cNvPr>
        <xdr:cNvSpPr/>
      </xdr:nvSpPr>
      <xdr:spPr>
        <a:xfrm>
          <a:off x="18345150" y="647026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79" name="フローチャート: 判断 478">
          <a:extLst>
            <a:ext uri="{FF2B5EF4-FFF2-40B4-BE49-F238E27FC236}">
              <a16:creationId xmlns:a16="http://schemas.microsoft.com/office/drawing/2014/main" id="{4CFEDCF5-0D47-4012-8537-53144F191B28}"/>
            </a:ext>
          </a:extLst>
        </xdr:cNvPr>
        <xdr:cNvSpPr/>
      </xdr:nvSpPr>
      <xdr:spPr>
        <a:xfrm>
          <a:off x="17554575" y="646569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480" name="フローチャート: 判断 479">
          <a:extLst>
            <a:ext uri="{FF2B5EF4-FFF2-40B4-BE49-F238E27FC236}">
              <a16:creationId xmlns:a16="http://schemas.microsoft.com/office/drawing/2014/main" id="{4C25193A-685C-4466-9CC3-EF9D90615D9D}"/>
            </a:ext>
          </a:extLst>
        </xdr:cNvPr>
        <xdr:cNvSpPr/>
      </xdr:nvSpPr>
      <xdr:spPr>
        <a:xfrm>
          <a:off x="16754475" y="646518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14C82905-4D1F-4C09-9726-D67D2A834A7A}"/>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24D161D3-1E31-4C9F-91B5-8006663CF41A}"/>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917DDCF9-9BFC-42C5-84EB-4326330B4F6B}"/>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E254E24B-020C-4949-935F-46AFAEE60250}"/>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9339B11C-50B2-42AA-84C2-5EC19DE98E04}"/>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121412</xdr:rowOff>
    </xdr:from>
    <xdr:to>
      <xdr:col>116</xdr:col>
      <xdr:colOff>114300</xdr:colOff>
      <xdr:row>41</xdr:row>
      <xdr:rowOff>51562</xdr:rowOff>
    </xdr:to>
    <xdr:sp macro="" textlink="">
      <xdr:nvSpPr>
        <xdr:cNvPr id="486" name="楕円 485">
          <a:extLst>
            <a:ext uri="{FF2B5EF4-FFF2-40B4-BE49-F238E27FC236}">
              <a16:creationId xmlns:a16="http://schemas.microsoft.com/office/drawing/2014/main" id="{E65794AA-F7D9-4F2E-9E55-22DCDD4020CD}"/>
            </a:ext>
          </a:extLst>
        </xdr:cNvPr>
        <xdr:cNvSpPr/>
      </xdr:nvSpPr>
      <xdr:spPr>
        <a:xfrm>
          <a:off x="19897725" y="661111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36339</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0A4C95D3-B384-432F-84BA-5A3C85A45B91}"/>
            </a:ext>
          </a:extLst>
        </xdr:cNvPr>
        <xdr:cNvSpPr txBox="1"/>
      </xdr:nvSpPr>
      <xdr:spPr>
        <a:xfrm>
          <a:off x="19992975" y="6522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123698</xdr:rowOff>
    </xdr:from>
    <xdr:to>
      <xdr:col>112</xdr:col>
      <xdr:colOff>38100</xdr:colOff>
      <xdr:row>41</xdr:row>
      <xdr:rowOff>53848</xdr:rowOff>
    </xdr:to>
    <xdr:sp macro="" textlink="">
      <xdr:nvSpPr>
        <xdr:cNvPr id="488" name="楕円 487">
          <a:extLst>
            <a:ext uri="{FF2B5EF4-FFF2-40B4-BE49-F238E27FC236}">
              <a16:creationId xmlns:a16="http://schemas.microsoft.com/office/drawing/2014/main" id="{A5F147D7-DD2F-41DB-BD8C-54642E16F375}"/>
            </a:ext>
          </a:extLst>
        </xdr:cNvPr>
        <xdr:cNvSpPr/>
      </xdr:nvSpPr>
      <xdr:spPr>
        <a:xfrm>
          <a:off x="19154775" y="661339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762</xdr:rowOff>
    </xdr:from>
    <xdr:to>
      <xdr:col>116</xdr:col>
      <xdr:colOff>63500</xdr:colOff>
      <xdr:row>41</xdr:row>
      <xdr:rowOff>3048</xdr:rowOff>
    </xdr:to>
    <xdr:cxnSp macro="">
      <xdr:nvCxnSpPr>
        <xdr:cNvPr id="489" name="直線コネクタ 488">
          <a:extLst>
            <a:ext uri="{FF2B5EF4-FFF2-40B4-BE49-F238E27FC236}">
              <a16:creationId xmlns:a16="http://schemas.microsoft.com/office/drawing/2014/main" id="{4A16CB9E-90F8-4462-9576-2CF21E482678}"/>
            </a:ext>
          </a:extLst>
        </xdr:cNvPr>
        <xdr:cNvCxnSpPr/>
      </xdr:nvCxnSpPr>
      <xdr:spPr>
        <a:xfrm flipV="1">
          <a:off x="19202400" y="6649212"/>
          <a:ext cx="75247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123698</xdr:rowOff>
    </xdr:from>
    <xdr:to>
      <xdr:col>107</xdr:col>
      <xdr:colOff>101600</xdr:colOff>
      <xdr:row>41</xdr:row>
      <xdr:rowOff>53848</xdr:rowOff>
    </xdr:to>
    <xdr:sp macro="" textlink="">
      <xdr:nvSpPr>
        <xdr:cNvPr id="490" name="楕円 489">
          <a:extLst>
            <a:ext uri="{FF2B5EF4-FFF2-40B4-BE49-F238E27FC236}">
              <a16:creationId xmlns:a16="http://schemas.microsoft.com/office/drawing/2014/main" id="{1230C8B8-BF70-479C-AD60-BDA72A0A1270}"/>
            </a:ext>
          </a:extLst>
        </xdr:cNvPr>
        <xdr:cNvSpPr/>
      </xdr:nvSpPr>
      <xdr:spPr>
        <a:xfrm>
          <a:off x="18345150" y="661339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3048</xdr:rowOff>
    </xdr:from>
    <xdr:to>
      <xdr:col>111</xdr:col>
      <xdr:colOff>177800</xdr:colOff>
      <xdr:row>41</xdr:row>
      <xdr:rowOff>3048</xdr:rowOff>
    </xdr:to>
    <xdr:cxnSp macro="">
      <xdr:nvCxnSpPr>
        <xdr:cNvPr id="491" name="直線コネクタ 490">
          <a:extLst>
            <a:ext uri="{FF2B5EF4-FFF2-40B4-BE49-F238E27FC236}">
              <a16:creationId xmlns:a16="http://schemas.microsoft.com/office/drawing/2014/main" id="{C2A21A12-A0D0-459F-8785-0B3524E7AB21}"/>
            </a:ext>
          </a:extLst>
        </xdr:cNvPr>
        <xdr:cNvCxnSpPr/>
      </xdr:nvCxnSpPr>
      <xdr:spPr>
        <a:xfrm>
          <a:off x="18392775" y="6651498"/>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123698</xdr:rowOff>
    </xdr:from>
    <xdr:to>
      <xdr:col>102</xdr:col>
      <xdr:colOff>165100</xdr:colOff>
      <xdr:row>41</xdr:row>
      <xdr:rowOff>53848</xdr:rowOff>
    </xdr:to>
    <xdr:sp macro="" textlink="">
      <xdr:nvSpPr>
        <xdr:cNvPr id="492" name="楕円 491">
          <a:extLst>
            <a:ext uri="{FF2B5EF4-FFF2-40B4-BE49-F238E27FC236}">
              <a16:creationId xmlns:a16="http://schemas.microsoft.com/office/drawing/2014/main" id="{CA721B82-B5FF-4E51-9025-72F67068805D}"/>
            </a:ext>
          </a:extLst>
        </xdr:cNvPr>
        <xdr:cNvSpPr/>
      </xdr:nvSpPr>
      <xdr:spPr>
        <a:xfrm>
          <a:off x="17554575" y="661339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3048</xdr:rowOff>
    </xdr:from>
    <xdr:to>
      <xdr:col>107</xdr:col>
      <xdr:colOff>50800</xdr:colOff>
      <xdr:row>41</xdr:row>
      <xdr:rowOff>3048</xdr:rowOff>
    </xdr:to>
    <xdr:cxnSp macro="">
      <xdr:nvCxnSpPr>
        <xdr:cNvPr id="493" name="直線コネクタ 492">
          <a:extLst>
            <a:ext uri="{FF2B5EF4-FFF2-40B4-BE49-F238E27FC236}">
              <a16:creationId xmlns:a16="http://schemas.microsoft.com/office/drawing/2014/main" id="{F9954CA0-EE0C-4BC9-933D-317C8953D951}"/>
            </a:ext>
          </a:extLst>
        </xdr:cNvPr>
        <xdr:cNvCxnSpPr/>
      </xdr:nvCxnSpPr>
      <xdr:spPr>
        <a:xfrm>
          <a:off x="17602200" y="6651498"/>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52832</xdr:rowOff>
    </xdr:from>
    <xdr:to>
      <xdr:col>98</xdr:col>
      <xdr:colOff>38100</xdr:colOff>
      <xdr:row>40</xdr:row>
      <xdr:rowOff>154432</xdr:rowOff>
    </xdr:to>
    <xdr:sp macro="" textlink="">
      <xdr:nvSpPr>
        <xdr:cNvPr id="494" name="楕円 493">
          <a:extLst>
            <a:ext uri="{FF2B5EF4-FFF2-40B4-BE49-F238E27FC236}">
              <a16:creationId xmlns:a16="http://schemas.microsoft.com/office/drawing/2014/main" id="{753D7858-F826-4D12-9B4A-FD8CFF9FC9F8}"/>
            </a:ext>
          </a:extLst>
        </xdr:cNvPr>
        <xdr:cNvSpPr/>
      </xdr:nvSpPr>
      <xdr:spPr>
        <a:xfrm>
          <a:off x="16754475" y="653618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103632</xdr:rowOff>
    </xdr:from>
    <xdr:to>
      <xdr:col>102</xdr:col>
      <xdr:colOff>114300</xdr:colOff>
      <xdr:row>41</xdr:row>
      <xdr:rowOff>3048</xdr:rowOff>
    </xdr:to>
    <xdr:cxnSp macro="">
      <xdr:nvCxnSpPr>
        <xdr:cNvPr id="495" name="直線コネクタ 494">
          <a:extLst>
            <a:ext uri="{FF2B5EF4-FFF2-40B4-BE49-F238E27FC236}">
              <a16:creationId xmlns:a16="http://schemas.microsoft.com/office/drawing/2014/main" id="{6FA93BC7-82ED-4E63-82FC-51A226B01896}"/>
            </a:ext>
          </a:extLst>
        </xdr:cNvPr>
        <xdr:cNvCxnSpPr/>
      </xdr:nvCxnSpPr>
      <xdr:spPr>
        <a:xfrm>
          <a:off x="16802100" y="6593332"/>
          <a:ext cx="800100" cy="5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97807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515A2ED9-0983-4079-8191-F24E2ADCAE93}"/>
            </a:ext>
          </a:extLst>
        </xdr:cNvPr>
        <xdr:cNvSpPr txBox="1"/>
      </xdr:nvSpPr>
      <xdr:spPr>
        <a:xfrm>
          <a:off x="18983402" y="6260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95521</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56EED6F2-6FA2-42F9-8275-DAFBC2A2E4A4}"/>
            </a:ext>
          </a:extLst>
        </xdr:cNvPr>
        <xdr:cNvSpPr txBox="1"/>
      </xdr:nvSpPr>
      <xdr:spPr>
        <a:xfrm>
          <a:off x="18183302" y="6258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90949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98ED85D8-4890-4B0E-858A-0C2971EC320F}"/>
            </a:ext>
          </a:extLst>
        </xdr:cNvPr>
        <xdr:cNvSpPr txBox="1"/>
      </xdr:nvSpPr>
      <xdr:spPr>
        <a:xfrm>
          <a:off x="17383202" y="6250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84091</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DEF21715-464D-4D82-A94E-11B6C0E6FD5F}"/>
            </a:ext>
          </a:extLst>
        </xdr:cNvPr>
        <xdr:cNvSpPr txBox="1"/>
      </xdr:nvSpPr>
      <xdr:spPr>
        <a:xfrm>
          <a:off x="16592627" y="6249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44975</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B746EEAE-CE0E-4CCF-8455-27E5009C896E}"/>
            </a:ext>
          </a:extLst>
        </xdr:cNvPr>
        <xdr:cNvSpPr txBox="1"/>
      </xdr:nvSpPr>
      <xdr:spPr>
        <a:xfrm>
          <a:off x="18983402" y="669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44975</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226A2968-4605-4896-B0AD-E097CD8515A6}"/>
            </a:ext>
          </a:extLst>
        </xdr:cNvPr>
        <xdr:cNvSpPr txBox="1"/>
      </xdr:nvSpPr>
      <xdr:spPr>
        <a:xfrm>
          <a:off x="18183302" y="669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44975</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6718D451-B5CA-4EAF-9E15-566AE255C2F0}"/>
            </a:ext>
          </a:extLst>
        </xdr:cNvPr>
        <xdr:cNvSpPr txBox="1"/>
      </xdr:nvSpPr>
      <xdr:spPr>
        <a:xfrm>
          <a:off x="17383202" y="669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145559</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6D0F45CC-4BCD-4FD6-9862-AA309BB4C24D}"/>
            </a:ext>
          </a:extLst>
        </xdr:cNvPr>
        <xdr:cNvSpPr txBox="1"/>
      </xdr:nvSpPr>
      <xdr:spPr>
        <a:xfrm>
          <a:off x="16592627" y="662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38E381AE-2275-4370-8C46-C33ECBF3E1DD}"/>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18F448EF-7B30-4D0F-B1AE-7457E198866C}"/>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BEDAE800-1BC3-4154-814F-A16A99F4C98C}"/>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33C79881-7FC3-4E77-8214-A4EE73BBDE93}"/>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F6CFAAAE-02D0-4183-BDF4-7C915820945D}"/>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ACC95ACE-8638-42E7-998A-B96610ADE73F}"/>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AE6D5FEE-C2D8-49C8-9A0F-BCADC3C9A5B1}"/>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AFAE2CD4-0C2A-4D00-950B-6F3F283CF58F}"/>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9CED1C01-670A-4C68-8330-9A60E0496AE3}"/>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DF02AE57-0D09-43E3-8727-9B9611316575}"/>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B097B842-FA1B-42CF-9FD5-99B05BBB5A74}"/>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a:extLst>
            <a:ext uri="{FF2B5EF4-FFF2-40B4-BE49-F238E27FC236}">
              <a16:creationId xmlns:a16="http://schemas.microsoft.com/office/drawing/2014/main" id="{8788081A-F1B3-4656-9A20-5B162409DFBE}"/>
            </a:ext>
          </a:extLst>
        </xdr:cNvPr>
        <xdr:cNvCxnSpPr/>
      </xdr:nvCxnSpPr>
      <xdr:spPr>
        <a:xfrm>
          <a:off x="11210925" y="10372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6" name="テキスト ボックス 515">
          <a:extLst>
            <a:ext uri="{FF2B5EF4-FFF2-40B4-BE49-F238E27FC236}">
              <a16:creationId xmlns:a16="http://schemas.microsoft.com/office/drawing/2014/main" id="{D6FF0B4A-C6BA-4AC6-B9FD-43995A028C30}"/>
            </a:ext>
          </a:extLst>
        </xdr:cNvPr>
        <xdr:cNvSpPr txBox="1"/>
      </xdr:nvSpPr>
      <xdr:spPr>
        <a:xfrm>
          <a:off x="107945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a:extLst>
            <a:ext uri="{FF2B5EF4-FFF2-40B4-BE49-F238E27FC236}">
              <a16:creationId xmlns:a16="http://schemas.microsoft.com/office/drawing/2014/main" id="{A6336B87-56E9-482C-BF66-80D7FB20F094}"/>
            </a:ext>
          </a:extLst>
        </xdr:cNvPr>
        <xdr:cNvCxnSpPr/>
      </xdr:nvCxnSpPr>
      <xdr:spPr>
        <a:xfrm>
          <a:off x="11210925" y="994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8" name="テキスト ボックス 517">
          <a:extLst>
            <a:ext uri="{FF2B5EF4-FFF2-40B4-BE49-F238E27FC236}">
              <a16:creationId xmlns:a16="http://schemas.microsoft.com/office/drawing/2014/main" id="{A9899A76-EEEC-4A70-A897-C2BB9877F4B4}"/>
            </a:ext>
          </a:extLst>
        </xdr:cNvPr>
        <xdr:cNvSpPr txBox="1"/>
      </xdr:nvSpPr>
      <xdr:spPr>
        <a:xfrm>
          <a:off x="10845966"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a:extLst>
            <a:ext uri="{FF2B5EF4-FFF2-40B4-BE49-F238E27FC236}">
              <a16:creationId xmlns:a16="http://schemas.microsoft.com/office/drawing/2014/main" id="{30004DC3-BE32-4901-AFA9-68EEA7DE608A}"/>
            </a:ext>
          </a:extLst>
        </xdr:cNvPr>
        <xdr:cNvCxnSpPr/>
      </xdr:nvCxnSpPr>
      <xdr:spPr>
        <a:xfrm>
          <a:off x="11210925" y="951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0" name="テキスト ボックス 519">
          <a:extLst>
            <a:ext uri="{FF2B5EF4-FFF2-40B4-BE49-F238E27FC236}">
              <a16:creationId xmlns:a16="http://schemas.microsoft.com/office/drawing/2014/main" id="{44DC8511-4A2D-4B12-A702-006D12198D65}"/>
            </a:ext>
          </a:extLst>
        </xdr:cNvPr>
        <xdr:cNvSpPr txBox="1"/>
      </xdr:nvSpPr>
      <xdr:spPr>
        <a:xfrm>
          <a:off x="10845966"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a:extLst>
            <a:ext uri="{FF2B5EF4-FFF2-40B4-BE49-F238E27FC236}">
              <a16:creationId xmlns:a16="http://schemas.microsoft.com/office/drawing/2014/main" id="{BED11879-49FB-4BF3-AEF7-862AEC11B1BA}"/>
            </a:ext>
          </a:extLst>
        </xdr:cNvPr>
        <xdr:cNvCxnSpPr/>
      </xdr:nvCxnSpPr>
      <xdr:spPr>
        <a:xfrm>
          <a:off x="11210925" y="9077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2" name="テキスト ボックス 521">
          <a:extLst>
            <a:ext uri="{FF2B5EF4-FFF2-40B4-BE49-F238E27FC236}">
              <a16:creationId xmlns:a16="http://schemas.microsoft.com/office/drawing/2014/main" id="{5F5EFAD6-0FD2-4884-B03B-DC924F3465AB}"/>
            </a:ext>
          </a:extLst>
        </xdr:cNvPr>
        <xdr:cNvSpPr txBox="1"/>
      </xdr:nvSpPr>
      <xdr:spPr>
        <a:xfrm>
          <a:off x="10845966"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F5E0DCCC-6581-4284-A47A-7BD5B5AC6189}"/>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8B0BAF14-B671-49EB-A062-77AC281F82AA}"/>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73E7EC89-F96E-41E1-ABB0-18A5C4EB2728}"/>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526" name="直線コネクタ 525">
          <a:extLst>
            <a:ext uri="{FF2B5EF4-FFF2-40B4-BE49-F238E27FC236}">
              <a16:creationId xmlns:a16="http://schemas.microsoft.com/office/drawing/2014/main" id="{CC2090F0-561B-476D-A933-03113F5D1E2A}"/>
            </a:ext>
          </a:extLst>
        </xdr:cNvPr>
        <xdr:cNvCxnSpPr/>
      </xdr:nvCxnSpPr>
      <xdr:spPr>
        <a:xfrm flipV="1">
          <a:off x="14696439" y="9076309"/>
          <a:ext cx="0" cy="11316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15AE12CE-A7DF-4141-9D0B-691E23EF2DB0}"/>
            </a:ext>
          </a:extLst>
        </xdr:cNvPr>
        <xdr:cNvSpPr txBox="1"/>
      </xdr:nvSpPr>
      <xdr:spPr>
        <a:xfrm>
          <a:off x="14735175" y="102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528" name="直線コネクタ 527">
          <a:extLst>
            <a:ext uri="{FF2B5EF4-FFF2-40B4-BE49-F238E27FC236}">
              <a16:creationId xmlns:a16="http://schemas.microsoft.com/office/drawing/2014/main" id="{E6C7A335-4267-4B5B-8608-123D4FF6966A}"/>
            </a:ext>
          </a:extLst>
        </xdr:cNvPr>
        <xdr:cNvCxnSpPr/>
      </xdr:nvCxnSpPr>
      <xdr:spPr>
        <a:xfrm>
          <a:off x="14611350" y="1020800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70ADEBC3-0B98-4C19-90E8-2D1BC0C2F53D}"/>
            </a:ext>
          </a:extLst>
        </xdr:cNvPr>
        <xdr:cNvSpPr txBox="1"/>
      </xdr:nvSpPr>
      <xdr:spPr>
        <a:xfrm>
          <a:off x="14735175" y="8861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30" name="直線コネクタ 529">
          <a:extLst>
            <a:ext uri="{FF2B5EF4-FFF2-40B4-BE49-F238E27FC236}">
              <a16:creationId xmlns:a16="http://schemas.microsoft.com/office/drawing/2014/main" id="{001FD57D-1A46-40F8-9872-7BDB74A41612}"/>
            </a:ext>
          </a:extLst>
        </xdr:cNvPr>
        <xdr:cNvCxnSpPr/>
      </xdr:nvCxnSpPr>
      <xdr:spPr>
        <a:xfrm>
          <a:off x="14611350" y="90763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AF5341DC-2631-4544-8FF5-D701E5B5FC38}"/>
            </a:ext>
          </a:extLst>
        </xdr:cNvPr>
        <xdr:cNvSpPr txBox="1"/>
      </xdr:nvSpPr>
      <xdr:spPr>
        <a:xfrm>
          <a:off x="14735175" y="94861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532" name="フローチャート: 判断 531">
          <a:extLst>
            <a:ext uri="{FF2B5EF4-FFF2-40B4-BE49-F238E27FC236}">
              <a16:creationId xmlns:a16="http://schemas.microsoft.com/office/drawing/2014/main" id="{EA117838-91E3-4746-9BF4-542C6D95FC8E}"/>
            </a:ext>
          </a:extLst>
        </xdr:cNvPr>
        <xdr:cNvSpPr/>
      </xdr:nvSpPr>
      <xdr:spPr>
        <a:xfrm>
          <a:off x="14649450" y="962202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533" name="フローチャート: 判断 532">
          <a:extLst>
            <a:ext uri="{FF2B5EF4-FFF2-40B4-BE49-F238E27FC236}">
              <a16:creationId xmlns:a16="http://schemas.microsoft.com/office/drawing/2014/main" id="{7DF9E369-BA5F-440A-9291-873BCCD5D2CE}"/>
            </a:ext>
          </a:extLst>
        </xdr:cNvPr>
        <xdr:cNvSpPr/>
      </xdr:nvSpPr>
      <xdr:spPr>
        <a:xfrm>
          <a:off x="13887450" y="959091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534" name="フローチャート: 判断 533">
          <a:extLst>
            <a:ext uri="{FF2B5EF4-FFF2-40B4-BE49-F238E27FC236}">
              <a16:creationId xmlns:a16="http://schemas.microsoft.com/office/drawing/2014/main" id="{80CAADAB-5BAA-4953-97EE-DF4E86AD8B6B}"/>
            </a:ext>
          </a:extLst>
        </xdr:cNvPr>
        <xdr:cNvSpPr/>
      </xdr:nvSpPr>
      <xdr:spPr>
        <a:xfrm>
          <a:off x="13096875" y="958862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535" name="フローチャート: 判断 534">
          <a:extLst>
            <a:ext uri="{FF2B5EF4-FFF2-40B4-BE49-F238E27FC236}">
              <a16:creationId xmlns:a16="http://schemas.microsoft.com/office/drawing/2014/main" id="{A33976AA-B1CC-4D25-A735-931A61C7D264}"/>
            </a:ext>
          </a:extLst>
        </xdr:cNvPr>
        <xdr:cNvSpPr/>
      </xdr:nvSpPr>
      <xdr:spPr>
        <a:xfrm>
          <a:off x="12296775" y="956386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536" name="フローチャート: 判断 535">
          <a:extLst>
            <a:ext uri="{FF2B5EF4-FFF2-40B4-BE49-F238E27FC236}">
              <a16:creationId xmlns:a16="http://schemas.microsoft.com/office/drawing/2014/main" id="{087BDCF6-5DB9-4BE2-8D27-21BA5AE6297F}"/>
            </a:ext>
          </a:extLst>
        </xdr:cNvPr>
        <xdr:cNvSpPr/>
      </xdr:nvSpPr>
      <xdr:spPr>
        <a:xfrm>
          <a:off x="11487150" y="954557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604C5B0B-6B20-4FE7-86D9-3F5D5FEA5A3C}"/>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7B77B431-09EA-4786-B9DF-F7D379399BFF}"/>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C42FC03C-75DC-49D3-AB75-E969CB9264C5}"/>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7E44D784-29D9-4801-8D3F-FBBCBEBEC715}"/>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14C29AD9-9036-4A95-9A46-D71DE158DA1B}"/>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26924</xdr:rowOff>
    </xdr:from>
    <xdr:to>
      <xdr:col>85</xdr:col>
      <xdr:colOff>177800</xdr:colOff>
      <xdr:row>60</xdr:row>
      <xdr:rowOff>128524</xdr:rowOff>
    </xdr:to>
    <xdr:sp macro="" textlink="">
      <xdr:nvSpPr>
        <xdr:cNvPr id="542" name="楕円 541">
          <a:extLst>
            <a:ext uri="{FF2B5EF4-FFF2-40B4-BE49-F238E27FC236}">
              <a16:creationId xmlns:a16="http://schemas.microsoft.com/office/drawing/2014/main" id="{30BAF7DB-57BE-466D-B8E9-3A0AFA003C96}"/>
            </a:ext>
          </a:extLst>
        </xdr:cNvPr>
        <xdr:cNvSpPr/>
      </xdr:nvSpPr>
      <xdr:spPr>
        <a:xfrm>
          <a:off x="14649450" y="975512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5351</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AC724CD3-7216-47E5-BF4B-24AA843842AC}"/>
            </a:ext>
          </a:extLst>
        </xdr:cNvPr>
        <xdr:cNvSpPr txBox="1"/>
      </xdr:nvSpPr>
      <xdr:spPr>
        <a:xfrm>
          <a:off x="14735175" y="9733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159512</xdr:rowOff>
    </xdr:from>
    <xdr:to>
      <xdr:col>81</xdr:col>
      <xdr:colOff>101600</xdr:colOff>
      <xdr:row>60</xdr:row>
      <xdr:rowOff>89662</xdr:rowOff>
    </xdr:to>
    <xdr:sp macro="" textlink="">
      <xdr:nvSpPr>
        <xdr:cNvPr id="544" name="楕円 543">
          <a:extLst>
            <a:ext uri="{FF2B5EF4-FFF2-40B4-BE49-F238E27FC236}">
              <a16:creationId xmlns:a16="http://schemas.microsoft.com/office/drawing/2014/main" id="{D84C200D-3EFD-4FAD-9CD9-3E3751D9DF1C}"/>
            </a:ext>
          </a:extLst>
        </xdr:cNvPr>
        <xdr:cNvSpPr/>
      </xdr:nvSpPr>
      <xdr:spPr>
        <a:xfrm>
          <a:off x="13887450" y="972578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38862</xdr:rowOff>
    </xdr:from>
    <xdr:to>
      <xdr:col>85</xdr:col>
      <xdr:colOff>127000</xdr:colOff>
      <xdr:row>60</xdr:row>
      <xdr:rowOff>77724</xdr:rowOff>
    </xdr:to>
    <xdr:cxnSp macro="">
      <xdr:nvCxnSpPr>
        <xdr:cNvPr id="545" name="直線コネクタ 544">
          <a:extLst>
            <a:ext uri="{FF2B5EF4-FFF2-40B4-BE49-F238E27FC236}">
              <a16:creationId xmlns:a16="http://schemas.microsoft.com/office/drawing/2014/main" id="{C38460D6-40C4-42AD-8112-28EE302CAB94}"/>
            </a:ext>
          </a:extLst>
        </xdr:cNvPr>
        <xdr:cNvCxnSpPr/>
      </xdr:nvCxnSpPr>
      <xdr:spPr>
        <a:xfrm>
          <a:off x="13935075" y="9763887"/>
          <a:ext cx="762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118364</xdr:rowOff>
    </xdr:from>
    <xdr:to>
      <xdr:col>76</xdr:col>
      <xdr:colOff>165100</xdr:colOff>
      <xdr:row>60</xdr:row>
      <xdr:rowOff>48514</xdr:rowOff>
    </xdr:to>
    <xdr:sp macro="" textlink="">
      <xdr:nvSpPr>
        <xdr:cNvPr id="546" name="楕円 545">
          <a:extLst>
            <a:ext uri="{FF2B5EF4-FFF2-40B4-BE49-F238E27FC236}">
              <a16:creationId xmlns:a16="http://schemas.microsoft.com/office/drawing/2014/main" id="{0517BA40-FDD5-4A64-AFFF-F77DB91F626F}"/>
            </a:ext>
          </a:extLst>
        </xdr:cNvPr>
        <xdr:cNvSpPr/>
      </xdr:nvSpPr>
      <xdr:spPr>
        <a:xfrm>
          <a:off x="13096875" y="968463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169164</xdr:rowOff>
    </xdr:from>
    <xdr:to>
      <xdr:col>81</xdr:col>
      <xdr:colOff>50800</xdr:colOff>
      <xdr:row>60</xdr:row>
      <xdr:rowOff>38862</xdr:rowOff>
    </xdr:to>
    <xdr:cxnSp macro="">
      <xdr:nvCxnSpPr>
        <xdr:cNvPr id="547" name="直線コネクタ 546">
          <a:extLst>
            <a:ext uri="{FF2B5EF4-FFF2-40B4-BE49-F238E27FC236}">
              <a16:creationId xmlns:a16="http://schemas.microsoft.com/office/drawing/2014/main" id="{D15C6203-414C-450A-98E1-D7E697708652}"/>
            </a:ext>
          </a:extLst>
        </xdr:cNvPr>
        <xdr:cNvCxnSpPr/>
      </xdr:nvCxnSpPr>
      <xdr:spPr>
        <a:xfrm>
          <a:off x="13144500" y="9722739"/>
          <a:ext cx="790575"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100076</xdr:rowOff>
    </xdr:from>
    <xdr:to>
      <xdr:col>72</xdr:col>
      <xdr:colOff>38100</xdr:colOff>
      <xdr:row>60</xdr:row>
      <xdr:rowOff>30226</xdr:rowOff>
    </xdr:to>
    <xdr:sp macro="" textlink="">
      <xdr:nvSpPr>
        <xdr:cNvPr id="548" name="楕円 547">
          <a:extLst>
            <a:ext uri="{FF2B5EF4-FFF2-40B4-BE49-F238E27FC236}">
              <a16:creationId xmlns:a16="http://schemas.microsoft.com/office/drawing/2014/main" id="{38975863-FCE5-49CA-BCD4-DF40672CE337}"/>
            </a:ext>
          </a:extLst>
        </xdr:cNvPr>
        <xdr:cNvSpPr/>
      </xdr:nvSpPr>
      <xdr:spPr>
        <a:xfrm>
          <a:off x="12296775" y="9666351"/>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150876</xdr:rowOff>
    </xdr:from>
    <xdr:to>
      <xdr:col>76</xdr:col>
      <xdr:colOff>114300</xdr:colOff>
      <xdr:row>59</xdr:row>
      <xdr:rowOff>169164</xdr:rowOff>
    </xdr:to>
    <xdr:cxnSp macro="">
      <xdr:nvCxnSpPr>
        <xdr:cNvPr id="549" name="直線コネクタ 548">
          <a:extLst>
            <a:ext uri="{FF2B5EF4-FFF2-40B4-BE49-F238E27FC236}">
              <a16:creationId xmlns:a16="http://schemas.microsoft.com/office/drawing/2014/main" id="{4E97A1D1-5E97-4B77-8FAF-B2CDB9574AD3}"/>
            </a:ext>
          </a:extLst>
        </xdr:cNvPr>
        <xdr:cNvCxnSpPr/>
      </xdr:nvCxnSpPr>
      <xdr:spPr>
        <a:xfrm>
          <a:off x="12344400" y="9713976"/>
          <a:ext cx="8001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29210</xdr:rowOff>
    </xdr:from>
    <xdr:to>
      <xdr:col>67</xdr:col>
      <xdr:colOff>101600</xdr:colOff>
      <xdr:row>60</xdr:row>
      <xdr:rowOff>130810</xdr:rowOff>
    </xdr:to>
    <xdr:sp macro="" textlink="">
      <xdr:nvSpPr>
        <xdr:cNvPr id="550" name="楕円 549">
          <a:extLst>
            <a:ext uri="{FF2B5EF4-FFF2-40B4-BE49-F238E27FC236}">
              <a16:creationId xmlns:a16="http://schemas.microsoft.com/office/drawing/2014/main" id="{6EDE512D-7C75-432F-9365-3A7E2B379D6A}"/>
            </a:ext>
          </a:extLst>
        </xdr:cNvPr>
        <xdr:cNvSpPr/>
      </xdr:nvSpPr>
      <xdr:spPr>
        <a:xfrm>
          <a:off x="11487150" y="97510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150876</xdr:rowOff>
    </xdr:from>
    <xdr:to>
      <xdr:col>71</xdr:col>
      <xdr:colOff>177800</xdr:colOff>
      <xdr:row>60</xdr:row>
      <xdr:rowOff>80010</xdr:rowOff>
    </xdr:to>
    <xdr:cxnSp macro="">
      <xdr:nvCxnSpPr>
        <xdr:cNvPr id="551" name="直線コネクタ 550">
          <a:extLst>
            <a:ext uri="{FF2B5EF4-FFF2-40B4-BE49-F238E27FC236}">
              <a16:creationId xmlns:a16="http://schemas.microsoft.com/office/drawing/2014/main" id="{D66D896C-492F-4DF4-B888-B0C35F71A912}"/>
            </a:ext>
          </a:extLst>
        </xdr:cNvPr>
        <xdr:cNvCxnSpPr/>
      </xdr:nvCxnSpPr>
      <xdr:spPr>
        <a:xfrm flipV="1">
          <a:off x="11534775" y="9713976"/>
          <a:ext cx="809625" cy="94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macro="" textlink="">
      <xdr:nvSpPr>
        <xdr:cNvPr id="552" name="n_1aveValue【学校施設】&#10;有形固定資産減価償却率">
          <a:extLst>
            <a:ext uri="{FF2B5EF4-FFF2-40B4-BE49-F238E27FC236}">
              <a16:creationId xmlns:a16="http://schemas.microsoft.com/office/drawing/2014/main" id="{5D8C90FA-3E6D-4902-A048-A63F8B225B17}"/>
            </a:ext>
          </a:extLst>
        </xdr:cNvPr>
        <xdr:cNvSpPr txBox="1"/>
      </xdr:nvSpPr>
      <xdr:spPr>
        <a:xfrm>
          <a:off x="13745219" y="9385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macro="" textlink="">
      <xdr:nvSpPr>
        <xdr:cNvPr id="553" name="n_2aveValue【学校施設】&#10;有形固定資産減価償却率">
          <a:extLst>
            <a:ext uri="{FF2B5EF4-FFF2-40B4-BE49-F238E27FC236}">
              <a16:creationId xmlns:a16="http://schemas.microsoft.com/office/drawing/2014/main" id="{F0E0EBAD-FF9A-4777-92D6-CA9D2A3DCFF5}"/>
            </a:ext>
          </a:extLst>
        </xdr:cNvPr>
        <xdr:cNvSpPr txBox="1"/>
      </xdr:nvSpPr>
      <xdr:spPr>
        <a:xfrm>
          <a:off x="12964169" y="9382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macro="" textlink="">
      <xdr:nvSpPr>
        <xdr:cNvPr id="554" name="n_3aveValue【学校施設】&#10;有形固定資産減価償却率">
          <a:extLst>
            <a:ext uri="{FF2B5EF4-FFF2-40B4-BE49-F238E27FC236}">
              <a16:creationId xmlns:a16="http://schemas.microsoft.com/office/drawing/2014/main" id="{B42DED50-5C57-4AD4-98FF-CA913756A425}"/>
            </a:ext>
          </a:extLst>
        </xdr:cNvPr>
        <xdr:cNvSpPr txBox="1"/>
      </xdr:nvSpPr>
      <xdr:spPr>
        <a:xfrm>
          <a:off x="12164069" y="9342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macro="" textlink="">
      <xdr:nvSpPr>
        <xdr:cNvPr id="555" name="n_4aveValue【学校施設】&#10;有形固定資産減価償却率">
          <a:extLst>
            <a:ext uri="{FF2B5EF4-FFF2-40B4-BE49-F238E27FC236}">
              <a16:creationId xmlns:a16="http://schemas.microsoft.com/office/drawing/2014/main" id="{5F44AB0B-F7A1-4B23-9751-EE8241088478}"/>
            </a:ext>
          </a:extLst>
        </xdr:cNvPr>
        <xdr:cNvSpPr txBox="1"/>
      </xdr:nvSpPr>
      <xdr:spPr>
        <a:xfrm>
          <a:off x="11354444" y="9323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80789</xdr:rowOff>
    </xdr:from>
    <xdr:ext cx="405111" cy="259045"/>
    <xdr:sp macro="" textlink="">
      <xdr:nvSpPr>
        <xdr:cNvPr id="556" name="n_1mainValue【学校施設】&#10;有形固定資産減価償却率">
          <a:extLst>
            <a:ext uri="{FF2B5EF4-FFF2-40B4-BE49-F238E27FC236}">
              <a16:creationId xmlns:a16="http://schemas.microsoft.com/office/drawing/2014/main" id="{15783E1C-09CA-4191-96E6-35187B3407D2}"/>
            </a:ext>
          </a:extLst>
        </xdr:cNvPr>
        <xdr:cNvSpPr txBox="1"/>
      </xdr:nvSpPr>
      <xdr:spPr>
        <a:xfrm>
          <a:off x="13745219" y="9808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39641</xdr:rowOff>
    </xdr:from>
    <xdr:ext cx="405111" cy="259045"/>
    <xdr:sp macro="" textlink="">
      <xdr:nvSpPr>
        <xdr:cNvPr id="557" name="n_2mainValue【学校施設】&#10;有形固定資産減価償却率">
          <a:extLst>
            <a:ext uri="{FF2B5EF4-FFF2-40B4-BE49-F238E27FC236}">
              <a16:creationId xmlns:a16="http://schemas.microsoft.com/office/drawing/2014/main" id="{7FAA2EAB-99F0-4AB3-9867-8A13E589586E}"/>
            </a:ext>
          </a:extLst>
        </xdr:cNvPr>
        <xdr:cNvSpPr txBox="1"/>
      </xdr:nvSpPr>
      <xdr:spPr>
        <a:xfrm>
          <a:off x="12964169" y="976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21353</xdr:rowOff>
    </xdr:from>
    <xdr:ext cx="405111" cy="259045"/>
    <xdr:sp macro="" textlink="">
      <xdr:nvSpPr>
        <xdr:cNvPr id="558" name="n_3mainValue【学校施設】&#10;有形固定資産減価償却率">
          <a:extLst>
            <a:ext uri="{FF2B5EF4-FFF2-40B4-BE49-F238E27FC236}">
              <a16:creationId xmlns:a16="http://schemas.microsoft.com/office/drawing/2014/main" id="{7A2E8043-97C2-4FE9-8235-0A32BAA4B235}"/>
            </a:ext>
          </a:extLst>
        </xdr:cNvPr>
        <xdr:cNvSpPr txBox="1"/>
      </xdr:nvSpPr>
      <xdr:spPr>
        <a:xfrm>
          <a:off x="12164069" y="9746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121937</xdr:rowOff>
    </xdr:from>
    <xdr:ext cx="405111" cy="259045"/>
    <xdr:sp macro="" textlink="">
      <xdr:nvSpPr>
        <xdr:cNvPr id="559" name="n_4mainValue【学校施設】&#10;有形固定資産減価償却率">
          <a:extLst>
            <a:ext uri="{FF2B5EF4-FFF2-40B4-BE49-F238E27FC236}">
              <a16:creationId xmlns:a16="http://schemas.microsoft.com/office/drawing/2014/main" id="{EF0E3D55-F59F-4082-BBDB-5E0EFA3D1A31}"/>
            </a:ext>
          </a:extLst>
        </xdr:cNvPr>
        <xdr:cNvSpPr txBox="1"/>
      </xdr:nvSpPr>
      <xdr:spPr>
        <a:xfrm>
          <a:off x="11354444" y="9850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F42BE86B-3555-4A11-9520-108954C8C68B}"/>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C906EA6D-685E-4960-8E68-97B172513375}"/>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0CA9BDAC-6B3E-4410-B855-467365E70A74}"/>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F3027407-51F5-41ED-B0DD-0F840B3319DD}"/>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13456EE8-D0C6-469F-BA9F-FBC010987EC0}"/>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C7A46451-41FB-4683-B9C9-83546DE1B9A2}"/>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2B77EB7E-CE90-4A15-AAB3-9A03E52E33B4}"/>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6FE57615-CA36-4A1F-9F34-F5E3B4C5FDA2}"/>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CE6A5BE0-E05F-4689-8EA1-A8C577332006}"/>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F3110772-CDC1-41B3-BC41-EE981242B1F7}"/>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E4727F6B-5147-46EA-957C-00F469D02F4B}"/>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1" name="直線コネクタ 570">
          <a:extLst>
            <a:ext uri="{FF2B5EF4-FFF2-40B4-BE49-F238E27FC236}">
              <a16:creationId xmlns:a16="http://schemas.microsoft.com/office/drawing/2014/main" id="{4C9F3B1C-0D23-48FF-909C-54A7508E1839}"/>
            </a:ext>
          </a:extLst>
        </xdr:cNvPr>
        <xdr:cNvCxnSpPr/>
      </xdr:nvCxnSpPr>
      <xdr:spPr>
        <a:xfrm>
          <a:off x="16459200" y="10267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2" name="テキスト ボックス 571">
          <a:extLst>
            <a:ext uri="{FF2B5EF4-FFF2-40B4-BE49-F238E27FC236}">
              <a16:creationId xmlns:a16="http://schemas.microsoft.com/office/drawing/2014/main" id="{FC4D292D-D7C6-43AB-80CF-8DE7E59832C7}"/>
            </a:ext>
          </a:extLst>
        </xdr:cNvPr>
        <xdr:cNvSpPr txBox="1"/>
      </xdr:nvSpPr>
      <xdr:spPr>
        <a:xfrm>
          <a:off x="16052346" y="10132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a:extLst>
            <a:ext uri="{FF2B5EF4-FFF2-40B4-BE49-F238E27FC236}">
              <a16:creationId xmlns:a16="http://schemas.microsoft.com/office/drawing/2014/main" id="{C86D1797-006A-4CAC-AA35-5C9780A939D9}"/>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4" name="テキスト ボックス 573">
          <a:extLst>
            <a:ext uri="{FF2B5EF4-FFF2-40B4-BE49-F238E27FC236}">
              <a16:creationId xmlns:a16="http://schemas.microsoft.com/office/drawing/2014/main" id="{1A947968-7AC8-4024-ACCD-1E9B33269023}"/>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5" name="直線コネクタ 574">
          <a:extLst>
            <a:ext uri="{FF2B5EF4-FFF2-40B4-BE49-F238E27FC236}">
              <a16:creationId xmlns:a16="http://schemas.microsoft.com/office/drawing/2014/main" id="{078D156E-A094-47FA-8E09-15C9ECE6DAA6}"/>
            </a:ext>
          </a:extLst>
        </xdr:cNvPr>
        <xdr:cNvCxnSpPr/>
      </xdr:nvCxnSpPr>
      <xdr:spPr>
        <a:xfrm>
          <a:off x="16459200" y="91916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6" name="テキスト ボックス 575">
          <a:extLst>
            <a:ext uri="{FF2B5EF4-FFF2-40B4-BE49-F238E27FC236}">
              <a16:creationId xmlns:a16="http://schemas.microsoft.com/office/drawing/2014/main" id="{78EEBB4E-C215-454C-8D20-3314EE9B1718}"/>
            </a:ext>
          </a:extLst>
        </xdr:cNvPr>
        <xdr:cNvSpPr txBox="1"/>
      </xdr:nvSpPr>
      <xdr:spPr>
        <a:xfrm>
          <a:off x="16052346" y="905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FD2BE881-9592-428E-8D46-4841B0634B57}"/>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1DD4795F-1910-437E-B0BB-8DFB616094C9}"/>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D0135CA2-4F2C-41C6-A7E8-899D0B054C05}"/>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580" name="直線コネクタ 579">
          <a:extLst>
            <a:ext uri="{FF2B5EF4-FFF2-40B4-BE49-F238E27FC236}">
              <a16:creationId xmlns:a16="http://schemas.microsoft.com/office/drawing/2014/main" id="{11C62145-18EC-43A6-9E3D-85E05745C52B}"/>
            </a:ext>
          </a:extLst>
        </xdr:cNvPr>
        <xdr:cNvCxnSpPr/>
      </xdr:nvCxnSpPr>
      <xdr:spPr>
        <a:xfrm flipV="1">
          <a:off x="19954239" y="9219374"/>
          <a:ext cx="0" cy="1095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581" name="【学校施設】&#10;一人当たり面積最小値テキスト">
          <a:extLst>
            <a:ext uri="{FF2B5EF4-FFF2-40B4-BE49-F238E27FC236}">
              <a16:creationId xmlns:a16="http://schemas.microsoft.com/office/drawing/2014/main" id="{1BE4D1DF-AA11-404C-A1F2-B7035B1E033C}"/>
            </a:ext>
          </a:extLst>
        </xdr:cNvPr>
        <xdr:cNvSpPr txBox="1"/>
      </xdr:nvSpPr>
      <xdr:spPr>
        <a:xfrm>
          <a:off x="19992975" y="10312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582" name="直線コネクタ 581">
          <a:extLst>
            <a:ext uri="{FF2B5EF4-FFF2-40B4-BE49-F238E27FC236}">
              <a16:creationId xmlns:a16="http://schemas.microsoft.com/office/drawing/2014/main" id="{F4EBDD16-94A8-4E86-BC5A-ECB79AF52274}"/>
            </a:ext>
          </a:extLst>
        </xdr:cNvPr>
        <xdr:cNvCxnSpPr/>
      </xdr:nvCxnSpPr>
      <xdr:spPr>
        <a:xfrm>
          <a:off x="19878675" y="103151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583" name="【学校施設】&#10;一人当たり面積最大値テキスト">
          <a:extLst>
            <a:ext uri="{FF2B5EF4-FFF2-40B4-BE49-F238E27FC236}">
              <a16:creationId xmlns:a16="http://schemas.microsoft.com/office/drawing/2014/main" id="{2B7B2F5D-146D-40B8-874A-0E68E1B5D4F6}"/>
            </a:ext>
          </a:extLst>
        </xdr:cNvPr>
        <xdr:cNvSpPr txBox="1"/>
      </xdr:nvSpPr>
      <xdr:spPr>
        <a:xfrm>
          <a:off x="19992975" y="9004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584" name="直線コネクタ 583">
          <a:extLst>
            <a:ext uri="{FF2B5EF4-FFF2-40B4-BE49-F238E27FC236}">
              <a16:creationId xmlns:a16="http://schemas.microsoft.com/office/drawing/2014/main" id="{C0D446F0-D2A6-4F51-9072-49C845FADD63}"/>
            </a:ext>
          </a:extLst>
        </xdr:cNvPr>
        <xdr:cNvCxnSpPr/>
      </xdr:nvCxnSpPr>
      <xdr:spPr>
        <a:xfrm>
          <a:off x="19878675" y="92193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73804</xdr:rowOff>
    </xdr:from>
    <xdr:ext cx="469744" cy="259045"/>
    <xdr:sp macro="" textlink="">
      <xdr:nvSpPr>
        <xdr:cNvPr id="585" name="【学校施設】&#10;一人当たり面積平均値テキスト">
          <a:extLst>
            <a:ext uri="{FF2B5EF4-FFF2-40B4-BE49-F238E27FC236}">
              <a16:creationId xmlns:a16="http://schemas.microsoft.com/office/drawing/2014/main" id="{65F9A1C2-E1D1-456A-BCD2-63437467C36F}"/>
            </a:ext>
          </a:extLst>
        </xdr:cNvPr>
        <xdr:cNvSpPr txBox="1"/>
      </xdr:nvSpPr>
      <xdr:spPr>
        <a:xfrm>
          <a:off x="19992975" y="97988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586" name="フローチャート: 判断 585">
          <a:extLst>
            <a:ext uri="{FF2B5EF4-FFF2-40B4-BE49-F238E27FC236}">
              <a16:creationId xmlns:a16="http://schemas.microsoft.com/office/drawing/2014/main" id="{352F78E9-133E-4AED-A9F8-631CD514E6B7}"/>
            </a:ext>
          </a:extLst>
        </xdr:cNvPr>
        <xdr:cNvSpPr/>
      </xdr:nvSpPr>
      <xdr:spPr>
        <a:xfrm>
          <a:off x="19897725" y="993470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587" name="フローチャート: 判断 586">
          <a:extLst>
            <a:ext uri="{FF2B5EF4-FFF2-40B4-BE49-F238E27FC236}">
              <a16:creationId xmlns:a16="http://schemas.microsoft.com/office/drawing/2014/main" id="{11D97DE5-AACD-44E0-AF92-3DC6D7C6B287}"/>
            </a:ext>
          </a:extLst>
        </xdr:cNvPr>
        <xdr:cNvSpPr/>
      </xdr:nvSpPr>
      <xdr:spPr>
        <a:xfrm>
          <a:off x="19154775" y="995133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588" name="フローチャート: 判断 587">
          <a:extLst>
            <a:ext uri="{FF2B5EF4-FFF2-40B4-BE49-F238E27FC236}">
              <a16:creationId xmlns:a16="http://schemas.microsoft.com/office/drawing/2014/main" id="{2ADA98F4-10B3-40DF-9DE1-4DC90115274A}"/>
            </a:ext>
          </a:extLst>
        </xdr:cNvPr>
        <xdr:cNvSpPr/>
      </xdr:nvSpPr>
      <xdr:spPr>
        <a:xfrm>
          <a:off x="18345150" y="995127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589" name="フローチャート: 判断 588">
          <a:extLst>
            <a:ext uri="{FF2B5EF4-FFF2-40B4-BE49-F238E27FC236}">
              <a16:creationId xmlns:a16="http://schemas.microsoft.com/office/drawing/2014/main" id="{C029186A-2FF0-4D65-838F-6544ED858B29}"/>
            </a:ext>
          </a:extLst>
        </xdr:cNvPr>
        <xdr:cNvSpPr/>
      </xdr:nvSpPr>
      <xdr:spPr>
        <a:xfrm>
          <a:off x="17554575" y="99441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590" name="フローチャート: 判断 589">
          <a:extLst>
            <a:ext uri="{FF2B5EF4-FFF2-40B4-BE49-F238E27FC236}">
              <a16:creationId xmlns:a16="http://schemas.microsoft.com/office/drawing/2014/main" id="{8D1C089A-A2A7-4158-BCA6-D2B3D35446B5}"/>
            </a:ext>
          </a:extLst>
        </xdr:cNvPr>
        <xdr:cNvSpPr/>
      </xdr:nvSpPr>
      <xdr:spPr>
        <a:xfrm>
          <a:off x="16754475" y="995356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57D60A1F-289B-4F31-8844-EBA076D346D1}"/>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2A2F70D0-D100-49CA-BA1D-0505FB280E44}"/>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2B315D6F-09D9-4A34-82BA-D7BB8540D469}"/>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9F01FBDD-694A-4E23-8BC7-3F77EAA5D96F}"/>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6AFF6C12-64F8-456F-B31B-06881C72BE59}"/>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76073</xdr:rowOff>
    </xdr:from>
    <xdr:to>
      <xdr:col>116</xdr:col>
      <xdr:colOff>114300</xdr:colOff>
      <xdr:row>62</xdr:row>
      <xdr:rowOff>6223</xdr:rowOff>
    </xdr:to>
    <xdr:sp macro="" textlink="">
      <xdr:nvSpPr>
        <xdr:cNvPr id="596" name="楕円 595">
          <a:extLst>
            <a:ext uri="{FF2B5EF4-FFF2-40B4-BE49-F238E27FC236}">
              <a16:creationId xmlns:a16="http://schemas.microsoft.com/office/drawing/2014/main" id="{D8691209-179E-46A9-9EBA-43A60FA4E245}"/>
            </a:ext>
          </a:extLst>
        </xdr:cNvPr>
        <xdr:cNvSpPr/>
      </xdr:nvSpPr>
      <xdr:spPr>
        <a:xfrm>
          <a:off x="19897725" y="996302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54500</xdr:rowOff>
    </xdr:from>
    <xdr:ext cx="469744" cy="259045"/>
    <xdr:sp macro="" textlink="">
      <xdr:nvSpPr>
        <xdr:cNvPr id="597" name="【学校施設】&#10;一人当たり面積該当値テキスト">
          <a:extLst>
            <a:ext uri="{FF2B5EF4-FFF2-40B4-BE49-F238E27FC236}">
              <a16:creationId xmlns:a16="http://schemas.microsoft.com/office/drawing/2014/main" id="{C42E45C2-437F-4980-963E-4954CF3F6545}"/>
            </a:ext>
          </a:extLst>
        </xdr:cNvPr>
        <xdr:cNvSpPr txBox="1"/>
      </xdr:nvSpPr>
      <xdr:spPr>
        <a:xfrm>
          <a:off x="19992975" y="9941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64643</xdr:rowOff>
    </xdr:from>
    <xdr:to>
      <xdr:col>112</xdr:col>
      <xdr:colOff>38100</xdr:colOff>
      <xdr:row>61</xdr:row>
      <xdr:rowOff>166243</xdr:rowOff>
    </xdr:to>
    <xdr:sp macro="" textlink="">
      <xdr:nvSpPr>
        <xdr:cNvPr id="598" name="楕円 597">
          <a:extLst>
            <a:ext uri="{FF2B5EF4-FFF2-40B4-BE49-F238E27FC236}">
              <a16:creationId xmlns:a16="http://schemas.microsoft.com/office/drawing/2014/main" id="{7BD8640D-6C37-4293-B47A-73D07E3C2214}"/>
            </a:ext>
          </a:extLst>
        </xdr:cNvPr>
        <xdr:cNvSpPr/>
      </xdr:nvSpPr>
      <xdr:spPr>
        <a:xfrm>
          <a:off x="19154775" y="995476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115443</xdr:rowOff>
    </xdr:from>
    <xdr:to>
      <xdr:col>116</xdr:col>
      <xdr:colOff>63500</xdr:colOff>
      <xdr:row>61</xdr:row>
      <xdr:rowOff>126873</xdr:rowOff>
    </xdr:to>
    <xdr:cxnSp macro="">
      <xdr:nvCxnSpPr>
        <xdr:cNvPr id="599" name="直線コネクタ 598">
          <a:extLst>
            <a:ext uri="{FF2B5EF4-FFF2-40B4-BE49-F238E27FC236}">
              <a16:creationId xmlns:a16="http://schemas.microsoft.com/office/drawing/2014/main" id="{C162B956-9DAA-43BA-927F-7AF7B0C845C6}"/>
            </a:ext>
          </a:extLst>
        </xdr:cNvPr>
        <xdr:cNvCxnSpPr/>
      </xdr:nvCxnSpPr>
      <xdr:spPr>
        <a:xfrm>
          <a:off x="19202400" y="10002393"/>
          <a:ext cx="75247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169799</xdr:rowOff>
    </xdr:from>
    <xdr:to>
      <xdr:col>107</xdr:col>
      <xdr:colOff>101600</xdr:colOff>
      <xdr:row>61</xdr:row>
      <xdr:rowOff>99949</xdr:rowOff>
    </xdr:to>
    <xdr:sp macro="" textlink="">
      <xdr:nvSpPr>
        <xdr:cNvPr id="600" name="楕円 599">
          <a:extLst>
            <a:ext uri="{FF2B5EF4-FFF2-40B4-BE49-F238E27FC236}">
              <a16:creationId xmlns:a16="http://schemas.microsoft.com/office/drawing/2014/main" id="{F946654D-8EA5-4534-85B1-916B19270823}"/>
            </a:ext>
          </a:extLst>
        </xdr:cNvPr>
        <xdr:cNvSpPr/>
      </xdr:nvSpPr>
      <xdr:spPr>
        <a:xfrm>
          <a:off x="18345150" y="988529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49149</xdr:rowOff>
    </xdr:from>
    <xdr:to>
      <xdr:col>111</xdr:col>
      <xdr:colOff>177800</xdr:colOff>
      <xdr:row>61</xdr:row>
      <xdr:rowOff>115443</xdr:rowOff>
    </xdr:to>
    <xdr:cxnSp macro="">
      <xdr:nvCxnSpPr>
        <xdr:cNvPr id="601" name="直線コネクタ 600">
          <a:extLst>
            <a:ext uri="{FF2B5EF4-FFF2-40B4-BE49-F238E27FC236}">
              <a16:creationId xmlns:a16="http://schemas.microsoft.com/office/drawing/2014/main" id="{58794332-59DD-4085-AEAC-2AF9BA8EE92F}"/>
            </a:ext>
          </a:extLst>
        </xdr:cNvPr>
        <xdr:cNvCxnSpPr/>
      </xdr:nvCxnSpPr>
      <xdr:spPr>
        <a:xfrm>
          <a:off x="18392775" y="9932924"/>
          <a:ext cx="809625" cy="69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40069</xdr:rowOff>
    </xdr:from>
    <xdr:to>
      <xdr:col>102</xdr:col>
      <xdr:colOff>165100</xdr:colOff>
      <xdr:row>61</xdr:row>
      <xdr:rowOff>141669</xdr:rowOff>
    </xdr:to>
    <xdr:sp macro="" textlink="">
      <xdr:nvSpPr>
        <xdr:cNvPr id="602" name="楕円 601">
          <a:extLst>
            <a:ext uri="{FF2B5EF4-FFF2-40B4-BE49-F238E27FC236}">
              <a16:creationId xmlns:a16="http://schemas.microsoft.com/office/drawing/2014/main" id="{4A145D53-30B6-470F-A529-822B8A815814}"/>
            </a:ext>
          </a:extLst>
        </xdr:cNvPr>
        <xdr:cNvSpPr/>
      </xdr:nvSpPr>
      <xdr:spPr>
        <a:xfrm>
          <a:off x="17554575" y="992701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49149</xdr:rowOff>
    </xdr:from>
    <xdr:to>
      <xdr:col>107</xdr:col>
      <xdr:colOff>50800</xdr:colOff>
      <xdr:row>61</xdr:row>
      <xdr:rowOff>90869</xdr:rowOff>
    </xdr:to>
    <xdr:cxnSp macro="">
      <xdr:nvCxnSpPr>
        <xdr:cNvPr id="603" name="直線コネクタ 602">
          <a:extLst>
            <a:ext uri="{FF2B5EF4-FFF2-40B4-BE49-F238E27FC236}">
              <a16:creationId xmlns:a16="http://schemas.microsoft.com/office/drawing/2014/main" id="{7A729778-C806-482B-AC85-180AD25C257B}"/>
            </a:ext>
          </a:extLst>
        </xdr:cNvPr>
        <xdr:cNvCxnSpPr/>
      </xdr:nvCxnSpPr>
      <xdr:spPr>
        <a:xfrm flipV="1">
          <a:off x="17602200" y="9932924"/>
          <a:ext cx="790575" cy="41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153797</xdr:rowOff>
    </xdr:from>
    <xdr:to>
      <xdr:col>98</xdr:col>
      <xdr:colOff>38100</xdr:colOff>
      <xdr:row>61</xdr:row>
      <xdr:rowOff>83947</xdr:rowOff>
    </xdr:to>
    <xdr:sp macro="" textlink="">
      <xdr:nvSpPr>
        <xdr:cNvPr id="604" name="楕円 603">
          <a:extLst>
            <a:ext uri="{FF2B5EF4-FFF2-40B4-BE49-F238E27FC236}">
              <a16:creationId xmlns:a16="http://schemas.microsoft.com/office/drawing/2014/main" id="{A436E6E1-D423-4386-AF19-D023DA8AE402}"/>
            </a:ext>
          </a:extLst>
        </xdr:cNvPr>
        <xdr:cNvSpPr/>
      </xdr:nvSpPr>
      <xdr:spPr>
        <a:xfrm>
          <a:off x="16754475" y="987882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33147</xdr:rowOff>
    </xdr:from>
    <xdr:to>
      <xdr:col>102</xdr:col>
      <xdr:colOff>114300</xdr:colOff>
      <xdr:row>61</xdr:row>
      <xdr:rowOff>90869</xdr:rowOff>
    </xdr:to>
    <xdr:cxnSp macro="">
      <xdr:nvCxnSpPr>
        <xdr:cNvPr id="605" name="直線コネクタ 604">
          <a:extLst>
            <a:ext uri="{FF2B5EF4-FFF2-40B4-BE49-F238E27FC236}">
              <a16:creationId xmlns:a16="http://schemas.microsoft.com/office/drawing/2014/main" id="{3A164AE5-28C1-4410-915C-8D031FFDF3A8}"/>
            </a:ext>
          </a:extLst>
        </xdr:cNvPr>
        <xdr:cNvCxnSpPr/>
      </xdr:nvCxnSpPr>
      <xdr:spPr>
        <a:xfrm>
          <a:off x="16802100" y="9916922"/>
          <a:ext cx="800100" cy="57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7891</xdr:rowOff>
    </xdr:from>
    <xdr:ext cx="469744" cy="259045"/>
    <xdr:sp macro="" textlink="">
      <xdr:nvSpPr>
        <xdr:cNvPr id="606" name="n_1aveValue【学校施設】&#10;一人当たり面積">
          <a:extLst>
            <a:ext uri="{FF2B5EF4-FFF2-40B4-BE49-F238E27FC236}">
              <a16:creationId xmlns:a16="http://schemas.microsoft.com/office/drawing/2014/main" id="{56E0B7E1-E2D8-4257-84A0-B23115BF7E0B}"/>
            </a:ext>
          </a:extLst>
        </xdr:cNvPr>
        <xdr:cNvSpPr txBox="1"/>
      </xdr:nvSpPr>
      <xdr:spPr>
        <a:xfrm>
          <a:off x="18983402" y="9736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160228</xdr:rowOff>
    </xdr:from>
    <xdr:ext cx="469744" cy="259045"/>
    <xdr:sp macro="" textlink="">
      <xdr:nvSpPr>
        <xdr:cNvPr id="607" name="n_2aveValue【学校施設】&#10;一人当たり面積">
          <a:extLst>
            <a:ext uri="{FF2B5EF4-FFF2-40B4-BE49-F238E27FC236}">
              <a16:creationId xmlns:a16="http://schemas.microsoft.com/office/drawing/2014/main" id="{A3681909-4AB3-4D5A-B4F1-2CB43043BCB7}"/>
            </a:ext>
          </a:extLst>
        </xdr:cNvPr>
        <xdr:cNvSpPr txBox="1"/>
      </xdr:nvSpPr>
      <xdr:spPr>
        <a:xfrm>
          <a:off x="18183302" y="10050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149941</xdr:rowOff>
    </xdr:from>
    <xdr:ext cx="469744" cy="259045"/>
    <xdr:sp macro="" textlink="">
      <xdr:nvSpPr>
        <xdr:cNvPr id="608" name="n_3aveValue【学校施設】&#10;一人当たり面積">
          <a:extLst>
            <a:ext uri="{FF2B5EF4-FFF2-40B4-BE49-F238E27FC236}">
              <a16:creationId xmlns:a16="http://schemas.microsoft.com/office/drawing/2014/main" id="{AF96B237-B94A-4317-B536-24AFF62DCB84}"/>
            </a:ext>
          </a:extLst>
        </xdr:cNvPr>
        <xdr:cNvSpPr txBox="1"/>
      </xdr:nvSpPr>
      <xdr:spPr>
        <a:xfrm>
          <a:off x="17383202" y="1003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162513</xdr:rowOff>
    </xdr:from>
    <xdr:ext cx="469744" cy="259045"/>
    <xdr:sp macro="" textlink="">
      <xdr:nvSpPr>
        <xdr:cNvPr id="609" name="n_4aveValue【学校施設】&#10;一人当たり面積">
          <a:extLst>
            <a:ext uri="{FF2B5EF4-FFF2-40B4-BE49-F238E27FC236}">
              <a16:creationId xmlns:a16="http://schemas.microsoft.com/office/drawing/2014/main" id="{E31EF38E-C9FC-4D32-B1F1-B4BCDAFE40B3}"/>
            </a:ext>
          </a:extLst>
        </xdr:cNvPr>
        <xdr:cNvSpPr txBox="1"/>
      </xdr:nvSpPr>
      <xdr:spPr>
        <a:xfrm>
          <a:off x="16592627" y="10046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157370</xdr:rowOff>
    </xdr:from>
    <xdr:ext cx="469744" cy="259045"/>
    <xdr:sp macro="" textlink="">
      <xdr:nvSpPr>
        <xdr:cNvPr id="610" name="n_1mainValue【学校施設】&#10;一人当たり面積">
          <a:extLst>
            <a:ext uri="{FF2B5EF4-FFF2-40B4-BE49-F238E27FC236}">
              <a16:creationId xmlns:a16="http://schemas.microsoft.com/office/drawing/2014/main" id="{ECACE58F-A598-4342-B455-A1003994934E}"/>
            </a:ext>
          </a:extLst>
        </xdr:cNvPr>
        <xdr:cNvSpPr txBox="1"/>
      </xdr:nvSpPr>
      <xdr:spPr>
        <a:xfrm>
          <a:off x="18983402" y="10047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116476</xdr:rowOff>
    </xdr:from>
    <xdr:ext cx="469744" cy="259045"/>
    <xdr:sp macro="" textlink="">
      <xdr:nvSpPr>
        <xdr:cNvPr id="611" name="n_2mainValue【学校施設】&#10;一人当たり面積">
          <a:extLst>
            <a:ext uri="{FF2B5EF4-FFF2-40B4-BE49-F238E27FC236}">
              <a16:creationId xmlns:a16="http://schemas.microsoft.com/office/drawing/2014/main" id="{E69B8F8F-9114-4629-80B9-02112C75A200}"/>
            </a:ext>
          </a:extLst>
        </xdr:cNvPr>
        <xdr:cNvSpPr txBox="1"/>
      </xdr:nvSpPr>
      <xdr:spPr>
        <a:xfrm>
          <a:off x="18183302" y="9679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158196</xdr:rowOff>
    </xdr:from>
    <xdr:ext cx="469744" cy="259045"/>
    <xdr:sp macro="" textlink="">
      <xdr:nvSpPr>
        <xdr:cNvPr id="612" name="n_3mainValue【学校施設】&#10;一人当たり面積">
          <a:extLst>
            <a:ext uri="{FF2B5EF4-FFF2-40B4-BE49-F238E27FC236}">
              <a16:creationId xmlns:a16="http://schemas.microsoft.com/office/drawing/2014/main" id="{05900789-45B1-4E73-AE60-C47F26AB1034}"/>
            </a:ext>
          </a:extLst>
        </xdr:cNvPr>
        <xdr:cNvSpPr txBox="1"/>
      </xdr:nvSpPr>
      <xdr:spPr>
        <a:xfrm>
          <a:off x="17383202" y="9724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100474</xdr:rowOff>
    </xdr:from>
    <xdr:ext cx="469744" cy="259045"/>
    <xdr:sp macro="" textlink="">
      <xdr:nvSpPr>
        <xdr:cNvPr id="613" name="n_4mainValue【学校施設】&#10;一人当たり面積">
          <a:extLst>
            <a:ext uri="{FF2B5EF4-FFF2-40B4-BE49-F238E27FC236}">
              <a16:creationId xmlns:a16="http://schemas.microsoft.com/office/drawing/2014/main" id="{D95164BE-6D8A-4C98-92FB-7BD6D5695F6F}"/>
            </a:ext>
          </a:extLst>
        </xdr:cNvPr>
        <xdr:cNvSpPr txBox="1"/>
      </xdr:nvSpPr>
      <xdr:spPr>
        <a:xfrm>
          <a:off x="16592627" y="9666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69F65689-BA68-47E8-A97E-6C4E7B0B7639}"/>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BFB26289-9ED0-453B-94C3-84B0B5D317B0}"/>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1AB5CEF8-4A30-4DBD-80E2-80C31A73056B}"/>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58CA9D6F-D155-4174-8D32-156074CA14A3}"/>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15282961-571E-458D-8A46-849C9E92C784}"/>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11B192FB-6F42-46B1-B87F-1BAF4898CAA2}"/>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ACFB06C3-1F11-49E9-9A3A-066489200B0F}"/>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D6DB58FE-E40A-497D-BE17-4353F4210EDB}"/>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2" name="テキスト ボックス 621">
          <a:extLst>
            <a:ext uri="{FF2B5EF4-FFF2-40B4-BE49-F238E27FC236}">
              <a16:creationId xmlns:a16="http://schemas.microsoft.com/office/drawing/2014/main" id="{8B7839F1-6A0E-4FF7-AFA4-163A99528995}"/>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3" name="直線コネクタ 622">
          <a:extLst>
            <a:ext uri="{FF2B5EF4-FFF2-40B4-BE49-F238E27FC236}">
              <a16:creationId xmlns:a16="http://schemas.microsoft.com/office/drawing/2014/main" id="{ABED4171-7171-4501-8C4C-0A6714874929}"/>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4" name="テキスト ボックス 623">
          <a:extLst>
            <a:ext uri="{FF2B5EF4-FFF2-40B4-BE49-F238E27FC236}">
              <a16:creationId xmlns:a16="http://schemas.microsoft.com/office/drawing/2014/main" id="{CDF3B0A7-67F8-4A51-9416-633E86680783}"/>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5" name="直線コネクタ 624">
          <a:extLst>
            <a:ext uri="{FF2B5EF4-FFF2-40B4-BE49-F238E27FC236}">
              <a16:creationId xmlns:a16="http://schemas.microsoft.com/office/drawing/2014/main" id="{75063CE4-5D21-4FCA-9C8D-6DDAE43DC92A}"/>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6" name="テキスト ボックス 625">
          <a:extLst>
            <a:ext uri="{FF2B5EF4-FFF2-40B4-BE49-F238E27FC236}">
              <a16:creationId xmlns:a16="http://schemas.microsoft.com/office/drawing/2014/main" id="{8A554620-13E3-4561-9E12-90EA3D6D861E}"/>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7" name="直線コネクタ 626">
          <a:extLst>
            <a:ext uri="{FF2B5EF4-FFF2-40B4-BE49-F238E27FC236}">
              <a16:creationId xmlns:a16="http://schemas.microsoft.com/office/drawing/2014/main" id="{399443E1-158F-44F3-8C3A-723F4FB4E40E}"/>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28" name="テキスト ボックス 627">
          <a:extLst>
            <a:ext uri="{FF2B5EF4-FFF2-40B4-BE49-F238E27FC236}">
              <a16:creationId xmlns:a16="http://schemas.microsoft.com/office/drawing/2014/main" id="{2FE9B6C0-31F3-42F4-8145-8316862AB44A}"/>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29" name="直線コネクタ 628">
          <a:extLst>
            <a:ext uri="{FF2B5EF4-FFF2-40B4-BE49-F238E27FC236}">
              <a16:creationId xmlns:a16="http://schemas.microsoft.com/office/drawing/2014/main" id="{757D2E55-1AD3-4149-B591-F087BCF4B608}"/>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0" name="テキスト ボックス 629">
          <a:extLst>
            <a:ext uri="{FF2B5EF4-FFF2-40B4-BE49-F238E27FC236}">
              <a16:creationId xmlns:a16="http://schemas.microsoft.com/office/drawing/2014/main" id="{E0FDC93C-C19B-4E48-86A5-2AA43F649A37}"/>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1" name="直線コネクタ 630">
          <a:extLst>
            <a:ext uri="{FF2B5EF4-FFF2-40B4-BE49-F238E27FC236}">
              <a16:creationId xmlns:a16="http://schemas.microsoft.com/office/drawing/2014/main" id="{13A1762B-B390-4CCF-A59B-5DB8B6CF69A1}"/>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2" name="テキスト ボックス 631">
          <a:extLst>
            <a:ext uri="{FF2B5EF4-FFF2-40B4-BE49-F238E27FC236}">
              <a16:creationId xmlns:a16="http://schemas.microsoft.com/office/drawing/2014/main" id="{1AE8D6C5-9C48-443F-95BD-91EA6353B99D}"/>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3" name="直線コネクタ 632">
          <a:extLst>
            <a:ext uri="{FF2B5EF4-FFF2-40B4-BE49-F238E27FC236}">
              <a16:creationId xmlns:a16="http://schemas.microsoft.com/office/drawing/2014/main" id="{EF3AB7BA-2923-4FEC-B3DC-737F224226EC}"/>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4" name="テキスト ボックス 633">
          <a:extLst>
            <a:ext uri="{FF2B5EF4-FFF2-40B4-BE49-F238E27FC236}">
              <a16:creationId xmlns:a16="http://schemas.microsoft.com/office/drawing/2014/main" id="{13A01CE2-C05E-43FA-B95E-F980CA4DFDBA}"/>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5" name="直線コネクタ 634">
          <a:extLst>
            <a:ext uri="{FF2B5EF4-FFF2-40B4-BE49-F238E27FC236}">
              <a16:creationId xmlns:a16="http://schemas.microsoft.com/office/drawing/2014/main" id="{C3F9D060-3E94-4C83-98E5-5E78C2213988}"/>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6" name="テキスト ボックス 635">
          <a:extLst>
            <a:ext uri="{FF2B5EF4-FFF2-40B4-BE49-F238E27FC236}">
              <a16:creationId xmlns:a16="http://schemas.microsoft.com/office/drawing/2014/main" id="{0A35FC39-BC3E-4159-BEF8-39148A6A3DBF}"/>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885BDD18-2CBD-4A03-BC13-30459C53B08E}"/>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児童館】&#10;有形固定資産減価償却率グラフ枠">
          <a:extLst>
            <a:ext uri="{FF2B5EF4-FFF2-40B4-BE49-F238E27FC236}">
              <a16:creationId xmlns:a16="http://schemas.microsoft.com/office/drawing/2014/main" id="{6381526F-4850-47A7-A388-EE5089ACDECE}"/>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639" name="直線コネクタ 638">
          <a:extLst>
            <a:ext uri="{FF2B5EF4-FFF2-40B4-BE49-F238E27FC236}">
              <a16:creationId xmlns:a16="http://schemas.microsoft.com/office/drawing/2014/main" id="{75BE8A4D-3615-4CC4-B459-C176D37DA30C}"/>
            </a:ext>
          </a:extLst>
        </xdr:cNvPr>
        <xdr:cNvCxnSpPr/>
      </xdr:nvCxnSpPr>
      <xdr:spPr>
        <a:xfrm flipV="1">
          <a:off x="14696439" y="12744813"/>
          <a:ext cx="0" cy="1349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0" name="【児童館】&#10;有形固定資産減価償却率最小値テキスト">
          <a:extLst>
            <a:ext uri="{FF2B5EF4-FFF2-40B4-BE49-F238E27FC236}">
              <a16:creationId xmlns:a16="http://schemas.microsoft.com/office/drawing/2014/main" id="{2C87B86C-6B7E-4901-B90E-07A6AFDC1AA6}"/>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1" name="直線コネクタ 640">
          <a:extLst>
            <a:ext uri="{FF2B5EF4-FFF2-40B4-BE49-F238E27FC236}">
              <a16:creationId xmlns:a16="http://schemas.microsoft.com/office/drawing/2014/main" id="{3A48D170-184F-4A6D-9BE5-B979C8B6358C}"/>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642" name="【児童館】&#10;有形固定資産減価償却率最大値テキスト">
          <a:extLst>
            <a:ext uri="{FF2B5EF4-FFF2-40B4-BE49-F238E27FC236}">
              <a16:creationId xmlns:a16="http://schemas.microsoft.com/office/drawing/2014/main" id="{2BE7B689-062C-4123-A2F3-6AAF9E2D4597}"/>
            </a:ext>
          </a:extLst>
        </xdr:cNvPr>
        <xdr:cNvSpPr txBox="1"/>
      </xdr:nvSpPr>
      <xdr:spPr>
        <a:xfrm>
          <a:off x="14735175" y="12532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643" name="直線コネクタ 642">
          <a:extLst>
            <a:ext uri="{FF2B5EF4-FFF2-40B4-BE49-F238E27FC236}">
              <a16:creationId xmlns:a16="http://schemas.microsoft.com/office/drawing/2014/main" id="{2CA36417-C87D-4CCD-80E9-7AE2321740B7}"/>
            </a:ext>
          </a:extLst>
        </xdr:cNvPr>
        <xdr:cNvCxnSpPr/>
      </xdr:nvCxnSpPr>
      <xdr:spPr>
        <a:xfrm>
          <a:off x="14611350" y="1274481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160038</xdr:rowOff>
    </xdr:from>
    <xdr:ext cx="405111" cy="259045"/>
    <xdr:sp macro="" textlink="">
      <xdr:nvSpPr>
        <xdr:cNvPr id="644" name="【児童館】&#10;有形固定資産減価償却率平均値テキスト">
          <a:extLst>
            <a:ext uri="{FF2B5EF4-FFF2-40B4-BE49-F238E27FC236}">
              <a16:creationId xmlns:a16="http://schemas.microsoft.com/office/drawing/2014/main" id="{7006F671-DAEB-489E-AAB7-94BCC33BE0C7}"/>
            </a:ext>
          </a:extLst>
        </xdr:cNvPr>
        <xdr:cNvSpPr txBox="1"/>
      </xdr:nvSpPr>
      <xdr:spPr>
        <a:xfrm>
          <a:off x="14735175" y="132886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645" name="フローチャート: 判断 644">
          <a:extLst>
            <a:ext uri="{FF2B5EF4-FFF2-40B4-BE49-F238E27FC236}">
              <a16:creationId xmlns:a16="http://schemas.microsoft.com/office/drawing/2014/main" id="{947507F3-A68A-44DB-AA92-D6BB5DD010F2}"/>
            </a:ext>
          </a:extLst>
        </xdr:cNvPr>
        <xdr:cNvSpPr/>
      </xdr:nvSpPr>
      <xdr:spPr>
        <a:xfrm>
          <a:off x="14649450" y="1329436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646" name="フローチャート: 判断 645">
          <a:extLst>
            <a:ext uri="{FF2B5EF4-FFF2-40B4-BE49-F238E27FC236}">
              <a16:creationId xmlns:a16="http://schemas.microsoft.com/office/drawing/2014/main" id="{178C7C4C-4320-4D9D-AC4F-11472F2BC4C2}"/>
            </a:ext>
          </a:extLst>
        </xdr:cNvPr>
        <xdr:cNvSpPr/>
      </xdr:nvSpPr>
      <xdr:spPr>
        <a:xfrm>
          <a:off x="13887450" y="1329581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647" name="フローチャート: 判断 646">
          <a:extLst>
            <a:ext uri="{FF2B5EF4-FFF2-40B4-BE49-F238E27FC236}">
              <a16:creationId xmlns:a16="http://schemas.microsoft.com/office/drawing/2014/main" id="{AE0FD9B5-77F8-47DD-AF25-AFD55B9EA185}"/>
            </a:ext>
          </a:extLst>
        </xdr:cNvPr>
        <xdr:cNvSpPr/>
      </xdr:nvSpPr>
      <xdr:spPr>
        <a:xfrm>
          <a:off x="13096875" y="1328592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648" name="フローチャート: 判断 647">
          <a:extLst>
            <a:ext uri="{FF2B5EF4-FFF2-40B4-BE49-F238E27FC236}">
              <a16:creationId xmlns:a16="http://schemas.microsoft.com/office/drawing/2014/main" id="{1CDC842E-2EEA-4F5F-8387-D972483C6DDA}"/>
            </a:ext>
          </a:extLst>
        </xdr:cNvPr>
        <xdr:cNvSpPr/>
      </xdr:nvSpPr>
      <xdr:spPr>
        <a:xfrm>
          <a:off x="12296775" y="1328429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649" name="フローチャート: 判断 648">
          <a:extLst>
            <a:ext uri="{FF2B5EF4-FFF2-40B4-BE49-F238E27FC236}">
              <a16:creationId xmlns:a16="http://schemas.microsoft.com/office/drawing/2014/main" id="{F8E1D1B9-A404-4895-BED1-41E4B632F8EA}"/>
            </a:ext>
          </a:extLst>
        </xdr:cNvPr>
        <xdr:cNvSpPr/>
      </xdr:nvSpPr>
      <xdr:spPr>
        <a:xfrm>
          <a:off x="11487150" y="1328574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id="{C6A5F454-B327-42CD-8757-A3341BF8B6F2}"/>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6B171F36-13B9-4662-A562-E6ED03AA03AA}"/>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A7990DA2-FB47-4950-86C9-57540176C749}"/>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F4D0B9F9-1859-438B-AA53-9D1E3F74D219}"/>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9968986A-CA6E-4834-8D85-FE9500BBF12A}"/>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166914</xdr:rowOff>
    </xdr:from>
    <xdr:to>
      <xdr:col>85</xdr:col>
      <xdr:colOff>177800</xdr:colOff>
      <xdr:row>82</xdr:row>
      <xdr:rowOff>97064</xdr:rowOff>
    </xdr:to>
    <xdr:sp macro="" textlink="">
      <xdr:nvSpPr>
        <xdr:cNvPr id="655" name="楕円 654">
          <a:extLst>
            <a:ext uri="{FF2B5EF4-FFF2-40B4-BE49-F238E27FC236}">
              <a16:creationId xmlns:a16="http://schemas.microsoft.com/office/drawing/2014/main" id="{0524F85A-657F-4581-9BA1-BC3B47BFB248}"/>
            </a:ext>
          </a:extLst>
        </xdr:cNvPr>
        <xdr:cNvSpPr/>
      </xdr:nvSpPr>
      <xdr:spPr>
        <a:xfrm>
          <a:off x="14649450" y="1328918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18341</xdr:rowOff>
    </xdr:from>
    <xdr:ext cx="405111" cy="259045"/>
    <xdr:sp macro="" textlink="">
      <xdr:nvSpPr>
        <xdr:cNvPr id="656" name="【児童館】&#10;有形固定資産減価償却率該当値テキスト">
          <a:extLst>
            <a:ext uri="{FF2B5EF4-FFF2-40B4-BE49-F238E27FC236}">
              <a16:creationId xmlns:a16="http://schemas.microsoft.com/office/drawing/2014/main" id="{4175D147-1455-4CA9-A9F4-D0AA8B4A8EC9}"/>
            </a:ext>
          </a:extLst>
        </xdr:cNvPr>
        <xdr:cNvSpPr txBox="1"/>
      </xdr:nvSpPr>
      <xdr:spPr>
        <a:xfrm>
          <a:off x="14735175" y="1314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135889</xdr:rowOff>
    </xdr:from>
    <xdr:to>
      <xdr:col>81</xdr:col>
      <xdr:colOff>101600</xdr:colOff>
      <xdr:row>82</xdr:row>
      <xdr:rowOff>66039</xdr:rowOff>
    </xdr:to>
    <xdr:sp macro="" textlink="">
      <xdr:nvSpPr>
        <xdr:cNvPr id="657" name="楕円 656">
          <a:extLst>
            <a:ext uri="{FF2B5EF4-FFF2-40B4-BE49-F238E27FC236}">
              <a16:creationId xmlns:a16="http://schemas.microsoft.com/office/drawing/2014/main" id="{C5AB4A97-D04B-4081-AD3C-19C8EEA961AA}"/>
            </a:ext>
          </a:extLst>
        </xdr:cNvPr>
        <xdr:cNvSpPr/>
      </xdr:nvSpPr>
      <xdr:spPr>
        <a:xfrm>
          <a:off x="13887450" y="1326133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15239</xdr:rowOff>
    </xdr:from>
    <xdr:to>
      <xdr:col>85</xdr:col>
      <xdr:colOff>127000</xdr:colOff>
      <xdr:row>82</xdr:row>
      <xdr:rowOff>46264</xdr:rowOff>
    </xdr:to>
    <xdr:cxnSp macro="">
      <xdr:nvCxnSpPr>
        <xdr:cNvPr id="658" name="直線コネクタ 657">
          <a:extLst>
            <a:ext uri="{FF2B5EF4-FFF2-40B4-BE49-F238E27FC236}">
              <a16:creationId xmlns:a16="http://schemas.microsoft.com/office/drawing/2014/main" id="{0BA589AB-B751-4F9B-B2BA-BA2660AAB6EB}"/>
            </a:ext>
          </a:extLst>
        </xdr:cNvPr>
        <xdr:cNvCxnSpPr/>
      </xdr:nvCxnSpPr>
      <xdr:spPr>
        <a:xfrm>
          <a:off x="13935075" y="13299439"/>
          <a:ext cx="762000" cy="37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104866</xdr:rowOff>
    </xdr:from>
    <xdr:to>
      <xdr:col>76</xdr:col>
      <xdr:colOff>165100</xdr:colOff>
      <xdr:row>82</xdr:row>
      <xdr:rowOff>35016</xdr:rowOff>
    </xdr:to>
    <xdr:sp macro="" textlink="">
      <xdr:nvSpPr>
        <xdr:cNvPr id="659" name="楕円 658">
          <a:extLst>
            <a:ext uri="{FF2B5EF4-FFF2-40B4-BE49-F238E27FC236}">
              <a16:creationId xmlns:a16="http://schemas.microsoft.com/office/drawing/2014/main" id="{1745C089-BAC3-42ED-80F0-6CBE4BC9D89F}"/>
            </a:ext>
          </a:extLst>
        </xdr:cNvPr>
        <xdr:cNvSpPr/>
      </xdr:nvSpPr>
      <xdr:spPr>
        <a:xfrm>
          <a:off x="13096875" y="1322714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155666</xdr:rowOff>
    </xdr:from>
    <xdr:to>
      <xdr:col>81</xdr:col>
      <xdr:colOff>50800</xdr:colOff>
      <xdr:row>82</xdr:row>
      <xdr:rowOff>15239</xdr:rowOff>
    </xdr:to>
    <xdr:cxnSp macro="">
      <xdr:nvCxnSpPr>
        <xdr:cNvPr id="660" name="直線コネクタ 659">
          <a:extLst>
            <a:ext uri="{FF2B5EF4-FFF2-40B4-BE49-F238E27FC236}">
              <a16:creationId xmlns:a16="http://schemas.microsoft.com/office/drawing/2014/main" id="{666D5E92-BA42-4EFF-B76C-FAB1184B759A}"/>
            </a:ext>
          </a:extLst>
        </xdr:cNvPr>
        <xdr:cNvCxnSpPr/>
      </xdr:nvCxnSpPr>
      <xdr:spPr>
        <a:xfrm>
          <a:off x="13144500" y="13284291"/>
          <a:ext cx="790575" cy="15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73842</xdr:rowOff>
    </xdr:from>
    <xdr:to>
      <xdr:col>72</xdr:col>
      <xdr:colOff>38100</xdr:colOff>
      <xdr:row>82</xdr:row>
      <xdr:rowOff>3992</xdr:rowOff>
    </xdr:to>
    <xdr:sp macro="" textlink="">
      <xdr:nvSpPr>
        <xdr:cNvPr id="661" name="楕円 660">
          <a:extLst>
            <a:ext uri="{FF2B5EF4-FFF2-40B4-BE49-F238E27FC236}">
              <a16:creationId xmlns:a16="http://schemas.microsoft.com/office/drawing/2014/main" id="{F0903F97-77CC-4802-935F-B7684F2DFC53}"/>
            </a:ext>
          </a:extLst>
        </xdr:cNvPr>
        <xdr:cNvSpPr/>
      </xdr:nvSpPr>
      <xdr:spPr>
        <a:xfrm>
          <a:off x="12296775" y="1319929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124642</xdr:rowOff>
    </xdr:from>
    <xdr:to>
      <xdr:col>76</xdr:col>
      <xdr:colOff>114300</xdr:colOff>
      <xdr:row>81</xdr:row>
      <xdr:rowOff>155666</xdr:rowOff>
    </xdr:to>
    <xdr:cxnSp macro="">
      <xdr:nvCxnSpPr>
        <xdr:cNvPr id="662" name="直線コネクタ 661">
          <a:extLst>
            <a:ext uri="{FF2B5EF4-FFF2-40B4-BE49-F238E27FC236}">
              <a16:creationId xmlns:a16="http://schemas.microsoft.com/office/drawing/2014/main" id="{678E8FEC-1B0D-4B35-A961-B661DD174812}"/>
            </a:ext>
          </a:extLst>
        </xdr:cNvPr>
        <xdr:cNvCxnSpPr/>
      </xdr:nvCxnSpPr>
      <xdr:spPr>
        <a:xfrm>
          <a:off x="12344400" y="13246917"/>
          <a:ext cx="800100" cy="3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42818</xdr:rowOff>
    </xdr:from>
    <xdr:to>
      <xdr:col>67</xdr:col>
      <xdr:colOff>101600</xdr:colOff>
      <xdr:row>81</xdr:row>
      <xdr:rowOff>144418</xdr:rowOff>
    </xdr:to>
    <xdr:sp macro="" textlink="">
      <xdr:nvSpPr>
        <xdr:cNvPr id="663" name="楕円 662">
          <a:extLst>
            <a:ext uri="{FF2B5EF4-FFF2-40B4-BE49-F238E27FC236}">
              <a16:creationId xmlns:a16="http://schemas.microsoft.com/office/drawing/2014/main" id="{92F8E0D6-4EBD-466A-863F-9CB6C02A8230}"/>
            </a:ext>
          </a:extLst>
        </xdr:cNvPr>
        <xdr:cNvSpPr/>
      </xdr:nvSpPr>
      <xdr:spPr>
        <a:xfrm>
          <a:off x="11487150" y="1317144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93618</xdr:rowOff>
    </xdr:from>
    <xdr:to>
      <xdr:col>71</xdr:col>
      <xdr:colOff>177800</xdr:colOff>
      <xdr:row>81</xdr:row>
      <xdr:rowOff>124642</xdr:rowOff>
    </xdr:to>
    <xdr:cxnSp macro="">
      <xdr:nvCxnSpPr>
        <xdr:cNvPr id="664" name="直線コネクタ 663">
          <a:extLst>
            <a:ext uri="{FF2B5EF4-FFF2-40B4-BE49-F238E27FC236}">
              <a16:creationId xmlns:a16="http://schemas.microsoft.com/office/drawing/2014/main" id="{5C3F4431-A693-4C3C-A7E0-574B9F045BAC}"/>
            </a:ext>
          </a:extLst>
        </xdr:cNvPr>
        <xdr:cNvCxnSpPr/>
      </xdr:nvCxnSpPr>
      <xdr:spPr>
        <a:xfrm>
          <a:off x="11534775" y="13219068"/>
          <a:ext cx="809625" cy="2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97989</xdr:rowOff>
    </xdr:from>
    <xdr:ext cx="405111" cy="259045"/>
    <xdr:sp macro="" textlink="">
      <xdr:nvSpPr>
        <xdr:cNvPr id="665" name="n_1aveValue【児童館】&#10;有形固定資産減価償却率">
          <a:extLst>
            <a:ext uri="{FF2B5EF4-FFF2-40B4-BE49-F238E27FC236}">
              <a16:creationId xmlns:a16="http://schemas.microsoft.com/office/drawing/2014/main" id="{DB9D05BA-3942-436E-9284-E29FA4C48C76}"/>
            </a:ext>
          </a:extLst>
        </xdr:cNvPr>
        <xdr:cNvSpPr txBox="1"/>
      </xdr:nvSpPr>
      <xdr:spPr>
        <a:xfrm>
          <a:off x="13745219" y="13385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84926</xdr:rowOff>
    </xdr:from>
    <xdr:ext cx="405111" cy="259045"/>
    <xdr:sp macro="" textlink="">
      <xdr:nvSpPr>
        <xdr:cNvPr id="666" name="n_2aveValue【児童館】&#10;有形固定資産減価償却率">
          <a:extLst>
            <a:ext uri="{FF2B5EF4-FFF2-40B4-BE49-F238E27FC236}">
              <a16:creationId xmlns:a16="http://schemas.microsoft.com/office/drawing/2014/main" id="{69D8E2E3-6C88-480B-A44F-16DE6940228E}"/>
            </a:ext>
          </a:extLst>
        </xdr:cNvPr>
        <xdr:cNvSpPr txBox="1"/>
      </xdr:nvSpPr>
      <xdr:spPr>
        <a:xfrm>
          <a:off x="12964169" y="13375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83293</xdr:rowOff>
    </xdr:from>
    <xdr:ext cx="405111" cy="259045"/>
    <xdr:sp macro="" textlink="">
      <xdr:nvSpPr>
        <xdr:cNvPr id="667" name="n_3aveValue【児童館】&#10;有形固定資産減価償却率">
          <a:extLst>
            <a:ext uri="{FF2B5EF4-FFF2-40B4-BE49-F238E27FC236}">
              <a16:creationId xmlns:a16="http://schemas.microsoft.com/office/drawing/2014/main" id="{211BCF8C-63DA-4BCC-B91F-D284C47A55AB}"/>
            </a:ext>
          </a:extLst>
        </xdr:cNvPr>
        <xdr:cNvSpPr txBox="1"/>
      </xdr:nvSpPr>
      <xdr:spPr>
        <a:xfrm>
          <a:off x="12164069" y="13373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78395</xdr:rowOff>
    </xdr:from>
    <xdr:ext cx="405111" cy="259045"/>
    <xdr:sp macro="" textlink="">
      <xdr:nvSpPr>
        <xdr:cNvPr id="668" name="n_4aveValue【児童館】&#10;有形固定資産減価償却率">
          <a:extLst>
            <a:ext uri="{FF2B5EF4-FFF2-40B4-BE49-F238E27FC236}">
              <a16:creationId xmlns:a16="http://schemas.microsoft.com/office/drawing/2014/main" id="{6C4E27FE-958A-40EC-9439-B5665203E17C}"/>
            </a:ext>
          </a:extLst>
        </xdr:cNvPr>
        <xdr:cNvSpPr txBox="1"/>
      </xdr:nvSpPr>
      <xdr:spPr>
        <a:xfrm>
          <a:off x="11354444" y="13365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82566</xdr:rowOff>
    </xdr:from>
    <xdr:ext cx="405111" cy="259045"/>
    <xdr:sp macro="" textlink="">
      <xdr:nvSpPr>
        <xdr:cNvPr id="669" name="n_1mainValue【児童館】&#10;有形固定資産減価償却率">
          <a:extLst>
            <a:ext uri="{FF2B5EF4-FFF2-40B4-BE49-F238E27FC236}">
              <a16:creationId xmlns:a16="http://schemas.microsoft.com/office/drawing/2014/main" id="{BFFE2672-2E5E-485D-852C-FE484BA94DBE}"/>
            </a:ext>
          </a:extLst>
        </xdr:cNvPr>
        <xdr:cNvSpPr txBox="1"/>
      </xdr:nvSpPr>
      <xdr:spPr>
        <a:xfrm>
          <a:off x="13745219" y="13049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51543</xdr:rowOff>
    </xdr:from>
    <xdr:ext cx="405111" cy="259045"/>
    <xdr:sp macro="" textlink="">
      <xdr:nvSpPr>
        <xdr:cNvPr id="670" name="n_2mainValue【児童館】&#10;有形固定資産減価償却率">
          <a:extLst>
            <a:ext uri="{FF2B5EF4-FFF2-40B4-BE49-F238E27FC236}">
              <a16:creationId xmlns:a16="http://schemas.microsoft.com/office/drawing/2014/main" id="{52235A8E-9DFC-40EA-93E3-625564D155AC}"/>
            </a:ext>
          </a:extLst>
        </xdr:cNvPr>
        <xdr:cNvSpPr txBox="1"/>
      </xdr:nvSpPr>
      <xdr:spPr>
        <a:xfrm>
          <a:off x="12964169" y="13011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20519</xdr:rowOff>
    </xdr:from>
    <xdr:ext cx="405111" cy="259045"/>
    <xdr:sp macro="" textlink="">
      <xdr:nvSpPr>
        <xdr:cNvPr id="671" name="n_3mainValue【児童館】&#10;有形固定資産減価償却率">
          <a:extLst>
            <a:ext uri="{FF2B5EF4-FFF2-40B4-BE49-F238E27FC236}">
              <a16:creationId xmlns:a16="http://schemas.microsoft.com/office/drawing/2014/main" id="{FA49B2C9-6743-426D-9C94-53D9BD4E5D15}"/>
            </a:ext>
          </a:extLst>
        </xdr:cNvPr>
        <xdr:cNvSpPr txBox="1"/>
      </xdr:nvSpPr>
      <xdr:spPr>
        <a:xfrm>
          <a:off x="12164069" y="12984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160945</xdr:rowOff>
    </xdr:from>
    <xdr:ext cx="405111" cy="259045"/>
    <xdr:sp macro="" textlink="">
      <xdr:nvSpPr>
        <xdr:cNvPr id="672" name="n_4mainValue【児童館】&#10;有形固定資産減価償却率">
          <a:extLst>
            <a:ext uri="{FF2B5EF4-FFF2-40B4-BE49-F238E27FC236}">
              <a16:creationId xmlns:a16="http://schemas.microsoft.com/office/drawing/2014/main" id="{4E2C153D-B814-4EB7-8BCB-260635748E71}"/>
            </a:ext>
          </a:extLst>
        </xdr:cNvPr>
        <xdr:cNvSpPr txBox="1"/>
      </xdr:nvSpPr>
      <xdr:spPr>
        <a:xfrm>
          <a:off x="11354444" y="12965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3" name="正方形/長方形 672">
          <a:extLst>
            <a:ext uri="{FF2B5EF4-FFF2-40B4-BE49-F238E27FC236}">
              <a16:creationId xmlns:a16="http://schemas.microsoft.com/office/drawing/2014/main" id="{770771B5-E367-463D-873B-F6E917C2AF36}"/>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4" name="正方形/長方形 673">
          <a:extLst>
            <a:ext uri="{FF2B5EF4-FFF2-40B4-BE49-F238E27FC236}">
              <a16:creationId xmlns:a16="http://schemas.microsoft.com/office/drawing/2014/main" id="{0BA5A521-F9AB-4339-80A0-59C3C5BE976B}"/>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5" name="正方形/長方形 674">
          <a:extLst>
            <a:ext uri="{FF2B5EF4-FFF2-40B4-BE49-F238E27FC236}">
              <a16:creationId xmlns:a16="http://schemas.microsoft.com/office/drawing/2014/main" id="{FD5ADC7C-B2C4-4174-9179-B2514D4FFA1B}"/>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6" name="正方形/長方形 675">
          <a:extLst>
            <a:ext uri="{FF2B5EF4-FFF2-40B4-BE49-F238E27FC236}">
              <a16:creationId xmlns:a16="http://schemas.microsoft.com/office/drawing/2014/main" id="{26769588-2657-476E-B8ED-04D519AF4D2B}"/>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7" name="正方形/長方形 676">
          <a:extLst>
            <a:ext uri="{FF2B5EF4-FFF2-40B4-BE49-F238E27FC236}">
              <a16:creationId xmlns:a16="http://schemas.microsoft.com/office/drawing/2014/main" id="{EDCB8154-221C-4BE3-B8F5-665A116D4D48}"/>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8" name="正方形/長方形 677">
          <a:extLst>
            <a:ext uri="{FF2B5EF4-FFF2-40B4-BE49-F238E27FC236}">
              <a16:creationId xmlns:a16="http://schemas.microsoft.com/office/drawing/2014/main" id="{0D550A38-1A35-4713-8C2D-152BB71E8D6B}"/>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9" name="正方形/長方形 678">
          <a:extLst>
            <a:ext uri="{FF2B5EF4-FFF2-40B4-BE49-F238E27FC236}">
              <a16:creationId xmlns:a16="http://schemas.microsoft.com/office/drawing/2014/main" id="{3795E5A6-AED5-4597-9F0B-02F2D1929844}"/>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0" name="正方形/長方形 679">
          <a:extLst>
            <a:ext uri="{FF2B5EF4-FFF2-40B4-BE49-F238E27FC236}">
              <a16:creationId xmlns:a16="http://schemas.microsoft.com/office/drawing/2014/main" id="{BE2593D1-6DDB-4A57-8357-D6A53BA38B47}"/>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1" name="テキスト ボックス 680">
          <a:extLst>
            <a:ext uri="{FF2B5EF4-FFF2-40B4-BE49-F238E27FC236}">
              <a16:creationId xmlns:a16="http://schemas.microsoft.com/office/drawing/2014/main" id="{154B3CD5-5587-4B3F-BA49-E421CEB32FB8}"/>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2" name="直線コネクタ 681">
          <a:extLst>
            <a:ext uri="{FF2B5EF4-FFF2-40B4-BE49-F238E27FC236}">
              <a16:creationId xmlns:a16="http://schemas.microsoft.com/office/drawing/2014/main" id="{EE5E1ED3-3F53-4018-9B4A-B32CE215ACE5}"/>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3" name="直線コネクタ 682">
          <a:extLst>
            <a:ext uri="{FF2B5EF4-FFF2-40B4-BE49-F238E27FC236}">
              <a16:creationId xmlns:a16="http://schemas.microsoft.com/office/drawing/2014/main" id="{47F75801-4363-47FA-B0A5-BCD340CB59BB}"/>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4" name="テキスト ボックス 683">
          <a:extLst>
            <a:ext uri="{FF2B5EF4-FFF2-40B4-BE49-F238E27FC236}">
              <a16:creationId xmlns:a16="http://schemas.microsoft.com/office/drawing/2014/main" id="{673AF4B1-1799-42D7-8645-67EA6F503241}"/>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5" name="直線コネクタ 684">
          <a:extLst>
            <a:ext uri="{FF2B5EF4-FFF2-40B4-BE49-F238E27FC236}">
              <a16:creationId xmlns:a16="http://schemas.microsoft.com/office/drawing/2014/main" id="{AD23A1BE-19A8-4BA3-B5B6-57F1468DCD52}"/>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6" name="テキスト ボックス 685">
          <a:extLst>
            <a:ext uri="{FF2B5EF4-FFF2-40B4-BE49-F238E27FC236}">
              <a16:creationId xmlns:a16="http://schemas.microsoft.com/office/drawing/2014/main" id="{D37E3E09-2750-4822-B8B6-E261D14D6B48}"/>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7" name="直線コネクタ 686">
          <a:extLst>
            <a:ext uri="{FF2B5EF4-FFF2-40B4-BE49-F238E27FC236}">
              <a16:creationId xmlns:a16="http://schemas.microsoft.com/office/drawing/2014/main" id="{D2BD0563-1E96-4955-9F02-38E686725E4F}"/>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8" name="テキスト ボックス 687">
          <a:extLst>
            <a:ext uri="{FF2B5EF4-FFF2-40B4-BE49-F238E27FC236}">
              <a16:creationId xmlns:a16="http://schemas.microsoft.com/office/drawing/2014/main" id="{A4C72AC1-3D91-4759-816D-AE72451E6572}"/>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9" name="直線コネクタ 688">
          <a:extLst>
            <a:ext uri="{FF2B5EF4-FFF2-40B4-BE49-F238E27FC236}">
              <a16:creationId xmlns:a16="http://schemas.microsoft.com/office/drawing/2014/main" id="{5AA1E9E0-A578-43B7-A3E3-FA05227DC983}"/>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0" name="テキスト ボックス 689">
          <a:extLst>
            <a:ext uri="{FF2B5EF4-FFF2-40B4-BE49-F238E27FC236}">
              <a16:creationId xmlns:a16="http://schemas.microsoft.com/office/drawing/2014/main" id="{8F163FAD-F285-44A3-A748-CDF5040FEA52}"/>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1" name="直線コネクタ 690">
          <a:extLst>
            <a:ext uri="{FF2B5EF4-FFF2-40B4-BE49-F238E27FC236}">
              <a16:creationId xmlns:a16="http://schemas.microsoft.com/office/drawing/2014/main" id="{2C6BDA08-886B-4EE3-BC57-7156D6BD8BF9}"/>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2" name="テキスト ボックス 691">
          <a:extLst>
            <a:ext uri="{FF2B5EF4-FFF2-40B4-BE49-F238E27FC236}">
              <a16:creationId xmlns:a16="http://schemas.microsoft.com/office/drawing/2014/main" id="{47E9D989-961B-4009-8F5C-9F052C935037}"/>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3" name="直線コネクタ 692">
          <a:extLst>
            <a:ext uri="{FF2B5EF4-FFF2-40B4-BE49-F238E27FC236}">
              <a16:creationId xmlns:a16="http://schemas.microsoft.com/office/drawing/2014/main" id="{FC1E101B-08CA-44D9-8FB8-90BD4E1116E6}"/>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4" name="テキスト ボックス 693">
          <a:extLst>
            <a:ext uri="{FF2B5EF4-FFF2-40B4-BE49-F238E27FC236}">
              <a16:creationId xmlns:a16="http://schemas.microsoft.com/office/drawing/2014/main" id="{C04A8B70-A31C-402F-B72E-A371CF20DAE2}"/>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5" name="【児童館】&#10;一人当たり面積グラフ枠">
          <a:extLst>
            <a:ext uri="{FF2B5EF4-FFF2-40B4-BE49-F238E27FC236}">
              <a16:creationId xmlns:a16="http://schemas.microsoft.com/office/drawing/2014/main" id="{41F2CCC8-B9D8-4A33-B1BD-0A6758FE16DC}"/>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696" name="直線コネクタ 695">
          <a:extLst>
            <a:ext uri="{FF2B5EF4-FFF2-40B4-BE49-F238E27FC236}">
              <a16:creationId xmlns:a16="http://schemas.microsoft.com/office/drawing/2014/main" id="{50D053AA-E1E6-48FF-8537-3213577BE34C}"/>
            </a:ext>
          </a:extLst>
        </xdr:cNvPr>
        <xdr:cNvCxnSpPr/>
      </xdr:nvCxnSpPr>
      <xdr:spPr>
        <a:xfrm flipV="1">
          <a:off x="19954239" y="12534900"/>
          <a:ext cx="0" cy="1476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7" name="【児童館】&#10;一人当たり面積最小値テキスト">
          <a:extLst>
            <a:ext uri="{FF2B5EF4-FFF2-40B4-BE49-F238E27FC236}">
              <a16:creationId xmlns:a16="http://schemas.microsoft.com/office/drawing/2014/main" id="{9D9422C9-C924-4BAA-9C58-32E02642816C}"/>
            </a:ext>
          </a:extLst>
        </xdr:cNvPr>
        <xdr:cNvSpPr txBox="1"/>
      </xdr:nvSpPr>
      <xdr:spPr>
        <a:xfrm>
          <a:off x="19992975" y="1401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8" name="直線コネクタ 697">
          <a:extLst>
            <a:ext uri="{FF2B5EF4-FFF2-40B4-BE49-F238E27FC236}">
              <a16:creationId xmlns:a16="http://schemas.microsoft.com/office/drawing/2014/main" id="{8708D089-59F3-4F2B-8BA2-7EBA3D34575C}"/>
            </a:ext>
          </a:extLst>
        </xdr:cNvPr>
        <xdr:cNvCxnSpPr/>
      </xdr:nvCxnSpPr>
      <xdr:spPr>
        <a:xfrm>
          <a:off x="19878675" y="140112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699" name="【児童館】&#10;一人当たり面積最大値テキスト">
          <a:extLst>
            <a:ext uri="{FF2B5EF4-FFF2-40B4-BE49-F238E27FC236}">
              <a16:creationId xmlns:a16="http://schemas.microsoft.com/office/drawing/2014/main" id="{FB851C46-CF42-419E-A69C-96B590573C8E}"/>
            </a:ext>
          </a:extLst>
        </xdr:cNvPr>
        <xdr:cNvSpPr txBox="1"/>
      </xdr:nvSpPr>
      <xdr:spPr>
        <a:xfrm>
          <a:off x="19992975" y="1232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700" name="直線コネクタ 699">
          <a:extLst>
            <a:ext uri="{FF2B5EF4-FFF2-40B4-BE49-F238E27FC236}">
              <a16:creationId xmlns:a16="http://schemas.microsoft.com/office/drawing/2014/main" id="{621B94EE-D7AB-4C99-9697-AB0EF7855B13}"/>
            </a:ext>
          </a:extLst>
        </xdr:cNvPr>
        <xdr:cNvCxnSpPr/>
      </xdr:nvCxnSpPr>
      <xdr:spPr>
        <a:xfrm>
          <a:off x="19878675" y="125349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701" name="【児童館】&#10;一人当たり面積平均値テキスト">
          <a:extLst>
            <a:ext uri="{FF2B5EF4-FFF2-40B4-BE49-F238E27FC236}">
              <a16:creationId xmlns:a16="http://schemas.microsoft.com/office/drawing/2014/main" id="{7D18D976-24B6-484A-A2EF-B68ABBAF0BCD}"/>
            </a:ext>
          </a:extLst>
        </xdr:cNvPr>
        <xdr:cNvSpPr txBox="1"/>
      </xdr:nvSpPr>
      <xdr:spPr>
        <a:xfrm>
          <a:off x="19992975" y="135515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2" name="フローチャート: 判断 701">
          <a:extLst>
            <a:ext uri="{FF2B5EF4-FFF2-40B4-BE49-F238E27FC236}">
              <a16:creationId xmlns:a16="http://schemas.microsoft.com/office/drawing/2014/main" id="{B361F129-0610-4309-BD87-BBDDE4D2019D}"/>
            </a:ext>
          </a:extLst>
        </xdr:cNvPr>
        <xdr:cNvSpPr/>
      </xdr:nvSpPr>
      <xdr:spPr>
        <a:xfrm>
          <a:off x="19897725" y="135731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703" name="フローチャート: 判断 702">
          <a:extLst>
            <a:ext uri="{FF2B5EF4-FFF2-40B4-BE49-F238E27FC236}">
              <a16:creationId xmlns:a16="http://schemas.microsoft.com/office/drawing/2014/main" id="{ED4120F4-1ADC-489F-A035-51E9F331C44F}"/>
            </a:ext>
          </a:extLst>
        </xdr:cNvPr>
        <xdr:cNvSpPr/>
      </xdr:nvSpPr>
      <xdr:spPr>
        <a:xfrm>
          <a:off x="19154775" y="135826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4" name="フローチャート: 判断 703">
          <a:extLst>
            <a:ext uri="{FF2B5EF4-FFF2-40B4-BE49-F238E27FC236}">
              <a16:creationId xmlns:a16="http://schemas.microsoft.com/office/drawing/2014/main" id="{EDDA08AF-BFB3-4AA4-BAAB-28B215ADAAD8}"/>
            </a:ext>
          </a:extLst>
        </xdr:cNvPr>
        <xdr:cNvSpPr/>
      </xdr:nvSpPr>
      <xdr:spPr>
        <a:xfrm>
          <a:off x="18345150" y="135731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705" name="フローチャート: 判断 704">
          <a:extLst>
            <a:ext uri="{FF2B5EF4-FFF2-40B4-BE49-F238E27FC236}">
              <a16:creationId xmlns:a16="http://schemas.microsoft.com/office/drawing/2014/main" id="{BA6B119A-7036-45D1-A195-53952BF6E1E4}"/>
            </a:ext>
          </a:extLst>
        </xdr:cNvPr>
        <xdr:cNvSpPr/>
      </xdr:nvSpPr>
      <xdr:spPr>
        <a:xfrm>
          <a:off x="17554575" y="135826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706" name="フローチャート: 判断 705">
          <a:extLst>
            <a:ext uri="{FF2B5EF4-FFF2-40B4-BE49-F238E27FC236}">
              <a16:creationId xmlns:a16="http://schemas.microsoft.com/office/drawing/2014/main" id="{92229475-31A7-4003-8A52-E44E3C8867B8}"/>
            </a:ext>
          </a:extLst>
        </xdr:cNvPr>
        <xdr:cNvSpPr/>
      </xdr:nvSpPr>
      <xdr:spPr>
        <a:xfrm>
          <a:off x="16754475" y="135921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10F6533C-B8E2-441D-81D0-B4576BF7C292}"/>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2E7B398F-85A8-4A86-A240-1ED537B888EF}"/>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871410E6-DB94-402A-B14F-9B3078650C56}"/>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1B8D3732-1A93-4B37-A99F-0A9DF582C7FF}"/>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EB53068A-5F5C-485A-B36F-0AC498B2AC9F}"/>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79</xdr:row>
      <xdr:rowOff>133350</xdr:rowOff>
    </xdr:from>
    <xdr:to>
      <xdr:col>116</xdr:col>
      <xdr:colOff>114300</xdr:colOff>
      <xdr:row>80</xdr:row>
      <xdr:rowOff>63500</xdr:rowOff>
    </xdr:to>
    <xdr:sp macro="" textlink="">
      <xdr:nvSpPr>
        <xdr:cNvPr id="712" name="楕円 711">
          <a:extLst>
            <a:ext uri="{FF2B5EF4-FFF2-40B4-BE49-F238E27FC236}">
              <a16:creationId xmlns:a16="http://schemas.microsoft.com/office/drawing/2014/main" id="{0AF9AC89-24AF-4B3A-838C-1D946508E2B2}"/>
            </a:ext>
          </a:extLst>
        </xdr:cNvPr>
        <xdr:cNvSpPr/>
      </xdr:nvSpPr>
      <xdr:spPr>
        <a:xfrm>
          <a:off x="19897725" y="129349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156227</xdr:rowOff>
    </xdr:from>
    <xdr:ext cx="469744" cy="259045"/>
    <xdr:sp macro="" textlink="">
      <xdr:nvSpPr>
        <xdr:cNvPr id="713" name="【児童館】&#10;一人当たり面積該当値テキスト">
          <a:extLst>
            <a:ext uri="{FF2B5EF4-FFF2-40B4-BE49-F238E27FC236}">
              <a16:creationId xmlns:a16="http://schemas.microsoft.com/office/drawing/2014/main" id="{C9F135CC-BFEC-4E92-8A3C-B6BEDBE2EE5B}"/>
            </a:ext>
          </a:extLst>
        </xdr:cNvPr>
        <xdr:cNvSpPr txBox="1"/>
      </xdr:nvSpPr>
      <xdr:spPr>
        <a:xfrm>
          <a:off x="19992975" y="1279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79</xdr:row>
      <xdr:rowOff>146050</xdr:rowOff>
    </xdr:from>
    <xdr:to>
      <xdr:col>112</xdr:col>
      <xdr:colOff>38100</xdr:colOff>
      <xdr:row>80</xdr:row>
      <xdr:rowOff>76200</xdr:rowOff>
    </xdr:to>
    <xdr:sp macro="" textlink="">
      <xdr:nvSpPr>
        <xdr:cNvPr id="714" name="楕円 713">
          <a:extLst>
            <a:ext uri="{FF2B5EF4-FFF2-40B4-BE49-F238E27FC236}">
              <a16:creationId xmlns:a16="http://schemas.microsoft.com/office/drawing/2014/main" id="{C08564EA-DA12-4DEF-8B41-7CE7A979D177}"/>
            </a:ext>
          </a:extLst>
        </xdr:cNvPr>
        <xdr:cNvSpPr/>
      </xdr:nvSpPr>
      <xdr:spPr>
        <a:xfrm>
          <a:off x="19154775" y="129444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12700</xdr:rowOff>
    </xdr:from>
    <xdr:to>
      <xdr:col>116</xdr:col>
      <xdr:colOff>63500</xdr:colOff>
      <xdr:row>80</xdr:row>
      <xdr:rowOff>25400</xdr:rowOff>
    </xdr:to>
    <xdr:cxnSp macro="">
      <xdr:nvCxnSpPr>
        <xdr:cNvPr id="715" name="直線コネクタ 714">
          <a:extLst>
            <a:ext uri="{FF2B5EF4-FFF2-40B4-BE49-F238E27FC236}">
              <a16:creationId xmlns:a16="http://schemas.microsoft.com/office/drawing/2014/main" id="{FDEF8D7B-4DEF-48C8-BD76-47318AF62729}"/>
            </a:ext>
          </a:extLst>
        </xdr:cNvPr>
        <xdr:cNvCxnSpPr/>
      </xdr:nvCxnSpPr>
      <xdr:spPr>
        <a:xfrm flipV="1">
          <a:off x="19202400" y="12973050"/>
          <a:ext cx="7524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79</xdr:row>
      <xdr:rowOff>146050</xdr:rowOff>
    </xdr:from>
    <xdr:to>
      <xdr:col>107</xdr:col>
      <xdr:colOff>101600</xdr:colOff>
      <xdr:row>80</xdr:row>
      <xdr:rowOff>76200</xdr:rowOff>
    </xdr:to>
    <xdr:sp macro="" textlink="">
      <xdr:nvSpPr>
        <xdr:cNvPr id="716" name="楕円 715">
          <a:extLst>
            <a:ext uri="{FF2B5EF4-FFF2-40B4-BE49-F238E27FC236}">
              <a16:creationId xmlns:a16="http://schemas.microsoft.com/office/drawing/2014/main" id="{F01C5553-46E0-4988-84A2-3F6C3A048FC7}"/>
            </a:ext>
          </a:extLst>
        </xdr:cNvPr>
        <xdr:cNvSpPr/>
      </xdr:nvSpPr>
      <xdr:spPr>
        <a:xfrm>
          <a:off x="18345150" y="12944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25400</xdr:rowOff>
    </xdr:from>
    <xdr:to>
      <xdr:col>111</xdr:col>
      <xdr:colOff>177800</xdr:colOff>
      <xdr:row>80</xdr:row>
      <xdr:rowOff>25400</xdr:rowOff>
    </xdr:to>
    <xdr:cxnSp macro="">
      <xdr:nvCxnSpPr>
        <xdr:cNvPr id="717" name="直線コネクタ 716">
          <a:extLst>
            <a:ext uri="{FF2B5EF4-FFF2-40B4-BE49-F238E27FC236}">
              <a16:creationId xmlns:a16="http://schemas.microsoft.com/office/drawing/2014/main" id="{92F24906-A4E1-4112-B06B-17CBB8192989}"/>
            </a:ext>
          </a:extLst>
        </xdr:cNvPr>
        <xdr:cNvCxnSpPr/>
      </xdr:nvCxnSpPr>
      <xdr:spPr>
        <a:xfrm>
          <a:off x="18392775" y="1299210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146050</xdr:rowOff>
    </xdr:from>
    <xdr:to>
      <xdr:col>102</xdr:col>
      <xdr:colOff>165100</xdr:colOff>
      <xdr:row>80</xdr:row>
      <xdr:rowOff>76200</xdr:rowOff>
    </xdr:to>
    <xdr:sp macro="" textlink="">
      <xdr:nvSpPr>
        <xdr:cNvPr id="718" name="楕円 717">
          <a:extLst>
            <a:ext uri="{FF2B5EF4-FFF2-40B4-BE49-F238E27FC236}">
              <a16:creationId xmlns:a16="http://schemas.microsoft.com/office/drawing/2014/main" id="{99AE05E8-89BF-4810-B7D8-861E2ABFF999}"/>
            </a:ext>
          </a:extLst>
        </xdr:cNvPr>
        <xdr:cNvSpPr/>
      </xdr:nvSpPr>
      <xdr:spPr>
        <a:xfrm>
          <a:off x="17554575" y="129444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25400</xdr:rowOff>
    </xdr:from>
    <xdr:to>
      <xdr:col>107</xdr:col>
      <xdr:colOff>50800</xdr:colOff>
      <xdr:row>80</xdr:row>
      <xdr:rowOff>25400</xdr:rowOff>
    </xdr:to>
    <xdr:cxnSp macro="">
      <xdr:nvCxnSpPr>
        <xdr:cNvPr id="719" name="直線コネクタ 718">
          <a:extLst>
            <a:ext uri="{FF2B5EF4-FFF2-40B4-BE49-F238E27FC236}">
              <a16:creationId xmlns:a16="http://schemas.microsoft.com/office/drawing/2014/main" id="{55D4CEE0-2AE3-46F0-A109-40B760762B67}"/>
            </a:ext>
          </a:extLst>
        </xdr:cNvPr>
        <xdr:cNvCxnSpPr/>
      </xdr:nvCxnSpPr>
      <xdr:spPr>
        <a:xfrm>
          <a:off x="17602200" y="1299210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146050</xdr:rowOff>
    </xdr:from>
    <xdr:to>
      <xdr:col>98</xdr:col>
      <xdr:colOff>38100</xdr:colOff>
      <xdr:row>80</xdr:row>
      <xdr:rowOff>76200</xdr:rowOff>
    </xdr:to>
    <xdr:sp macro="" textlink="">
      <xdr:nvSpPr>
        <xdr:cNvPr id="720" name="楕円 719">
          <a:extLst>
            <a:ext uri="{FF2B5EF4-FFF2-40B4-BE49-F238E27FC236}">
              <a16:creationId xmlns:a16="http://schemas.microsoft.com/office/drawing/2014/main" id="{604E4C31-C556-4A28-81DC-4CF9576D27B4}"/>
            </a:ext>
          </a:extLst>
        </xdr:cNvPr>
        <xdr:cNvSpPr/>
      </xdr:nvSpPr>
      <xdr:spPr>
        <a:xfrm>
          <a:off x="16754475" y="129444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25400</xdr:rowOff>
    </xdr:from>
    <xdr:to>
      <xdr:col>102</xdr:col>
      <xdr:colOff>114300</xdr:colOff>
      <xdr:row>80</xdr:row>
      <xdr:rowOff>25400</xdr:rowOff>
    </xdr:to>
    <xdr:cxnSp macro="">
      <xdr:nvCxnSpPr>
        <xdr:cNvPr id="721" name="直線コネクタ 720">
          <a:extLst>
            <a:ext uri="{FF2B5EF4-FFF2-40B4-BE49-F238E27FC236}">
              <a16:creationId xmlns:a16="http://schemas.microsoft.com/office/drawing/2014/main" id="{8A7E7BCB-E8E7-4743-8A71-17CB4436023A}"/>
            </a:ext>
          </a:extLst>
        </xdr:cNvPr>
        <xdr:cNvCxnSpPr/>
      </xdr:nvCxnSpPr>
      <xdr:spPr>
        <a:xfrm>
          <a:off x="16802100" y="129921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54627</xdr:rowOff>
    </xdr:from>
    <xdr:ext cx="469744" cy="259045"/>
    <xdr:sp macro="" textlink="">
      <xdr:nvSpPr>
        <xdr:cNvPr id="722" name="n_1aveValue【児童館】&#10;一人当たり面積">
          <a:extLst>
            <a:ext uri="{FF2B5EF4-FFF2-40B4-BE49-F238E27FC236}">
              <a16:creationId xmlns:a16="http://schemas.microsoft.com/office/drawing/2014/main" id="{676A2310-406E-4FEA-8886-056508A6AE58}"/>
            </a:ext>
          </a:extLst>
        </xdr:cNvPr>
        <xdr:cNvSpPr txBox="1"/>
      </xdr:nvSpPr>
      <xdr:spPr>
        <a:xfrm>
          <a:off x="18983402" y="1366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723" name="n_2aveValue【児童館】&#10;一人当たり面積">
          <a:extLst>
            <a:ext uri="{FF2B5EF4-FFF2-40B4-BE49-F238E27FC236}">
              <a16:creationId xmlns:a16="http://schemas.microsoft.com/office/drawing/2014/main" id="{8489B07B-22B0-4F41-9959-260AB6DE606A}"/>
            </a:ext>
          </a:extLst>
        </xdr:cNvPr>
        <xdr:cNvSpPr txBox="1"/>
      </xdr:nvSpPr>
      <xdr:spPr>
        <a:xfrm>
          <a:off x="18183302" y="13656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54627</xdr:rowOff>
    </xdr:from>
    <xdr:ext cx="469744" cy="259045"/>
    <xdr:sp macro="" textlink="">
      <xdr:nvSpPr>
        <xdr:cNvPr id="724" name="n_3aveValue【児童館】&#10;一人当たり面積">
          <a:extLst>
            <a:ext uri="{FF2B5EF4-FFF2-40B4-BE49-F238E27FC236}">
              <a16:creationId xmlns:a16="http://schemas.microsoft.com/office/drawing/2014/main" id="{346532E0-4899-4E0A-AFA2-15B7A46A3E71}"/>
            </a:ext>
          </a:extLst>
        </xdr:cNvPr>
        <xdr:cNvSpPr txBox="1"/>
      </xdr:nvSpPr>
      <xdr:spPr>
        <a:xfrm>
          <a:off x="17383202" y="1366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67327</xdr:rowOff>
    </xdr:from>
    <xdr:ext cx="469744" cy="259045"/>
    <xdr:sp macro="" textlink="">
      <xdr:nvSpPr>
        <xdr:cNvPr id="725" name="n_4aveValue【児童館】&#10;一人当たり面積">
          <a:extLst>
            <a:ext uri="{FF2B5EF4-FFF2-40B4-BE49-F238E27FC236}">
              <a16:creationId xmlns:a16="http://schemas.microsoft.com/office/drawing/2014/main" id="{715C7DFD-4B0B-4D29-A069-F757C7A469E5}"/>
            </a:ext>
          </a:extLst>
        </xdr:cNvPr>
        <xdr:cNvSpPr txBox="1"/>
      </xdr:nvSpPr>
      <xdr:spPr>
        <a:xfrm>
          <a:off x="16592627" y="13675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78</xdr:row>
      <xdr:rowOff>92727</xdr:rowOff>
    </xdr:from>
    <xdr:ext cx="469744" cy="259045"/>
    <xdr:sp macro="" textlink="">
      <xdr:nvSpPr>
        <xdr:cNvPr id="726" name="n_1mainValue【児童館】&#10;一人当たり面積">
          <a:extLst>
            <a:ext uri="{FF2B5EF4-FFF2-40B4-BE49-F238E27FC236}">
              <a16:creationId xmlns:a16="http://schemas.microsoft.com/office/drawing/2014/main" id="{89E57E0D-A2C2-4BE2-8AB8-0CC79DE786B8}"/>
            </a:ext>
          </a:extLst>
        </xdr:cNvPr>
        <xdr:cNvSpPr txBox="1"/>
      </xdr:nvSpPr>
      <xdr:spPr>
        <a:xfrm>
          <a:off x="18983402" y="1273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92727</xdr:rowOff>
    </xdr:from>
    <xdr:ext cx="469744" cy="259045"/>
    <xdr:sp macro="" textlink="">
      <xdr:nvSpPr>
        <xdr:cNvPr id="727" name="n_2mainValue【児童館】&#10;一人当たり面積">
          <a:extLst>
            <a:ext uri="{FF2B5EF4-FFF2-40B4-BE49-F238E27FC236}">
              <a16:creationId xmlns:a16="http://schemas.microsoft.com/office/drawing/2014/main" id="{E88AD41B-1B7F-4B85-A5C7-75678695E1C3}"/>
            </a:ext>
          </a:extLst>
        </xdr:cNvPr>
        <xdr:cNvSpPr txBox="1"/>
      </xdr:nvSpPr>
      <xdr:spPr>
        <a:xfrm>
          <a:off x="18183302" y="1273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92727</xdr:rowOff>
    </xdr:from>
    <xdr:ext cx="469744" cy="259045"/>
    <xdr:sp macro="" textlink="">
      <xdr:nvSpPr>
        <xdr:cNvPr id="728" name="n_3mainValue【児童館】&#10;一人当たり面積">
          <a:extLst>
            <a:ext uri="{FF2B5EF4-FFF2-40B4-BE49-F238E27FC236}">
              <a16:creationId xmlns:a16="http://schemas.microsoft.com/office/drawing/2014/main" id="{3D5C136A-B923-4A51-A63D-73106E532BDA}"/>
            </a:ext>
          </a:extLst>
        </xdr:cNvPr>
        <xdr:cNvSpPr txBox="1"/>
      </xdr:nvSpPr>
      <xdr:spPr>
        <a:xfrm>
          <a:off x="17383202" y="1273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92727</xdr:rowOff>
    </xdr:from>
    <xdr:ext cx="469744" cy="259045"/>
    <xdr:sp macro="" textlink="">
      <xdr:nvSpPr>
        <xdr:cNvPr id="729" name="n_4mainValue【児童館】&#10;一人当たり面積">
          <a:extLst>
            <a:ext uri="{FF2B5EF4-FFF2-40B4-BE49-F238E27FC236}">
              <a16:creationId xmlns:a16="http://schemas.microsoft.com/office/drawing/2014/main" id="{632F3A7A-F4F2-435B-8601-EAA4E9D29DB5}"/>
            </a:ext>
          </a:extLst>
        </xdr:cNvPr>
        <xdr:cNvSpPr txBox="1"/>
      </xdr:nvSpPr>
      <xdr:spPr>
        <a:xfrm>
          <a:off x="16592627" y="1273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0" name="正方形/長方形 729">
          <a:extLst>
            <a:ext uri="{FF2B5EF4-FFF2-40B4-BE49-F238E27FC236}">
              <a16:creationId xmlns:a16="http://schemas.microsoft.com/office/drawing/2014/main" id="{08F6ADCF-FFBE-49F9-B6CA-1B564761CBE9}"/>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1" name="正方形/長方形 730">
          <a:extLst>
            <a:ext uri="{FF2B5EF4-FFF2-40B4-BE49-F238E27FC236}">
              <a16:creationId xmlns:a16="http://schemas.microsoft.com/office/drawing/2014/main" id="{0CE0702A-C439-413F-B93E-9439D46E1010}"/>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2" name="正方形/長方形 731">
          <a:extLst>
            <a:ext uri="{FF2B5EF4-FFF2-40B4-BE49-F238E27FC236}">
              <a16:creationId xmlns:a16="http://schemas.microsoft.com/office/drawing/2014/main" id="{DD1D198F-94E8-4E95-8789-2666F5D0625C}"/>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3" name="正方形/長方形 732">
          <a:extLst>
            <a:ext uri="{FF2B5EF4-FFF2-40B4-BE49-F238E27FC236}">
              <a16:creationId xmlns:a16="http://schemas.microsoft.com/office/drawing/2014/main" id="{0DE6F2E2-14FE-4731-9C3C-BF58A05341D7}"/>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4" name="正方形/長方形 733">
          <a:extLst>
            <a:ext uri="{FF2B5EF4-FFF2-40B4-BE49-F238E27FC236}">
              <a16:creationId xmlns:a16="http://schemas.microsoft.com/office/drawing/2014/main" id="{DF6E2C92-792B-4A22-9211-94109B764ABC}"/>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5" name="正方形/長方形 734">
          <a:extLst>
            <a:ext uri="{FF2B5EF4-FFF2-40B4-BE49-F238E27FC236}">
              <a16:creationId xmlns:a16="http://schemas.microsoft.com/office/drawing/2014/main" id="{ABF58D65-1CEE-4220-A060-DC182F79775C}"/>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6" name="正方形/長方形 735">
          <a:extLst>
            <a:ext uri="{FF2B5EF4-FFF2-40B4-BE49-F238E27FC236}">
              <a16:creationId xmlns:a16="http://schemas.microsoft.com/office/drawing/2014/main" id="{3ACE7C41-AE3C-4F9E-85F0-8A517FAF363F}"/>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7" name="正方形/長方形 736">
          <a:extLst>
            <a:ext uri="{FF2B5EF4-FFF2-40B4-BE49-F238E27FC236}">
              <a16:creationId xmlns:a16="http://schemas.microsoft.com/office/drawing/2014/main" id="{8BC62F2A-2167-44E0-8BFA-6F701B433C52}"/>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8" name="テキスト ボックス 737">
          <a:extLst>
            <a:ext uri="{FF2B5EF4-FFF2-40B4-BE49-F238E27FC236}">
              <a16:creationId xmlns:a16="http://schemas.microsoft.com/office/drawing/2014/main" id="{C3709ACC-B0C9-4355-9E37-1319BE692B94}"/>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9" name="直線コネクタ 738">
          <a:extLst>
            <a:ext uri="{FF2B5EF4-FFF2-40B4-BE49-F238E27FC236}">
              <a16:creationId xmlns:a16="http://schemas.microsoft.com/office/drawing/2014/main" id="{92E59039-9B93-499A-8580-0F52169114E9}"/>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0" name="テキスト ボックス 739">
          <a:extLst>
            <a:ext uri="{FF2B5EF4-FFF2-40B4-BE49-F238E27FC236}">
              <a16:creationId xmlns:a16="http://schemas.microsoft.com/office/drawing/2014/main" id="{B2FA5185-E350-4E30-AEF4-135BDBE35667}"/>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1" name="直線コネクタ 740">
          <a:extLst>
            <a:ext uri="{FF2B5EF4-FFF2-40B4-BE49-F238E27FC236}">
              <a16:creationId xmlns:a16="http://schemas.microsoft.com/office/drawing/2014/main" id="{A8C053DA-C6B3-4B03-95BF-9ABD2B62D76F}"/>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2" name="テキスト ボックス 741">
          <a:extLst>
            <a:ext uri="{FF2B5EF4-FFF2-40B4-BE49-F238E27FC236}">
              <a16:creationId xmlns:a16="http://schemas.microsoft.com/office/drawing/2014/main" id="{B61E8D89-2D85-4F34-8C28-C14DF17403B0}"/>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3" name="直線コネクタ 742">
          <a:extLst>
            <a:ext uri="{FF2B5EF4-FFF2-40B4-BE49-F238E27FC236}">
              <a16:creationId xmlns:a16="http://schemas.microsoft.com/office/drawing/2014/main" id="{9789936A-6AA5-4B5F-80FB-76E9E80F1209}"/>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4" name="テキスト ボックス 743">
          <a:extLst>
            <a:ext uri="{FF2B5EF4-FFF2-40B4-BE49-F238E27FC236}">
              <a16:creationId xmlns:a16="http://schemas.microsoft.com/office/drawing/2014/main" id="{7E6F798F-7450-4A36-9911-AD5935D3D9CB}"/>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5" name="直線コネクタ 744">
          <a:extLst>
            <a:ext uri="{FF2B5EF4-FFF2-40B4-BE49-F238E27FC236}">
              <a16:creationId xmlns:a16="http://schemas.microsoft.com/office/drawing/2014/main" id="{0A3575CD-81BD-4252-8C3E-69CBFED51B82}"/>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6" name="テキスト ボックス 745">
          <a:extLst>
            <a:ext uri="{FF2B5EF4-FFF2-40B4-BE49-F238E27FC236}">
              <a16:creationId xmlns:a16="http://schemas.microsoft.com/office/drawing/2014/main" id="{146477FE-F7A3-4676-A2D9-E6C26DFF21DC}"/>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7" name="直線コネクタ 746">
          <a:extLst>
            <a:ext uri="{FF2B5EF4-FFF2-40B4-BE49-F238E27FC236}">
              <a16:creationId xmlns:a16="http://schemas.microsoft.com/office/drawing/2014/main" id="{88ACE667-1487-4408-BAA1-9C75503E3AC5}"/>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8" name="テキスト ボックス 747">
          <a:extLst>
            <a:ext uri="{FF2B5EF4-FFF2-40B4-BE49-F238E27FC236}">
              <a16:creationId xmlns:a16="http://schemas.microsoft.com/office/drawing/2014/main" id="{EB84BEFB-CD31-4195-BDE2-B1DD7BEF5A60}"/>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9" name="直線コネクタ 748">
          <a:extLst>
            <a:ext uri="{FF2B5EF4-FFF2-40B4-BE49-F238E27FC236}">
              <a16:creationId xmlns:a16="http://schemas.microsoft.com/office/drawing/2014/main" id="{C7A6A700-7ABE-41EF-964F-70CB605131B1}"/>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0" name="テキスト ボックス 749">
          <a:extLst>
            <a:ext uri="{FF2B5EF4-FFF2-40B4-BE49-F238E27FC236}">
              <a16:creationId xmlns:a16="http://schemas.microsoft.com/office/drawing/2014/main" id="{F7281008-173F-4D83-B7B5-3B41F9893B67}"/>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1" name="直線コネクタ 750">
          <a:extLst>
            <a:ext uri="{FF2B5EF4-FFF2-40B4-BE49-F238E27FC236}">
              <a16:creationId xmlns:a16="http://schemas.microsoft.com/office/drawing/2014/main" id="{0BD801BD-2570-4575-B21F-A0FD03573F8F}"/>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2" name="テキスト ボックス 751">
          <a:extLst>
            <a:ext uri="{FF2B5EF4-FFF2-40B4-BE49-F238E27FC236}">
              <a16:creationId xmlns:a16="http://schemas.microsoft.com/office/drawing/2014/main" id="{CED831FE-4E28-4A07-89BA-E26242E8C5D1}"/>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a:extLst>
            <a:ext uri="{FF2B5EF4-FFF2-40B4-BE49-F238E27FC236}">
              <a16:creationId xmlns:a16="http://schemas.microsoft.com/office/drawing/2014/main" id="{F41D954F-8905-453C-9F1C-E1A617E36492}"/>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4" name="【公民館】&#10;有形固定資産減価償却率グラフ枠">
          <a:extLst>
            <a:ext uri="{FF2B5EF4-FFF2-40B4-BE49-F238E27FC236}">
              <a16:creationId xmlns:a16="http://schemas.microsoft.com/office/drawing/2014/main" id="{D79EF952-289B-41F9-A75B-1FF139AFC695}"/>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755" name="直線コネクタ 754">
          <a:extLst>
            <a:ext uri="{FF2B5EF4-FFF2-40B4-BE49-F238E27FC236}">
              <a16:creationId xmlns:a16="http://schemas.microsoft.com/office/drawing/2014/main" id="{1F06BE70-31DE-46D6-AD74-29CE52E65FE8}"/>
            </a:ext>
          </a:extLst>
        </xdr:cNvPr>
        <xdr:cNvCxnSpPr/>
      </xdr:nvCxnSpPr>
      <xdr:spPr>
        <a:xfrm flipV="1">
          <a:off x="14696439" y="1645865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56" name="【公民館】&#10;有形固定資産減価償却率最小値テキスト">
          <a:extLst>
            <a:ext uri="{FF2B5EF4-FFF2-40B4-BE49-F238E27FC236}">
              <a16:creationId xmlns:a16="http://schemas.microsoft.com/office/drawing/2014/main" id="{9D549EB1-90BA-4F5B-AB5E-FBA5094731CF}"/>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57" name="直線コネクタ 756">
          <a:extLst>
            <a:ext uri="{FF2B5EF4-FFF2-40B4-BE49-F238E27FC236}">
              <a16:creationId xmlns:a16="http://schemas.microsoft.com/office/drawing/2014/main" id="{2EBF36CC-9AAA-4A29-80F7-3F9F57C0A3FA}"/>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758" name="【公民館】&#10;有形固定資産減価償却率最大値テキスト">
          <a:extLst>
            <a:ext uri="{FF2B5EF4-FFF2-40B4-BE49-F238E27FC236}">
              <a16:creationId xmlns:a16="http://schemas.microsoft.com/office/drawing/2014/main" id="{45EE2A09-3CB2-4833-8A41-C13082BBB750}"/>
            </a:ext>
          </a:extLst>
        </xdr:cNvPr>
        <xdr:cNvSpPr txBox="1"/>
      </xdr:nvSpPr>
      <xdr:spPr>
        <a:xfrm>
          <a:off x="14735175" y="16237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759" name="直線コネクタ 758">
          <a:extLst>
            <a:ext uri="{FF2B5EF4-FFF2-40B4-BE49-F238E27FC236}">
              <a16:creationId xmlns:a16="http://schemas.microsoft.com/office/drawing/2014/main" id="{0445891F-71D7-4EE5-83F0-4C1FD337694D}"/>
            </a:ext>
          </a:extLst>
        </xdr:cNvPr>
        <xdr:cNvCxnSpPr/>
      </xdr:nvCxnSpPr>
      <xdr:spPr>
        <a:xfrm>
          <a:off x="14611350" y="164586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96900</xdr:rowOff>
    </xdr:from>
    <xdr:ext cx="405111" cy="259045"/>
    <xdr:sp macro="" textlink="">
      <xdr:nvSpPr>
        <xdr:cNvPr id="760" name="【公民館】&#10;有形固定資産減価償却率平均値テキスト">
          <a:extLst>
            <a:ext uri="{FF2B5EF4-FFF2-40B4-BE49-F238E27FC236}">
              <a16:creationId xmlns:a16="http://schemas.microsoft.com/office/drawing/2014/main" id="{AEE1E79C-AD49-41B9-9B5C-5748C6276569}"/>
            </a:ext>
          </a:extLst>
        </xdr:cNvPr>
        <xdr:cNvSpPr txBox="1"/>
      </xdr:nvSpPr>
      <xdr:spPr>
        <a:xfrm>
          <a:off x="14735175" y="172419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761" name="フローチャート: 判断 760">
          <a:extLst>
            <a:ext uri="{FF2B5EF4-FFF2-40B4-BE49-F238E27FC236}">
              <a16:creationId xmlns:a16="http://schemas.microsoft.com/office/drawing/2014/main" id="{05DEBE21-3664-4E11-ADE0-4C6FC8314B88}"/>
            </a:ext>
          </a:extLst>
        </xdr:cNvPr>
        <xdr:cNvSpPr/>
      </xdr:nvSpPr>
      <xdr:spPr>
        <a:xfrm>
          <a:off x="14649450" y="1726664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762" name="フローチャート: 判断 761">
          <a:extLst>
            <a:ext uri="{FF2B5EF4-FFF2-40B4-BE49-F238E27FC236}">
              <a16:creationId xmlns:a16="http://schemas.microsoft.com/office/drawing/2014/main" id="{3A9307A8-46A6-468A-BBBD-477B405CAC8B}"/>
            </a:ext>
          </a:extLst>
        </xdr:cNvPr>
        <xdr:cNvSpPr/>
      </xdr:nvSpPr>
      <xdr:spPr>
        <a:xfrm>
          <a:off x="13887450" y="1726020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763" name="フローチャート: 判断 762">
          <a:extLst>
            <a:ext uri="{FF2B5EF4-FFF2-40B4-BE49-F238E27FC236}">
              <a16:creationId xmlns:a16="http://schemas.microsoft.com/office/drawing/2014/main" id="{0C58F788-CA1E-4489-88AD-F7CC8919D6EA}"/>
            </a:ext>
          </a:extLst>
        </xdr:cNvPr>
        <xdr:cNvSpPr/>
      </xdr:nvSpPr>
      <xdr:spPr>
        <a:xfrm>
          <a:off x="13096875" y="1724061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764" name="フローチャート: 判断 763">
          <a:extLst>
            <a:ext uri="{FF2B5EF4-FFF2-40B4-BE49-F238E27FC236}">
              <a16:creationId xmlns:a16="http://schemas.microsoft.com/office/drawing/2014/main" id="{86316E26-2070-44F7-BE8F-F747C48FE92A}"/>
            </a:ext>
          </a:extLst>
        </xdr:cNvPr>
        <xdr:cNvSpPr/>
      </xdr:nvSpPr>
      <xdr:spPr>
        <a:xfrm>
          <a:off x="12296775" y="172127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765" name="フローチャート: 判断 764">
          <a:extLst>
            <a:ext uri="{FF2B5EF4-FFF2-40B4-BE49-F238E27FC236}">
              <a16:creationId xmlns:a16="http://schemas.microsoft.com/office/drawing/2014/main" id="{7D6B76BC-3316-4A12-A57C-52546DA5A7E9}"/>
            </a:ext>
          </a:extLst>
        </xdr:cNvPr>
        <xdr:cNvSpPr/>
      </xdr:nvSpPr>
      <xdr:spPr>
        <a:xfrm>
          <a:off x="11487150" y="1723090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D2832AE7-F809-4CE0-BE42-404478E3112C}"/>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3E21D03F-964D-4C67-953E-C0274B167591}"/>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A00E4F48-3764-41F9-8CCC-4AEFAB58EACD}"/>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DC4A01D8-8A13-4560-A95D-8096ED004D2D}"/>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D0D4BBDB-7454-40A9-8534-B81C9802A067}"/>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76019</xdr:rowOff>
    </xdr:from>
    <xdr:to>
      <xdr:col>85</xdr:col>
      <xdr:colOff>177800</xdr:colOff>
      <xdr:row>106</xdr:row>
      <xdr:rowOff>6169</xdr:rowOff>
    </xdr:to>
    <xdr:sp macro="" textlink="">
      <xdr:nvSpPr>
        <xdr:cNvPr id="771" name="楕円 770">
          <a:extLst>
            <a:ext uri="{FF2B5EF4-FFF2-40B4-BE49-F238E27FC236}">
              <a16:creationId xmlns:a16="http://schemas.microsoft.com/office/drawing/2014/main" id="{F3BBE423-B64C-427C-8D48-55473E4A3B9E}"/>
            </a:ext>
          </a:extLst>
        </xdr:cNvPr>
        <xdr:cNvSpPr/>
      </xdr:nvSpPr>
      <xdr:spPr>
        <a:xfrm>
          <a:off x="14649450" y="1722101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98896</xdr:rowOff>
    </xdr:from>
    <xdr:ext cx="405111" cy="259045"/>
    <xdr:sp macro="" textlink="">
      <xdr:nvSpPr>
        <xdr:cNvPr id="772" name="【公民館】&#10;有形固定資産減価償却率該当値テキスト">
          <a:extLst>
            <a:ext uri="{FF2B5EF4-FFF2-40B4-BE49-F238E27FC236}">
              <a16:creationId xmlns:a16="http://schemas.microsoft.com/office/drawing/2014/main" id="{356D809B-7F55-4BA0-B8FD-01FC8A922F53}"/>
            </a:ext>
          </a:extLst>
        </xdr:cNvPr>
        <xdr:cNvSpPr txBox="1"/>
      </xdr:nvSpPr>
      <xdr:spPr>
        <a:xfrm>
          <a:off x="14735175" y="17075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43362</xdr:rowOff>
    </xdr:from>
    <xdr:to>
      <xdr:col>81</xdr:col>
      <xdr:colOff>101600</xdr:colOff>
      <xdr:row>105</xdr:row>
      <xdr:rowOff>144962</xdr:rowOff>
    </xdr:to>
    <xdr:sp macro="" textlink="">
      <xdr:nvSpPr>
        <xdr:cNvPr id="773" name="楕円 772">
          <a:extLst>
            <a:ext uri="{FF2B5EF4-FFF2-40B4-BE49-F238E27FC236}">
              <a16:creationId xmlns:a16="http://schemas.microsoft.com/office/drawing/2014/main" id="{7D3316E4-5506-49C5-891C-549F2741B889}"/>
            </a:ext>
          </a:extLst>
        </xdr:cNvPr>
        <xdr:cNvSpPr/>
      </xdr:nvSpPr>
      <xdr:spPr>
        <a:xfrm>
          <a:off x="13887450" y="1719153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94162</xdr:rowOff>
    </xdr:from>
    <xdr:to>
      <xdr:col>85</xdr:col>
      <xdr:colOff>127000</xdr:colOff>
      <xdr:row>105</xdr:row>
      <xdr:rowOff>126819</xdr:rowOff>
    </xdr:to>
    <xdr:cxnSp macro="">
      <xdr:nvCxnSpPr>
        <xdr:cNvPr id="774" name="直線コネクタ 773">
          <a:extLst>
            <a:ext uri="{FF2B5EF4-FFF2-40B4-BE49-F238E27FC236}">
              <a16:creationId xmlns:a16="http://schemas.microsoft.com/office/drawing/2014/main" id="{286F66C0-52C7-450F-944F-0A773154D223}"/>
            </a:ext>
          </a:extLst>
        </xdr:cNvPr>
        <xdr:cNvCxnSpPr/>
      </xdr:nvCxnSpPr>
      <xdr:spPr>
        <a:xfrm>
          <a:off x="13935075" y="17239162"/>
          <a:ext cx="7620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12337</xdr:rowOff>
    </xdr:from>
    <xdr:to>
      <xdr:col>76</xdr:col>
      <xdr:colOff>165100</xdr:colOff>
      <xdr:row>107</xdr:row>
      <xdr:rowOff>113937</xdr:rowOff>
    </xdr:to>
    <xdr:sp macro="" textlink="">
      <xdr:nvSpPr>
        <xdr:cNvPr id="775" name="楕円 774">
          <a:extLst>
            <a:ext uri="{FF2B5EF4-FFF2-40B4-BE49-F238E27FC236}">
              <a16:creationId xmlns:a16="http://schemas.microsoft.com/office/drawing/2014/main" id="{9208FCA4-3F76-4925-9D31-D19593989C59}"/>
            </a:ext>
          </a:extLst>
        </xdr:cNvPr>
        <xdr:cNvSpPr/>
      </xdr:nvSpPr>
      <xdr:spPr>
        <a:xfrm>
          <a:off x="13096875" y="1749706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94162</xdr:rowOff>
    </xdr:from>
    <xdr:to>
      <xdr:col>81</xdr:col>
      <xdr:colOff>50800</xdr:colOff>
      <xdr:row>107</xdr:row>
      <xdr:rowOff>63137</xdr:rowOff>
    </xdr:to>
    <xdr:cxnSp macro="">
      <xdr:nvCxnSpPr>
        <xdr:cNvPr id="776" name="直線コネクタ 775">
          <a:extLst>
            <a:ext uri="{FF2B5EF4-FFF2-40B4-BE49-F238E27FC236}">
              <a16:creationId xmlns:a16="http://schemas.microsoft.com/office/drawing/2014/main" id="{BC6E3DF2-6E27-4C2A-8048-1E45608F11E3}"/>
            </a:ext>
          </a:extLst>
        </xdr:cNvPr>
        <xdr:cNvCxnSpPr/>
      </xdr:nvCxnSpPr>
      <xdr:spPr>
        <a:xfrm flipV="1">
          <a:off x="13144500" y="17239162"/>
          <a:ext cx="790575" cy="315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151130</xdr:rowOff>
    </xdr:from>
    <xdr:to>
      <xdr:col>72</xdr:col>
      <xdr:colOff>38100</xdr:colOff>
      <xdr:row>107</xdr:row>
      <xdr:rowOff>81280</xdr:rowOff>
    </xdr:to>
    <xdr:sp macro="" textlink="">
      <xdr:nvSpPr>
        <xdr:cNvPr id="777" name="楕円 776">
          <a:extLst>
            <a:ext uri="{FF2B5EF4-FFF2-40B4-BE49-F238E27FC236}">
              <a16:creationId xmlns:a16="http://schemas.microsoft.com/office/drawing/2014/main" id="{44F486E7-E713-4394-9D64-1A3AB8EDA5E4}"/>
            </a:ext>
          </a:extLst>
        </xdr:cNvPr>
        <xdr:cNvSpPr/>
      </xdr:nvSpPr>
      <xdr:spPr>
        <a:xfrm>
          <a:off x="12296775" y="174675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30480</xdr:rowOff>
    </xdr:from>
    <xdr:to>
      <xdr:col>76</xdr:col>
      <xdr:colOff>114300</xdr:colOff>
      <xdr:row>107</xdr:row>
      <xdr:rowOff>63137</xdr:rowOff>
    </xdr:to>
    <xdr:cxnSp macro="">
      <xdr:nvCxnSpPr>
        <xdr:cNvPr id="778" name="直線コネクタ 777">
          <a:extLst>
            <a:ext uri="{FF2B5EF4-FFF2-40B4-BE49-F238E27FC236}">
              <a16:creationId xmlns:a16="http://schemas.microsoft.com/office/drawing/2014/main" id="{B53543D1-E755-40E7-9941-DDAB0F601DDE}"/>
            </a:ext>
          </a:extLst>
        </xdr:cNvPr>
        <xdr:cNvCxnSpPr/>
      </xdr:nvCxnSpPr>
      <xdr:spPr>
        <a:xfrm>
          <a:off x="12344400" y="17515205"/>
          <a:ext cx="800100"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118473</xdr:rowOff>
    </xdr:from>
    <xdr:to>
      <xdr:col>67</xdr:col>
      <xdr:colOff>101600</xdr:colOff>
      <xdr:row>107</xdr:row>
      <xdr:rowOff>48623</xdr:rowOff>
    </xdr:to>
    <xdr:sp macro="" textlink="">
      <xdr:nvSpPr>
        <xdr:cNvPr id="779" name="楕円 778">
          <a:extLst>
            <a:ext uri="{FF2B5EF4-FFF2-40B4-BE49-F238E27FC236}">
              <a16:creationId xmlns:a16="http://schemas.microsoft.com/office/drawing/2014/main" id="{539C07D4-55A6-47C5-AD44-64F11E369EBA}"/>
            </a:ext>
          </a:extLst>
        </xdr:cNvPr>
        <xdr:cNvSpPr/>
      </xdr:nvSpPr>
      <xdr:spPr>
        <a:xfrm>
          <a:off x="11487150" y="1743809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169273</xdr:rowOff>
    </xdr:from>
    <xdr:to>
      <xdr:col>71</xdr:col>
      <xdr:colOff>177800</xdr:colOff>
      <xdr:row>107</xdr:row>
      <xdr:rowOff>30480</xdr:rowOff>
    </xdr:to>
    <xdr:cxnSp macro="">
      <xdr:nvCxnSpPr>
        <xdr:cNvPr id="780" name="直線コネクタ 779">
          <a:extLst>
            <a:ext uri="{FF2B5EF4-FFF2-40B4-BE49-F238E27FC236}">
              <a16:creationId xmlns:a16="http://schemas.microsoft.com/office/drawing/2014/main" id="{D39A98E4-01FF-42DF-9B70-650306A9B3E7}"/>
            </a:ext>
          </a:extLst>
        </xdr:cNvPr>
        <xdr:cNvCxnSpPr/>
      </xdr:nvCxnSpPr>
      <xdr:spPr>
        <a:xfrm>
          <a:off x="11534775" y="17485723"/>
          <a:ext cx="80962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36484</xdr:rowOff>
    </xdr:from>
    <xdr:ext cx="405111" cy="259045"/>
    <xdr:sp macro="" textlink="">
      <xdr:nvSpPr>
        <xdr:cNvPr id="781" name="n_1aveValue【公民館】&#10;有形固定資産減価償却率">
          <a:extLst>
            <a:ext uri="{FF2B5EF4-FFF2-40B4-BE49-F238E27FC236}">
              <a16:creationId xmlns:a16="http://schemas.microsoft.com/office/drawing/2014/main" id="{8197A03E-65E4-4B0A-A6AC-B8A9F7459AC7}"/>
            </a:ext>
          </a:extLst>
        </xdr:cNvPr>
        <xdr:cNvSpPr txBox="1"/>
      </xdr:nvSpPr>
      <xdr:spPr>
        <a:xfrm>
          <a:off x="13745219" y="17352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42290</xdr:rowOff>
    </xdr:from>
    <xdr:ext cx="405111" cy="259045"/>
    <xdr:sp macro="" textlink="">
      <xdr:nvSpPr>
        <xdr:cNvPr id="782" name="n_2aveValue【公民館】&#10;有形固定資産減価償却率">
          <a:extLst>
            <a:ext uri="{FF2B5EF4-FFF2-40B4-BE49-F238E27FC236}">
              <a16:creationId xmlns:a16="http://schemas.microsoft.com/office/drawing/2014/main" id="{413A3C0F-7782-46DD-9425-B5135C821A6B}"/>
            </a:ext>
          </a:extLst>
        </xdr:cNvPr>
        <xdr:cNvSpPr txBox="1"/>
      </xdr:nvSpPr>
      <xdr:spPr>
        <a:xfrm>
          <a:off x="12964169" y="17019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11265</xdr:rowOff>
    </xdr:from>
    <xdr:ext cx="405111" cy="259045"/>
    <xdr:sp macro="" textlink="">
      <xdr:nvSpPr>
        <xdr:cNvPr id="783" name="n_3aveValue【公民館】&#10;有形固定資産減価償却率">
          <a:extLst>
            <a:ext uri="{FF2B5EF4-FFF2-40B4-BE49-F238E27FC236}">
              <a16:creationId xmlns:a16="http://schemas.microsoft.com/office/drawing/2014/main" id="{08D081AF-2FAC-4F78-B33A-0659393DC573}"/>
            </a:ext>
          </a:extLst>
        </xdr:cNvPr>
        <xdr:cNvSpPr txBox="1"/>
      </xdr:nvSpPr>
      <xdr:spPr>
        <a:xfrm>
          <a:off x="12164069" y="1698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35758</xdr:rowOff>
    </xdr:from>
    <xdr:ext cx="405111" cy="259045"/>
    <xdr:sp macro="" textlink="">
      <xdr:nvSpPr>
        <xdr:cNvPr id="784" name="n_4aveValue【公民館】&#10;有形固定資産減価償却率">
          <a:extLst>
            <a:ext uri="{FF2B5EF4-FFF2-40B4-BE49-F238E27FC236}">
              <a16:creationId xmlns:a16="http://schemas.microsoft.com/office/drawing/2014/main" id="{60D9168E-22EE-4475-AD7E-2121F99FDE94}"/>
            </a:ext>
          </a:extLst>
        </xdr:cNvPr>
        <xdr:cNvSpPr txBox="1"/>
      </xdr:nvSpPr>
      <xdr:spPr>
        <a:xfrm>
          <a:off x="11354444" y="17009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161489</xdr:rowOff>
    </xdr:from>
    <xdr:ext cx="405111" cy="259045"/>
    <xdr:sp macro="" textlink="">
      <xdr:nvSpPr>
        <xdr:cNvPr id="785" name="n_1mainValue【公民館】&#10;有形固定資産減価償却率">
          <a:extLst>
            <a:ext uri="{FF2B5EF4-FFF2-40B4-BE49-F238E27FC236}">
              <a16:creationId xmlns:a16="http://schemas.microsoft.com/office/drawing/2014/main" id="{FE840B88-5BB3-4EC7-A5AB-38583EADB522}"/>
            </a:ext>
          </a:extLst>
        </xdr:cNvPr>
        <xdr:cNvSpPr txBox="1"/>
      </xdr:nvSpPr>
      <xdr:spPr>
        <a:xfrm>
          <a:off x="13745219" y="16966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105064</xdr:rowOff>
    </xdr:from>
    <xdr:ext cx="405111" cy="259045"/>
    <xdr:sp macro="" textlink="">
      <xdr:nvSpPr>
        <xdr:cNvPr id="786" name="n_2mainValue【公民館】&#10;有形固定資産減価償却率">
          <a:extLst>
            <a:ext uri="{FF2B5EF4-FFF2-40B4-BE49-F238E27FC236}">
              <a16:creationId xmlns:a16="http://schemas.microsoft.com/office/drawing/2014/main" id="{44CFCDF9-D1C8-4B41-90EA-9E2384D92F37}"/>
            </a:ext>
          </a:extLst>
        </xdr:cNvPr>
        <xdr:cNvSpPr txBox="1"/>
      </xdr:nvSpPr>
      <xdr:spPr>
        <a:xfrm>
          <a:off x="12964169" y="1758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72407</xdr:rowOff>
    </xdr:from>
    <xdr:ext cx="405111" cy="259045"/>
    <xdr:sp macro="" textlink="">
      <xdr:nvSpPr>
        <xdr:cNvPr id="787" name="n_3mainValue【公民館】&#10;有形固定資産減価償却率">
          <a:extLst>
            <a:ext uri="{FF2B5EF4-FFF2-40B4-BE49-F238E27FC236}">
              <a16:creationId xmlns:a16="http://schemas.microsoft.com/office/drawing/2014/main" id="{EA298881-A021-4764-A438-DB82289D419F}"/>
            </a:ext>
          </a:extLst>
        </xdr:cNvPr>
        <xdr:cNvSpPr txBox="1"/>
      </xdr:nvSpPr>
      <xdr:spPr>
        <a:xfrm>
          <a:off x="12164069" y="1755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39750</xdr:rowOff>
    </xdr:from>
    <xdr:ext cx="405111" cy="259045"/>
    <xdr:sp macro="" textlink="">
      <xdr:nvSpPr>
        <xdr:cNvPr id="788" name="n_4mainValue【公民館】&#10;有形固定資産減価償却率">
          <a:extLst>
            <a:ext uri="{FF2B5EF4-FFF2-40B4-BE49-F238E27FC236}">
              <a16:creationId xmlns:a16="http://schemas.microsoft.com/office/drawing/2014/main" id="{01CACA97-B76E-4DB8-AA47-A2642F2C4F2D}"/>
            </a:ext>
          </a:extLst>
        </xdr:cNvPr>
        <xdr:cNvSpPr txBox="1"/>
      </xdr:nvSpPr>
      <xdr:spPr>
        <a:xfrm>
          <a:off x="11354444" y="17527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9ED9014F-FCF2-49E6-B9EC-0E2E662B324F}"/>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6B15D8C2-4532-4C17-8BBD-548AFF8F70D3}"/>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3C9C7760-4A43-4874-BA7F-485580A89643}"/>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02A4A9CF-B1DC-4001-BF21-D81112CC3980}"/>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702A9817-301D-453F-AE86-E2C900C3E2B8}"/>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410ABDFB-594E-4583-89FB-0A45FD96C3B0}"/>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B5AC915C-A523-4949-B44E-73C2CA320598}"/>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FD29AB5A-BCA4-42F3-9D26-D42CD1A43608}"/>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3B5CCDCB-12D9-4BBF-8836-A381580D2103}"/>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376C1076-D326-4D55-B983-AA5340F5B1A5}"/>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99" name="直線コネクタ 798">
          <a:extLst>
            <a:ext uri="{FF2B5EF4-FFF2-40B4-BE49-F238E27FC236}">
              <a16:creationId xmlns:a16="http://schemas.microsoft.com/office/drawing/2014/main" id="{0E350EED-7F70-45AC-9966-57617F0D938B}"/>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0" name="テキスト ボックス 799">
          <a:extLst>
            <a:ext uri="{FF2B5EF4-FFF2-40B4-BE49-F238E27FC236}">
              <a16:creationId xmlns:a16="http://schemas.microsoft.com/office/drawing/2014/main" id="{B0B900A5-0276-4A90-8B94-1DA33E5AC185}"/>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1" name="直線コネクタ 800">
          <a:extLst>
            <a:ext uri="{FF2B5EF4-FFF2-40B4-BE49-F238E27FC236}">
              <a16:creationId xmlns:a16="http://schemas.microsoft.com/office/drawing/2014/main" id="{38C7D404-064A-4744-AD4D-32108E02C6A4}"/>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2" name="テキスト ボックス 801">
          <a:extLst>
            <a:ext uri="{FF2B5EF4-FFF2-40B4-BE49-F238E27FC236}">
              <a16:creationId xmlns:a16="http://schemas.microsoft.com/office/drawing/2014/main" id="{CCCAFFAC-88DA-44E4-9D76-7368EF4B5288}"/>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3" name="直線コネクタ 802">
          <a:extLst>
            <a:ext uri="{FF2B5EF4-FFF2-40B4-BE49-F238E27FC236}">
              <a16:creationId xmlns:a16="http://schemas.microsoft.com/office/drawing/2014/main" id="{8B3E6E86-DA93-4413-B1DE-925E37DA2884}"/>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4" name="テキスト ボックス 803">
          <a:extLst>
            <a:ext uri="{FF2B5EF4-FFF2-40B4-BE49-F238E27FC236}">
              <a16:creationId xmlns:a16="http://schemas.microsoft.com/office/drawing/2014/main" id="{689656F8-7376-4D07-AA0F-8D3A6F8AC7CB}"/>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5" name="直線コネクタ 804">
          <a:extLst>
            <a:ext uri="{FF2B5EF4-FFF2-40B4-BE49-F238E27FC236}">
              <a16:creationId xmlns:a16="http://schemas.microsoft.com/office/drawing/2014/main" id="{BBC958A9-2DC9-4F1E-AE20-8417A2ACEFAF}"/>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6" name="テキスト ボックス 805">
          <a:extLst>
            <a:ext uri="{FF2B5EF4-FFF2-40B4-BE49-F238E27FC236}">
              <a16:creationId xmlns:a16="http://schemas.microsoft.com/office/drawing/2014/main" id="{3A521948-1B99-4DDD-93D2-D87E73C5B04E}"/>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7" name="直線コネクタ 806">
          <a:extLst>
            <a:ext uri="{FF2B5EF4-FFF2-40B4-BE49-F238E27FC236}">
              <a16:creationId xmlns:a16="http://schemas.microsoft.com/office/drawing/2014/main" id="{86DA0D03-5EC7-48B5-88ED-700F65302BF0}"/>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08" name="テキスト ボックス 807">
          <a:extLst>
            <a:ext uri="{FF2B5EF4-FFF2-40B4-BE49-F238E27FC236}">
              <a16:creationId xmlns:a16="http://schemas.microsoft.com/office/drawing/2014/main" id="{9919BBE7-162F-4893-AF01-E6226F0A6B8B}"/>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09" name="直線コネクタ 808">
          <a:extLst>
            <a:ext uri="{FF2B5EF4-FFF2-40B4-BE49-F238E27FC236}">
              <a16:creationId xmlns:a16="http://schemas.microsoft.com/office/drawing/2014/main" id="{59DC4FB9-2F2B-49C5-B846-805F559DC7F5}"/>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0" name="テキスト ボックス 809">
          <a:extLst>
            <a:ext uri="{FF2B5EF4-FFF2-40B4-BE49-F238E27FC236}">
              <a16:creationId xmlns:a16="http://schemas.microsoft.com/office/drawing/2014/main" id="{32D893F0-69E0-4680-A1C8-DB67979CCDC9}"/>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FE00D748-89FA-40C8-8FB0-9E8FF57D5C2B}"/>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F87825D5-F4FD-442E-9EBC-A935B631E866}"/>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公民館】&#10;一人当たり面積グラフ枠">
          <a:extLst>
            <a:ext uri="{FF2B5EF4-FFF2-40B4-BE49-F238E27FC236}">
              <a16:creationId xmlns:a16="http://schemas.microsoft.com/office/drawing/2014/main" id="{F9758EFF-3948-47EF-9BC5-17839842E071}"/>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814" name="直線コネクタ 813">
          <a:extLst>
            <a:ext uri="{FF2B5EF4-FFF2-40B4-BE49-F238E27FC236}">
              <a16:creationId xmlns:a16="http://schemas.microsoft.com/office/drawing/2014/main" id="{41260FAA-0D93-495D-9F15-F71969E5D78F}"/>
            </a:ext>
          </a:extLst>
        </xdr:cNvPr>
        <xdr:cNvCxnSpPr/>
      </xdr:nvCxnSpPr>
      <xdr:spPr>
        <a:xfrm flipV="1">
          <a:off x="19954239" y="16409761"/>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815" name="【公民館】&#10;一人当たり面積最小値テキスト">
          <a:extLst>
            <a:ext uri="{FF2B5EF4-FFF2-40B4-BE49-F238E27FC236}">
              <a16:creationId xmlns:a16="http://schemas.microsoft.com/office/drawing/2014/main" id="{86CB7DD5-6B4B-4A09-86EF-AD715C514159}"/>
            </a:ext>
          </a:extLst>
        </xdr:cNvPr>
        <xdr:cNvSpPr txBox="1"/>
      </xdr:nvSpPr>
      <xdr:spPr>
        <a:xfrm>
          <a:off x="19992975" y="17866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816" name="直線コネクタ 815">
          <a:extLst>
            <a:ext uri="{FF2B5EF4-FFF2-40B4-BE49-F238E27FC236}">
              <a16:creationId xmlns:a16="http://schemas.microsoft.com/office/drawing/2014/main" id="{D51D62D8-B644-461A-BBF7-1E77982673A0}"/>
            </a:ext>
          </a:extLst>
        </xdr:cNvPr>
        <xdr:cNvCxnSpPr/>
      </xdr:nvCxnSpPr>
      <xdr:spPr>
        <a:xfrm>
          <a:off x="19878675" y="178597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817" name="【公民館】&#10;一人当たり面積最大値テキスト">
          <a:extLst>
            <a:ext uri="{FF2B5EF4-FFF2-40B4-BE49-F238E27FC236}">
              <a16:creationId xmlns:a16="http://schemas.microsoft.com/office/drawing/2014/main" id="{CA264D1D-135F-4D80-B956-E6ADB250956E}"/>
            </a:ext>
          </a:extLst>
        </xdr:cNvPr>
        <xdr:cNvSpPr txBox="1"/>
      </xdr:nvSpPr>
      <xdr:spPr>
        <a:xfrm>
          <a:off x="19992975" y="1618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818" name="直線コネクタ 817">
          <a:extLst>
            <a:ext uri="{FF2B5EF4-FFF2-40B4-BE49-F238E27FC236}">
              <a16:creationId xmlns:a16="http://schemas.microsoft.com/office/drawing/2014/main" id="{1169FE97-1DAC-48C3-B14E-E60FF4042413}"/>
            </a:ext>
          </a:extLst>
        </xdr:cNvPr>
        <xdr:cNvCxnSpPr/>
      </xdr:nvCxnSpPr>
      <xdr:spPr>
        <a:xfrm>
          <a:off x="19878675" y="164097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62609</xdr:rowOff>
    </xdr:from>
    <xdr:ext cx="469744" cy="259045"/>
    <xdr:sp macro="" textlink="">
      <xdr:nvSpPr>
        <xdr:cNvPr id="819" name="【公民館】&#10;一人当たり面積平均値テキスト">
          <a:extLst>
            <a:ext uri="{FF2B5EF4-FFF2-40B4-BE49-F238E27FC236}">
              <a16:creationId xmlns:a16="http://schemas.microsoft.com/office/drawing/2014/main" id="{FF202829-A1F8-4ACB-9D5A-E105AC1CF557}"/>
            </a:ext>
          </a:extLst>
        </xdr:cNvPr>
        <xdr:cNvSpPr txBox="1"/>
      </xdr:nvSpPr>
      <xdr:spPr>
        <a:xfrm>
          <a:off x="19992975" y="173822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820" name="フローチャート: 判断 819">
          <a:extLst>
            <a:ext uri="{FF2B5EF4-FFF2-40B4-BE49-F238E27FC236}">
              <a16:creationId xmlns:a16="http://schemas.microsoft.com/office/drawing/2014/main" id="{203BADB7-5391-47C8-A49F-F8DAAB8C34AD}"/>
            </a:ext>
          </a:extLst>
        </xdr:cNvPr>
        <xdr:cNvSpPr/>
      </xdr:nvSpPr>
      <xdr:spPr>
        <a:xfrm>
          <a:off x="19897725" y="1740380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821" name="フローチャート: 判断 820">
          <a:extLst>
            <a:ext uri="{FF2B5EF4-FFF2-40B4-BE49-F238E27FC236}">
              <a16:creationId xmlns:a16="http://schemas.microsoft.com/office/drawing/2014/main" id="{0CBD9BE2-EF92-490C-881D-35164977A0A8}"/>
            </a:ext>
          </a:extLst>
        </xdr:cNvPr>
        <xdr:cNvSpPr/>
      </xdr:nvSpPr>
      <xdr:spPr>
        <a:xfrm>
          <a:off x="19154775" y="174104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822" name="フローチャート: 判断 821">
          <a:extLst>
            <a:ext uri="{FF2B5EF4-FFF2-40B4-BE49-F238E27FC236}">
              <a16:creationId xmlns:a16="http://schemas.microsoft.com/office/drawing/2014/main" id="{1197CDC5-440C-47B6-8421-493C39C74DDD}"/>
            </a:ext>
          </a:extLst>
        </xdr:cNvPr>
        <xdr:cNvSpPr/>
      </xdr:nvSpPr>
      <xdr:spPr>
        <a:xfrm>
          <a:off x="18345150" y="1742013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823" name="フローチャート: 判断 822">
          <a:extLst>
            <a:ext uri="{FF2B5EF4-FFF2-40B4-BE49-F238E27FC236}">
              <a16:creationId xmlns:a16="http://schemas.microsoft.com/office/drawing/2014/main" id="{EDB63D3B-7408-484A-AC3A-5A5C630B42D9}"/>
            </a:ext>
          </a:extLst>
        </xdr:cNvPr>
        <xdr:cNvSpPr/>
      </xdr:nvSpPr>
      <xdr:spPr>
        <a:xfrm>
          <a:off x="17554575" y="1742358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824" name="フローチャート: 判断 823">
          <a:extLst>
            <a:ext uri="{FF2B5EF4-FFF2-40B4-BE49-F238E27FC236}">
              <a16:creationId xmlns:a16="http://schemas.microsoft.com/office/drawing/2014/main" id="{5F284C60-E1DD-47B0-B44B-6DC116BFED96}"/>
            </a:ext>
          </a:extLst>
        </xdr:cNvPr>
        <xdr:cNvSpPr/>
      </xdr:nvSpPr>
      <xdr:spPr>
        <a:xfrm>
          <a:off x="16754475" y="1742340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9D4DB3B9-3218-4E95-8221-896780241874}"/>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36629A50-1ED1-4FA9-8438-1743BA447406}"/>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A1CCD6C1-C2AD-4509-9CEA-307135978DC4}"/>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E8A674FF-3CA6-4B2C-B804-9977030CF127}"/>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BC7A3B8A-CC15-4883-9B4D-5690B131442B}"/>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28666</xdr:rowOff>
    </xdr:from>
    <xdr:to>
      <xdr:col>116</xdr:col>
      <xdr:colOff>114300</xdr:colOff>
      <xdr:row>106</xdr:row>
      <xdr:rowOff>130266</xdr:rowOff>
    </xdr:to>
    <xdr:sp macro="" textlink="">
      <xdr:nvSpPr>
        <xdr:cNvPr id="830" name="楕円 829">
          <a:extLst>
            <a:ext uri="{FF2B5EF4-FFF2-40B4-BE49-F238E27FC236}">
              <a16:creationId xmlns:a16="http://schemas.microsoft.com/office/drawing/2014/main" id="{35B92E8F-14CB-45CC-B6B8-B6EDB2B76C4C}"/>
            </a:ext>
          </a:extLst>
        </xdr:cNvPr>
        <xdr:cNvSpPr/>
      </xdr:nvSpPr>
      <xdr:spPr>
        <a:xfrm>
          <a:off x="19897725" y="1734194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51543</xdr:rowOff>
    </xdr:from>
    <xdr:ext cx="469744" cy="259045"/>
    <xdr:sp macro="" textlink="">
      <xdr:nvSpPr>
        <xdr:cNvPr id="831" name="【公民館】&#10;一人当たり面積該当値テキスト">
          <a:extLst>
            <a:ext uri="{FF2B5EF4-FFF2-40B4-BE49-F238E27FC236}">
              <a16:creationId xmlns:a16="http://schemas.microsoft.com/office/drawing/2014/main" id="{8D205625-5ACD-4D5F-864F-7A5F6C4DF7A1}"/>
            </a:ext>
          </a:extLst>
        </xdr:cNvPr>
        <xdr:cNvSpPr txBox="1"/>
      </xdr:nvSpPr>
      <xdr:spPr>
        <a:xfrm>
          <a:off x="19992975" y="17193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35198</xdr:rowOff>
    </xdr:from>
    <xdr:to>
      <xdr:col>112</xdr:col>
      <xdr:colOff>38100</xdr:colOff>
      <xdr:row>106</xdr:row>
      <xdr:rowOff>136798</xdr:rowOff>
    </xdr:to>
    <xdr:sp macro="" textlink="">
      <xdr:nvSpPr>
        <xdr:cNvPr id="832" name="楕円 831">
          <a:extLst>
            <a:ext uri="{FF2B5EF4-FFF2-40B4-BE49-F238E27FC236}">
              <a16:creationId xmlns:a16="http://schemas.microsoft.com/office/drawing/2014/main" id="{E978B90A-251D-48D5-A07B-EDDEDE223330}"/>
            </a:ext>
          </a:extLst>
        </xdr:cNvPr>
        <xdr:cNvSpPr/>
      </xdr:nvSpPr>
      <xdr:spPr>
        <a:xfrm>
          <a:off x="19154775" y="1735164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79466</xdr:rowOff>
    </xdr:from>
    <xdr:to>
      <xdr:col>116</xdr:col>
      <xdr:colOff>63500</xdr:colOff>
      <xdr:row>106</xdr:row>
      <xdr:rowOff>85998</xdr:rowOff>
    </xdr:to>
    <xdr:cxnSp macro="">
      <xdr:nvCxnSpPr>
        <xdr:cNvPr id="833" name="直線コネクタ 832">
          <a:extLst>
            <a:ext uri="{FF2B5EF4-FFF2-40B4-BE49-F238E27FC236}">
              <a16:creationId xmlns:a16="http://schemas.microsoft.com/office/drawing/2014/main" id="{05D616BC-42A4-468B-9E83-FF26620A1D16}"/>
            </a:ext>
          </a:extLst>
        </xdr:cNvPr>
        <xdr:cNvCxnSpPr/>
      </xdr:nvCxnSpPr>
      <xdr:spPr>
        <a:xfrm flipV="1">
          <a:off x="19202400" y="17399091"/>
          <a:ext cx="752475" cy="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48261</xdr:rowOff>
    </xdr:from>
    <xdr:to>
      <xdr:col>107</xdr:col>
      <xdr:colOff>101600</xdr:colOff>
      <xdr:row>106</xdr:row>
      <xdr:rowOff>149861</xdr:rowOff>
    </xdr:to>
    <xdr:sp macro="" textlink="">
      <xdr:nvSpPr>
        <xdr:cNvPr id="834" name="楕円 833">
          <a:extLst>
            <a:ext uri="{FF2B5EF4-FFF2-40B4-BE49-F238E27FC236}">
              <a16:creationId xmlns:a16="http://schemas.microsoft.com/office/drawing/2014/main" id="{1308036E-1A7A-488A-92C1-7EF0D085F9EE}"/>
            </a:ext>
          </a:extLst>
        </xdr:cNvPr>
        <xdr:cNvSpPr/>
      </xdr:nvSpPr>
      <xdr:spPr>
        <a:xfrm>
          <a:off x="18345150" y="173615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85998</xdr:rowOff>
    </xdr:from>
    <xdr:to>
      <xdr:col>111</xdr:col>
      <xdr:colOff>177800</xdr:colOff>
      <xdr:row>106</xdr:row>
      <xdr:rowOff>99061</xdr:rowOff>
    </xdr:to>
    <xdr:cxnSp macro="">
      <xdr:nvCxnSpPr>
        <xdr:cNvPr id="835" name="直線コネクタ 834">
          <a:extLst>
            <a:ext uri="{FF2B5EF4-FFF2-40B4-BE49-F238E27FC236}">
              <a16:creationId xmlns:a16="http://schemas.microsoft.com/office/drawing/2014/main" id="{B36FBB31-4B2F-4EFB-B8BF-E9BDBA64647F}"/>
            </a:ext>
          </a:extLst>
        </xdr:cNvPr>
        <xdr:cNvCxnSpPr/>
      </xdr:nvCxnSpPr>
      <xdr:spPr>
        <a:xfrm flipV="1">
          <a:off x="18392775" y="17399273"/>
          <a:ext cx="809625" cy="19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48261</xdr:rowOff>
    </xdr:from>
    <xdr:to>
      <xdr:col>102</xdr:col>
      <xdr:colOff>165100</xdr:colOff>
      <xdr:row>106</xdr:row>
      <xdr:rowOff>149861</xdr:rowOff>
    </xdr:to>
    <xdr:sp macro="" textlink="">
      <xdr:nvSpPr>
        <xdr:cNvPr id="836" name="楕円 835">
          <a:extLst>
            <a:ext uri="{FF2B5EF4-FFF2-40B4-BE49-F238E27FC236}">
              <a16:creationId xmlns:a16="http://schemas.microsoft.com/office/drawing/2014/main" id="{C3ECF90B-9605-4F40-BE6A-47FAE1BF5F25}"/>
            </a:ext>
          </a:extLst>
        </xdr:cNvPr>
        <xdr:cNvSpPr/>
      </xdr:nvSpPr>
      <xdr:spPr>
        <a:xfrm>
          <a:off x="17554575" y="173615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99061</xdr:rowOff>
    </xdr:from>
    <xdr:to>
      <xdr:col>107</xdr:col>
      <xdr:colOff>50800</xdr:colOff>
      <xdr:row>106</xdr:row>
      <xdr:rowOff>99061</xdr:rowOff>
    </xdr:to>
    <xdr:cxnSp macro="">
      <xdr:nvCxnSpPr>
        <xdr:cNvPr id="837" name="直線コネクタ 836">
          <a:extLst>
            <a:ext uri="{FF2B5EF4-FFF2-40B4-BE49-F238E27FC236}">
              <a16:creationId xmlns:a16="http://schemas.microsoft.com/office/drawing/2014/main" id="{C7A28E14-0486-495B-A28D-DD572845C7CB}"/>
            </a:ext>
          </a:extLst>
        </xdr:cNvPr>
        <xdr:cNvCxnSpPr/>
      </xdr:nvCxnSpPr>
      <xdr:spPr>
        <a:xfrm>
          <a:off x="17602200" y="17418686"/>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48261</xdr:rowOff>
    </xdr:from>
    <xdr:to>
      <xdr:col>98</xdr:col>
      <xdr:colOff>38100</xdr:colOff>
      <xdr:row>106</xdr:row>
      <xdr:rowOff>149861</xdr:rowOff>
    </xdr:to>
    <xdr:sp macro="" textlink="">
      <xdr:nvSpPr>
        <xdr:cNvPr id="838" name="楕円 837">
          <a:extLst>
            <a:ext uri="{FF2B5EF4-FFF2-40B4-BE49-F238E27FC236}">
              <a16:creationId xmlns:a16="http://schemas.microsoft.com/office/drawing/2014/main" id="{FF4EB335-668D-41BC-96A5-EB7421D4F3C5}"/>
            </a:ext>
          </a:extLst>
        </xdr:cNvPr>
        <xdr:cNvSpPr/>
      </xdr:nvSpPr>
      <xdr:spPr>
        <a:xfrm>
          <a:off x="16754475" y="173615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99061</xdr:rowOff>
    </xdr:from>
    <xdr:to>
      <xdr:col>102</xdr:col>
      <xdr:colOff>114300</xdr:colOff>
      <xdr:row>106</xdr:row>
      <xdr:rowOff>99061</xdr:rowOff>
    </xdr:to>
    <xdr:cxnSp macro="">
      <xdr:nvCxnSpPr>
        <xdr:cNvPr id="839" name="直線コネクタ 838">
          <a:extLst>
            <a:ext uri="{FF2B5EF4-FFF2-40B4-BE49-F238E27FC236}">
              <a16:creationId xmlns:a16="http://schemas.microsoft.com/office/drawing/2014/main" id="{DEDA31FC-03ED-4A9B-B800-0D14132BC83B}"/>
            </a:ext>
          </a:extLst>
        </xdr:cNvPr>
        <xdr:cNvCxnSpPr/>
      </xdr:nvCxnSpPr>
      <xdr:spPr>
        <a:xfrm>
          <a:off x="16802100" y="1741868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15257</xdr:rowOff>
    </xdr:from>
    <xdr:ext cx="469744" cy="259045"/>
    <xdr:sp macro="" textlink="">
      <xdr:nvSpPr>
        <xdr:cNvPr id="840" name="n_1aveValue【公民館】&#10;一人当たり面積">
          <a:extLst>
            <a:ext uri="{FF2B5EF4-FFF2-40B4-BE49-F238E27FC236}">
              <a16:creationId xmlns:a16="http://schemas.microsoft.com/office/drawing/2014/main" id="{37D1E37F-1DB8-42B9-8753-5827362F439D}"/>
            </a:ext>
          </a:extLst>
        </xdr:cNvPr>
        <xdr:cNvSpPr txBox="1"/>
      </xdr:nvSpPr>
      <xdr:spPr>
        <a:xfrm>
          <a:off x="18983402" y="1749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21789</xdr:rowOff>
    </xdr:from>
    <xdr:ext cx="469744" cy="259045"/>
    <xdr:sp macro="" textlink="">
      <xdr:nvSpPr>
        <xdr:cNvPr id="841" name="n_2aveValue【公民館】&#10;一人当たり面積">
          <a:extLst>
            <a:ext uri="{FF2B5EF4-FFF2-40B4-BE49-F238E27FC236}">
              <a16:creationId xmlns:a16="http://schemas.microsoft.com/office/drawing/2014/main" id="{1BF12580-B546-4712-88A7-DAA9F12624D4}"/>
            </a:ext>
          </a:extLst>
        </xdr:cNvPr>
        <xdr:cNvSpPr txBox="1"/>
      </xdr:nvSpPr>
      <xdr:spPr>
        <a:xfrm>
          <a:off x="18183302" y="17509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31585</xdr:rowOff>
    </xdr:from>
    <xdr:ext cx="469744" cy="259045"/>
    <xdr:sp macro="" textlink="">
      <xdr:nvSpPr>
        <xdr:cNvPr id="842" name="n_3aveValue【公民館】&#10;一人当たり面積">
          <a:extLst>
            <a:ext uri="{FF2B5EF4-FFF2-40B4-BE49-F238E27FC236}">
              <a16:creationId xmlns:a16="http://schemas.microsoft.com/office/drawing/2014/main" id="{F88E01F3-9D2E-4E69-B3C4-88AD25A01CF7}"/>
            </a:ext>
          </a:extLst>
        </xdr:cNvPr>
        <xdr:cNvSpPr txBox="1"/>
      </xdr:nvSpPr>
      <xdr:spPr>
        <a:xfrm>
          <a:off x="17383202" y="17516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25054</xdr:rowOff>
    </xdr:from>
    <xdr:ext cx="469744" cy="259045"/>
    <xdr:sp macro="" textlink="">
      <xdr:nvSpPr>
        <xdr:cNvPr id="843" name="n_4aveValue【公民館】&#10;一人当たり面積">
          <a:extLst>
            <a:ext uri="{FF2B5EF4-FFF2-40B4-BE49-F238E27FC236}">
              <a16:creationId xmlns:a16="http://schemas.microsoft.com/office/drawing/2014/main" id="{3FD2CAE4-57E0-4A61-B7E7-54A8608C48BD}"/>
            </a:ext>
          </a:extLst>
        </xdr:cNvPr>
        <xdr:cNvSpPr txBox="1"/>
      </xdr:nvSpPr>
      <xdr:spPr>
        <a:xfrm>
          <a:off x="16592627" y="17516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153325</xdr:rowOff>
    </xdr:from>
    <xdr:ext cx="469744" cy="259045"/>
    <xdr:sp macro="" textlink="">
      <xdr:nvSpPr>
        <xdr:cNvPr id="844" name="n_1mainValue【公民館】&#10;一人当たり面積">
          <a:extLst>
            <a:ext uri="{FF2B5EF4-FFF2-40B4-BE49-F238E27FC236}">
              <a16:creationId xmlns:a16="http://schemas.microsoft.com/office/drawing/2014/main" id="{292058E4-CC4E-431C-AEFC-D41C56B3D845}"/>
            </a:ext>
          </a:extLst>
        </xdr:cNvPr>
        <xdr:cNvSpPr txBox="1"/>
      </xdr:nvSpPr>
      <xdr:spPr>
        <a:xfrm>
          <a:off x="18983402" y="1712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166388</xdr:rowOff>
    </xdr:from>
    <xdr:ext cx="469744" cy="259045"/>
    <xdr:sp macro="" textlink="">
      <xdr:nvSpPr>
        <xdr:cNvPr id="845" name="n_2mainValue【公民館】&#10;一人当たり面積">
          <a:extLst>
            <a:ext uri="{FF2B5EF4-FFF2-40B4-BE49-F238E27FC236}">
              <a16:creationId xmlns:a16="http://schemas.microsoft.com/office/drawing/2014/main" id="{3F3E5B94-62DA-4191-A697-C5EC1C0BA64B}"/>
            </a:ext>
          </a:extLst>
        </xdr:cNvPr>
        <xdr:cNvSpPr txBox="1"/>
      </xdr:nvSpPr>
      <xdr:spPr>
        <a:xfrm>
          <a:off x="18183302" y="17136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166388</xdr:rowOff>
    </xdr:from>
    <xdr:ext cx="469744" cy="259045"/>
    <xdr:sp macro="" textlink="">
      <xdr:nvSpPr>
        <xdr:cNvPr id="846" name="n_3mainValue【公民館】&#10;一人当たり面積">
          <a:extLst>
            <a:ext uri="{FF2B5EF4-FFF2-40B4-BE49-F238E27FC236}">
              <a16:creationId xmlns:a16="http://schemas.microsoft.com/office/drawing/2014/main" id="{920220A0-4309-44A3-8523-9993C53AFABA}"/>
            </a:ext>
          </a:extLst>
        </xdr:cNvPr>
        <xdr:cNvSpPr txBox="1"/>
      </xdr:nvSpPr>
      <xdr:spPr>
        <a:xfrm>
          <a:off x="17383202" y="17136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166388</xdr:rowOff>
    </xdr:from>
    <xdr:ext cx="469744" cy="259045"/>
    <xdr:sp macro="" textlink="">
      <xdr:nvSpPr>
        <xdr:cNvPr id="847" name="n_4mainValue【公民館】&#10;一人当たり面積">
          <a:extLst>
            <a:ext uri="{FF2B5EF4-FFF2-40B4-BE49-F238E27FC236}">
              <a16:creationId xmlns:a16="http://schemas.microsoft.com/office/drawing/2014/main" id="{26799A49-1934-42C1-B738-51843C523B77}"/>
            </a:ext>
          </a:extLst>
        </xdr:cNvPr>
        <xdr:cNvSpPr txBox="1"/>
      </xdr:nvSpPr>
      <xdr:spPr>
        <a:xfrm>
          <a:off x="16592627" y="17136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0D75786E-5B52-4735-9E09-058E03D95ED1}"/>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77554A95-E8AA-4A08-B9CB-FE84AA3F55E9}"/>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3EFBBBB3-C24B-4E9D-8FDB-A8C3870513FB}"/>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「認定こども園・幼稚園・保育所」</a:t>
          </a:r>
          <a:r>
            <a:rPr kumimoji="1" lang="ja-JP" altLang="en-US" sz="1100">
              <a:solidFill>
                <a:schemeClr val="dk1"/>
              </a:solidFill>
              <a:effectLst/>
              <a:latin typeface="+mn-lt"/>
              <a:ea typeface="+mn-ea"/>
              <a:cs typeface="+mn-cs"/>
            </a:rPr>
            <a:t>「橋梁・トンネル」「児童館」「公民館」</a:t>
          </a:r>
          <a:r>
            <a:rPr kumimoji="1" lang="ja-JP" altLang="ja-JP" sz="1100">
              <a:solidFill>
                <a:schemeClr val="dk1"/>
              </a:solidFill>
              <a:effectLst/>
              <a:latin typeface="+mn-lt"/>
              <a:ea typeface="+mn-ea"/>
              <a:cs typeface="+mn-cs"/>
            </a:rPr>
            <a:t>の減価償却率は、</a:t>
          </a:r>
          <a:r>
            <a:rPr kumimoji="1" lang="ja-JP" altLang="en-US" sz="1100">
              <a:solidFill>
                <a:schemeClr val="dk1"/>
              </a:solidFill>
              <a:effectLst/>
              <a:latin typeface="+mn-lt"/>
              <a:ea typeface="+mn-ea"/>
              <a:cs typeface="+mn-cs"/>
            </a:rPr>
            <a:t>類似団体内の平均値より下回っているが</a:t>
          </a:r>
          <a:r>
            <a:rPr kumimoji="1" lang="ja-JP" altLang="ja-JP" sz="1100">
              <a:solidFill>
                <a:schemeClr val="dk1"/>
              </a:solidFill>
              <a:effectLst/>
              <a:latin typeface="+mn-lt"/>
              <a:ea typeface="+mn-ea"/>
              <a:cs typeface="+mn-cs"/>
            </a:rPr>
            <a:t>、学校施設、公民館施設及び公営住宅施設の率は高いままである。</a:t>
          </a:r>
          <a:endParaRPr lang="ja-JP" altLang="ja-JP" sz="1400">
            <a:effectLst/>
          </a:endParaRPr>
        </a:p>
        <a:p>
          <a:r>
            <a:rPr kumimoji="1" lang="ja-JP" altLang="ja-JP" sz="1100">
              <a:solidFill>
                <a:schemeClr val="dk1"/>
              </a:solidFill>
              <a:effectLst/>
              <a:latin typeface="+mn-lt"/>
              <a:ea typeface="+mn-ea"/>
              <a:cs typeface="+mn-cs"/>
            </a:rPr>
            <a:t>今後も各施設の長寿命化計画等に基づき改修等実施していくこととなるが、投資的経費等財政負担が見込まれる。整備には地方債の借入による資金調達が必要であり、今後も地方債残高が増加することが見込まれることから、将来の負担を見据えた適切な財政運営に努める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A032816-BEDA-48DE-91DF-A1714BF751B8}"/>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D4958AC-5D7F-4BDC-919F-223CF03D546E}"/>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E9F5924-EAA3-4D8D-A6B5-DBBEE49DEF58}"/>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C7EB86E-A103-45E0-B8C5-80E7CCD0D075}"/>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宮城県大河原町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26777A2-8570-4E7A-A044-39326052E0A3}"/>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1377C6C-6776-4565-8724-F82FF324CE99}"/>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E4D552C-431B-418F-BCA6-CA8C3BBC23E2}"/>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495A735-5FD7-4BF9-98E0-FCD3F8AE87DE}"/>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9BD35CA-057B-4107-9C88-D9F56332D6D4}"/>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0158F61-EF38-461E-924A-4D4354C7959D}"/>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23,297
23,112
24.99
12,718,474
12,032,724
685,339
5,846,910
7,381,720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2C2B1B8-D6D4-4DEE-848E-CBB4D2698978}"/>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FC6C0E6-75CD-4933-951D-C2FCD786D547}"/>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CE9E763-A9C6-43CC-88CD-3A8ED15FA1FD}"/>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A81A5F4-76AE-4390-810A-56D41343907B}"/>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4BA7CB8-460C-48C4-A10E-AF8B0DD74C21}"/>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BD8EA32-2458-461A-B9E0-FCE57D85C586}"/>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0EAF760-B1B3-41BD-AA13-427AEA229F01}"/>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EEE25B6-E6C7-4035-8C7F-61CC265BA14C}"/>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1E15FE7-10EF-40EB-801F-5560FE0D0FEE}"/>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93D2FD2-FB53-4199-B65A-E6F17E7E5006}"/>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8BD8E77-ADFD-44C7-86CB-D1D63DBF4F58}"/>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D613C3A-259E-4FB4-8880-2FED63C2A768}"/>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52043E2-D567-479F-A8A6-4479CBC5FE47}"/>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139F987-2F06-4B61-B14B-D3D839D3B41E}"/>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531FF61-6E2F-46D6-98DF-A0F3A92B1C3C}"/>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95283C4-6E5D-46FA-A3F7-058C262FB3E7}"/>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8D92539-AE99-41E8-9D3A-CB44936ABCEB}"/>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E859BA5-B6E3-4347-A164-F29600C7E1FA}"/>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AE7C833-B9BB-4320-AA95-EC8E62986E3E}"/>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55575B9-42EA-4EB0-A582-93A9FC0FC11B}"/>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54242DB-3B14-489A-A1BA-3A28FD373321}"/>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5D6075D-4627-4120-BE8B-747BE716DBE7}"/>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3CD605E-9C7E-4F32-9454-FCB315AB3E6D}"/>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04EB166-113E-4205-8149-102312CFAD69}"/>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86F12E7-F993-4AD1-82BB-191769F414B7}"/>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8ADC8B3-862D-47D6-B682-7D0165E85ADA}"/>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55177B8-252A-4BAC-9E28-4F88B1E02E5C}"/>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A6C51CF-FE49-4DC6-9C47-5AB30EBDD016}"/>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AA57EE0-54B7-4A69-8514-105FC4708790}"/>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CE496373-55D7-4E8A-BB8A-B2FA469490BE}"/>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421B7AD4-4E9B-4367-AA88-F0DE143A6AFD}"/>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AD960A7D-4593-4B00-A254-9AFB21D306B0}"/>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C9E5EFF2-F0FC-4A57-A035-6B5D95B1DB79}"/>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9F6E5826-2D4F-44A0-85FA-A022373DE996}"/>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1F45534F-1F1B-4765-A8E6-5F41BC72666B}"/>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9DA76E71-A8C0-4A9D-BA61-39465971851C}"/>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5686BADF-58FE-4A3C-BE91-A6BE1EC4BDAC}"/>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CA091E9D-5CEA-4993-8553-55CE40169030}"/>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EC6FBDE9-9CF8-4CFC-B1B6-40D16DD8F42E}"/>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25C53687-070E-46D2-AA64-869B0ECE55C3}"/>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5C6D8DAC-8453-4C21-995B-9AB5E48FEEEE}"/>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C38CCA08-0766-4175-B651-F1A079544461}"/>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AAE8DB68-120B-4E7E-AA4E-EF4E8A889462}"/>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FE1251CC-22E1-4AF7-A111-1FC46CC7B4A0}"/>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A5E8F79B-CCD7-4F4E-92D9-5AC8E697C1AC}"/>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D2D2BEFF-CC7C-4AC0-B416-B02AE3C155A0}"/>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FEE6590B-12A7-4F06-BB07-14D0C5D15979}"/>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465C18F5-1923-4ADB-835A-72EF7C231EE4}"/>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D27DAF90-9D94-4449-9C55-9EFBE14E7766}"/>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7EA28A99-4508-41AE-AEB7-82DE6B99122A}"/>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83AA7789-A3EA-441E-92BF-F9DA16746FB8}"/>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05D3F41F-7095-4DE0-80FA-CB880982C6B0}"/>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1E792392-0756-44A5-9084-F178B9108925}"/>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3BED87CA-505F-4186-A896-A0B5F8D4B30F}"/>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F920249B-A721-4C3D-93BF-83EAB763B4CE}"/>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F2761FD2-773F-4143-AF61-50A3FAB41980}"/>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69A6B05C-B0E2-43DA-B518-426E6DC700FA}"/>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69A9AC97-BE45-4D45-B5EF-2836E8C7510E}"/>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3994E28F-4B07-4203-B422-CADADC222A51}"/>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C37BB586-99CC-4414-BF02-C2C394ECEA2A}"/>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07D76D02-2359-4564-8F5D-C2FBD31344B6}"/>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6AEE405E-E856-4A9E-BBC7-C29160ACC61D}"/>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F1C6650F-41B5-4E00-BA2C-1E4350582111}"/>
            </a:ext>
          </a:extLst>
        </xdr:cNvPr>
        <xdr:cNvCxnSpPr/>
      </xdr:nvCxnSpPr>
      <xdr:spPr>
        <a:xfrm flipV="1">
          <a:off x="4180840" y="9096919"/>
          <a:ext cx="0" cy="1406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297A967B-1768-4AE6-BEF7-25729915A32A}"/>
            </a:ext>
          </a:extLst>
        </xdr:cNvPr>
        <xdr:cNvSpPr txBox="1"/>
      </xdr:nvSpPr>
      <xdr:spPr>
        <a:xfrm>
          <a:off x="42195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D4CC5A6D-C7FE-4E08-B5AF-2616314D43B2}"/>
            </a:ext>
          </a:extLst>
        </xdr:cNvPr>
        <xdr:cNvCxnSpPr/>
      </xdr:nvCxnSpPr>
      <xdr:spPr>
        <a:xfrm>
          <a:off x="4105275"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24A6675C-E47B-4C6F-91E4-1BCB48D5F28A}"/>
            </a:ext>
          </a:extLst>
        </xdr:cNvPr>
        <xdr:cNvSpPr txBox="1"/>
      </xdr:nvSpPr>
      <xdr:spPr>
        <a:xfrm>
          <a:off x="4219575" y="88943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78" name="直線コネクタ 77">
          <a:extLst>
            <a:ext uri="{FF2B5EF4-FFF2-40B4-BE49-F238E27FC236}">
              <a16:creationId xmlns:a16="http://schemas.microsoft.com/office/drawing/2014/main" id="{1CFCC9A7-7715-4F16-A5D0-A311DF253798}"/>
            </a:ext>
          </a:extLst>
        </xdr:cNvPr>
        <xdr:cNvCxnSpPr/>
      </xdr:nvCxnSpPr>
      <xdr:spPr>
        <a:xfrm>
          <a:off x="4105275" y="909691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59DAE454-0E90-4DC3-B8BB-599142BCD174}"/>
            </a:ext>
          </a:extLst>
        </xdr:cNvPr>
        <xdr:cNvSpPr txBox="1"/>
      </xdr:nvSpPr>
      <xdr:spPr>
        <a:xfrm>
          <a:off x="4219575" y="97624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80" name="フローチャート: 判断 79">
          <a:extLst>
            <a:ext uri="{FF2B5EF4-FFF2-40B4-BE49-F238E27FC236}">
              <a16:creationId xmlns:a16="http://schemas.microsoft.com/office/drawing/2014/main" id="{21D98D2B-4D20-423C-8B52-1BABC2265B76}"/>
            </a:ext>
          </a:extLst>
        </xdr:cNvPr>
        <xdr:cNvSpPr/>
      </xdr:nvSpPr>
      <xdr:spPr>
        <a:xfrm>
          <a:off x="4124325" y="989829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81" name="フローチャート: 判断 80">
          <a:extLst>
            <a:ext uri="{FF2B5EF4-FFF2-40B4-BE49-F238E27FC236}">
              <a16:creationId xmlns:a16="http://schemas.microsoft.com/office/drawing/2014/main" id="{E928FDE7-9C0D-44DA-9B16-8EDB4F3341C1}"/>
            </a:ext>
          </a:extLst>
        </xdr:cNvPr>
        <xdr:cNvSpPr/>
      </xdr:nvSpPr>
      <xdr:spPr>
        <a:xfrm>
          <a:off x="3381375" y="991770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82" name="フローチャート: 判断 81">
          <a:extLst>
            <a:ext uri="{FF2B5EF4-FFF2-40B4-BE49-F238E27FC236}">
              <a16:creationId xmlns:a16="http://schemas.microsoft.com/office/drawing/2014/main" id="{F26E55B5-C604-4769-A13D-CAD24F66AC4F}"/>
            </a:ext>
          </a:extLst>
        </xdr:cNvPr>
        <xdr:cNvSpPr/>
      </xdr:nvSpPr>
      <xdr:spPr>
        <a:xfrm>
          <a:off x="2571750" y="991788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83" name="フローチャート: 判断 82">
          <a:extLst>
            <a:ext uri="{FF2B5EF4-FFF2-40B4-BE49-F238E27FC236}">
              <a16:creationId xmlns:a16="http://schemas.microsoft.com/office/drawing/2014/main" id="{A250E49F-1458-4DAF-851E-8C7725B74AC1}"/>
            </a:ext>
          </a:extLst>
        </xdr:cNvPr>
        <xdr:cNvSpPr/>
      </xdr:nvSpPr>
      <xdr:spPr>
        <a:xfrm>
          <a:off x="1781175" y="991606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84" name="フローチャート: 判断 83">
          <a:extLst>
            <a:ext uri="{FF2B5EF4-FFF2-40B4-BE49-F238E27FC236}">
              <a16:creationId xmlns:a16="http://schemas.microsoft.com/office/drawing/2014/main" id="{26A0AA11-9869-4636-920B-1A36C3254FBF}"/>
            </a:ext>
          </a:extLst>
        </xdr:cNvPr>
        <xdr:cNvSpPr/>
      </xdr:nvSpPr>
      <xdr:spPr>
        <a:xfrm>
          <a:off x="981075" y="99047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A778B5CD-BA74-4C3A-95C3-604827668F5E}"/>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44E19511-A19A-4EB1-8014-06276A16B157}"/>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6CBFABF5-CBA4-48AA-AD9D-F7B6610B9C86}"/>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0F1D4025-2F60-42BC-A236-B6C4E39C5A96}"/>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85256AD9-67F9-4FFF-B91F-E709724EBF1B}"/>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27577</xdr:rowOff>
    </xdr:from>
    <xdr:to>
      <xdr:col>24</xdr:col>
      <xdr:colOff>114300</xdr:colOff>
      <xdr:row>61</xdr:row>
      <xdr:rowOff>129177</xdr:rowOff>
    </xdr:to>
    <xdr:sp macro="" textlink="">
      <xdr:nvSpPr>
        <xdr:cNvPr id="90" name="楕円 89">
          <a:extLst>
            <a:ext uri="{FF2B5EF4-FFF2-40B4-BE49-F238E27FC236}">
              <a16:creationId xmlns:a16="http://schemas.microsoft.com/office/drawing/2014/main" id="{E5648EA4-2127-43B5-9428-9EC9E9644D3F}"/>
            </a:ext>
          </a:extLst>
        </xdr:cNvPr>
        <xdr:cNvSpPr/>
      </xdr:nvSpPr>
      <xdr:spPr>
        <a:xfrm>
          <a:off x="4124325" y="991770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6004</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BBD96257-36E5-4D45-B279-DC1DC113BF1A}"/>
            </a:ext>
          </a:extLst>
        </xdr:cNvPr>
        <xdr:cNvSpPr txBox="1"/>
      </xdr:nvSpPr>
      <xdr:spPr>
        <a:xfrm>
          <a:off x="4219575" y="9896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163104</xdr:rowOff>
    </xdr:from>
    <xdr:to>
      <xdr:col>20</xdr:col>
      <xdr:colOff>38100</xdr:colOff>
      <xdr:row>61</xdr:row>
      <xdr:rowOff>93254</xdr:rowOff>
    </xdr:to>
    <xdr:sp macro="" textlink="">
      <xdr:nvSpPr>
        <xdr:cNvPr id="92" name="楕円 91">
          <a:extLst>
            <a:ext uri="{FF2B5EF4-FFF2-40B4-BE49-F238E27FC236}">
              <a16:creationId xmlns:a16="http://schemas.microsoft.com/office/drawing/2014/main" id="{42549BFE-F897-4697-8FC5-02E082B310F2}"/>
            </a:ext>
          </a:extLst>
        </xdr:cNvPr>
        <xdr:cNvSpPr/>
      </xdr:nvSpPr>
      <xdr:spPr>
        <a:xfrm>
          <a:off x="3381375" y="988495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42454</xdr:rowOff>
    </xdr:from>
    <xdr:to>
      <xdr:col>24</xdr:col>
      <xdr:colOff>63500</xdr:colOff>
      <xdr:row>61</xdr:row>
      <xdr:rowOff>78377</xdr:rowOff>
    </xdr:to>
    <xdr:cxnSp macro="">
      <xdr:nvCxnSpPr>
        <xdr:cNvPr id="93" name="直線コネクタ 92">
          <a:extLst>
            <a:ext uri="{FF2B5EF4-FFF2-40B4-BE49-F238E27FC236}">
              <a16:creationId xmlns:a16="http://schemas.microsoft.com/office/drawing/2014/main" id="{B608E42D-40E7-4C1A-908C-A11712D7966A}"/>
            </a:ext>
          </a:extLst>
        </xdr:cNvPr>
        <xdr:cNvCxnSpPr/>
      </xdr:nvCxnSpPr>
      <xdr:spPr>
        <a:xfrm>
          <a:off x="3429000" y="9932579"/>
          <a:ext cx="752475" cy="32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125549</xdr:rowOff>
    </xdr:from>
    <xdr:to>
      <xdr:col>15</xdr:col>
      <xdr:colOff>101600</xdr:colOff>
      <xdr:row>61</xdr:row>
      <xdr:rowOff>55699</xdr:rowOff>
    </xdr:to>
    <xdr:sp macro="" textlink="">
      <xdr:nvSpPr>
        <xdr:cNvPr id="94" name="楕円 93">
          <a:extLst>
            <a:ext uri="{FF2B5EF4-FFF2-40B4-BE49-F238E27FC236}">
              <a16:creationId xmlns:a16="http://schemas.microsoft.com/office/drawing/2014/main" id="{FAAAE310-D91B-4EA9-9CFA-862C618EECDB}"/>
            </a:ext>
          </a:extLst>
        </xdr:cNvPr>
        <xdr:cNvSpPr/>
      </xdr:nvSpPr>
      <xdr:spPr>
        <a:xfrm>
          <a:off x="2571750" y="984739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4899</xdr:rowOff>
    </xdr:from>
    <xdr:to>
      <xdr:col>19</xdr:col>
      <xdr:colOff>177800</xdr:colOff>
      <xdr:row>61</xdr:row>
      <xdr:rowOff>42454</xdr:rowOff>
    </xdr:to>
    <xdr:cxnSp macro="">
      <xdr:nvCxnSpPr>
        <xdr:cNvPr id="95" name="直線コネクタ 94">
          <a:extLst>
            <a:ext uri="{FF2B5EF4-FFF2-40B4-BE49-F238E27FC236}">
              <a16:creationId xmlns:a16="http://schemas.microsoft.com/office/drawing/2014/main" id="{3B472162-7323-4F31-B21E-12B199BAA777}"/>
            </a:ext>
          </a:extLst>
        </xdr:cNvPr>
        <xdr:cNvCxnSpPr/>
      </xdr:nvCxnSpPr>
      <xdr:spPr>
        <a:xfrm>
          <a:off x="2619375" y="9895024"/>
          <a:ext cx="809625"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89626</xdr:rowOff>
    </xdr:from>
    <xdr:to>
      <xdr:col>10</xdr:col>
      <xdr:colOff>165100</xdr:colOff>
      <xdr:row>61</xdr:row>
      <xdr:rowOff>19776</xdr:rowOff>
    </xdr:to>
    <xdr:sp macro="" textlink="">
      <xdr:nvSpPr>
        <xdr:cNvPr id="96" name="楕円 95">
          <a:extLst>
            <a:ext uri="{FF2B5EF4-FFF2-40B4-BE49-F238E27FC236}">
              <a16:creationId xmlns:a16="http://schemas.microsoft.com/office/drawing/2014/main" id="{BF442311-3CF2-4271-8E2E-EEFB1872DCAF}"/>
            </a:ext>
          </a:extLst>
        </xdr:cNvPr>
        <xdr:cNvSpPr/>
      </xdr:nvSpPr>
      <xdr:spPr>
        <a:xfrm>
          <a:off x="1781175" y="981147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140426</xdr:rowOff>
    </xdr:from>
    <xdr:to>
      <xdr:col>15</xdr:col>
      <xdr:colOff>50800</xdr:colOff>
      <xdr:row>61</xdr:row>
      <xdr:rowOff>4899</xdr:rowOff>
    </xdr:to>
    <xdr:cxnSp macro="">
      <xdr:nvCxnSpPr>
        <xdr:cNvPr id="97" name="直線コネクタ 96">
          <a:extLst>
            <a:ext uri="{FF2B5EF4-FFF2-40B4-BE49-F238E27FC236}">
              <a16:creationId xmlns:a16="http://schemas.microsoft.com/office/drawing/2014/main" id="{FB44B129-E939-4C1C-8DA3-E83483858EF9}"/>
            </a:ext>
          </a:extLst>
        </xdr:cNvPr>
        <xdr:cNvCxnSpPr/>
      </xdr:nvCxnSpPr>
      <xdr:spPr>
        <a:xfrm>
          <a:off x="1828800" y="9868626"/>
          <a:ext cx="790575" cy="26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53703</xdr:rowOff>
    </xdr:from>
    <xdr:to>
      <xdr:col>6</xdr:col>
      <xdr:colOff>38100</xdr:colOff>
      <xdr:row>60</xdr:row>
      <xdr:rowOff>155303</xdr:rowOff>
    </xdr:to>
    <xdr:sp macro="" textlink="">
      <xdr:nvSpPr>
        <xdr:cNvPr id="98" name="楕円 97">
          <a:extLst>
            <a:ext uri="{FF2B5EF4-FFF2-40B4-BE49-F238E27FC236}">
              <a16:creationId xmlns:a16="http://schemas.microsoft.com/office/drawing/2014/main" id="{C5E46FE8-DFAB-432D-932D-381BDF20A304}"/>
            </a:ext>
          </a:extLst>
        </xdr:cNvPr>
        <xdr:cNvSpPr/>
      </xdr:nvSpPr>
      <xdr:spPr>
        <a:xfrm>
          <a:off x="981075" y="977555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104503</xdr:rowOff>
    </xdr:from>
    <xdr:to>
      <xdr:col>10</xdr:col>
      <xdr:colOff>114300</xdr:colOff>
      <xdr:row>60</xdr:row>
      <xdr:rowOff>140426</xdr:rowOff>
    </xdr:to>
    <xdr:cxnSp macro="">
      <xdr:nvCxnSpPr>
        <xdr:cNvPr id="99" name="直線コネクタ 98">
          <a:extLst>
            <a:ext uri="{FF2B5EF4-FFF2-40B4-BE49-F238E27FC236}">
              <a16:creationId xmlns:a16="http://schemas.microsoft.com/office/drawing/2014/main" id="{58BD4A3E-ADE8-47EA-9607-D96E60DA0FFB}"/>
            </a:ext>
          </a:extLst>
        </xdr:cNvPr>
        <xdr:cNvCxnSpPr/>
      </xdr:nvCxnSpPr>
      <xdr:spPr>
        <a:xfrm>
          <a:off x="1028700" y="9832703"/>
          <a:ext cx="8001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120304</xdr:rowOff>
    </xdr:from>
    <xdr:ext cx="405111" cy="259045"/>
    <xdr:sp macro="" textlink="">
      <xdr:nvSpPr>
        <xdr:cNvPr id="100" name="n_1aveValue【体育館・プール】&#10;有形固定資産減価償却率">
          <a:extLst>
            <a:ext uri="{FF2B5EF4-FFF2-40B4-BE49-F238E27FC236}">
              <a16:creationId xmlns:a16="http://schemas.microsoft.com/office/drawing/2014/main" id="{FDC76381-4B7D-4BC4-9620-99042A6F9F4C}"/>
            </a:ext>
          </a:extLst>
        </xdr:cNvPr>
        <xdr:cNvSpPr txBox="1"/>
      </xdr:nvSpPr>
      <xdr:spPr>
        <a:xfrm>
          <a:off x="3239144" y="10010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101" name="n_2aveValue【体育館・プール】&#10;有形固定資産減価償却率">
          <a:extLst>
            <a:ext uri="{FF2B5EF4-FFF2-40B4-BE49-F238E27FC236}">
              <a16:creationId xmlns:a16="http://schemas.microsoft.com/office/drawing/2014/main" id="{C3206ADA-11D9-4C14-A707-7E9F80BB65F9}"/>
            </a:ext>
          </a:extLst>
        </xdr:cNvPr>
        <xdr:cNvSpPr txBox="1"/>
      </xdr:nvSpPr>
      <xdr:spPr>
        <a:xfrm>
          <a:off x="2439044" y="10010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118671</xdr:rowOff>
    </xdr:from>
    <xdr:ext cx="405111" cy="259045"/>
    <xdr:sp macro="" textlink="">
      <xdr:nvSpPr>
        <xdr:cNvPr id="102" name="n_3aveValue【体育館・プール】&#10;有形固定資産減価償却率">
          <a:extLst>
            <a:ext uri="{FF2B5EF4-FFF2-40B4-BE49-F238E27FC236}">
              <a16:creationId xmlns:a16="http://schemas.microsoft.com/office/drawing/2014/main" id="{5D25F3C8-87A1-494B-BAC5-661AE1227021}"/>
            </a:ext>
          </a:extLst>
        </xdr:cNvPr>
        <xdr:cNvSpPr txBox="1"/>
      </xdr:nvSpPr>
      <xdr:spPr>
        <a:xfrm>
          <a:off x="1648469" y="10008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110507</xdr:rowOff>
    </xdr:from>
    <xdr:ext cx="405111" cy="259045"/>
    <xdr:sp macro="" textlink="">
      <xdr:nvSpPr>
        <xdr:cNvPr id="103" name="n_4aveValue【体育館・プール】&#10;有形固定資産減価償却率">
          <a:extLst>
            <a:ext uri="{FF2B5EF4-FFF2-40B4-BE49-F238E27FC236}">
              <a16:creationId xmlns:a16="http://schemas.microsoft.com/office/drawing/2014/main" id="{15E50F1F-1564-4B61-9CBC-4B4773F20D29}"/>
            </a:ext>
          </a:extLst>
        </xdr:cNvPr>
        <xdr:cNvSpPr txBox="1"/>
      </xdr:nvSpPr>
      <xdr:spPr>
        <a:xfrm>
          <a:off x="848369" y="999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109781</xdr:rowOff>
    </xdr:from>
    <xdr:ext cx="405111" cy="259045"/>
    <xdr:sp macro="" textlink="">
      <xdr:nvSpPr>
        <xdr:cNvPr id="104" name="n_1mainValue【体育館・プール】&#10;有形固定資産減価償却率">
          <a:extLst>
            <a:ext uri="{FF2B5EF4-FFF2-40B4-BE49-F238E27FC236}">
              <a16:creationId xmlns:a16="http://schemas.microsoft.com/office/drawing/2014/main" id="{F310F83F-1FB1-4C21-AB19-720D11E51515}"/>
            </a:ext>
          </a:extLst>
        </xdr:cNvPr>
        <xdr:cNvSpPr txBox="1"/>
      </xdr:nvSpPr>
      <xdr:spPr>
        <a:xfrm>
          <a:off x="3239144" y="9669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72226</xdr:rowOff>
    </xdr:from>
    <xdr:ext cx="405111" cy="259045"/>
    <xdr:sp macro="" textlink="">
      <xdr:nvSpPr>
        <xdr:cNvPr id="105" name="n_2mainValue【体育館・プール】&#10;有形固定資産減価償却率">
          <a:extLst>
            <a:ext uri="{FF2B5EF4-FFF2-40B4-BE49-F238E27FC236}">
              <a16:creationId xmlns:a16="http://schemas.microsoft.com/office/drawing/2014/main" id="{388C6542-B1B5-42DE-BF9C-B966911DB669}"/>
            </a:ext>
          </a:extLst>
        </xdr:cNvPr>
        <xdr:cNvSpPr txBox="1"/>
      </xdr:nvSpPr>
      <xdr:spPr>
        <a:xfrm>
          <a:off x="2439044" y="9632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36303</xdr:rowOff>
    </xdr:from>
    <xdr:ext cx="405111" cy="259045"/>
    <xdr:sp macro="" textlink="">
      <xdr:nvSpPr>
        <xdr:cNvPr id="106" name="n_3mainValue【体育館・プール】&#10;有形固定資産減価償却率">
          <a:extLst>
            <a:ext uri="{FF2B5EF4-FFF2-40B4-BE49-F238E27FC236}">
              <a16:creationId xmlns:a16="http://schemas.microsoft.com/office/drawing/2014/main" id="{BF1689B4-8503-48C4-9EC5-8F7FF84AF8E2}"/>
            </a:ext>
          </a:extLst>
        </xdr:cNvPr>
        <xdr:cNvSpPr txBox="1"/>
      </xdr:nvSpPr>
      <xdr:spPr>
        <a:xfrm>
          <a:off x="1648469" y="959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380</xdr:rowOff>
    </xdr:from>
    <xdr:ext cx="405111" cy="259045"/>
    <xdr:sp macro="" textlink="">
      <xdr:nvSpPr>
        <xdr:cNvPr id="107" name="n_4mainValue【体育館・プール】&#10;有形固定資産減価償却率">
          <a:extLst>
            <a:ext uri="{FF2B5EF4-FFF2-40B4-BE49-F238E27FC236}">
              <a16:creationId xmlns:a16="http://schemas.microsoft.com/office/drawing/2014/main" id="{9EA08A4D-32C2-47BE-A7D3-97ABF3C93CE0}"/>
            </a:ext>
          </a:extLst>
        </xdr:cNvPr>
        <xdr:cNvSpPr txBox="1"/>
      </xdr:nvSpPr>
      <xdr:spPr>
        <a:xfrm>
          <a:off x="848369" y="9563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1657E0BD-5349-4442-853A-80C9CA1841D2}"/>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838D0DC5-9EEE-424E-A31A-03E3381D72FC}"/>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D8ABF5E4-AFD8-49D5-A10A-D0469DA20661}"/>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7A022443-2E92-4AF8-9EC3-CF9D2B6FBD6A}"/>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D1F3C4A2-D124-419F-9110-F92133584787}"/>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5035A943-B5A9-4E6B-85F1-C16053421664}"/>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2AEC5756-ED8C-4D96-BE78-0A4D4C645A2B}"/>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78FE9448-B73A-46B0-AF3A-9CCA87369332}"/>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70947E3D-5FA1-4637-99BE-D60AB3E64675}"/>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7581B697-4E06-45A7-88AB-6D733F53F313}"/>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A18AEEC3-9869-42FB-809E-9CACE2C5941E}"/>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91A659B2-3AA1-42B7-BE67-3CA135A1A79C}"/>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B6CD0282-2B43-4FA0-9E2D-BF3B4C0F496D}"/>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025B5049-7CBB-45EE-A199-293359A952C7}"/>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0B599ED6-E450-4C82-811F-E9FE45323AF6}"/>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6424CDD3-D8B4-4CEB-B2C2-5AC012434C6C}"/>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1556DB8A-C587-45EA-B1E9-A37D6151D987}"/>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D3226B1B-930D-4D1A-8CEA-259DFF1F9A95}"/>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72E3789F-F5EC-49CC-9047-AD369AD09D0B}"/>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020318BE-9613-4DDC-97CF-38ACC200C445}"/>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91056F60-F878-467A-8B57-F472E2530F37}"/>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D7B4A84F-F662-4A87-83B9-8C32F6BA3F4C}"/>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3DB682B0-90B4-4CC7-A52D-7D564FA517BD}"/>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131" name="直線コネクタ 130">
          <a:extLst>
            <a:ext uri="{FF2B5EF4-FFF2-40B4-BE49-F238E27FC236}">
              <a16:creationId xmlns:a16="http://schemas.microsoft.com/office/drawing/2014/main" id="{E482251E-9BEA-4DEB-911C-1B8D76EE7A6A}"/>
            </a:ext>
          </a:extLst>
        </xdr:cNvPr>
        <xdr:cNvCxnSpPr/>
      </xdr:nvCxnSpPr>
      <xdr:spPr>
        <a:xfrm flipV="1">
          <a:off x="9429115" y="9202420"/>
          <a:ext cx="0" cy="1236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132" name="【体育館・プール】&#10;一人当たり面積最小値テキスト">
          <a:extLst>
            <a:ext uri="{FF2B5EF4-FFF2-40B4-BE49-F238E27FC236}">
              <a16:creationId xmlns:a16="http://schemas.microsoft.com/office/drawing/2014/main" id="{C275F7AA-3F4F-4933-97A8-584AA576132F}"/>
            </a:ext>
          </a:extLst>
        </xdr:cNvPr>
        <xdr:cNvSpPr txBox="1"/>
      </xdr:nvSpPr>
      <xdr:spPr>
        <a:xfrm>
          <a:off x="9467850" y="10436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133" name="直線コネクタ 132">
          <a:extLst>
            <a:ext uri="{FF2B5EF4-FFF2-40B4-BE49-F238E27FC236}">
              <a16:creationId xmlns:a16="http://schemas.microsoft.com/office/drawing/2014/main" id="{6DD77080-91EC-4832-AD6F-8031C0016AA0}"/>
            </a:ext>
          </a:extLst>
        </xdr:cNvPr>
        <xdr:cNvCxnSpPr/>
      </xdr:nvCxnSpPr>
      <xdr:spPr>
        <a:xfrm>
          <a:off x="9363075" y="1043876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134" name="【体育館・プール】&#10;一人当たり面積最大値テキスト">
          <a:extLst>
            <a:ext uri="{FF2B5EF4-FFF2-40B4-BE49-F238E27FC236}">
              <a16:creationId xmlns:a16="http://schemas.microsoft.com/office/drawing/2014/main" id="{5A244E79-CB46-4EE2-87CE-715B400A7C55}"/>
            </a:ext>
          </a:extLst>
        </xdr:cNvPr>
        <xdr:cNvSpPr txBox="1"/>
      </xdr:nvSpPr>
      <xdr:spPr>
        <a:xfrm>
          <a:off x="9467850" y="8980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135" name="直線コネクタ 134">
          <a:extLst>
            <a:ext uri="{FF2B5EF4-FFF2-40B4-BE49-F238E27FC236}">
              <a16:creationId xmlns:a16="http://schemas.microsoft.com/office/drawing/2014/main" id="{EDF3C447-05A7-41C2-8050-7AD0434D6AA5}"/>
            </a:ext>
          </a:extLst>
        </xdr:cNvPr>
        <xdr:cNvCxnSpPr/>
      </xdr:nvCxnSpPr>
      <xdr:spPr>
        <a:xfrm>
          <a:off x="9363075" y="92024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19067</xdr:rowOff>
    </xdr:from>
    <xdr:ext cx="469744" cy="259045"/>
    <xdr:sp macro="" textlink="">
      <xdr:nvSpPr>
        <xdr:cNvPr id="136" name="【体育館・プール】&#10;一人当たり面積平均値テキスト">
          <a:extLst>
            <a:ext uri="{FF2B5EF4-FFF2-40B4-BE49-F238E27FC236}">
              <a16:creationId xmlns:a16="http://schemas.microsoft.com/office/drawing/2014/main" id="{29BDFFFB-13F0-4447-8CD2-9B9C9677F9E2}"/>
            </a:ext>
          </a:extLst>
        </xdr:cNvPr>
        <xdr:cNvSpPr txBox="1"/>
      </xdr:nvSpPr>
      <xdr:spPr>
        <a:xfrm>
          <a:off x="9467850" y="100679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137" name="フローチャート: 判断 136">
          <a:extLst>
            <a:ext uri="{FF2B5EF4-FFF2-40B4-BE49-F238E27FC236}">
              <a16:creationId xmlns:a16="http://schemas.microsoft.com/office/drawing/2014/main" id="{7002C303-3DC4-4E4E-AF8F-4C34CF61920F}"/>
            </a:ext>
          </a:extLst>
        </xdr:cNvPr>
        <xdr:cNvSpPr/>
      </xdr:nvSpPr>
      <xdr:spPr>
        <a:xfrm>
          <a:off x="9401175" y="1008951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138" name="フローチャート: 判断 137">
          <a:extLst>
            <a:ext uri="{FF2B5EF4-FFF2-40B4-BE49-F238E27FC236}">
              <a16:creationId xmlns:a16="http://schemas.microsoft.com/office/drawing/2014/main" id="{8E01EE71-E3C9-41D2-90A4-E566E0F66A32}"/>
            </a:ext>
          </a:extLst>
        </xdr:cNvPr>
        <xdr:cNvSpPr/>
      </xdr:nvSpPr>
      <xdr:spPr>
        <a:xfrm>
          <a:off x="8639175" y="100945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139" name="フローチャート: 判断 138">
          <a:extLst>
            <a:ext uri="{FF2B5EF4-FFF2-40B4-BE49-F238E27FC236}">
              <a16:creationId xmlns:a16="http://schemas.microsoft.com/office/drawing/2014/main" id="{AD37C70E-3EA9-4A50-BA45-62073F4AAA99}"/>
            </a:ext>
          </a:extLst>
        </xdr:cNvPr>
        <xdr:cNvSpPr/>
      </xdr:nvSpPr>
      <xdr:spPr>
        <a:xfrm>
          <a:off x="7839075" y="100945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140" name="フローチャート: 判断 139">
          <a:extLst>
            <a:ext uri="{FF2B5EF4-FFF2-40B4-BE49-F238E27FC236}">
              <a16:creationId xmlns:a16="http://schemas.microsoft.com/office/drawing/2014/main" id="{65E088B2-B529-415E-ABC3-D9659C272F53}"/>
            </a:ext>
          </a:extLst>
        </xdr:cNvPr>
        <xdr:cNvSpPr/>
      </xdr:nvSpPr>
      <xdr:spPr>
        <a:xfrm>
          <a:off x="7029450" y="100977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141" name="フローチャート: 判断 140">
          <a:extLst>
            <a:ext uri="{FF2B5EF4-FFF2-40B4-BE49-F238E27FC236}">
              <a16:creationId xmlns:a16="http://schemas.microsoft.com/office/drawing/2014/main" id="{4107D885-0912-45DC-BAE9-03C22DDD0682}"/>
            </a:ext>
          </a:extLst>
        </xdr:cNvPr>
        <xdr:cNvSpPr/>
      </xdr:nvSpPr>
      <xdr:spPr>
        <a:xfrm>
          <a:off x="6238875" y="101066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F5BD8637-4C4E-4A05-BE28-13CD6C864964}"/>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99641291-34A4-4523-8FF9-272C36B63952}"/>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D0841E03-F2BE-4B83-A604-68FA954930F9}"/>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024D3483-5118-4803-84CD-AD9DBC47593F}"/>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0539538A-38BE-4A09-8588-5B5F9808B7C3}"/>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57785</xdr:rowOff>
    </xdr:from>
    <xdr:to>
      <xdr:col>55</xdr:col>
      <xdr:colOff>50800</xdr:colOff>
      <xdr:row>61</xdr:row>
      <xdr:rowOff>159385</xdr:rowOff>
    </xdr:to>
    <xdr:sp macro="" textlink="">
      <xdr:nvSpPr>
        <xdr:cNvPr id="147" name="楕円 146">
          <a:extLst>
            <a:ext uri="{FF2B5EF4-FFF2-40B4-BE49-F238E27FC236}">
              <a16:creationId xmlns:a16="http://schemas.microsoft.com/office/drawing/2014/main" id="{039074B7-8645-4A4C-ADF3-3FC42B9D7131}"/>
            </a:ext>
          </a:extLst>
        </xdr:cNvPr>
        <xdr:cNvSpPr/>
      </xdr:nvSpPr>
      <xdr:spPr>
        <a:xfrm>
          <a:off x="9401175" y="994473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80662</xdr:rowOff>
    </xdr:from>
    <xdr:ext cx="469744" cy="259045"/>
    <xdr:sp macro="" textlink="">
      <xdr:nvSpPr>
        <xdr:cNvPr id="148" name="【体育館・プール】&#10;一人当たり面積該当値テキスト">
          <a:extLst>
            <a:ext uri="{FF2B5EF4-FFF2-40B4-BE49-F238E27FC236}">
              <a16:creationId xmlns:a16="http://schemas.microsoft.com/office/drawing/2014/main" id="{BB816AAD-0DD8-4C41-9169-77499F78C59F}"/>
            </a:ext>
          </a:extLst>
        </xdr:cNvPr>
        <xdr:cNvSpPr txBox="1"/>
      </xdr:nvSpPr>
      <xdr:spPr>
        <a:xfrm>
          <a:off x="9467850" y="9808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61595</xdr:rowOff>
    </xdr:from>
    <xdr:to>
      <xdr:col>50</xdr:col>
      <xdr:colOff>165100</xdr:colOff>
      <xdr:row>61</xdr:row>
      <xdr:rowOff>163195</xdr:rowOff>
    </xdr:to>
    <xdr:sp macro="" textlink="">
      <xdr:nvSpPr>
        <xdr:cNvPr id="149" name="楕円 148">
          <a:extLst>
            <a:ext uri="{FF2B5EF4-FFF2-40B4-BE49-F238E27FC236}">
              <a16:creationId xmlns:a16="http://schemas.microsoft.com/office/drawing/2014/main" id="{E01845E3-9B67-461A-8675-7F73EE8F4F1E}"/>
            </a:ext>
          </a:extLst>
        </xdr:cNvPr>
        <xdr:cNvSpPr/>
      </xdr:nvSpPr>
      <xdr:spPr>
        <a:xfrm>
          <a:off x="8639175" y="99517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108585</xdr:rowOff>
    </xdr:from>
    <xdr:to>
      <xdr:col>55</xdr:col>
      <xdr:colOff>0</xdr:colOff>
      <xdr:row>61</xdr:row>
      <xdr:rowOff>112395</xdr:rowOff>
    </xdr:to>
    <xdr:cxnSp macro="">
      <xdr:nvCxnSpPr>
        <xdr:cNvPr id="150" name="直線コネクタ 149">
          <a:extLst>
            <a:ext uri="{FF2B5EF4-FFF2-40B4-BE49-F238E27FC236}">
              <a16:creationId xmlns:a16="http://schemas.microsoft.com/office/drawing/2014/main" id="{5DD79335-10BA-406D-9B94-9F77FDDCBEB3}"/>
            </a:ext>
          </a:extLst>
        </xdr:cNvPr>
        <xdr:cNvCxnSpPr/>
      </xdr:nvCxnSpPr>
      <xdr:spPr>
        <a:xfrm flipV="1">
          <a:off x="8686800" y="9992360"/>
          <a:ext cx="74295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63500</xdr:rowOff>
    </xdr:from>
    <xdr:to>
      <xdr:col>46</xdr:col>
      <xdr:colOff>38100</xdr:colOff>
      <xdr:row>61</xdr:row>
      <xdr:rowOff>165100</xdr:rowOff>
    </xdr:to>
    <xdr:sp macro="" textlink="">
      <xdr:nvSpPr>
        <xdr:cNvPr id="151" name="楕円 150">
          <a:extLst>
            <a:ext uri="{FF2B5EF4-FFF2-40B4-BE49-F238E27FC236}">
              <a16:creationId xmlns:a16="http://schemas.microsoft.com/office/drawing/2014/main" id="{C93A3E9D-FAE9-4386-9893-EFFFE68F5A57}"/>
            </a:ext>
          </a:extLst>
        </xdr:cNvPr>
        <xdr:cNvSpPr/>
      </xdr:nvSpPr>
      <xdr:spPr>
        <a:xfrm>
          <a:off x="7839075" y="99536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112395</xdr:rowOff>
    </xdr:from>
    <xdr:to>
      <xdr:col>50</xdr:col>
      <xdr:colOff>114300</xdr:colOff>
      <xdr:row>61</xdr:row>
      <xdr:rowOff>114300</xdr:rowOff>
    </xdr:to>
    <xdr:cxnSp macro="">
      <xdr:nvCxnSpPr>
        <xdr:cNvPr id="152" name="直線コネクタ 151">
          <a:extLst>
            <a:ext uri="{FF2B5EF4-FFF2-40B4-BE49-F238E27FC236}">
              <a16:creationId xmlns:a16="http://schemas.microsoft.com/office/drawing/2014/main" id="{975707B0-8234-4D94-BF1B-C8C9AA3E6831}"/>
            </a:ext>
          </a:extLst>
        </xdr:cNvPr>
        <xdr:cNvCxnSpPr/>
      </xdr:nvCxnSpPr>
      <xdr:spPr>
        <a:xfrm flipV="1">
          <a:off x="7886700" y="9999345"/>
          <a:ext cx="8001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65405</xdr:rowOff>
    </xdr:from>
    <xdr:to>
      <xdr:col>41</xdr:col>
      <xdr:colOff>101600</xdr:colOff>
      <xdr:row>61</xdr:row>
      <xdr:rowOff>167005</xdr:rowOff>
    </xdr:to>
    <xdr:sp macro="" textlink="">
      <xdr:nvSpPr>
        <xdr:cNvPr id="153" name="楕円 152">
          <a:extLst>
            <a:ext uri="{FF2B5EF4-FFF2-40B4-BE49-F238E27FC236}">
              <a16:creationId xmlns:a16="http://schemas.microsoft.com/office/drawing/2014/main" id="{00C3B1FA-C405-4320-94A1-F73E0C834108}"/>
            </a:ext>
          </a:extLst>
        </xdr:cNvPr>
        <xdr:cNvSpPr/>
      </xdr:nvSpPr>
      <xdr:spPr>
        <a:xfrm>
          <a:off x="7029450" y="99555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114300</xdr:rowOff>
    </xdr:from>
    <xdr:to>
      <xdr:col>45</xdr:col>
      <xdr:colOff>177800</xdr:colOff>
      <xdr:row>61</xdr:row>
      <xdr:rowOff>116205</xdr:rowOff>
    </xdr:to>
    <xdr:cxnSp macro="">
      <xdr:nvCxnSpPr>
        <xdr:cNvPr id="154" name="直線コネクタ 153">
          <a:extLst>
            <a:ext uri="{FF2B5EF4-FFF2-40B4-BE49-F238E27FC236}">
              <a16:creationId xmlns:a16="http://schemas.microsoft.com/office/drawing/2014/main" id="{243FFE4C-4DFC-4757-96C5-70B75D0DC67E}"/>
            </a:ext>
          </a:extLst>
        </xdr:cNvPr>
        <xdr:cNvCxnSpPr/>
      </xdr:nvCxnSpPr>
      <xdr:spPr>
        <a:xfrm flipV="1">
          <a:off x="7077075" y="10001250"/>
          <a:ext cx="80962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63500</xdr:rowOff>
    </xdr:from>
    <xdr:to>
      <xdr:col>36</xdr:col>
      <xdr:colOff>165100</xdr:colOff>
      <xdr:row>61</xdr:row>
      <xdr:rowOff>165100</xdr:rowOff>
    </xdr:to>
    <xdr:sp macro="" textlink="">
      <xdr:nvSpPr>
        <xdr:cNvPr id="155" name="楕円 154">
          <a:extLst>
            <a:ext uri="{FF2B5EF4-FFF2-40B4-BE49-F238E27FC236}">
              <a16:creationId xmlns:a16="http://schemas.microsoft.com/office/drawing/2014/main" id="{64C416DA-B07E-4B11-AB2B-136393EB7FC9}"/>
            </a:ext>
          </a:extLst>
        </xdr:cNvPr>
        <xdr:cNvSpPr/>
      </xdr:nvSpPr>
      <xdr:spPr>
        <a:xfrm>
          <a:off x="6238875" y="99536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114300</xdr:rowOff>
    </xdr:from>
    <xdr:to>
      <xdr:col>41</xdr:col>
      <xdr:colOff>50800</xdr:colOff>
      <xdr:row>61</xdr:row>
      <xdr:rowOff>116205</xdr:rowOff>
    </xdr:to>
    <xdr:cxnSp macro="">
      <xdr:nvCxnSpPr>
        <xdr:cNvPr id="156" name="直線コネクタ 155">
          <a:extLst>
            <a:ext uri="{FF2B5EF4-FFF2-40B4-BE49-F238E27FC236}">
              <a16:creationId xmlns:a16="http://schemas.microsoft.com/office/drawing/2014/main" id="{5CD5891C-2FE8-4336-B36E-6B543C75D794}"/>
            </a:ext>
          </a:extLst>
        </xdr:cNvPr>
        <xdr:cNvCxnSpPr/>
      </xdr:nvCxnSpPr>
      <xdr:spPr>
        <a:xfrm>
          <a:off x="6286500" y="10001250"/>
          <a:ext cx="79057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135272</xdr:rowOff>
    </xdr:from>
    <xdr:ext cx="469744" cy="259045"/>
    <xdr:sp macro="" textlink="">
      <xdr:nvSpPr>
        <xdr:cNvPr id="157" name="n_1aveValue【体育館・プール】&#10;一人当たり面積">
          <a:extLst>
            <a:ext uri="{FF2B5EF4-FFF2-40B4-BE49-F238E27FC236}">
              <a16:creationId xmlns:a16="http://schemas.microsoft.com/office/drawing/2014/main" id="{4186E6D7-49E9-43A7-B43F-673A25E24038}"/>
            </a:ext>
          </a:extLst>
        </xdr:cNvPr>
        <xdr:cNvSpPr txBox="1"/>
      </xdr:nvSpPr>
      <xdr:spPr>
        <a:xfrm>
          <a:off x="8458277" y="10184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135272</xdr:rowOff>
    </xdr:from>
    <xdr:ext cx="469744" cy="259045"/>
    <xdr:sp macro="" textlink="">
      <xdr:nvSpPr>
        <xdr:cNvPr id="158" name="n_2aveValue【体育館・プール】&#10;一人当たり面積">
          <a:extLst>
            <a:ext uri="{FF2B5EF4-FFF2-40B4-BE49-F238E27FC236}">
              <a16:creationId xmlns:a16="http://schemas.microsoft.com/office/drawing/2014/main" id="{53A11804-7236-4BE8-B153-1D299D2A5612}"/>
            </a:ext>
          </a:extLst>
        </xdr:cNvPr>
        <xdr:cNvSpPr txBox="1"/>
      </xdr:nvSpPr>
      <xdr:spPr>
        <a:xfrm>
          <a:off x="7677227" y="10184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144797</xdr:rowOff>
    </xdr:from>
    <xdr:ext cx="469744" cy="259045"/>
    <xdr:sp macro="" textlink="">
      <xdr:nvSpPr>
        <xdr:cNvPr id="159" name="n_3aveValue【体育館・プール】&#10;一人当たり面積">
          <a:extLst>
            <a:ext uri="{FF2B5EF4-FFF2-40B4-BE49-F238E27FC236}">
              <a16:creationId xmlns:a16="http://schemas.microsoft.com/office/drawing/2014/main" id="{BCAA44A4-8640-4D6C-8CDC-B1BA9105502B}"/>
            </a:ext>
          </a:extLst>
        </xdr:cNvPr>
        <xdr:cNvSpPr txBox="1"/>
      </xdr:nvSpPr>
      <xdr:spPr>
        <a:xfrm>
          <a:off x="6867602" y="1019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150512</xdr:rowOff>
    </xdr:from>
    <xdr:ext cx="469744" cy="259045"/>
    <xdr:sp macro="" textlink="">
      <xdr:nvSpPr>
        <xdr:cNvPr id="160" name="n_4aveValue【体育館・プール】&#10;一人当たり面積">
          <a:extLst>
            <a:ext uri="{FF2B5EF4-FFF2-40B4-BE49-F238E27FC236}">
              <a16:creationId xmlns:a16="http://schemas.microsoft.com/office/drawing/2014/main" id="{48DFD203-4006-4EA8-8ACB-BA1D866B2F21}"/>
            </a:ext>
          </a:extLst>
        </xdr:cNvPr>
        <xdr:cNvSpPr txBox="1"/>
      </xdr:nvSpPr>
      <xdr:spPr>
        <a:xfrm>
          <a:off x="6067502" y="10199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8272</xdr:rowOff>
    </xdr:from>
    <xdr:ext cx="469744" cy="259045"/>
    <xdr:sp macro="" textlink="">
      <xdr:nvSpPr>
        <xdr:cNvPr id="161" name="n_1mainValue【体育館・プール】&#10;一人当たり面積">
          <a:extLst>
            <a:ext uri="{FF2B5EF4-FFF2-40B4-BE49-F238E27FC236}">
              <a16:creationId xmlns:a16="http://schemas.microsoft.com/office/drawing/2014/main" id="{1CBBD5C4-6C52-445A-B34B-A00BC434C862}"/>
            </a:ext>
          </a:extLst>
        </xdr:cNvPr>
        <xdr:cNvSpPr txBox="1"/>
      </xdr:nvSpPr>
      <xdr:spPr>
        <a:xfrm>
          <a:off x="8458277" y="9736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10177</xdr:rowOff>
    </xdr:from>
    <xdr:ext cx="469744" cy="259045"/>
    <xdr:sp macro="" textlink="">
      <xdr:nvSpPr>
        <xdr:cNvPr id="162" name="n_2mainValue【体育館・プール】&#10;一人当たり面積">
          <a:extLst>
            <a:ext uri="{FF2B5EF4-FFF2-40B4-BE49-F238E27FC236}">
              <a16:creationId xmlns:a16="http://schemas.microsoft.com/office/drawing/2014/main" id="{86F412C0-DC8E-4E91-B9B8-22F54BB32615}"/>
            </a:ext>
          </a:extLst>
        </xdr:cNvPr>
        <xdr:cNvSpPr txBox="1"/>
      </xdr:nvSpPr>
      <xdr:spPr>
        <a:xfrm>
          <a:off x="7677227" y="973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12082</xdr:rowOff>
    </xdr:from>
    <xdr:ext cx="469744" cy="259045"/>
    <xdr:sp macro="" textlink="">
      <xdr:nvSpPr>
        <xdr:cNvPr id="163" name="n_3mainValue【体育館・プール】&#10;一人当たり面積">
          <a:extLst>
            <a:ext uri="{FF2B5EF4-FFF2-40B4-BE49-F238E27FC236}">
              <a16:creationId xmlns:a16="http://schemas.microsoft.com/office/drawing/2014/main" id="{E81D4429-2B44-4DCF-B9C2-D61D9F930831}"/>
            </a:ext>
          </a:extLst>
        </xdr:cNvPr>
        <xdr:cNvSpPr txBox="1"/>
      </xdr:nvSpPr>
      <xdr:spPr>
        <a:xfrm>
          <a:off x="6867602" y="973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10177</xdr:rowOff>
    </xdr:from>
    <xdr:ext cx="469744" cy="259045"/>
    <xdr:sp macro="" textlink="">
      <xdr:nvSpPr>
        <xdr:cNvPr id="164" name="n_4mainValue【体育館・プール】&#10;一人当たり面積">
          <a:extLst>
            <a:ext uri="{FF2B5EF4-FFF2-40B4-BE49-F238E27FC236}">
              <a16:creationId xmlns:a16="http://schemas.microsoft.com/office/drawing/2014/main" id="{E3C12A15-6141-43E5-B268-45E5219C3D9B}"/>
            </a:ext>
          </a:extLst>
        </xdr:cNvPr>
        <xdr:cNvSpPr txBox="1"/>
      </xdr:nvSpPr>
      <xdr:spPr>
        <a:xfrm>
          <a:off x="6067502" y="973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32D180B5-669A-42DB-BBB0-DECD83405006}"/>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EFAC519A-2BCF-486C-9D76-3F6016EBD797}"/>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0204C507-DEE2-4A77-9F39-A334A9F8C555}"/>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CA1A3391-3E52-41B0-AAF2-A7107916473A}"/>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3DEB23F0-085C-47BE-85E2-234C3FB02610}"/>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D58E4A7D-4CF2-4964-A892-5917025BAD00}"/>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EAB81749-05A4-46E9-9286-94ED270CC5E5}"/>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C8946A9A-6486-4273-B746-6757BC756D55}"/>
            </a:ext>
          </a:extLst>
        </xdr:cNvPr>
        <xdr:cNvSpPr/>
      </xdr:nvSpPr>
      <xdr:spPr>
        <a:xfrm>
          <a:off x="6858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3" name="正方形/長方形 172">
          <a:extLst>
            <a:ext uri="{FF2B5EF4-FFF2-40B4-BE49-F238E27FC236}">
              <a16:creationId xmlns:a16="http://schemas.microsoft.com/office/drawing/2014/main" id="{72908723-F185-43F4-8B07-62E066DAA810}"/>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4" name="正方形/長方形 173">
          <a:extLst>
            <a:ext uri="{FF2B5EF4-FFF2-40B4-BE49-F238E27FC236}">
              <a16:creationId xmlns:a16="http://schemas.microsoft.com/office/drawing/2014/main" id="{278E7DD4-D929-4ACD-998B-D6CBA0A7A8EA}"/>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5" name="正方形/長方形 174">
          <a:extLst>
            <a:ext uri="{FF2B5EF4-FFF2-40B4-BE49-F238E27FC236}">
              <a16:creationId xmlns:a16="http://schemas.microsoft.com/office/drawing/2014/main" id="{8B475F91-E2EE-4492-9623-DDFBC6C84771}"/>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6" name="正方形/長方形 175">
          <a:extLst>
            <a:ext uri="{FF2B5EF4-FFF2-40B4-BE49-F238E27FC236}">
              <a16:creationId xmlns:a16="http://schemas.microsoft.com/office/drawing/2014/main" id="{6403D70C-3A9F-4628-BDAF-CBDA9FA1AC35}"/>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7" name="正方形/長方形 176">
          <a:extLst>
            <a:ext uri="{FF2B5EF4-FFF2-40B4-BE49-F238E27FC236}">
              <a16:creationId xmlns:a16="http://schemas.microsoft.com/office/drawing/2014/main" id="{41E37AA9-54CC-4E4B-95D7-494C49C4980A}"/>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8" name="正方形/長方形 177">
          <a:extLst>
            <a:ext uri="{FF2B5EF4-FFF2-40B4-BE49-F238E27FC236}">
              <a16:creationId xmlns:a16="http://schemas.microsoft.com/office/drawing/2014/main" id="{25626D82-F818-4440-B262-2F773CB31F98}"/>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9" name="正方形/長方形 178">
          <a:extLst>
            <a:ext uri="{FF2B5EF4-FFF2-40B4-BE49-F238E27FC236}">
              <a16:creationId xmlns:a16="http://schemas.microsoft.com/office/drawing/2014/main" id="{8423DB89-8CFE-4EC2-AEA8-08AA039A14A0}"/>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0" name="正方形/長方形 179">
          <a:extLst>
            <a:ext uri="{FF2B5EF4-FFF2-40B4-BE49-F238E27FC236}">
              <a16:creationId xmlns:a16="http://schemas.microsoft.com/office/drawing/2014/main" id="{3B30C63B-F8AF-4043-A46F-600CEFF1A0C0}"/>
            </a:ext>
          </a:extLst>
        </xdr:cNvPr>
        <xdr:cNvSpPr/>
      </xdr:nvSpPr>
      <xdr:spPr>
        <a:xfrm>
          <a:off x="59531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1" name="正方形/長方形 180">
          <a:extLst>
            <a:ext uri="{FF2B5EF4-FFF2-40B4-BE49-F238E27FC236}">
              <a16:creationId xmlns:a16="http://schemas.microsoft.com/office/drawing/2014/main" id="{95DF7D1E-8F3C-4E09-995F-790A69AF9DFD}"/>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2" name="正方形/長方形 181">
          <a:extLst>
            <a:ext uri="{FF2B5EF4-FFF2-40B4-BE49-F238E27FC236}">
              <a16:creationId xmlns:a16="http://schemas.microsoft.com/office/drawing/2014/main" id="{5EA9905F-B933-49E9-9DFB-2113FD95F03C}"/>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3" name="正方形/長方形 182">
          <a:extLst>
            <a:ext uri="{FF2B5EF4-FFF2-40B4-BE49-F238E27FC236}">
              <a16:creationId xmlns:a16="http://schemas.microsoft.com/office/drawing/2014/main" id="{2290E814-624E-4399-BFDE-DDDA47E94629}"/>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4" name="正方形/長方形 183">
          <a:extLst>
            <a:ext uri="{FF2B5EF4-FFF2-40B4-BE49-F238E27FC236}">
              <a16:creationId xmlns:a16="http://schemas.microsoft.com/office/drawing/2014/main" id="{4FADA4EE-223D-41BF-B34A-7FBF85FDD5E9}"/>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5" name="正方形/長方形 184">
          <a:extLst>
            <a:ext uri="{FF2B5EF4-FFF2-40B4-BE49-F238E27FC236}">
              <a16:creationId xmlns:a16="http://schemas.microsoft.com/office/drawing/2014/main" id="{2200C469-8BDD-468A-AFF8-B7FB369F0AE3}"/>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6" name="正方形/長方形 185">
          <a:extLst>
            <a:ext uri="{FF2B5EF4-FFF2-40B4-BE49-F238E27FC236}">
              <a16:creationId xmlns:a16="http://schemas.microsoft.com/office/drawing/2014/main" id="{2467CF85-0816-4556-AC8C-4A323E163D91}"/>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7" name="正方形/長方形 186">
          <a:extLst>
            <a:ext uri="{FF2B5EF4-FFF2-40B4-BE49-F238E27FC236}">
              <a16:creationId xmlns:a16="http://schemas.microsoft.com/office/drawing/2014/main" id="{964B4868-03A5-4042-964E-37A96F026040}"/>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8" name="正方形/長方形 187">
          <a:extLst>
            <a:ext uri="{FF2B5EF4-FFF2-40B4-BE49-F238E27FC236}">
              <a16:creationId xmlns:a16="http://schemas.microsoft.com/office/drawing/2014/main" id="{E80600C7-7DED-4410-A91D-19E6EB6CFDCE}"/>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9" name="正方形/長方形 188">
          <a:extLst>
            <a:ext uri="{FF2B5EF4-FFF2-40B4-BE49-F238E27FC236}">
              <a16:creationId xmlns:a16="http://schemas.microsoft.com/office/drawing/2014/main" id="{A762F6C6-934B-4624-8189-B30195D6DF9D}"/>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90" name="正方形/長方形 189">
          <a:extLst>
            <a:ext uri="{FF2B5EF4-FFF2-40B4-BE49-F238E27FC236}">
              <a16:creationId xmlns:a16="http://schemas.microsoft.com/office/drawing/2014/main" id="{C00E967D-1D82-41D8-9675-2319F17F7416}"/>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91" name="正方形/長方形 190">
          <a:extLst>
            <a:ext uri="{FF2B5EF4-FFF2-40B4-BE49-F238E27FC236}">
              <a16:creationId xmlns:a16="http://schemas.microsoft.com/office/drawing/2014/main" id="{9AC2EC0E-CBF4-4304-810F-95F8BE90B76C}"/>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2" name="正方形/長方形 191">
          <a:extLst>
            <a:ext uri="{FF2B5EF4-FFF2-40B4-BE49-F238E27FC236}">
              <a16:creationId xmlns:a16="http://schemas.microsoft.com/office/drawing/2014/main" id="{8C8B138C-A87F-47D6-B294-265A4A8B29A9}"/>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3" name="正方形/長方形 192">
          <a:extLst>
            <a:ext uri="{FF2B5EF4-FFF2-40B4-BE49-F238E27FC236}">
              <a16:creationId xmlns:a16="http://schemas.microsoft.com/office/drawing/2014/main" id="{FE3B3379-B68E-46B9-8C73-1E6CB2C86341}"/>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4" name="正方形/長方形 193">
          <a:extLst>
            <a:ext uri="{FF2B5EF4-FFF2-40B4-BE49-F238E27FC236}">
              <a16:creationId xmlns:a16="http://schemas.microsoft.com/office/drawing/2014/main" id="{799EE9F9-BDCA-41EA-AE23-1BBEDF6801E9}"/>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5" name="正方形/長方形 194">
          <a:extLst>
            <a:ext uri="{FF2B5EF4-FFF2-40B4-BE49-F238E27FC236}">
              <a16:creationId xmlns:a16="http://schemas.microsoft.com/office/drawing/2014/main" id="{C759A396-9660-4AFA-8E52-9410E50F7302}"/>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6" name="正方形/長方形 195">
          <a:extLst>
            <a:ext uri="{FF2B5EF4-FFF2-40B4-BE49-F238E27FC236}">
              <a16:creationId xmlns:a16="http://schemas.microsoft.com/office/drawing/2014/main" id="{C43CB16B-7969-4894-8949-D23546FC82DB}"/>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7" name="正方形/長方形 196">
          <a:extLst>
            <a:ext uri="{FF2B5EF4-FFF2-40B4-BE49-F238E27FC236}">
              <a16:creationId xmlns:a16="http://schemas.microsoft.com/office/drawing/2014/main" id="{41A19C94-F1D2-43A4-8B1E-C2F64FE049E1}"/>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8" name="正方形/長方形 197">
          <a:extLst>
            <a:ext uri="{FF2B5EF4-FFF2-40B4-BE49-F238E27FC236}">
              <a16:creationId xmlns:a16="http://schemas.microsoft.com/office/drawing/2014/main" id="{856C25AC-F18A-48DE-B3EA-4E1082564D5B}"/>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9" name="正方形/長方形 198">
          <a:extLst>
            <a:ext uri="{FF2B5EF4-FFF2-40B4-BE49-F238E27FC236}">
              <a16:creationId xmlns:a16="http://schemas.microsoft.com/office/drawing/2014/main" id="{AF73B69B-D0D8-4B75-841E-2ED2B4823709}"/>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00" name="正方形/長方形 199">
          <a:extLst>
            <a:ext uri="{FF2B5EF4-FFF2-40B4-BE49-F238E27FC236}">
              <a16:creationId xmlns:a16="http://schemas.microsoft.com/office/drawing/2014/main" id="{0894EECC-105E-4A22-B713-26EB0958FA74}"/>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01" name="正方形/長方形 200">
          <a:extLst>
            <a:ext uri="{FF2B5EF4-FFF2-40B4-BE49-F238E27FC236}">
              <a16:creationId xmlns:a16="http://schemas.microsoft.com/office/drawing/2014/main" id="{797C7C8C-8E0C-47A3-B0D4-5704D43FA2B7}"/>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2" name="正方形/長方形 201">
          <a:extLst>
            <a:ext uri="{FF2B5EF4-FFF2-40B4-BE49-F238E27FC236}">
              <a16:creationId xmlns:a16="http://schemas.microsoft.com/office/drawing/2014/main" id="{A4C0A61D-D4C4-4DC1-AB71-27E2C7A495B8}"/>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3" name="正方形/長方形 202">
          <a:extLst>
            <a:ext uri="{FF2B5EF4-FFF2-40B4-BE49-F238E27FC236}">
              <a16:creationId xmlns:a16="http://schemas.microsoft.com/office/drawing/2014/main" id="{E3A27DB0-3DF7-4787-B4B7-27E21E6F9288}"/>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4" name="正方形/長方形 203">
          <a:extLst>
            <a:ext uri="{FF2B5EF4-FFF2-40B4-BE49-F238E27FC236}">
              <a16:creationId xmlns:a16="http://schemas.microsoft.com/office/drawing/2014/main" id="{BBF2EC87-5F06-4112-B937-9A250F8E90FF}"/>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05" name="テキスト ボックス 204">
          <a:extLst>
            <a:ext uri="{FF2B5EF4-FFF2-40B4-BE49-F238E27FC236}">
              <a16:creationId xmlns:a16="http://schemas.microsoft.com/office/drawing/2014/main" id="{C9CD8AA1-AD82-47CA-8BE7-C258B3FA3921}"/>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06" name="直線コネクタ 205">
          <a:extLst>
            <a:ext uri="{FF2B5EF4-FFF2-40B4-BE49-F238E27FC236}">
              <a16:creationId xmlns:a16="http://schemas.microsoft.com/office/drawing/2014/main" id="{8D405C0F-D301-488B-91CA-35D77BE2745C}"/>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07" name="テキスト ボックス 206">
          <a:extLst>
            <a:ext uri="{FF2B5EF4-FFF2-40B4-BE49-F238E27FC236}">
              <a16:creationId xmlns:a16="http://schemas.microsoft.com/office/drawing/2014/main" id="{B30F554C-7599-49D0-B045-675FF2188F1C}"/>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208" name="直線コネクタ 207">
          <a:extLst>
            <a:ext uri="{FF2B5EF4-FFF2-40B4-BE49-F238E27FC236}">
              <a16:creationId xmlns:a16="http://schemas.microsoft.com/office/drawing/2014/main" id="{0137F791-D817-44E1-8728-2A6A88DC7E91}"/>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209" name="テキスト ボックス 208">
          <a:extLst>
            <a:ext uri="{FF2B5EF4-FFF2-40B4-BE49-F238E27FC236}">
              <a16:creationId xmlns:a16="http://schemas.microsoft.com/office/drawing/2014/main" id="{CA76D651-787C-4D2D-9164-FE8CCF6FD512}"/>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210" name="直線コネクタ 209">
          <a:extLst>
            <a:ext uri="{FF2B5EF4-FFF2-40B4-BE49-F238E27FC236}">
              <a16:creationId xmlns:a16="http://schemas.microsoft.com/office/drawing/2014/main" id="{FFE5AEC9-BE87-4FBD-A629-81B59CDFCC64}"/>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211" name="テキスト ボックス 210">
          <a:extLst>
            <a:ext uri="{FF2B5EF4-FFF2-40B4-BE49-F238E27FC236}">
              <a16:creationId xmlns:a16="http://schemas.microsoft.com/office/drawing/2014/main" id="{64CCD6E5-3223-494F-99F8-F33AAAA19717}"/>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212" name="直線コネクタ 211">
          <a:extLst>
            <a:ext uri="{FF2B5EF4-FFF2-40B4-BE49-F238E27FC236}">
              <a16:creationId xmlns:a16="http://schemas.microsoft.com/office/drawing/2014/main" id="{A5F97D7B-530B-4D80-92E0-622A542BF11A}"/>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213" name="テキスト ボックス 212">
          <a:extLst>
            <a:ext uri="{FF2B5EF4-FFF2-40B4-BE49-F238E27FC236}">
              <a16:creationId xmlns:a16="http://schemas.microsoft.com/office/drawing/2014/main" id="{4C09D7F7-A0CE-4F6C-823B-AFEFEC468ABF}"/>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214" name="直線コネクタ 213">
          <a:extLst>
            <a:ext uri="{FF2B5EF4-FFF2-40B4-BE49-F238E27FC236}">
              <a16:creationId xmlns:a16="http://schemas.microsoft.com/office/drawing/2014/main" id="{202550E0-ED95-4261-89B0-1B6B4228E87A}"/>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215" name="テキスト ボックス 214">
          <a:extLst>
            <a:ext uri="{FF2B5EF4-FFF2-40B4-BE49-F238E27FC236}">
              <a16:creationId xmlns:a16="http://schemas.microsoft.com/office/drawing/2014/main" id="{DE306924-E55C-4F3A-AA30-E862F37D63C9}"/>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216" name="直線コネクタ 215">
          <a:extLst>
            <a:ext uri="{FF2B5EF4-FFF2-40B4-BE49-F238E27FC236}">
              <a16:creationId xmlns:a16="http://schemas.microsoft.com/office/drawing/2014/main" id="{FB18078E-3932-4066-B76F-3929BBD9317E}"/>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217" name="テキスト ボックス 216">
          <a:extLst>
            <a:ext uri="{FF2B5EF4-FFF2-40B4-BE49-F238E27FC236}">
              <a16:creationId xmlns:a16="http://schemas.microsoft.com/office/drawing/2014/main" id="{A176D02D-77C7-46FB-908A-96028A79C991}"/>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218" name="直線コネクタ 217">
          <a:extLst>
            <a:ext uri="{FF2B5EF4-FFF2-40B4-BE49-F238E27FC236}">
              <a16:creationId xmlns:a16="http://schemas.microsoft.com/office/drawing/2014/main" id="{D2B91DC5-F957-4D6F-8ED4-05E76CBC3DC0}"/>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219" name="テキスト ボックス 218">
          <a:extLst>
            <a:ext uri="{FF2B5EF4-FFF2-40B4-BE49-F238E27FC236}">
              <a16:creationId xmlns:a16="http://schemas.microsoft.com/office/drawing/2014/main" id="{AC40AD66-879A-4A82-9928-4AEBE59A0AA3}"/>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20" name="直線コネクタ 219">
          <a:extLst>
            <a:ext uri="{FF2B5EF4-FFF2-40B4-BE49-F238E27FC236}">
              <a16:creationId xmlns:a16="http://schemas.microsoft.com/office/drawing/2014/main" id="{07E169BB-31C8-40D8-84FC-269ABD995302}"/>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221" name="【一般廃棄物処理施設】&#10;有形固定資産減価償却率グラフ枠">
          <a:extLst>
            <a:ext uri="{FF2B5EF4-FFF2-40B4-BE49-F238E27FC236}">
              <a16:creationId xmlns:a16="http://schemas.microsoft.com/office/drawing/2014/main" id="{14B96DA2-8031-4D33-A1D6-EBF3723B7B88}"/>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222" name="直線コネクタ 221">
          <a:extLst>
            <a:ext uri="{FF2B5EF4-FFF2-40B4-BE49-F238E27FC236}">
              <a16:creationId xmlns:a16="http://schemas.microsoft.com/office/drawing/2014/main" id="{6EBBE843-E7D9-4DEE-8D98-F5D1D47821E0}"/>
            </a:ext>
          </a:extLst>
        </xdr:cNvPr>
        <xdr:cNvCxnSpPr/>
      </xdr:nvCxnSpPr>
      <xdr:spPr>
        <a:xfrm flipV="1">
          <a:off x="14696439" y="5430883"/>
          <a:ext cx="0" cy="1472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223" name="【一般廃棄物処理施設】&#10;有形固定資産減価償却率最小値テキスト">
          <a:extLst>
            <a:ext uri="{FF2B5EF4-FFF2-40B4-BE49-F238E27FC236}">
              <a16:creationId xmlns:a16="http://schemas.microsoft.com/office/drawing/2014/main" id="{9F23A8F4-F165-45EE-B8BC-B17BD1070028}"/>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224" name="直線コネクタ 223">
          <a:extLst>
            <a:ext uri="{FF2B5EF4-FFF2-40B4-BE49-F238E27FC236}">
              <a16:creationId xmlns:a16="http://schemas.microsoft.com/office/drawing/2014/main" id="{DD3E3ECB-724F-42AC-BF3D-B5069D836BB2}"/>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225" name="【一般廃棄物処理施設】&#10;有形固定資産減価償却率最大値テキスト">
          <a:extLst>
            <a:ext uri="{FF2B5EF4-FFF2-40B4-BE49-F238E27FC236}">
              <a16:creationId xmlns:a16="http://schemas.microsoft.com/office/drawing/2014/main" id="{3BB8F033-7A27-4C86-82D6-94586600AD2E}"/>
            </a:ext>
          </a:extLst>
        </xdr:cNvPr>
        <xdr:cNvSpPr txBox="1"/>
      </xdr:nvSpPr>
      <xdr:spPr>
        <a:xfrm>
          <a:off x="14735175" y="52188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226" name="直線コネクタ 225">
          <a:extLst>
            <a:ext uri="{FF2B5EF4-FFF2-40B4-BE49-F238E27FC236}">
              <a16:creationId xmlns:a16="http://schemas.microsoft.com/office/drawing/2014/main" id="{AC5AF244-49CF-4714-9664-E66001638E61}"/>
            </a:ext>
          </a:extLst>
        </xdr:cNvPr>
        <xdr:cNvCxnSpPr/>
      </xdr:nvCxnSpPr>
      <xdr:spPr>
        <a:xfrm>
          <a:off x="14611350" y="54308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82567</xdr:rowOff>
    </xdr:from>
    <xdr:ext cx="405111" cy="259045"/>
    <xdr:sp macro="" textlink="">
      <xdr:nvSpPr>
        <xdr:cNvPr id="227" name="【一般廃棄物処理施設】&#10;有形固定資産減価償却率平均値テキスト">
          <a:extLst>
            <a:ext uri="{FF2B5EF4-FFF2-40B4-BE49-F238E27FC236}">
              <a16:creationId xmlns:a16="http://schemas.microsoft.com/office/drawing/2014/main" id="{F70283D0-50AB-4ACD-9E80-A2B384C18AC3}"/>
            </a:ext>
          </a:extLst>
        </xdr:cNvPr>
        <xdr:cNvSpPr txBox="1"/>
      </xdr:nvSpPr>
      <xdr:spPr>
        <a:xfrm>
          <a:off x="14735175" y="60864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228" name="フローチャート: 判断 227">
          <a:extLst>
            <a:ext uri="{FF2B5EF4-FFF2-40B4-BE49-F238E27FC236}">
              <a16:creationId xmlns:a16="http://schemas.microsoft.com/office/drawing/2014/main" id="{2DF2A012-305A-4D47-9211-D3C350A7454A}"/>
            </a:ext>
          </a:extLst>
        </xdr:cNvPr>
        <xdr:cNvSpPr/>
      </xdr:nvSpPr>
      <xdr:spPr>
        <a:xfrm>
          <a:off x="14649450" y="622236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229" name="フローチャート: 判断 228">
          <a:extLst>
            <a:ext uri="{FF2B5EF4-FFF2-40B4-BE49-F238E27FC236}">
              <a16:creationId xmlns:a16="http://schemas.microsoft.com/office/drawing/2014/main" id="{5709B6B7-7D6F-488D-A696-ABF41E8B18FD}"/>
            </a:ext>
          </a:extLst>
        </xdr:cNvPr>
        <xdr:cNvSpPr/>
      </xdr:nvSpPr>
      <xdr:spPr>
        <a:xfrm>
          <a:off x="13887450" y="628595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230" name="フローチャート: 判断 229">
          <a:extLst>
            <a:ext uri="{FF2B5EF4-FFF2-40B4-BE49-F238E27FC236}">
              <a16:creationId xmlns:a16="http://schemas.microsoft.com/office/drawing/2014/main" id="{DB15757E-0094-40E7-A405-FB8D2B8B7377}"/>
            </a:ext>
          </a:extLst>
        </xdr:cNvPr>
        <xdr:cNvSpPr/>
      </xdr:nvSpPr>
      <xdr:spPr>
        <a:xfrm>
          <a:off x="13096875" y="62649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231" name="フローチャート: 判断 230">
          <a:extLst>
            <a:ext uri="{FF2B5EF4-FFF2-40B4-BE49-F238E27FC236}">
              <a16:creationId xmlns:a16="http://schemas.microsoft.com/office/drawing/2014/main" id="{C73D91BF-8DB1-4163-8F8D-C97BCFC4138A}"/>
            </a:ext>
          </a:extLst>
        </xdr:cNvPr>
        <xdr:cNvSpPr/>
      </xdr:nvSpPr>
      <xdr:spPr>
        <a:xfrm>
          <a:off x="12296775" y="62942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232" name="フローチャート: 判断 231">
          <a:extLst>
            <a:ext uri="{FF2B5EF4-FFF2-40B4-BE49-F238E27FC236}">
              <a16:creationId xmlns:a16="http://schemas.microsoft.com/office/drawing/2014/main" id="{B8306EC8-CE91-47C8-B5B6-3304A6F2F55D}"/>
            </a:ext>
          </a:extLst>
        </xdr:cNvPr>
        <xdr:cNvSpPr/>
      </xdr:nvSpPr>
      <xdr:spPr>
        <a:xfrm>
          <a:off x="11487150" y="629584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33" name="テキスト ボックス 232">
          <a:extLst>
            <a:ext uri="{FF2B5EF4-FFF2-40B4-BE49-F238E27FC236}">
              <a16:creationId xmlns:a16="http://schemas.microsoft.com/office/drawing/2014/main" id="{F1740B74-F858-4A4E-9BDC-8F636AF48AF5}"/>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34" name="テキスト ボックス 233">
          <a:extLst>
            <a:ext uri="{FF2B5EF4-FFF2-40B4-BE49-F238E27FC236}">
              <a16:creationId xmlns:a16="http://schemas.microsoft.com/office/drawing/2014/main" id="{B9265F91-5CFF-4827-9002-A3025BD59DD5}"/>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35" name="テキスト ボックス 234">
          <a:extLst>
            <a:ext uri="{FF2B5EF4-FFF2-40B4-BE49-F238E27FC236}">
              <a16:creationId xmlns:a16="http://schemas.microsoft.com/office/drawing/2014/main" id="{AEDE18F6-FE05-45C6-B2C7-79FF4A726DE9}"/>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36" name="テキスト ボックス 235">
          <a:extLst>
            <a:ext uri="{FF2B5EF4-FFF2-40B4-BE49-F238E27FC236}">
              <a16:creationId xmlns:a16="http://schemas.microsoft.com/office/drawing/2014/main" id="{412F5AC6-135A-4CE8-AC1C-FFF280CA5960}"/>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37" name="テキスト ボックス 236">
          <a:extLst>
            <a:ext uri="{FF2B5EF4-FFF2-40B4-BE49-F238E27FC236}">
              <a16:creationId xmlns:a16="http://schemas.microsoft.com/office/drawing/2014/main" id="{7D05BFDA-0597-47A9-BD51-B0D5E193764D}"/>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123372</xdr:rowOff>
    </xdr:from>
    <xdr:to>
      <xdr:col>85</xdr:col>
      <xdr:colOff>177800</xdr:colOff>
      <xdr:row>39</xdr:row>
      <xdr:rowOff>53522</xdr:rowOff>
    </xdr:to>
    <xdr:sp macro="" textlink="">
      <xdr:nvSpPr>
        <xdr:cNvPr id="238" name="楕円 237">
          <a:extLst>
            <a:ext uri="{FF2B5EF4-FFF2-40B4-BE49-F238E27FC236}">
              <a16:creationId xmlns:a16="http://schemas.microsoft.com/office/drawing/2014/main" id="{3B0F736A-6BCE-408D-B93B-60F10EF09F5D}"/>
            </a:ext>
          </a:extLst>
        </xdr:cNvPr>
        <xdr:cNvSpPr/>
      </xdr:nvSpPr>
      <xdr:spPr>
        <a:xfrm>
          <a:off x="14649450" y="628922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101799</xdr:rowOff>
    </xdr:from>
    <xdr:ext cx="405111" cy="259045"/>
    <xdr:sp macro="" textlink="">
      <xdr:nvSpPr>
        <xdr:cNvPr id="239" name="【一般廃棄物処理施設】&#10;有形固定資産減価償却率該当値テキスト">
          <a:extLst>
            <a:ext uri="{FF2B5EF4-FFF2-40B4-BE49-F238E27FC236}">
              <a16:creationId xmlns:a16="http://schemas.microsoft.com/office/drawing/2014/main" id="{3B17D830-C204-4614-8D95-E7F7580858F1}"/>
            </a:ext>
          </a:extLst>
        </xdr:cNvPr>
        <xdr:cNvSpPr txBox="1"/>
      </xdr:nvSpPr>
      <xdr:spPr>
        <a:xfrm>
          <a:off x="14735175" y="6267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160927</xdr:rowOff>
    </xdr:from>
    <xdr:to>
      <xdr:col>81</xdr:col>
      <xdr:colOff>101600</xdr:colOff>
      <xdr:row>38</xdr:row>
      <xdr:rowOff>91077</xdr:rowOff>
    </xdr:to>
    <xdr:sp macro="" textlink="">
      <xdr:nvSpPr>
        <xdr:cNvPr id="240" name="楕円 239">
          <a:extLst>
            <a:ext uri="{FF2B5EF4-FFF2-40B4-BE49-F238E27FC236}">
              <a16:creationId xmlns:a16="http://schemas.microsoft.com/office/drawing/2014/main" id="{C6C993B6-2B6D-4AE7-9AA7-44B6E3BAA988}"/>
            </a:ext>
          </a:extLst>
        </xdr:cNvPr>
        <xdr:cNvSpPr/>
      </xdr:nvSpPr>
      <xdr:spPr>
        <a:xfrm>
          <a:off x="13887450" y="616485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40277</xdr:rowOff>
    </xdr:from>
    <xdr:to>
      <xdr:col>85</xdr:col>
      <xdr:colOff>127000</xdr:colOff>
      <xdr:row>39</xdr:row>
      <xdr:rowOff>2722</xdr:rowOff>
    </xdr:to>
    <xdr:cxnSp macro="">
      <xdr:nvCxnSpPr>
        <xdr:cNvPr id="241" name="直線コネクタ 240">
          <a:extLst>
            <a:ext uri="{FF2B5EF4-FFF2-40B4-BE49-F238E27FC236}">
              <a16:creationId xmlns:a16="http://schemas.microsoft.com/office/drawing/2014/main" id="{517A8924-5F6A-498F-B8ED-0CE5228800B9}"/>
            </a:ext>
          </a:extLst>
        </xdr:cNvPr>
        <xdr:cNvCxnSpPr/>
      </xdr:nvCxnSpPr>
      <xdr:spPr>
        <a:xfrm>
          <a:off x="13935075" y="6202952"/>
          <a:ext cx="762000" cy="124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156028</xdr:rowOff>
    </xdr:from>
    <xdr:to>
      <xdr:col>76</xdr:col>
      <xdr:colOff>165100</xdr:colOff>
      <xdr:row>38</xdr:row>
      <xdr:rowOff>86178</xdr:rowOff>
    </xdr:to>
    <xdr:sp macro="" textlink="">
      <xdr:nvSpPr>
        <xdr:cNvPr id="242" name="楕円 241">
          <a:extLst>
            <a:ext uri="{FF2B5EF4-FFF2-40B4-BE49-F238E27FC236}">
              <a16:creationId xmlns:a16="http://schemas.microsoft.com/office/drawing/2014/main" id="{2EE6FDE1-A53C-47AA-B7E1-327B43503E85}"/>
            </a:ext>
          </a:extLst>
        </xdr:cNvPr>
        <xdr:cNvSpPr/>
      </xdr:nvSpPr>
      <xdr:spPr>
        <a:xfrm>
          <a:off x="13096875" y="615995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35378</xdr:rowOff>
    </xdr:from>
    <xdr:to>
      <xdr:col>81</xdr:col>
      <xdr:colOff>50800</xdr:colOff>
      <xdr:row>38</xdr:row>
      <xdr:rowOff>40277</xdr:rowOff>
    </xdr:to>
    <xdr:cxnSp macro="">
      <xdr:nvCxnSpPr>
        <xdr:cNvPr id="243" name="直線コネクタ 242">
          <a:extLst>
            <a:ext uri="{FF2B5EF4-FFF2-40B4-BE49-F238E27FC236}">
              <a16:creationId xmlns:a16="http://schemas.microsoft.com/office/drawing/2014/main" id="{48727EC5-5809-4CB9-9E57-3EAB156B57BB}"/>
            </a:ext>
          </a:extLst>
        </xdr:cNvPr>
        <xdr:cNvCxnSpPr/>
      </xdr:nvCxnSpPr>
      <xdr:spPr>
        <a:xfrm>
          <a:off x="13144500" y="6198053"/>
          <a:ext cx="790575"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84183</xdr:rowOff>
    </xdr:from>
    <xdr:to>
      <xdr:col>72</xdr:col>
      <xdr:colOff>38100</xdr:colOff>
      <xdr:row>38</xdr:row>
      <xdr:rowOff>14332</xdr:rowOff>
    </xdr:to>
    <xdr:sp macro="" textlink="">
      <xdr:nvSpPr>
        <xdr:cNvPr id="244" name="楕円 243">
          <a:extLst>
            <a:ext uri="{FF2B5EF4-FFF2-40B4-BE49-F238E27FC236}">
              <a16:creationId xmlns:a16="http://schemas.microsoft.com/office/drawing/2014/main" id="{DABD23F0-FA0B-45A1-925B-812FD05B74F1}"/>
            </a:ext>
          </a:extLst>
        </xdr:cNvPr>
        <xdr:cNvSpPr/>
      </xdr:nvSpPr>
      <xdr:spPr>
        <a:xfrm>
          <a:off x="12296775" y="6088108"/>
          <a:ext cx="85725" cy="8572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134983</xdr:rowOff>
    </xdr:from>
    <xdr:to>
      <xdr:col>76</xdr:col>
      <xdr:colOff>114300</xdr:colOff>
      <xdr:row>38</xdr:row>
      <xdr:rowOff>35378</xdr:rowOff>
    </xdr:to>
    <xdr:cxnSp macro="">
      <xdr:nvCxnSpPr>
        <xdr:cNvPr id="245" name="直線コネクタ 244">
          <a:extLst>
            <a:ext uri="{FF2B5EF4-FFF2-40B4-BE49-F238E27FC236}">
              <a16:creationId xmlns:a16="http://schemas.microsoft.com/office/drawing/2014/main" id="{3F833FA3-A91F-4A6A-A9AD-325574F4282B}"/>
            </a:ext>
          </a:extLst>
        </xdr:cNvPr>
        <xdr:cNvCxnSpPr/>
      </xdr:nvCxnSpPr>
      <xdr:spPr>
        <a:xfrm>
          <a:off x="12344400" y="6135733"/>
          <a:ext cx="800100" cy="62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13970</xdr:rowOff>
    </xdr:from>
    <xdr:to>
      <xdr:col>67</xdr:col>
      <xdr:colOff>101600</xdr:colOff>
      <xdr:row>37</xdr:row>
      <xdr:rowOff>115570</xdr:rowOff>
    </xdr:to>
    <xdr:sp macro="" textlink="">
      <xdr:nvSpPr>
        <xdr:cNvPr id="246" name="楕円 245">
          <a:extLst>
            <a:ext uri="{FF2B5EF4-FFF2-40B4-BE49-F238E27FC236}">
              <a16:creationId xmlns:a16="http://schemas.microsoft.com/office/drawing/2014/main" id="{38950CC2-79D2-4E13-AD6E-5A315C26AE55}"/>
            </a:ext>
          </a:extLst>
        </xdr:cNvPr>
        <xdr:cNvSpPr/>
      </xdr:nvSpPr>
      <xdr:spPr>
        <a:xfrm>
          <a:off x="11487150" y="60115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64770</xdr:rowOff>
    </xdr:from>
    <xdr:to>
      <xdr:col>71</xdr:col>
      <xdr:colOff>177800</xdr:colOff>
      <xdr:row>37</xdr:row>
      <xdr:rowOff>134983</xdr:rowOff>
    </xdr:to>
    <xdr:cxnSp macro="">
      <xdr:nvCxnSpPr>
        <xdr:cNvPr id="247" name="直線コネクタ 246">
          <a:extLst>
            <a:ext uri="{FF2B5EF4-FFF2-40B4-BE49-F238E27FC236}">
              <a16:creationId xmlns:a16="http://schemas.microsoft.com/office/drawing/2014/main" id="{86D8D587-EA4E-4005-8A91-253327F1F29E}"/>
            </a:ext>
          </a:extLst>
        </xdr:cNvPr>
        <xdr:cNvCxnSpPr/>
      </xdr:nvCxnSpPr>
      <xdr:spPr>
        <a:xfrm>
          <a:off x="11534775" y="6068695"/>
          <a:ext cx="809625" cy="67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41383</xdr:rowOff>
    </xdr:from>
    <xdr:ext cx="405111" cy="259045"/>
    <xdr:sp macro="" textlink="">
      <xdr:nvSpPr>
        <xdr:cNvPr id="248" name="n_1aveValue【一般廃棄物処理施設】&#10;有形固定資産減価償却率">
          <a:extLst>
            <a:ext uri="{FF2B5EF4-FFF2-40B4-BE49-F238E27FC236}">
              <a16:creationId xmlns:a16="http://schemas.microsoft.com/office/drawing/2014/main" id="{2EDF075E-DDA2-4504-9081-5E6BE782C936}"/>
            </a:ext>
          </a:extLst>
        </xdr:cNvPr>
        <xdr:cNvSpPr txBox="1"/>
      </xdr:nvSpPr>
      <xdr:spPr>
        <a:xfrm>
          <a:off x="13745219" y="6369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26687</xdr:rowOff>
    </xdr:from>
    <xdr:ext cx="405111" cy="259045"/>
    <xdr:sp macro="" textlink="">
      <xdr:nvSpPr>
        <xdr:cNvPr id="249" name="n_2aveValue【一般廃棄物処理施設】&#10;有形固定資産減価償却率">
          <a:extLst>
            <a:ext uri="{FF2B5EF4-FFF2-40B4-BE49-F238E27FC236}">
              <a16:creationId xmlns:a16="http://schemas.microsoft.com/office/drawing/2014/main" id="{FBDDB737-7DF5-4FA3-BFA7-EDDBB749002C}"/>
            </a:ext>
          </a:extLst>
        </xdr:cNvPr>
        <xdr:cNvSpPr txBox="1"/>
      </xdr:nvSpPr>
      <xdr:spPr>
        <a:xfrm>
          <a:off x="12964169" y="6354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52812</xdr:rowOff>
    </xdr:from>
    <xdr:ext cx="405111" cy="259045"/>
    <xdr:sp macro="" textlink="">
      <xdr:nvSpPr>
        <xdr:cNvPr id="250" name="n_3aveValue【一般廃棄物処理施設】&#10;有形固定資産減価償却率">
          <a:extLst>
            <a:ext uri="{FF2B5EF4-FFF2-40B4-BE49-F238E27FC236}">
              <a16:creationId xmlns:a16="http://schemas.microsoft.com/office/drawing/2014/main" id="{5155F255-8461-4A92-9BC9-A2FF92B0D114}"/>
            </a:ext>
          </a:extLst>
        </xdr:cNvPr>
        <xdr:cNvSpPr txBox="1"/>
      </xdr:nvSpPr>
      <xdr:spPr>
        <a:xfrm>
          <a:off x="12164069" y="637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54446</xdr:rowOff>
    </xdr:from>
    <xdr:ext cx="405111" cy="259045"/>
    <xdr:sp macro="" textlink="">
      <xdr:nvSpPr>
        <xdr:cNvPr id="251" name="n_4aveValue【一般廃棄物処理施設】&#10;有形固定資産減価償却率">
          <a:extLst>
            <a:ext uri="{FF2B5EF4-FFF2-40B4-BE49-F238E27FC236}">
              <a16:creationId xmlns:a16="http://schemas.microsoft.com/office/drawing/2014/main" id="{EFDE69E3-0108-49F4-BAE0-EFC34DD2167D}"/>
            </a:ext>
          </a:extLst>
        </xdr:cNvPr>
        <xdr:cNvSpPr txBox="1"/>
      </xdr:nvSpPr>
      <xdr:spPr>
        <a:xfrm>
          <a:off x="11354444" y="6379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107604</xdr:rowOff>
    </xdr:from>
    <xdr:ext cx="405111" cy="259045"/>
    <xdr:sp macro="" textlink="">
      <xdr:nvSpPr>
        <xdr:cNvPr id="252" name="n_1mainValue【一般廃棄物処理施設】&#10;有形固定資産減価償却率">
          <a:extLst>
            <a:ext uri="{FF2B5EF4-FFF2-40B4-BE49-F238E27FC236}">
              <a16:creationId xmlns:a16="http://schemas.microsoft.com/office/drawing/2014/main" id="{E2E8DE00-6EE2-4994-8176-4339D495AEE4}"/>
            </a:ext>
          </a:extLst>
        </xdr:cNvPr>
        <xdr:cNvSpPr txBox="1"/>
      </xdr:nvSpPr>
      <xdr:spPr>
        <a:xfrm>
          <a:off x="13745219" y="5943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102705</xdr:rowOff>
    </xdr:from>
    <xdr:ext cx="405111" cy="259045"/>
    <xdr:sp macro="" textlink="">
      <xdr:nvSpPr>
        <xdr:cNvPr id="253" name="n_2mainValue【一般廃棄物処理施設】&#10;有形固定資産減価償却率">
          <a:extLst>
            <a:ext uri="{FF2B5EF4-FFF2-40B4-BE49-F238E27FC236}">
              <a16:creationId xmlns:a16="http://schemas.microsoft.com/office/drawing/2014/main" id="{735722EB-AAB0-4B8D-AF3F-BF61189D16A2}"/>
            </a:ext>
          </a:extLst>
        </xdr:cNvPr>
        <xdr:cNvSpPr txBox="1"/>
      </xdr:nvSpPr>
      <xdr:spPr>
        <a:xfrm>
          <a:off x="12964169" y="5944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30860</xdr:rowOff>
    </xdr:from>
    <xdr:ext cx="405111" cy="259045"/>
    <xdr:sp macro="" textlink="">
      <xdr:nvSpPr>
        <xdr:cNvPr id="254" name="n_3mainValue【一般廃棄物処理施設】&#10;有形固定資産減価償却率">
          <a:extLst>
            <a:ext uri="{FF2B5EF4-FFF2-40B4-BE49-F238E27FC236}">
              <a16:creationId xmlns:a16="http://schemas.microsoft.com/office/drawing/2014/main" id="{20930271-FD73-4180-B85A-5D79C96A77EC}"/>
            </a:ext>
          </a:extLst>
        </xdr:cNvPr>
        <xdr:cNvSpPr txBox="1"/>
      </xdr:nvSpPr>
      <xdr:spPr>
        <a:xfrm>
          <a:off x="12164069" y="5866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132097</xdr:rowOff>
    </xdr:from>
    <xdr:ext cx="405111" cy="259045"/>
    <xdr:sp macro="" textlink="">
      <xdr:nvSpPr>
        <xdr:cNvPr id="255" name="n_4mainValue【一般廃棄物処理施設】&#10;有形固定資産減価償却率">
          <a:extLst>
            <a:ext uri="{FF2B5EF4-FFF2-40B4-BE49-F238E27FC236}">
              <a16:creationId xmlns:a16="http://schemas.microsoft.com/office/drawing/2014/main" id="{78252FA9-C835-4D90-B536-0EC8C0841E50}"/>
            </a:ext>
          </a:extLst>
        </xdr:cNvPr>
        <xdr:cNvSpPr txBox="1"/>
      </xdr:nvSpPr>
      <xdr:spPr>
        <a:xfrm>
          <a:off x="11354444" y="580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56" name="正方形/長方形 255">
          <a:extLst>
            <a:ext uri="{FF2B5EF4-FFF2-40B4-BE49-F238E27FC236}">
              <a16:creationId xmlns:a16="http://schemas.microsoft.com/office/drawing/2014/main" id="{33AB82DA-20F2-4619-A463-FB22516ECF9B}"/>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57" name="正方形/長方形 256">
          <a:extLst>
            <a:ext uri="{FF2B5EF4-FFF2-40B4-BE49-F238E27FC236}">
              <a16:creationId xmlns:a16="http://schemas.microsoft.com/office/drawing/2014/main" id="{449CCF61-F45D-45CD-A15E-63EC944F940D}"/>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58" name="正方形/長方形 257">
          <a:extLst>
            <a:ext uri="{FF2B5EF4-FFF2-40B4-BE49-F238E27FC236}">
              <a16:creationId xmlns:a16="http://schemas.microsoft.com/office/drawing/2014/main" id="{4CFB3A45-99BC-460A-89A4-8D36CBAC4550}"/>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59" name="正方形/長方形 258">
          <a:extLst>
            <a:ext uri="{FF2B5EF4-FFF2-40B4-BE49-F238E27FC236}">
              <a16:creationId xmlns:a16="http://schemas.microsoft.com/office/drawing/2014/main" id="{8898B987-DF72-4888-9AD8-0D16E8466C83}"/>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60" name="正方形/長方形 259">
          <a:extLst>
            <a:ext uri="{FF2B5EF4-FFF2-40B4-BE49-F238E27FC236}">
              <a16:creationId xmlns:a16="http://schemas.microsoft.com/office/drawing/2014/main" id="{1DBEDF28-CB1F-4FFB-8B34-6CDBCCD8422B}"/>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61" name="正方形/長方形 260">
          <a:extLst>
            <a:ext uri="{FF2B5EF4-FFF2-40B4-BE49-F238E27FC236}">
              <a16:creationId xmlns:a16="http://schemas.microsoft.com/office/drawing/2014/main" id="{486E9C16-9ADE-4A2D-9E71-6A3D5A53588F}"/>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62" name="正方形/長方形 261">
          <a:extLst>
            <a:ext uri="{FF2B5EF4-FFF2-40B4-BE49-F238E27FC236}">
              <a16:creationId xmlns:a16="http://schemas.microsoft.com/office/drawing/2014/main" id="{FE2C04EF-90D6-4042-9951-F9E121023F7C}"/>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63" name="正方形/長方形 262">
          <a:extLst>
            <a:ext uri="{FF2B5EF4-FFF2-40B4-BE49-F238E27FC236}">
              <a16:creationId xmlns:a16="http://schemas.microsoft.com/office/drawing/2014/main" id="{3E636EFC-35B4-4AA7-A3D3-46E6D91BA26A}"/>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264" name="テキスト ボックス 263">
          <a:extLst>
            <a:ext uri="{FF2B5EF4-FFF2-40B4-BE49-F238E27FC236}">
              <a16:creationId xmlns:a16="http://schemas.microsoft.com/office/drawing/2014/main" id="{176E6AEF-74D5-49C7-844E-3ABDC3817055}"/>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65" name="直線コネクタ 264">
          <a:extLst>
            <a:ext uri="{FF2B5EF4-FFF2-40B4-BE49-F238E27FC236}">
              <a16:creationId xmlns:a16="http://schemas.microsoft.com/office/drawing/2014/main" id="{51A6C775-B782-4F74-83ED-F4CF4274014B}"/>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266" name="直線コネクタ 265">
          <a:extLst>
            <a:ext uri="{FF2B5EF4-FFF2-40B4-BE49-F238E27FC236}">
              <a16:creationId xmlns:a16="http://schemas.microsoft.com/office/drawing/2014/main" id="{E6B39AE7-F922-43FF-8B30-CF2C67EBE015}"/>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267" name="テキスト ボックス 266">
          <a:extLst>
            <a:ext uri="{FF2B5EF4-FFF2-40B4-BE49-F238E27FC236}">
              <a16:creationId xmlns:a16="http://schemas.microsoft.com/office/drawing/2014/main" id="{B0C98887-6986-4C59-B28F-6BDE8960A468}"/>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268" name="直線コネクタ 267">
          <a:extLst>
            <a:ext uri="{FF2B5EF4-FFF2-40B4-BE49-F238E27FC236}">
              <a16:creationId xmlns:a16="http://schemas.microsoft.com/office/drawing/2014/main" id="{5A33628B-468D-4DCF-99D7-AFD6A9686DDE}"/>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269" name="テキスト ボックス 268">
          <a:extLst>
            <a:ext uri="{FF2B5EF4-FFF2-40B4-BE49-F238E27FC236}">
              <a16:creationId xmlns:a16="http://schemas.microsoft.com/office/drawing/2014/main" id="{34BE930C-203E-48E8-BA45-D4D0B341D2C9}"/>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270" name="直線コネクタ 269">
          <a:extLst>
            <a:ext uri="{FF2B5EF4-FFF2-40B4-BE49-F238E27FC236}">
              <a16:creationId xmlns:a16="http://schemas.microsoft.com/office/drawing/2014/main" id="{CF248625-FC85-4910-A9BD-6AE136512224}"/>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271" name="テキスト ボックス 270">
          <a:extLst>
            <a:ext uri="{FF2B5EF4-FFF2-40B4-BE49-F238E27FC236}">
              <a16:creationId xmlns:a16="http://schemas.microsoft.com/office/drawing/2014/main" id="{91F39681-3E04-403E-8835-B448267FAEDD}"/>
            </a:ext>
          </a:extLst>
        </xdr:cNvPr>
        <xdr:cNvSpPr txBox="1"/>
      </xdr:nvSpPr>
      <xdr:spPr>
        <a:xfrm>
          <a:off x="159368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272" name="直線コネクタ 271">
          <a:extLst>
            <a:ext uri="{FF2B5EF4-FFF2-40B4-BE49-F238E27FC236}">
              <a16:creationId xmlns:a16="http://schemas.microsoft.com/office/drawing/2014/main" id="{5645D55C-60A4-4D89-BAD4-A60213622A40}"/>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273" name="テキスト ボックス 272">
          <a:extLst>
            <a:ext uri="{FF2B5EF4-FFF2-40B4-BE49-F238E27FC236}">
              <a16:creationId xmlns:a16="http://schemas.microsoft.com/office/drawing/2014/main" id="{F166C5BA-8CE9-46D7-9DBD-D06988CF117C}"/>
            </a:ext>
          </a:extLst>
        </xdr:cNvPr>
        <xdr:cNvSpPr txBox="1"/>
      </xdr:nvSpPr>
      <xdr:spPr>
        <a:xfrm>
          <a:off x="159368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274" name="直線コネクタ 273">
          <a:extLst>
            <a:ext uri="{FF2B5EF4-FFF2-40B4-BE49-F238E27FC236}">
              <a16:creationId xmlns:a16="http://schemas.microsoft.com/office/drawing/2014/main" id="{9926C35A-E513-49DF-BCEC-614E157CE60F}"/>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275" name="テキスト ボックス 274">
          <a:extLst>
            <a:ext uri="{FF2B5EF4-FFF2-40B4-BE49-F238E27FC236}">
              <a16:creationId xmlns:a16="http://schemas.microsoft.com/office/drawing/2014/main" id="{6DDC5808-E101-4538-8721-600D31635962}"/>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276" name="【一般廃棄物処理施設】&#10;一人当たり有形固定資産（償却資産）額グラフ枠">
          <a:extLst>
            <a:ext uri="{FF2B5EF4-FFF2-40B4-BE49-F238E27FC236}">
              <a16:creationId xmlns:a16="http://schemas.microsoft.com/office/drawing/2014/main" id="{804253C5-3076-4E62-B507-D905B0E7AB60}"/>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277" name="直線コネクタ 276">
          <a:extLst>
            <a:ext uri="{FF2B5EF4-FFF2-40B4-BE49-F238E27FC236}">
              <a16:creationId xmlns:a16="http://schemas.microsoft.com/office/drawing/2014/main" id="{EADE606C-9284-4AC0-842B-56B23F9B53C1}"/>
            </a:ext>
          </a:extLst>
        </xdr:cNvPr>
        <xdr:cNvCxnSpPr/>
      </xdr:nvCxnSpPr>
      <xdr:spPr>
        <a:xfrm flipV="1">
          <a:off x="19954239" y="5354221"/>
          <a:ext cx="0" cy="1424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278" name="【一般廃棄物処理施設】&#10;一人当たり有形固定資産（償却資産）額最小値テキスト">
          <a:extLst>
            <a:ext uri="{FF2B5EF4-FFF2-40B4-BE49-F238E27FC236}">
              <a16:creationId xmlns:a16="http://schemas.microsoft.com/office/drawing/2014/main" id="{669FB86A-5C32-42A0-87A4-3752A523AA55}"/>
            </a:ext>
          </a:extLst>
        </xdr:cNvPr>
        <xdr:cNvSpPr txBox="1"/>
      </xdr:nvSpPr>
      <xdr:spPr>
        <a:xfrm>
          <a:off x="19992975" y="6782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279" name="直線コネクタ 278">
          <a:extLst>
            <a:ext uri="{FF2B5EF4-FFF2-40B4-BE49-F238E27FC236}">
              <a16:creationId xmlns:a16="http://schemas.microsoft.com/office/drawing/2014/main" id="{B3037368-0758-4D20-813B-78846D721751}"/>
            </a:ext>
          </a:extLst>
        </xdr:cNvPr>
        <xdr:cNvCxnSpPr/>
      </xdr:nvCxnSpPr>
      <xdr:spPr>
        <a:xfrm>
          <a:off x="19878675" y="67791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280" name="【一般廃棄物処理施設】&#10;一人当たり有形固定資産（償却資産）額最大値テキスト">
          <a:extLst>
            <a:ext uri="{FF2B5EF4-FFF2-40B4-BE49-F238E27FC236}">
              <a16:creationId xmlns:a16="http://schemas.microsoft.com/office/drawing/2014/main" id="{EBABFE60-D4A8-4DB3-84EF-C6C6A1E0A5CE}"/>
            </a:ext>
          </a:extLst>
        </xdr:cNvPr>
        <xdr:cNvSpPr txBox="1"/>
      </xdr:nvSpPr>
      <xdr:spPr>
        <a:xfrm>
          <a:off x="19992975" y="515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281" name="直線コネクタ 280">
          <a:extLst>
            <a:ext uri="{FF2B5EF4-FFF2-40B4-BE49-F238E27FC236}">
              <a16:creationId xmlns:a16="http://schemas.microsoft.com/office/drawing/2014/main" id="{5FF6F8FC-3BF5-4031-98E7-C7ED26EC4487}"/>
            </a:ext>
          </a:extLst>
        </xdr:cNvPr>
        <xdr:cNvCxnSpPr/>
      </xdr:nvCxnSpPr>
      <xdr:spPr>
        <a:xfrm>
          <a:off x="19878675" y="535422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22584</xdr:rowOff>
    </xdr:from>
    <xdr:ext cx="534377" cy="259045"/>
    <xdr:sp macro="" textlink="">
      <xdr:nvSpPr>
        <xdr:cNvPr id="282" name="【一般廃棄物処理施設】&#10;一人当たり有形固定資産（償却資産）額平均値テキスト">
          <a:extLst>
            <a:ext uri="{FF2B5EF4-FFF2-40B4-BE49-F238E27FC236}">
              <a16:creationId xmlns:a16="http://schemas.microsoft.com/office/drawing/2014/main" id="{2973572F-0D32-4D85-98A3-6BF3F3C2786C}"/>
            </a:ext>
          </a:extLst>
        </xdr:cNvPr>
        <xdr:cNvSpPr txBox="1"/>
      </xdr:nvSpPr>
      <xdr:spPr>
        <a:xfrm>
          <a:off x="19992975" y="65122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283" name="フローチャート: 判断 282">
          <a:extLst>
            <a:ext uri="{FF2B5EF4-FFF2-40B4-BE49-F238E27FC236}">
              <a16:creationId xmlns:a16="http://schemas.microsoft.com/office/drawing/2014/main" id="{EC48FBC9-2135-48F6-865D-CA130D56EA6E}"/>
            </a:ext>
          </a:extLst>
        </xdr:cNvPr>
        <xdr:cNvSpPr/>
      </xdr:nvSpPr>
      <xdr:spPr>
        <a:xfrm>
          <a:off x="19897725" y="653385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284" name="フローチャート: 判断 283">
          <a:extLst>
            <a:ext uri="{FF2B5EF4-FFF2-40B4-BE49-F238E27FC236}">
              <a16:creationId xmlns:a16="http://schemas.microsoft.com/office/drawing/2014/main" id="{7A5BB181-4A48-47B7-8598-500B19142617}"/>
            </a:ext>
          </a:extLst>
        </xdr:cNvPr>
        <xdr:cNvSpPr/>
      </xdr:nvSpPr>
      <xdr:spPr>
        <a:xfrm>
          <a:off x="19154775" y="65414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285" name="フローチャート: 判断 284">
          <a:extLst>
            <a:ext uri="{FF2B5EF4-FFF2-40B4-BE49-F238E27FC236}">
              <a16:creationId xmlns:a16="http://schemas.microsoft.com/office/drawing/2014/main" id="{6A512BAE-9BA6-417D-B5A7-8C72410E79C5}"/>
            </a:ext>
          </a:extLst>
        </xdr:cNvPr>
        <xdr:cNvSpPr/>
      </xdr:nvSpPr>
      <xdr:spPr>
        <a:xfrm>
          <a:off x="18345150" y="654613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286" name="フローチャート: 判断 285">
          <a:extLst>
            <a:ext uri="{FF2B5EF4-FFF2-40B4-BE49-F238E27FC236}">
              <a16:creationId xmlns:a16="http://schemas.microsoft.com/office/drawing/2014/main" id="{CA418264-0C68-44FD-8711-5ECA10F1300F}"/>
            </a:ext>
          </a:extLst>
        </xdr:cNvPr>
        <xdr:cNvSpPr/>
      </xdr:nvSpPr>
      <xdr:spPr>
        <a:xfrm>
          <a:off x="17554575" y="6570759"/>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287" name="フローチャート: 判断 286">
          <a:extLst>
            <a:ext uri="{FF2B5EF4-FFF2-40B4-BE49-F238E27FC236}">
              <a16:creationId xmlns:a16="http://schemas.microsoft.com/office/drawing/2014/main" id="{621FB6E7-CE85-4C8C-A767-C21A6F148FB9}"/>
            </a:ext>
          </a:extLst>
        </xdr:cNvPr>
        <xdr:cNvSpPr/>
      </xdr:nvSpPr>
      <xdr:spPr>
        <a:xfrm>
          <a:off x="16754475" y="656951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288" name="テキスト ボックス 287">
          <a:extLst>
            <a:ext uri="{FF2B5EF4-FFF2-40B4-BE49-F238E27FC236}">
              <a16:creationId xmlns:a16="http://schemas.microsoft.com/office/drawing/2014/main" id="{8500D889-9680-45A1-9730-067AF1D02FE9}"/>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289" name="テキスト ボックス 288">
          <a:extLst>
            <a:ext uri="{FF2B5EF4-FFF2-40B4-BE49-F238E27FC236}">
              <a16:creationId xmlns:a16="http://schemas.microsoft.com/office/drawing/2014/main" id="{D5A50342-0D1C-43CD-BA7A-F32FBE5735F8}"/>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290" name="テキスト ボックス 289">
          <a:extLst>
            <a:ext uri="{FF2B5EF4-FFF2-40B4-BE49-F238E27FC236}">
              <a16:creationId xmlns:a16="http://schemas.microsoft.com/office/drawing/2014/main" id="{D3DC36DC-9A97-4ED5-A7BE-D5CB0C9CF12D}"/>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291" name="テキスト ボックス 290">
          <a:extLst>
            <a:ext uri="{FF2B5EF4-FFF2-40B4-BE49-F238E27FC236}">
              <a16:creationId xmlns:a16="http://schemas.microsoft.com/office/drawing/2014/main" id="{EDADC754-86EE-4D5C-9B95-5B53DC2DC483}"/>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292" name="テキスト ボックス 291">
          <a:extLst>
            <a:ext uri="{FF2B5EF4-FFF2-40B4-BE49-F238E27FC236}">
              <a16:creationId xmlns:a16="http://schemas.microsoft.com/office/drawing/2014/main" id="{3600DB0E-8C4A-415E-AF77-486089EF0971}"/>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138685</xdr:rowOff>
    </xdr:from>
    <xdr:to>
      <xdr:col>116</xdr:col>
      <xdr:colOff>114300</xdr:colOff>
      <xdr:row>40</xdr:row>
      <xdr:rowOff>68835</xdr:rowOff>
    </xdr:to>
    <xdr:sp macro="" textlink="">
      <xdr:nvSpPr>
        <xdr:cNvPr id="293" name="楕円 292">
          <a:extLst>
            <a:ext uri="{FF2B5EF4-FFF2-40B4-BE49-F238E27FC236}">
              <a16:creationId xmlns:a16="http://schemas.microsoft.com/office/drawing/2014/main" id="{E8E5C430-687B-4C04-B001-F86F193FC2E2}"/>
            </a:ext>
          </a:extLst>
        </xdr:cNvPr>
        <xdr:cNvSpPr/>
      </xdr:nvSpPr>
      <xdr:spPr>
        <a:xfrm>
          <a:off x="19897725" y="646646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161562</xdr:rowOff>
    </xdr:from>
    <xdr:ext cx="599010" cy="259045"/>
    <xdr:sp macro="" textlink="">
      <xdr:nvSpPr>
        <xdr:cNvPr id="294" name="【一般廃棄物処理施設】&#10;一人当たり有形固定資産（償却資産）額該当値テキスト">
          <a:extLst>
            <a:ext uri="{FF2B5EF4-FFF2-40B4-BE49-F238E27FC236}">
              <a16:creationId xmlns:a16="http://schemas.microsoft.com/office/drawing/2014/main" id="{2843566D-BA44-42DC-92CF-094D32FE977F}"/>
            </a:ext>
          </a:extLst>
        </xdr:cNvPr>
        <xdr:cNvSpPr txBox="1"/>
      </xdr:nvSpPr>
      <xdr:spPr>
        <a:xfrm>
          <a:off x="19992975" y="6327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141536</xdr:rowOff>
    </xdr:from>
    <xdr:to>
      <xdr:col>112</xdr:col>
      <xdr:colOff>38100</xdr:colOff>
      <xdr:row>40</xdr:row>
      <xdr:rowOff>71686</xdr:rowOff>
    </xdr:to>
    <xdr:sp macro="" textlink="">
      <xdr:nvSpPr>
        <xdr:cNvPr id="295" name="楕円 294">
          <a:extLst>
            <a:ext uri="{FF2B5EF4-FFF2-40B4-BE49-F238E27FC236}">
              <a16:creationId xmlns:a16="http://schemas.microsoft.com/office/drawing/2014/main" id="{AB4A42E6-D77B-4825-81D8-4BFF52771DDF}"/>
            </a:ext>
          </a:extLst>
        </xdr:cNvPr>
        <xdr:cNvSpPr/>
      </xdr:nvSpPr>
      <xdr:spPr>
        <a:xfrm>
          <a:off x="19154775" y="6469311"/>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18035</xdr:rowOff>
    </xdr:from>
    <xdr:to>
      <xdr:col>116</xdr:col>
      <xdr:colOff>63500</xdr:colOff>
      <xdr:row>40</xdr:row>
      <xdr:rowOff>20886</xdr:rowOff>
    </xdr:to>
    <xdr:cxnSp macro="">
      <xdr:nvCxnSpPr>
        <xdr:cNvPr id="296" name="直線コネクタ 295">
          <a:extLst>
            <a:ext uri="{FF2B5EF4-FFF2-40B4-BE49-F238E27FC236}">
              <a16:creationId xmlns:a16="http://schemas.microsoft.com/office/drawing/2014/main" id="{6BDB09B3-623A-4EFB-B25A-16060496A631}"/>
            </a:ext>
          </a:extLst>
        </xdr:cNvPr>
        <xdr:cNvCxnSpPr/>
      </xdr:nvCxnSpPr>
      <xdr:spPr>
        <a:xfrm flipV="1">
          <a:off x="19202400" y="6504560"/>
          <a:ext cx="752475" cy="2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144773</xdr:rowOff>
    </xdr:from>
    <xdr:to>
      <xdr:col>107</xdr:col>
      <xdr:colOff>101600</xdr:colOff>
      <xdr:row>40</xdr:row>
      <xdr:rowOff>74923</xdr:rowOff>
    </xdr:to>
    <xdr:sp macro="" textlink="">
      <xdr:nvSpPr>
        <xdr:cNvPr id="297" name="楕円 296">
          <a:extLst>
            <a:ext uri="{FF2B5EF4-FFF2-40B4-BE49-F238E27FC236}">
              <a16:creationId xmlns:a16="http://schemas.microsoft.com/office/drawing/2014/main" id="{F5B38B0E-EC5A-4274-A29C-5BD5D7A34437}"/>
            </a:ext>
          </a:extLst>
        </xdr:cNvPr>
        <xdr:cNvSpPr/>
      </xdr:nvSpPr>
      <xdr:spPr>
        <a:xfrm>
          <a:off x="18345150" y="646619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20886</xdr:rowOff>
    </xdr:from>
    <xdr:to>
      <xdr:col>111</xdr:col>
      <xdr:colOff>177800</xdr:colOff>
      <xdr:row>40</xdr:row>
      <xdr:rowOff>24123</xdr:rowOff>
    </xdr:to>
    <xdr:cxnSp macro="">
      <xdr:nvCxnSpPr>
        <xdr:cNvPr id="298" name="直線コネクタ 297">
          <a:extLst>
            <a:ext uri="{FF2B5EF4-FFF2-40B4-BE49-F238E27FC236}">
              <a16:creationId xmlns:a16="http://schemas.microsoft.com/office/drawing/2014/main" id="{4DF3E5F3-0423-4724-9733-88D65A38D939}"/>
            </a:ext>
          </a:extLst>
        </xdr:cNvPr>
        <xdr:cNvCxnSpPr/>
      </xdr:nvCxnSpPr>
      <xdr:spPr>
        <a:xfrm flipV="1">
          <a:off x="18392775" y="6507411"/>
          <a:ext cx="809625" cy="6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153976</xdr:rowOff>
    </xdr:from>
    <xdr:to>
      <xdr:col>102</xdr:col>
      <xdr:colOff>165100</xdr:colOff>
      <xdr:row>40</xdr:row>
      <xdr:rowOff>84126</xdr:rowOff>
    </xdr:to>
    <xdr:sp macro="" textlink="">
      <xdr:nvSpPr>
        <xdr:cNvPr id="299" name="楕円 298">
          <a:extLst>
            <a:ext uri="{FF2B5EF4-FFF2-40B4-BE49-F238E27FC236}">
              <a16:creationId xmlns:a16="http://schemas.microsoft.com/office/drawing/2014/main" id="{52E90F15-A204-405C-B962-E12E6F8B7D87}"/>
            </a:ext>
          </a:extLst>
        </xdr:cNvPr>
        <xdr:cNvSpPr/>
      </xdr:nvSpPr>
      <xdr:spPr>
        <a:xfrm>
          <a:off x="17554575" y="647857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24123</xdr:rowOff>
    </xdr:from>
    <xdr:to>
      <xdr:col>107</xdr:col>
      <xdr:colOff>50800</xdr:colOff>
      <xdr:row>40</xdr:row>
      <xdr:rowOff>33326</xdr:rowOff>
    </xdr:to>
    <xdr:cxnSp macro="">
      <xdr:nvCxnSpPr>
        <xdr:cNvPr id="300" name="直線コネクタ 299">
          <a:extLst>
            <a:ext uri="{FF2B5EF4-FFF2-40B4-BE49-F238E27FC236}">
              <a16:creationId xmlns:a16="http://schemas.microsoft.com/office/drawing/2014/main" id="{E87C28C9-0ADA-4D7A-ADCE-71D7042C7BC4}"/>
            </a:ext>
          </a:extLst>
        </xdr:cNvPr>
        <xdr:cNvCxnSpPr/>
      </xdr:nvCxnSpPr>
      <xdr:spPr>
        <a:xfrm flipV="1">
          <a:off x="17602200" y="6513823"/>
          <a:ext cx="790575" cy="2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154156</xdr:rowOff>
    </xdr:from>
    <xdr:to>
      <xdr:col>98</xdr:col>
      <xdr:colOff>38100</xdr:colOff>
      <xdr:row>40</xdr:row>
      <xdr:rowOff>84306</xdr:rowOff>
    </xdr:to>
    <xdr:sp macro="" textlink="">
      <xdr:nvSpPr>
        <xdr:cNvPr id="301" name="楕円 300">
          <a:extLst>
            <a:ext uri="{FF2B5EF4-FFF2-40B4-BE49-F238E27FC236}">
              <a16:creationId xmlns:a16="http://schemas.microsoft.com/office/drawing/2014/main" id="{F5555D81-0F90-4260-BFC9-50A5C820EF67}"/>
            </a:ext>
          </a:extLst>
        </xdr:cNvPr>
        <xdr:cNvSpPr/>
      </xdr:nvSpPr>
      <xdr:spPr>
        <a:xfrm>
          <a:off x="16754475" y="647875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33326</xdr:rowOff>
    </xdr:from>
    <xdr:to>
      <xdr:col>102</xdr:col>
      <xdr:colOff>114300</xdr:colOff>
      <xdr:row>40</xdr:row>
      <xdr:rowOff>33506</xdr:rowOff>
    </xdr:to>
    <xdr:cxnSp macro="">
      <xdr:nvCxnSpPr>
        <xdr:cNvPr id="302" name="直線コネクタ 301">
          <a:extLst>
            <a:ext uri="{FF2B5EF4-FFF2-40B4-BE49-F238E27FC236}">
              <a16:creationId xmlns:a16="http://schemas.microsoft.com/office/drawing/2014/main" id="{A3C20837-D232-48A6-82F3-F8B5E68BD151}"/>
            </a:ext>
          </a:extLst>
        </xdr:cNvPr>
        <xdr:cNvCxnSpPr/>
      </xdr:nvCxnSpPr>
      <xdr:spPr>
        <a:xfrm flipV="1">
          <a:off x="16802100" y="6516676"/>
          <a:ext cx="800100" cy="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147607</xdr:rowOff>
    </xdr:from>
    <xdr:ext cx="534377" cy="259045"/>
    <xdr:sp macro="" textlink="">
      <xdr:nvSpPr>
        <xdr:cNvPr id="303" name="n_1aveValue【一般廃棄物処理施設】&#10;一人当たり有形固定資産（償却資産）額">
          <a:extLst>
            <a:ext uri="{FF2B5EF4-FFF2-40B4-BE49-F238E27FC236}">
              <a16:creationId xmlns:a16="http://schemas.microsoft.com/office/drawing/2014/main" id="{ABBC7FE8-BCE3-4663-A7E7-A1C723111BAA}"/>
            </a:ext>
          </a:extLst>
        </xdr:cNvPr>
        <xdr:cNvSpPr txBox="1"/>
      </xdr:nvSpPr>
      <xdr:spPr>
        <a:xfrm>
          <a:off x="18944736" y="6630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152340</xdr:rowOff>
    </xdr:from>
    <xdr:ext cx="534377" cy="259045"/>
    <xdr:sp macro="" textlink="">
      <xdr:nvSpPr>
        <xdr:cNvPr id="304" name="n_2aveValue【一般廃棄物処理施設】&#10;一人当たり有形固定資産（償却資産）額">
          <a:extLst>
            <a:ext uri="{FF2B5EF4-FFF2-40B4-BE49-F238E27FC236}">
              <a16:creationId xmlns:a16="http://schemas.microsoft.com/office/drawing/2014/main" id="{08E4DED2-3D2E-4A8D-9158-77FA9C88208A}"/>
            </a:ext>
          </a:extLst>
        </xdr:cNvPr>
        <xdr:cNvSpPr txBox="1"/>
      </xdr:nvSpPr>
      <xdr:spPr>
        <a:xfrm>
          <a:off x="18163686" y="6638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2336</xdr:rowOff>
    </xdr:from>
    <xdr:ext cx="534377" cy="259045"/>
    <xdr:sp macro="" textlink="">
      <xdr:nvSpPr>
        <xdr:cNvPr id="305" name="n_3aveValue【一般廃棄物処理施設】&#10;一人当たり有形固定資産（償却資産）額">
          <a:extLst>
            <a:ext uri="{FF2B5EF4-FFF2-40B4-BE49-F238E27FC236}">
              <a16:creationId xmlns:a16="http://schemas.microsoft.com/office/drawing/2014/main" id="{729BEB25-1BFA-4B16-AAFF-4CE9DD1D5C84}"/>
            </a:ext>
          </a:extLst>
        </xdr:cNvPr>
        <xdr:cNvSpPr txBox="1"/>
      </xdr:nvSpPr>
      <xdr:spPr>
        <a:xfrm>
          <a:off x="17354061" y="6650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1091</xdr:rowOff>
    </xdr:from>
    <xdr:ext cx="534377" cy="259045"/>
    <xdr:sp macro="" textlink="">
      <xdr:nvSpPr>
        <xdr:cNvPr id="306" name="n_4aveValue【一般廃棄物処理施設】&#10;一人当たり有形固定資産（償却資産）額">
          <a:extLst>
            <a:ext uri="{FF2B5EF4-FFF2-40B4-BE49-F238E27FC236}">
              <a16:creationId xmlns:a16="http://schemas.microsoft.com/office/drawing/2014/main" id="{82CD4AE3-45E9-4A43-8E89-B0F35C5F780A}"/>
            </a:ext>
          </a:extLst>
        </xdr:cNvPr>
        <xdr:cNvSpPr txBox="1"/>
      </xdr:nvSpPr>
      <xdr:spPr>
        <a:xfrm>
          <a:off x="16563486" y="6649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88213</xdr:rowOff>
    </xdr:from>
    <xdr:ext cx="599010" cy="259045"/>
    <xdr:sp macro="" textlink="">
      <xdr:nvSpPr>
        <xdr:cNvPr id="307" name="n_1mainValue【一般廃棄物処理施設】&#10;一人当たり有形固定資産（償却資産）額">
          <a:extLst>
            <a:ext uri="{FF2B5EF4-FFF2-40B4-BE49-F238E27FC236}">
              <a16:creationId xmlns:a16="http://schemas.microsoft.com/office/drawing/2014/main" id="{E7D38FB7-872F-4A5B-86C8-38B9D961BB83}"/>
            </a:ext>
          </a:extLst>
        </xdr:cNvPr>
        <xdr:cNvSpPr txBox="1"/>
      </xdr:nvSpPr>
      <xdr:spPr>
        <a:xfrm>
          <a:off x="18915595" y="6247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91450</xdr:rowOff>
    </xdr:from>
    <xdr:ext cx="599010" cy="259045"/>
    <xdr:sp macro="" textlink="">
      <xdr:nvSpPr>
        <xdr:cNvPr id="308" name="n_2mainValue【一般廃棄物処理施設】&#10;一人当たり有形固定資産（償却資産）額">
          <a:extLst>
            <a:ext uri="{FF2B5EF4-FFF2-40B4-BE49-F238E27FC236}">
              <a16:creationId xmlns:a16="http://schemas.microsoft.com/office/drawing/2014/main" id="{E2E8AC37-D2F8-4435-9306-C59925E3DA98}"/>
            </a:ext>
          </a:extLst>
        </xdr:cNvPr>
        <xdr:cNvSpPr txBox="1"/>
      </xdr:nvSpPr>
      <xdr:spPr>
        <a:xfrm>
          <a:off x="18134545" y="6250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100653</xdr:rowOff>
    </xdr:from>
    <xdr:ext cx="599010" cy="259045"/>
    <xdr:sp macro="" textlink="">
      <xdr:nvSpPr>
        <xdr:cNvPr id="309" name="n_3mainValue【一般廃棄物処理施設】&#10;一人当たり有形固定資産（償却資産）額">
          <a:extLst>
            <a:ext uri="{FF2B5EF4-FFF2-40B4-BE49-F238E27FC236}">
              <a16:creationId xmlns:a16="http://schemas.microsoft.com/office/drawing/2014/main" id="{21841CD7-C4C2-4649-9713-0021A18479A0}"/>
            </a:ext>
          </a:extLst>
        </xdr:cNvPr>
        <xdr:cNvSpPr txBox="1"/>
      </xdr:nvSpPr>
      <xdr:spPr>
        <a:xfrm>
          <a:off x="17324920" y="626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100833</xdr:rowOff>
    </xdr:from>
    <xdr:ext cx="599010" cy="259045"/>
    <xdr:sp macro="" textlink="">
      <xdr:nvSpPr>
        <xdr:cNvPr id="310" name="n_4mainValue【一般廃棄物処理施設】&#10;一人当たり有形固定資産（償却資産）額">
          <a:extLst>
            <a:ext uri="{FF2B5EF4-FFF2-40B4-BE49-F238E27FC236}">
              <a16:creationId xmlns:a16="http://schemas.microsoft.com/office/drawing/2014/main" id="{5115B6DC-C83B-459B-BA95-9145ECBDD3DE}"/>
            </a:ext>
          </a:extLst>
        </xdr:cNvPr>
        <xdr:cNvSpPr txBox="1"/>
      </xdr:nvSpPr>
      <xdr:spPr>
        <a:xfrm>
          <a:off x="16524820" y="6266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11" name="正方形/長方形 310">
          <a:extLst>
            <a:ext uri="{FF2B5EF4-FFF2-40B4-BE49-F238E27FC236}">
              <a16:creationId xmlns:a16="http://schemas.microsoft.com/office/drawing/2014/main" id="{2490E9BA-3A46-49F5-9A46-BC436284FA94}"/>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2" name="正方形/長方形 311">
          <a:extLst>
            <a:ext uri="{FF2B5EF4-FFF2-40B4-BE49-F238E27FC236}">
              <a16:creationId xmlns:a16="http://schemas.microsoft.com/office/drawing/2014/main" id="{F583D3A0-8F06-4321-BE22-9A87EF9C2B45}"/>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3" name="正方形/長方形 312">
          <a:extLst>
            <a:ext uri="{FF2B5EF4-FFF2-40B4-BE49-F238E27FC236}">
              <a16:creationId xmlns:a16="http://schemas.microsoft.com/office/drawing/2014/main" id="{713AC10E-0FA5-4827-B670-C4716AA1FC96}"/>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4" name="正方形/長方形 313">
          <a:extLst>
            <a:ext uri="{FF2B5EF4-FFF2-40B4-BE49-F238E27FC236}">
              <a16:creationId xmlns:a16="http://schemas.microsoft.com/office/drawing/2014/main" id="{D9503E5E-4F67-4208-B0EF-2CDB760DB1B4}"/>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5" name="正方形/長方形 314">
          <a:extLst>
            <a:ext uri="{FF2B5EF4-FFF2-40B4-BE49-F238E27FC236}">
              <a16:creationId xmlns:a16="http://schemas.microsoft.com/office/drawing/2014/main" id="{E8E39B35-C7BB-4668-AA62-3FC5EC59F7A2}"/>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6" name="正方形/長方形 315">
          <a:extLst>
            <a:ext uri="{FF2B5EF4-FFF2-40B4-BE49-F238E27FC236}">
              <a16:creationId xmlns:a16="http://schemas.microsoft.com/office/drawing/2014/main" id="{5A1F2B11-6296-4391-B132-6164410F1F83}"/>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7" name="正方形/長方形 316">
          <a:extLst>
            <a:ext uri="{FF2B5EF4-FFF2-40B4-BE49-F238E27FC236}">
              <a16:creationId xmlns:a16="http://schemas.microsoft.com/office/drawing/2014/main" id="{418F37ED-0B68-4623-ABF2-EDC21E649542}"/>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8" name="正方形/長方形 317">
          <a:extLst>
            <a:ext uri="{FF2B5EF4-FFF2-40B4-BE49-F238E27FC236}">
              <a16:creationId xmlns:a16="http://schemas.microsoft.com/office/drawing/2014/main" id="{02F4702E-9384-4544-B5D8-825D93F7BA83}"/>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9" name="テキスト ボックス 318">
          <a:extLst>
            <a:ext uri="{FF2B5EF4-FFF2-40B4-BE49-F238E27FC236}">
              <a16:creationId xmlns:a16="http://schemas.microsoft.com/office/drawing/2014/main" id="{EA55A079-FA62-4B20-A7D7-E8992D037FC8}"/>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20" name="直線コネクタ 319">
          <a:extLst>
            <a:ext uri="{FF2B5EF4-FFF2-40B4-BE49-F238E27FC236}">
              <a16:creationId xmlns:a16="http://schemas.microsoft.com/office/drawing/2014/main" id="{0029B4EC-236F-48BC-B965-6BC1AD8EE716}"/>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1" name="テキスト ボックス 320">
          <a:extLst>
            <a:ext uri="{FF2B5EF4-FFF2-40B4-BE49-F238E27FC236}">
              <a16:creationId xmlns:a16="http://schemas.microsoft.com/office/drawing/2014/main" id="{8B09941D-0BC5-4F0D-8DC2-28C9ABE33C54}"/>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322" name="直線コネクタ 321">
          <a:extLst>
            <a:ext uri="{FF2B5EF4-FFF2-40B4-BE49-F238E27FC236}">
              <a16:creationId xmlns:a16="http://schemas.microsoft.com/office/drawing/2014/main" id="{9F84652D-0B28-45C2-8DEC-4143FE37F9F3}"/>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323" name="テキスト ボックス 322">
          <a:extLst>
            <a:ext uri="{FF2B5EF4-FFF2-40B4-BE49-F238E27FC236}">
              <a16:creationId xmlns:a16="http://schemas.microsoft.com/office/drawing/2014/main" id="{28CABE8F-2D12-4601-AC81-0D349A98099D}"/>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324" name="直線コネクタ 323">
          <a:extLst>
            <a:ext uri="{FF2B5EF4-FFF2-40B4-BE49-F238E27FC236}">
              <a16:creationId xmlns:a16="http://schemas.microsoft.com/office/drawing/2014/main" id="{3CD5DFBF-836C-48F2-88E8-75DFAAE3B26F}"/>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325" name="テキスト ボックス 324">
          <a:extLst>
            <a:ext uri="{FF2B5EF4-FFF2-40B4-BE49-F238E27FC236}">
              <a16:creationId xmlns:a16="http://schemas.microsoft.com/office/drawing/2014/main" id="{6E4FF2A8-D8DC-4EA2-A8FD-9BCD774EFD5C}"/>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326" name="直線コネクタ 325">
          <a:extLst>
            <a:ext uri="{FF2B5EF4-FFF2-40B4-BE49-F238E27FC236}">
              <a16:creationId xmlns:a16="http://schemas.microsoft.com/office/drawing/2014/main" id="{FDCC5FA6-837E-4F90-A861-90725AB5DA76}"/>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327" name="テキスト ボックス 326">
          <a:extLst>
            <a:ext uri="{FF2B5EF4-FFF2-40B4-BE49-F238E27FC236}">
              <a16:creationId xmlns:a16="http://schemas.microsoft.com/office/drawing/2014/main" id="{D0B9ACB9-8AB7-43E3-AB3F-5611BB96B9F2}"/>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328" name="直線コネクタ 327">
          <a:extLst>
            <a:ext uri="{FF2B5EF4-FFF2-40B4-BE49-F238E27FC236}">
              <a16:creationId xmlns:a16="http://schemas.microsoft.com/office/drawing/2014/main" id="{81566549-C7BE-4272-837F-ECFC5CC80106}"/>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329" name="テキスト ボックス 328">
          <a:extLst>
            <a:ext uri="{FF2B5EF4-FFF2-40B4-BE49-F238E27FC236}">
              <a16:creationId xmlns:a16="http://schemas.microsoft.com/office/drawing/2014/main" id="{4F6E8B47-38AD-4211-83E0-2C8B096300A5}"/>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330" name="直線コネクタ 329">
          <a:extLst>
            <a:ext uri="{FF2B5EF4-FFF2-40B4-BE49-F238E27FC236}">
              <a16:creationId xmlns:a16="http://schemas.microsoft.com/office/drawing/2014/main" id="{51846520-DB96-4963-8AAD-135FEF60997E}"/>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331" name="テキスト ボックス 330">
          <a:extLst>
            <a:ext uri="{FF2B5EF4-FFF2-40B4-BE49-F238E27FC236}">
              <a16:creationId xmlns:a16="http://schemas.microsoft.com/office/drawing/2014/main" id="{2ED4A0E3-5305-4E63-8B71-8D782767CC14}"/>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2" name="直線コネクタ 331">
          <a:extLst>
            <a:ext uri="{FF2B5EF4-FFF2-40B4-BE49-F238E27FC236}">
              <a16:creationId xmlns:a16="http://schemas.microsoft.com/office/drawing/2014/main" id="{C38F08BC-8A96-47EC-9C59-A218F3D071ED}"/>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333" name="テキスト ボックス 332">
          <a:extLst>
            <a:ext uri="{FF2B5EF4-FFF2-40B4-BE49-F238E27FC236}">
              <a16:creationId xmlns:a16="http://schemas.microsoft.com/office/drawing/2014/main" id="{36E8B7FA-5E30-4D14-BD8C-A3677C640A1D}"/>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34" name="【保健センター・保健所】&#10;有形固定資産減価償却率グラフ枠">
          <a:extLst>
            <a:ext uri="{FF2B5EF4-FFF2-40B4-BE49-F238E27FC236}">
              <a16:creationId xmlns:a16="http://schemas.microsoft.com/office/drawing/2014/main" id="{6784526C-F7B8-40AB-9A13-498F14A8A20B}"/>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335" name="直線コネクタ 334">
          <a:extLst>
            <a:ext uri="{FF2B5EF4-FFF2-40B4-BE49-F238E27FC236}">
              <a16:creationId xmlns:a16="http://schemas.microsoft.com/office/drawing/2014/main" id="{21B90AB1-AE30-42C5-A901-551AB7DA7EC4}"/>
            </a:ext>
          </a:extLst>
        </xdr:cNvPr>
        <xdr:cNvCxnSpPr/>
      </xdr:nvCxnSpPr>
      <xdr:spPr>
        <a:xfrm flipV="1">
          <a:off x="14696439" y="8912225"/>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336" name="【保健センター・保健所】&#10;有形固定資産減価償却率最小値テキスト">
          <a:extLst>
            <a:ext uri="{FF2B5EF4-FFF2-40B4-BE49-F238E27FC236}">
              <a16:creationId xmlns:a16="http://schemas.microsoft.com/office/drawing/2014/main" id="{8EF91E20-F6C8-42DB-9117-2707E03E21D8}"/>
            </a:ext>
          </a:extLst>
        </xdr:cNvPr>
        <xdr:cNvSpPr txBox="1"/>
      </xdr:nvSpPr>
      <xdr:spPr>
        <a:xfrm>
          <a:off x="147351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337" name="直線コネクタ 336">
          <a:extLst>
            <a:ext uri="{FF2B5EF4-FFF2-40B4-BE49-F238E27FC236}">
              <a16:creationId xmlns:a16="http://schemas.microsoft.com/office/drawing/2014/main" id="{CA3783A8-285C-4D0E-8FCA-0D58FB0C6126}"/>
            </a:ext>
          </a:extLst>
        </xdr:cNvPr>
        <xdr:cNvCxnSpPr/>
      </xdr:nvCxnSpPr>
      <xdr:spPr>
        <a:xfrm>
          <a:off x="14611350"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338" name="【保健センター・保健所】&#10;有形固定資産減価償却率最大値テキスト">
          <a:extLst>
            <a:ext uri="{FF2B5EF4-FFF2-40B4-BE49-F238E27FC236}">
              <a16:creationId xmlns:a16="http://schemas.microsoft.com/office/drawing/2014/main" id="{3C3EBB20-A3EF-449C-BD7E-18F87BD634D5}"/>
            </a:ext>
          </a:extLst>
        </xdr:cNvPr>
        <xdr:cNvSpPr txBox="1"/>
      </xdr:nvSpPr>
      <xdr:spPr>
        <a:xfrm>
          <a:off x="14735175" y="8696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339" name="直線コネクタ 338">
          <a:extLst>
            <a:ext uri="{FF2B5EF4-FFF2-40B4-BE49-F238E27FC236}">
              <a16:creationId xmlns:a16="http://schemas.microsoft.com/office/drawing/2014/main" id="{DE2CFD6D-CEF0-4EFD-8127-3D1ABDE9C259}"/>
            </a:ext>
          </a:extLst>
        </xdr:cNvPr>
        <xdr:cNvCxnSpPr/>
      </xdr:nvCxnSpPr>
      <xdr:spPr>
        <a:xfrm>
          <a:off x="14611350" y="89122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95902</xdr:rowOff>
    </xdr:from>
    <xdr:ext cx="405111" cy="259045"/>
    <xdr:sp macro="" textlink="">
      <xdr:nvSpPr>
        <xdr:cNvPr id="340" name="【保健センター・保健所】&#10;有形固定資産減価償却率平均値テキスト">
          <a:extLst>
            <a:ext uri="{FF2B5EF4-FFF2-40B4-BE49-F238E27FC236}">
              <a16:creationId xmlns:a16="http://schemas.microsoft.com/office/drawing/2014/main" id="{3DEC7B11-B659-4951-8684-9CA4FD798A07}"/>
            </a:ext>
          </a:extLst>
        </xdr:cNvPr>
        <xdr:cNvSpPr txBox="1"/>
      </xdr:nvSpPr>
      <xdr:spPr>
        <a:xfrm>
          <a:off x="14735175" y="9497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341" name="フローチャート: 判断 340">
          <a:extLst>
            <a:ext uri="{FF2B5EF4-FFF2-40B4-BE49-F238E27FC236}">
              <a16:creationId xmlns:a16="http://schemas.microsoft.com/office/drawing/2014/main" id="{0C2C6B33-F9CF-465E-A106-6B81CC2EF9C4}"/>
            </a:ext>
          </a:extLst>
        </xdr:cNvPr>
        <xdr:cNvSpPr/>
      </xdr:nvSpPr>
      <xdr:spPr>
        <a:xfrm>
          <a:off x="14649450" y="96361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342" name="フローチャート: 判断 341">
          <a:extLst>
            <a:ext uri="{FF2B5EF4-FFF2-40B4-BE49-F238E27FC236}">
              <a16:creationId xmlns:a16="http://schemas.microsoft.com/office/drawing/2014/main" id="{99B9AD6E-7C0E-4683-84ED-BE6B31CFFFB6}"/>
            </a:ext>
          </a:extLst>
        </xdr:cNvPr>
        <xdr:cNvSpPr/>
      </xdr:nvSpPr>
      <xdr:spPr>
        <a:xfrm>
          <a:off x="13887450" y="95980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343" name="フローチャート: 判断 342">
          <a:extLst>
            <a:ext uri="{FF2B5EF4-FFF2-40B4-BE49-F238E27FC236}">
              <a16:creationId xmlns:a16="http://schemas.microsoft.com/office/drawing/2014/main" id="{1AB50033-F907-43DD-B7B1-E8A1149E95DF}"/>
            </a:ext>
          </a:extLst>
        </xdr:cNvPr>
        <xdr:cNvSpPr/>
      </xdr:nvSpPr>
      <xdr:spPr>
        <a:xfrm>
          <a:off x="13096875" y="95745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344" name="フローチャート: 判断 343">
          <a:extLst>
            <a:ext uri="{FF2B5EF4-FFF2-40B4-BE49-F238E27FC236}">
              <a16:creationId xmlns:a16="http://schemas.microsoft.com/office/drawing/2014/main" id="{1D64366F-618C-4E2F-BBE2-1B77A5BEAF3D}"/>
            </a:ext>
          </a:extLst>
        </xdr:cNvPr>
        <xdr:cNvSpPr/>
      </xdr:nvSpPr>
      <xdr:spPr>
        <a:xfrm>
          <a:off x="12296775" y="95542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345" name="フローチャート: 判断 344">
          <a:extLst>
            <a:ext uri="{FF2B5EF4-FFF2-40B4-BE49-F238E27FC236}">
              <a16:creationId xmlns:a16="http://schemas.microsoft.com/office/drawing/2014/main" id="{F94A6ED2-DB8C-4002-8BD1-0A39E89498E7}"/>
            </a:ext>
          </a:extLst>
        </xdr:cNvPr>
        <xdr:cNvSpPr/>
      </xdr:nvSpPr>
      <xdr:spPr>
        <a:xfrm>
          <a:off x="11487150" y="954214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6" name="テキスト ボックス 345">
          <a:extLst>
            <a:ext uri="{FF2B5EF4-FFF2-40B4-BE49-F238E27FC236}">
              <a16:creationId xmlns:a16="http://schemas.microsoft.com/office/drawing/2014/main" id="{6809F709-F769-4C6D-8D20-F3BA099ECF57}"/>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7" name="テキスト ボックス 346">
          <a:extLst>
            <a:ext uri="{FF2B5EF4-FFF2-40B4-BE49-F238E27FC236}">
              <a16:creationId xmlns:a16="http://schemas.microsoft.com/office/drawing/2014/main" id="{4BA1ADD7-47A3-48D6-941C-46BFDDCDC365}"/>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8" name="テキスト ボックス 347">
          <a:extLst>
            <a:ext uri="{FF2B5EF4-FFF2-40B4-BE49-F238E27FC236}">
              <a16:creationId xmlns:a16="http://schemas.microsoft.com/office/drawing/2014/main" id="{AB08B7FA-B087-4961-ADEB-F75769B7F6D4}"/>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9" name="テキスト ボックス 348">
          <a:extLst>
            <a:ext uri="{FF2B5EF4-FFF2-40B4-BE49-F238E27FC236}">
              <a16:creationId xmlns:a16="http://schemas.microsoft.com/office/drawing/2014/main" id="{542CFB63-6C54-4FDE-ACE2-242CAF45F19F}"/>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50" name="テキスト ボックス 349">
          <a:extLst>
            <a:ext uri="{FF2B5EF4-FFF2-40B4-BE49-F238E27FC236}">
              <a16:creationId xmlns:a16="http://schemas.microsoft.com/office/drawing/2014/main" id="{DB75E8E3-EFEC-4136-B54A-246630D63920}"/>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25400</xdr:rowOff>
    </xdr:from>
    <xdr:to>
      <xdr:col>85</xdr:col>
      <xdr:colOff>177800</xdr:colOff>
      <xdr:row>62</xdr:row>
      <xdr:rowOff>127000</xdr:rowOff>
    </xdr:to>
    <xdr:sp macro="" textlink="">
      <xdr:nvSpPr>
        <xdr:cNvPr id="351" name="楕円 350">
          <a:extLst>
            <a:ext uri="{FF2B5EF4-FFF2-40B4-BE49-F238E27FC236}">
              <a16:creationId xmlns:a16="http://schemas.microsoft.com/office/drawing/2014/main" id="{4E1458BC-A427-4466-B6A4-2088272BFF57}"/>
            </a:ext>
          </a:extLst>
        </xdr:cNvPr>
        <xdr:cNvSpPr/>
      </xdr:nvSpPr>
      <xdr:spPr>
        <a:xfrm>
          <a:off x="14649450" y="100774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3827</xdr:rowOff>
    </xdr:from>
    <xdr:ext cx="405111" cy="259045"/>
    <xdr:sp macro="" textlink="">
      <xdr:nvSpPr>
        <xdr:cNvPr id="352" name="【保健センター・保健所】&#10;有形固定資産減価償却率該当値テキスト">
          <a:extLst>
            <a:ext uri="{FF2B5EF4-FFF2-40B4-BE49-F238E27FC236}">
              <a16:creationId xmlns:a16="http://schemas.microsoft.com/office/drawing/2014/main" id="{63695435-B303-4ACF-A517-8E747FC9C12F}"/>
            </a:ext>
          </a:extLst>
        </xdr:cNvPr>
        <xdr:cNvSpPr txBox="1"/>
      </xdr:nvSpPr>
      <xdr:spPr>
        <a:xfrm>
          <a:off x="14735175" y="10055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158750</xdr:rowOff>
    </xdr:from>
    <xdr:to>
      <xdr:col>81</xdr:col>
      <xdr:colOff>101600</xdr:colOff>
      <xdr:row>62</xdr:row>
      <xdr:rowOff>88900</xdr:rowOff>
    </xdr:to>
    <xdr:sp macro="" textlink="">
      <xdr:nvSpPr>
        <xdr:cNvPr id="353" name="楕円 352">
          <a:extLst>
            <a:ext uri="{FF2B5EF4-FFF2-40B4-BE49-F238E27FC236}">
              <a16:creationId xmlns:a16="http://schemas.microsoft.com/office/drawing/2014/main" id="{9C13AD4D-70E3-4181-9F07-DF8009989707}"/>
            </a:ext>
          </a:extLst>
        </xdr:cNvPr>
        <xdr:cNvSpPr/>
      </xdr:nvSpPr>
      <xdr:spPr>
        <a:xfrm>
          <a:off x="13887450" y="100488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38100</xdr:rowOff>
    </xdr:from>
    <xdr:to>
      <xdr:col>85</xdr:col>
      <xdr:colOff>127000</xdr:colOff>
      <xdr:row>62</xdr:row>
      <xdr:rowOff>76200</xdr:rowOff>
    </xdr:to>
    <xdr:cxnSp macro="">
      <xdr:nvCxnSpPr>
        <xdr:cNvPr id="354" name="直線コネクタ 353">
          <a:extLst>
            <a:ext uri="{FF2B5EF4-FFF2-40B4-BE49-F238E27FC236}">
              <a16:creationId xmlns:a16="http://schemas.microsoft.com/office/drawing/2014/main" id="{8123B7C2-589F-4D4F-9568-3C022F46CBB0}"/>
            </a:ext>
          </a:extLst>
        </xdr:cNvPr>
        <xdr:cNvCxnSpPr/>
      </xdr:nvCxnSpPr>
      <xdr:spPr>
        <a:xfrm>
          <a:off x="13935075" y="10086975"/>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120650</xdr:rowOff>
    </xdr:from>
    <xdr:to>
      <xdr:col>76</xdr:col>
      <xdr:colOff>165100</xdr:colOff>
      <xdr:row>62</xdr:row>
      <xdr:rowOff>50800</xdr:rowOff>
    </xdr:to>
    <xdr:sp macro="" textlink="">
      <xdr:nvSpPr>
        <xdr:cNvPr id="355" name="楕円 354">
          <a:extLst>
            <a:ext uri="{FF2B5EF4-FFF2-40B4-BE49-F238E27FC236}">
              <a16:creationId xmlns:a16="http://schemas.microsoft.com/office/drawing/2014/main" id="{FF12B1AA-D0F5-4EAB-8CCA-B6B36A465CB1}"/>
            </a:ext>
          </a:extLst>
        </xdr:cNvPr>
        <xdr:cNvSpPr/>
      </xdr:nvSpPr>
      <xdr:spPr>
        <a:xfrm>
          <a:off x="13096875" y="100107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0</xdr:rowOff>
    </xdr:from>
    <xdr:to>
      <xdr:col>81</xdr:col>
      <xdr:colOff>50800</xdr:colOff>
      <xdr:row>62</xdr:row>
      <xdr:rowOff>38100</xdr:rowOff>
    </xdr:to>
    <xdr:cxnSp macro="">
      <xdr:nvCxnSpPr>
        <xdr:cNvPr id="356" name="直線コネクタ 355">
          <a:extLst>
            <a:ext uri="{FF2B5EF4-FFF2-40B4-BE49-F238E27FC236}">
              <a16:creationId xmlns:a16="http://schemas.microsoft.com/office/drawing/2014/main" id="{36069F6D-27C4-4AC3-8A21-37770B9A1221}"/>
            </a:ext>
          </a:extLst>
        </xdr:cNvPr>
        <xdr:cNvCxnSpPr/>
      </xdr:nvCxnSpPr>
      <xdr:spPr>
        <a:xfrm>
          <a:off x="13144500" y="10048875"/>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82550</xdr:rowOff>
    </xdr:from>
    <xdr:to>
      <xdr:col>72</xdr:col>
      <xdr:colOff>38100</xdr:colOff>
      <xdr:row>62</xdr:row>
      <xdr:rowOff>12700</xdr:rowOff>
    </xdr:to>
    <xdr:sp macro="" textlink="">
      <xdr:nvSpPr>
        <xdr:cNvPr id="357" name="楕円 356">
          <a:extLst>
            <a:ext uri="{FF2B5EF4-FFF2-40B4-BE49-F238E27FC236}">
              <a16:creationId xmlns:a16="http://schemas.microsoft.com/office/drawing/2014/main" id="{BBC5EC8A-321A-47CF-A0A7-CB314B84A9C3}"/>
            </a:ext>
          </a:extLst>
        </xdr:cNvPr>
        <xdr:cNvSpPr/>
      </xdr:nvSpPr>
      <xdr:spPr>
        <a:xfrm>
          <a:off x="12296775" y="99726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133350</xdr:rowOff>
    </xdr:from>
    <xdr:to>
      <xdr:col>76</xdr:col>
      <xdr:colOff>114300</xdr:colOff>
      <xdr:row>62</xdr:row>
      <xdr:rowOff>0</xdr:rowOff>
    </xdr:to>
    <xdr:cxnSp macro="">
      <xdr:nvCxnSpPr>
        <xdr:cNvPr id="358" name="直線コネクタ 357">
          <a:extLst>
            <a:ext uri="{FF2B5EF4-FFF2-40B4-BE49-F238E27FC236}">
              <a16:creationId xmlns:a16="http://schemas.microsoft.com/office/drawing/2014/main" id="{5FF9AEE5-F7D6-478E-AB2C-50BBDF2C2A76}"/>
            </a:ext>
          </a:extLst>
        </xdr:cNvPr>
        <xdr:cNvCxnSpPr/>
      </xdr:nvCxnSpPr>
      <xdr:spPr>
        <a:xfrm>
          <a:off x="12344400" y="10020300"/>
          <a:ext cx="8001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44450</xdr:rowOff>
    </xdr:from>
    <xdr:to>
      <xdr:col>67</xdr:col>
      <xdr:colOff>101600</xdr:colOff>
      <xdr:row>61</xdr:row>
      <xdr:rowOff>146050</xdr:rowOff>
    </xdr:to>
    <xdr:sp macro="" textlink="">
      <xdr:nvSpPr>
        <xdr:cNvPr id="359" name="楕円 358">
          <a:extLst>
            <a:ext uri="{FF2B5EF4-FFF2-40B4-BE49-F238E27FC236}">
              <a16:creationId xmlns:a16="http://schemas.microsoft.com/office/drawing/2014/main" id="{ACD6A6BD-35B4-4FE2-90E2-924AD40427E7}"/>
            </a:ext>
          </a:extLst>
        </xdr:cNvPr>
        <xdr:cNvSpPr/>
      </xdr:nvSpPr>
      <xdr:spPr>
        <a:xfrm>
          <a:off x="11487150" y="99345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95250</xdr:rowOff>
    </xdr:from>
    <xdr:to>
      <xdr:col>71</xdr:col>
      <xdr:colOff>177800</xdr:colOff>
      <xdr:row>61</xdr:row>
      <xdr:rowOff>133350</xdr:rowOff>
    </xdr:to>
    <xdr:cxnSp macro="">
      <xdr:nvCxnSpPr>
        <xdr:cNvPr id="360" name="直線コネクタ 359">
          <a:extLst>
            <a:ext uri="{FF2B5EF4-FFF2-40B4-BE49-F238E27FC236}">
              <a16:creationId xmlns:a16="http://schemas.microsoft.com/office/drawing/2014/main" id="{DB6FDCE8-B301-4C20-A990-71D387DF6F94}"/>
            </a:ext>
          </a:extLst>
        </xdr:cNvPr>
        <xdr:cNvCxnSpPr/>
      </xdr:nvCxnSpPr>
      <xdr:spPr>
        <a:xfrm>
          <a:off x="11534775" y="9982200"/>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153052</xdr:rowOff>
    </xdr:from>
    <xdr:ext cx="405111" cy="259045"/>
    <xdr:sp macro="" textlink="">
      <xdr:nvSpPr>
        <xdr:cNvPr id="361" name="n_1aveValue【保健センター・保健所】&#10;有形固定資産減価償却率">
          <a:extLst>
            <a:ext uri="{FF2B5EF4-FFF2-40B4-BE49-F238E27FC236}">
              <a16:creationId xmlns:a16="http://schemas.microsoft.com/office/drawing/2014/main" id="{A451AEC0-CDDB-496C-B910-3B880126536A}"/>
            </a:ext>
          </a:extLst>
        </xdr:cNvPr>
        <xdr:cNvSpPr txBox="1"/>
      </xdr:nvSpPr>
      <xdr:spPr>
        <a:xfrm>
          <a:off x="13745219" y="939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126382</xdr:rowOff>
    </xdr:from>
    <xdr:ext cx="405111" cy="259045"/>
    <xdr:sp macro="" textlink="">
      <xdr:nvSpPr>
        <xdr:cNvPr id="362" name="n_2aveValue【保健センター・保健所】&#10;有形固定資産減価償却率">
          <a:extLst>
            <a:ext uri="{FF2B5EF4-FFF2-40B4-BE49-F238E27FC236}">
              <a16:creationId xmlns:a16="http://schemas.microsoft.com/office/drawing/2014/main" id="{65BBE83A-C168-4BCA-BACE-DBF834624D5F}"/>
            </a:ext>
          </a:extLst>
        </xdr:cNvPr>
        <xdr:cNvSpPr txBox="1"/>
      </xdr:nvSpPr>
      <xdr:spPr>
        <a:xfrm>
          <a:off x="12964169" y="9362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99712</xdr:rowOff>
    </xdr:from>
    <xdr:ext cx="405111" cy="259045"/>
    <xdr:sp macro="" textlink="">
      <xdr:nvSpPr>
        <xdr:cNvPr id="363" name="n_3aveValue【保健センター・保健所】&#10;有形固定資産減価償却率">
          <a:extLst>
            <a:ext uri="{FF2B5EF4-FFF2-40B4-BE49-F238E27FC236}">
              <a16:creationId xmlns:a16="http://schemas.microsoft.com/office/drawing/2014/main" id="{1A43F610-AF87-4536-8F6E-1A0B97CB09EE}"/>
            </a:ext>
          </a:extLst>
        </xdr:cNvPr>
        <xdr:cNvSpPr txBox="1"/>
      </xdr:nvSpPr>
      <xdr:spPr>
        <a:xfrm>
          <a:off x="12164069" y="934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84472</xdr:rowOff>
    </xdr:from>
    <xdr:ext cx="405111" cy="259045"/>
    <xdr:sp macro="" textlink="">
      <xdr:nvSpPr>
        <xdr:cNvPr id="364" name="n_4aveValue【保健センター・保健所】&#10;有形固定資産減価償却率">
          <a:extLst>
            <a:ext uri="{FF2B5EF4-FFF2-40B4-BE49-F238E27FC236}">
              <a16:creationId xmlns:a16="http://schemas.microsoft.com/office/drawing/2014/main" id="{25E5C691-8EDB-4F9C-8CE3-38C2AD4CD4C3}"/>
            </a:ext>
          </a:extLst>
        </xdr:cNvPr>
        <xdr:cNvSpPr txBox="1"/>
      </xdr:nvSpPr>
      <xdr:spPr>
        <a:xfrm>
          <a:off x="11354444" y="9326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80027</xdr:rowOff>
    </xdr:from>
    <xdr:ext cx="405111" cy="259045"/>
    <xdr:sp macro="" textlink="">
      <xdr:nvSpPr>
        <xdr:cNvPr id="365" name="n_1mainValue【保健センター・保健所】&#10;有形固定資産減価償却率">
          <a:extLst>
            <a:ext uri="{FF2B5EF4-FFF2-40B4-BE49-F238E27FC236}">
              <a16:creationId xmlns:a16="http://schemas.microsoft.com/office/drawing/2014/main" id="{3CD7B5E9-67EC-4F65-88E4-B6ED1E98ADF9}"/>
            </a:ext>
          </a:extLst>
        </xdr:cNvPr>
        <xdr:cNvSpPr txBox="1"/>
      </xdr:nvSpPr>
      <xdr:spPr>
        <a:xfrm>
          <a:off x="13745219" y="10132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41927</xdr:rowOff>
    </xdr:from>
    <xdr:ext cx="405111" cy="259045"/>
    <xdr:sp macro="" textlink="">
      <xdr:nvSpPr>
        <xdr:cNvPr id="366" name="n_2mainValue【保健センター・保健所】&#10;有形固定資産減価償却率">
          <a:extLst>
            <a:ext uri="{FF2B5EF4-FFF2-40B4-BE49-F238E27FC236}">
              <a16:creationId xmlns:a16="http://schemas.microsoft.com/office/drawing/2014/main" id="{0707740F-4811-4C86-B824-87FEDFBEFED5}"/>
            </a:ext>
          </a:extLst>
        </xdr:cNvPr>
        <xdr:cNvSpPr txBox="1"/>
      </xdr:nvSpPr>
      <xdr:spPr>
        <a:xfrm>
          <a:off x="12964169" y="10093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3827</xdr:rowOff>
    </xdr:from>
    <xdr:ext cx="405111" cy="259045"/>
    <xdr:sp macro="" textlink="">
      <xdr:nvSpPr>
        <xdr:cNvPr id="367" name="n_3mainValue【保健センター・保健所】&#10;有形固定資産減価償却率">
          <a:extLst>
            <a:ext uri="{FF2B5EF4-FFF2-40B4-BE49-F238E27FC236}">
              <a16:creationId xmlns:a16="http://schemas.microsoft.com/office/drawing/2014/main" id="{F39FECA5-8117-4332-8ED5-117294B5C0D9}"/>
            </a:ext>
          </a:extLst>
        </xdr:cNvPr>
        <xdr:cNvSpPr txBox="1"/>
      </xdr:nvSpPr>
      <xdr:spPr>
        <a:xfrm>
          <a:off x="12164069" y="10055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137177</xdr:rowOff>
    </xdr:from>
    <xdr:ext cx="405111" cy="259045"/>
    <xdr:sp macro="" textlink="">
      <xdr:nvSpPr>
        <xdr:cNvPr id="368" name="n_4mainValue【保健センター・保健所】&#10;有形固定資産減価償却率">
          <a:extLst>
            <a:ext uri="{FF2B5EF4-FFF2-40B4-BE49-F238E27FC236}">
              <a16:creationId xmlns:a16="http://schemas.microsoft.com/office/drawing/2014/main" id="{DAF555C7-0660-49B2-AE62-D92A06CBA863}"/>
            </a:ext>
          </a:extLst>
        </xdr:cNvPr>
        <xdr:cNvSpPr txBox="1"/>
      </xdr:nvSpPr>
      <xdr:spPr>
        <a:xfrm>
          <a:off x="11354444" y="10027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9" name="正方形/長方形 368">
          <a:extLst>
            <a:ext uri="{FF2B5EF4-FFF2-40B4-BE49-F238E27FC236}">
              <a16:creationId xmlns:a16="http://schemas.microsoft.com/office/drawing/2014/main" id="{EDFB676A-9A76-4017-B32B-9C0E37E976C5}"/>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70" name="正方形/長方形 369">
          <a:extLst>
            <a:ext uri="{FF2B5EF4-FFF2-40B4-BE49-F238E27FC236}">
              <a16:creationId xmlns:a16="http://schemas.microsoft.com/office/drawing/2014/main" id="{44DB1F14-11D8-4788-ACC2-7D3020201585}"/>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71" name="正方形/長方形 370">
          <a:extLst>
            <a:ext uri="{FF2B5EF4-FFF2-40B4-BE49-F238E27FC236}">
              <a16:creationId xmlns:a16="http://schemas.microsoft.com/office/drawing/2014/main" id="{9DC45293-2C16-4BDC-A2BE-80358E7C9C6B}"/>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2" name="正方形/長方形 371">
          <a:extLst>
            <a:ext uri="{FF2B5EF4-FFF2-40B4-BE49-F238E27FC236}">
              <a16:creationId xmlns:a16="http://schemas.microsoft.com/office/drawing/2014/main" id="{A43E8B73-512F-4012-B65F-6FD21178D176}"/>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3" name="正方形/長方形 372">
          <a:extLst>
            <a:ext uri="{FF2B5EF4-FFF2-40B4-BE49-F238E27FC236}">
              <a16:creationId xmlns:a16="http://schemas.microsoft.com/office/drawing/2014/main" id="{48D992AB-DE57-439D-809B-344E7F4E6288}"/>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4" name="正方形/長方形 373">
          <a:extLst>
            <a:ext uri="{FF2B5EF4-FFF2-40B4-BE49-F238E27FC236}">
              <a16:creationId xmlns:a16="http://schemas.microsoft.com/office/drawing/2014/main" id="{09C32D0A-4258-4FAC-9843-FDD2E215F8E4}"/>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5" name="正方形/長方形 374">
          <a:extLst>
            <a:ext uri="{FF2B5EF4-FFF2-40B4-BE49-F238E27FC236}">
              <a16:creationId xmlns:a16="http://schemas.microsoft.com/office/drawing/2014/main" id="{948C55B3-C795-4653-BF63-0BE55D2DFD1E}"/>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6" name="正方形/長方形 375">
          <a:extLst>
            <a:ext uri="{FF2B5EF4-FFF2-40B4-BE49-F238E27FC236}">
              <a16:creationId xmlns:a16="http://schemas.microsoft.com/office/drawing/2014/main" id="{96FBAA4C-2FF4-4C8E-96C6-7F0FB40BF3FC}"/>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7" name="テキスト ボックス 376">
          <a:extLst>
            <a:ext uri="{FF2B5EF4-FFF2-40B4-BE49-F238E27FC236}">
              <a16:creationId xmlns:a16="http://schemas.microsoft.com/office/drawing/2014/main" id="{E554FFA3-E193-4C4D-BC3B-3AA460F42B98}"/>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8" name="直線コネクタ 377">
          <a:extLst>
            <a:ext uri="{FF2B5EF4-FFF2-40B4-BE49-F238E27FC236}">
              <a16:creationId xmlns:a16="http://schemas.microsoft.com/office/drawing/2014/main" id="{05EAC785-5D67-4DA7-A3EB-5D7F24348878}"/>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379" name="直線コネクタ 378">
          <a:extLst>
            <a:ext uri="{FF2B5EF4-FFF2-40B4-BE49-F238E27FC236}">
              <a16:creationId xmlns:a16="http://schemas.microsoft.com/office/drawing/2014/main" id="{E542F7E3-9BFB-4DF5-9FF2-16984F163E01}"/>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380" name="テキスト ボックス 379">
          <a:extLst>
            <a:ext uri="{FF2B5EF4-FFF2-40B4-BE49-F238E27FC236}">
              <a16:creationId xmlns:a16="http://schemas.microsoft.com/office/drawing/2014/main" id="{2E543A90-DDA6-4CAC-9D01-5534F64F3293}"/>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381" name="直線コネクタ 380">
          <a:extLst>
            <a:ext uri="{FF2B5EF4-FFF2-40B4-BE49-F238E27FC236}">
              <a16:creationId xmlns:a16="http://schemas.microsoft.com/office/drawing/2014/main" id="{5A70C809-1ECD-4B3E-86FB-4AE32E798C30}"/>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382" name="テキスト ボックス 381">
          <a:extLst>
            <a:ext uri="{FF2B5EF4-FFF2-40B4-BE49-F238E27FC236}">
              <a16:creationId xmlns:a16="http://schemas.microsoft.com/office/drawing/2014/main" id="{1DD1BE67-0319-44AF-B108-3E62DFEB86AA}"/>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383" name="直線コネクタ 382">
          <a:extLst>
            <a:ext uri="{FF2B5EF4-FFF2-40B4-BE49-F238E27FC236}">
              <a16:creationId xmlns:a16="http://schemas.microsoft.com/office/drawing/2014/main" id="{FDD3459B-730F-48F1-9576-135D7833C10E}"/>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384" name="テキスト ボックス 383">
          <a:extLst>
            <a:ext uri="{FF2B5EF4-FFF2-40B4-BE49-F238E27FC236}">
              <a16:creationId xmlns:a16="http://schemas.microsoft.com/office/drawing/2014/main" id="{567590F1-B53E-44D1-94A5-D03D0CB0FC35}"/>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385" name="直線コネクタ 384">
          <a:extLst>
            <a:ext uri="{FF2B5EF4-FFF2-40B4-BE49-F238E27FC236}">
              <a16:creationId xmlns:a16="http://schemas.microsoft.com/office/drawing/2014/main" id="{2FB1FA8C-0FE6-465F-A6AE-E6E5499DA328}"/>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386" name="テキスト ボックス 385">
          <a:extLst>
            <a:ext uri="{FF2B5EF4-FFF2-40B4-BE49-F238E27FC236}">
              <a16:creationId xmlns:a16="http://schemas.microsoft.com/office/drawing/2014/main" id="{02328C92-D6D8-4623-BE84-53CDB4966083}"/>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387" name="直線コネクタ 386">
          <a:extLst>
            <a:ext uri="{FF2B5EF4-FFF2-40B4-BE49-F238E27FC236}">
              <a16:creationId xmlns:a16="http://schemas.microsoft.com/office/drawing/2014/main" id="{CC5769D2-2F9E-4B28-B611-33BCD6D17869}"/>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388" name="テキスト ボックス 387">
          <a:extLst>
            <a:ext uri="{FF2B5EF4-FFF2-40B4-BE49-F238E27FC236}">
              <a16:creationId xmlns:a16="http://schemas.microsoft.com/office/drawing/2014/main" id="{CAC36494-C4FE-4A50-B79D-3B6D7715B2AC}"/>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389" name="直線コネクタ 388">
          <a:extLst>
            <a:ext uri="{FF2B5EF4-FFF2-40B4-BE49-F238E27FC236}">
              <a16:creationId xmlns:a16="http://schemas.microsoft.com/office/drawing/2014/main" id="{1144A6F2-D8EB-4784-90E0-764E4C147EA1}"/>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390" name="テキスト ボックス 389">
          <a:extLst>
            <a:ext uri="{FF2B5EF4-FFF2-40B4-BE49-F238E27FC236}">
              <a16:creationId xmlns:a16="http://schemas.microsoft.com/office/drawing/2014/main" id="{0DEA2684-B454-4145-AF56-0F6C1BB008EC}"/>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91" name="直線コネクタ 390">
          <a:extLst>
            <a:ext uri="{FF2B5EF4-FFF2-40B4-BE49-F238E27FC236}">
              <a16:creationId xmlns:a16="http://schemas.microsoft.com/office/drawing/2014/main" id="{5FA19B09-A353-4C72-9CD2-B07CB2ED1294}"/>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92" name="テキスト ボックス 391">
          <a:extLst>
            <a:ext uri="{FF2B5EF4-FFF2-40B4-BE49-F238E27FC236}">
              <a16:creationId xmlns:a16="http://schemas.microsoft.com/office/drawing/2014/main" id="{879E43DA-540B-44B8-A98E-0CD0C90A9611}"/>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93" name="【保健センター・保健所】&#10;一人当たり面積グラフ枠">
          <a:extLst>
            <a:ext uri="{FF2B5EF4-FFF2-40B4-BE49-F238E27FC236}">
              <a16:creationId xmlns:a16="http://schemas.microsoft.com/office/drawing/2014/main" id="{3F0BFDCF-EB1A-4685-84A3-CB33F6FFD325}"/>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394" name="直線コネクタ 393">
          <a:extLst>
            <a:ext uri="{FF2B5EF4-FFF2-40B4-BE49-F238E27FC236}">
              <a16:creationId xmlns:a16="http://schemas.microsoft.com/office/drawing/2014/main" id="{1E320A02-9CF0-4462-9C65-6C583203D233}"/>
            </a:ext>
          </a:extLst>
        </xdr:cNvPr>
        <xdr:cNvCxnSpPr/>
      </xdr:nvCxnSpPr>
      <xdr:spPr>
        <a:xfrm flipV="1">
          <a:off x="19954239" y="9002032"/>
          <a:ext cx="0" cy="1494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395" name="【保健センター・保健所】&#10;一人当たり面積最小値テキスト">
          <a:extLst>
            <a:ext uri="{FF2B5EF4-FFF2-40B4-BE49-F238E27FC236}">
              <a16:creationId xmlns:a16="http://schemas.microsoft.com/office/drawing/2014/main" id="{843ABE44-6F00-449F-8626-161858BDF749}"/>
            </a:ext>
          </a:extLst>
        </xdr:cNvPr>
        <xdr:cNvSpPr txBox="1"/>
      </xdr:nvSpPr>
      <xdr:spPr>
        <a:xfrm>
          <a:off x="19992975" y="10494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396" name="直線コネクタ 395">
          <a:extLst>
            <a:ext uri="{FF2B5EF4-FFF2-40B4-BE49-F238E27FC236}">
              <a16:creationId xmlns:a16="http://schemas.microsoft.com/office/drawing/2014/main" id="{11AAD543-688A-4AE2-B209-5D62A475BCB1}"/>
            </a:ext>
          </a:extLst>
        </xdr:cNvPr>
        <xdr:cNvCxnSpPr/>
      </xdr:nvCxnSpPr>
      <xdr:spPr>
        <a:xfrm>
          <a:off x="19878675" y="104967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397" name="【保健センター・保健所】&#10;一人当たり面積最大値テキスト">
          <a:extLst>
            <a:ext uri="{FF2B5EF4-FFF2-40B4-BE49-F238E27FC236}">
              <a16:creationId xmlns:a16="http://schemas.microsoft.com/office/drawing/2014/main" id="{39C91264-579C-43FD-BB6C-23E5FB4D8A72}"/>
            </a:ext>
          </a:extLst>
        </xdr:cNvPr>
        <xdr:cNvSpPr txBox="1"/>
      </xdr:nvSpPr>
      <xdr:spPr>
        <a:xfrm>
          <a:off x="19992975" y="878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398" name="直線コネクタ 397">
          <a:extLst>
            <a:ext uri="{FF2B5EF4-FFF2-40B4-BE49-F238E27FC236}">
              <a16:creationId xmlns:a16="http://schemas.microsoft.com/office/drawing/2014/main" id="{A2E4248C-E144-4BB6-83BC-C7BA25E7AD7C}"/>
            </a:ext>
          </a:extLst>
        </xdr:cNvPr>
        <xdr:cNvCxnSpPr/>
      </xdr:nvCxnSpPr>
      <xdr:spPr>
        <a:xfrm>
          <a:off x="19878675" y="900203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78212</xdr:rowOff>
    </xdr:from>
    <xdr:ext cx="469744" cy="259045"/>
    <xdr:sp macro="" textlink="">
      <xdr:nvSpPr>
        <xdr:cNvPr id="399" name="【保健センター・保健所】&#10;一人当たり面積平均値テキスト">
          <a:extLst>
            <a:ext uri="{FF2B5EF4-FFF2-40B4-BE49-F238E27FC236}">
              <a16:creationId xmlns:a16="http://schemas.microsoft.com/office/drawing/2014/main" id="{3C5622F7-364B-4AFA-ABFC-282BBDB29680}"/>
            </a:ext>
          </a:extLst>
        </xdr:cNvPr>
        <xdr:cNvSpPr txBox="1"/>
      </xdr:nvSpPr>
      <xdr:spPr>
        <a:xfrm>
          <a:off x="19992975" y="101270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400" name="フローチャート: 判断 399">
          <a:extLst>
            <a:ext uri="{FF2B5EF4-FFF2-40B4-BE49-F238E27FC236}">
              <a16:creationId xmlns:a16="http://schemas.microsoft.com/office/drawing/2014/main" id="{DC633C2E-B448-4C6A-960B-1844DB6D8695}"/>
            </a:ext>
          </a:extLst>
        </xdr:cNvPr>
        <xdr:cNvSpPr/>
      </xdr:nvSpPr>
      <xdr:spPr>
        <a:xfrm>
          <a:off x="19897725" y="1026613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401" name="フローチャート: 判断 400">
          <a:extLst>
            <a:ext uri="{FF2B5EF4-FFF2-40B4-BE49-F238E27FC236}">
              <a16:creationId xmlns:a16="http://schemas.microsoft.com/office/drawing/2014/main" id="{BDD32427-DEA5-4B42-865D-1F2684E92DED}"/>
            </a:ext>
          </a:extLst>
        </xdr:cNvPr>
        <xdr:cNvSpPr/>
      </xdr:nvSpPr>
      <xdr:spPr>
        <a:xfrm>
          <a:off x="19154775" y="1025624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402" name="フローチャート: 判断 401">
          <a:extLst>
            <a:ext uri="{FF2B5EF4-FFF2-40B4-BE49-F238E27FC236}">
              <a16:creationId xmlns:a16="http://schemas.microsoft.com/office/drawing/2014/main" id="{AB02F01D-A215-4C3E-BF1F-9301D05727A0}"/>
            </a:ext>
          </a:extLst>
        </xdr:cNvPr>
        <xdr:cNvSpPr/>
      </xdr:nvSpPr>
      <xdr:spPr>
        <a:xfrm>
          <a:off x="18345150" y="1025642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403" name="フローチャート: 判断 402">
          <a:extLst>
            <a:ext uri="{FF2B5EF4-FFF2-40B4-BE49-F238E27FC236}">
              <a16:creationId xmlns:a16="http://schemas.microsoft.com/office/drawing/2014/main" id="{A69E3957-4A06-481F-A1E0-BBC29FA8C1B2}"/>
            </a:ext>
          </a:extLst>
        </xdr:cNvPr>
        <xdr:cNvSpPr/>
      </xdr:nvSpPr>
      <xdr:spPr>
        <a:xfrm>
          <a:off x="17554575" y="102596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404" name="フローチャート: 判断 403">
          <a:extLst>
            <a:ext uri="{FF2B5EF4-FFF2-40B4-BE49-F238E27FC236}">
              <a16:creationId xmlns:a16="http://schemas.microsoft.com/office/drawing/2014/main" id="{7F57E915-5471-4723-9E87-F037C485BAB3}"/>
            </a:ext>
          </a:extLst>
        </xdr:cNvPr>
        <xdr:cNvSpPr/>
      </xdr:nvSpPr>
      <xdr:spPr>
        <a:xfrm>
          <a:off x="16754475" y="1027584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5" name="テキスト ボックス 404">
          <a:extLst>
            <a:ext uri="{FF2B5EF4-FFF2-40B4-BE49-F238E27FC236}">
              <a16:creationId xmlns:a16="http://schemas.microsoft.com/office/drawing/2014/main" id="{25B2BF70-FD69-4CBE-8F7B-AB836A796489}"/>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6" name="テキスト ボックス 405">
          <a:extLst>
            <a:ext uri="{FF2B5EF4-FFF2-40B4-BE49-F238E27FC236}">
              <a16:creationId xmlns:a16="http://schemas.microsoft.com/office/drawing/2014/main" id="{3041661F-3E47-4016-A1EA-698D9F047292}"/>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7" name="テキスト ボックス 406">
          <a:extLst>
            <a:ext uri="{FF2B5EF4-FFF2-40B4-BE49-F238E27FC236}">
              <a16:creationId xmlns:a16="http://schemas.microsoft.com/office/drawing/2014/main" id="{76A3380A-6D63-4370-8C8C-AE824B370AEE}"/>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8" name="テキスト ボックス 407">
          <a:extLst>
            <a:ext uri="{FF2B5EF4-FFF2-40B4-BE49-F238E27FC236}">
              <a16:creationId xmlns:a16="http://schemas.microsoft.com/office/drawing/2014/main" id="{C7623B46-7932-49C6-BCE1-B9ABB0734566}"/>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9" name="テキスト ボックス 408">
          <a:extLst>
            <a:ext uri="{FF2B5EF4-FFF2-40B4-BE49-F238E27FC236}">
              <a16:creationId xmlns:a16="http://schemas.microsoft.com/office/drawing/2014/main" id="{845075AE-0609-40D3-8010-37B458D185AF}"/>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153307</xdr:rowOff>
    </xdr:from>
    <xdr:to>
      <xdr:col>116</xdr:col>
      <xdr:colOff>114300</xdr:colOff>
      <xdr:row>64</xdr:row>
      <xdr:rowOff>83457</xdr:rowOff>
    </xdr:to>
    <xdr:sp macro="" textlink="">
      <xdr:nvSpPr>
        <xdr:cNvPr id="410" name="楕円 409">
          <a:extLst>
            <a:ext uri="{FF2B5EF4-FFF2-40B4-BE49-F238E27FC236}">
              <a16:creationId xmlns:a16="http://schemas.microsoft.com/office/drawing/2014/main" id="{10369317-F4E7-43AB-822D-04B161E0CA6D}"/>
            </a:ext>
          </a:extLst>
        </xdr:cNvPr>
        <xdr:cNvSpPr/>
      </xdr:nvSpPr>
      <xdr:spPr>
        <a:xfrm>
          <a:off x="19897725" y="1036410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68234</xdr:rowOff>
    </xdr:from>
    <xdr:ext cx="469744" cy="259045"/>
    <xdr:sp macro="" textlink="">
      <xdr:nvSpPr>
        <xdr:cNvPr id="411" name="【保健センター・保健所】&#10;一人当たり面積該当値テキスト">
          <a:extLst>
            <a:ext uri="{FF2B5EF4-FFF2-40B4-BE49-F238E27FC236}">
              <a16:creationId xmlns:a16="http://schemas.microsoft.com/office/drawing/2014/main" id="{5CE8359F-B306-49FB-979D-0A3279810DD2}"/>
            </a:ext>
          </a:extLst>
        </xdr:cNvPr>
        <xdr:cNvSpPr txBox="1"/>
      </xdr:nvSpPr>
      <xdr:spPr>
        <a:xfrm>
          <a:off x="19992975" y="10275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153307</xdr:rowOff>
    </xdr:from>
    <xdr:to>
      <xdr:col>112</xdr:col>
      <xdr:colOff>38100</xdr:colOff>
      <xdr:row>64</xdr:row>
      <xdr:rowOff>83457</xdr:rowOff>
    </xdr:to>
    <xdr:sp macro="" textlink="">
      <xdr:nvSpPr>
        <xdr:cNvPr id="412" name="楕円 411">
          <a:extLst>
            <a:ext uri="{FF2B5EF4-FFF2-40B4-BE49-F238E27FC236}">
              <a16:creationId xmlns:a16="http://schemas.microsoft.com/office/drawing/2014/main" id="{00AE529D-31BB-46CF-997E-191A4C5613D2}"/>
            </a:ext>
          </a:extLst>
        </xdr:cNvPr>
        <xdr:cNvSpPr/>
      </xdr:nvSpPr>
      <xdr:spPr>
        <a:xfrm>
          <a:off x="19154775" y="1036410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32657</xdr:rowOff>
    </xdr:from>
    <xdr:to>
      <xdr:col>116</xdr:col>
      <xdr:colOff>63500</xdr:colOff>
      <xdr:row>64</xdr:row>
      <xdr:rowOff>32657</xdr:rowOff>
    </xdr:to>
    <xdr:cxnSp macro="">
      <xdr:nvCxnSpPr>
        <xdr:cNvPr id="413" name="直線コネクタ 412">
          <a:extLst>
            <a:ext uri="{FF2B5EF4-FFF2-40B4-BE49-F238E27FC236}">
              <a16:creationId xmlns:a16="http://schemas.microsoft.com/office/drawing/2014/main" id="{20114E36-4F79-45AF-8CAC-8B4657B5220E}"/>
            </a:ext>
          </a:extLst>
        </xdr:cNvPr>
        <xdr:cNvCxnSpPr/>
      </xdr:nvCxnSpPr>
      <xdr:spPr>
        <a:xfrm>
          <a:off x="19202400" y="10402207"/>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153307</xdr:rowOff>
    </xdr:from>
    <xdr:to>
      <xdr:col>107</xdr:col>
      <xdr:colOff>101600</xdr:colOff>
      <xdr:row>64</xdr:row>
      <xdr:rowOff>83457</xdr:rowOff>
    </xdr:to>
    <xdr:sp macro="" textlink="">
      <xdr:nvSpPr>
        <xdr:cNvPr id="414" name="楕円 413">
          <a:extLst>
            <a:ext uri="{FF2B5EF4-FFF2-40B4-BE49-F238E27FC236}">
              <a16:creationId xmlns:a16="http://schemas.microsoft.com/office/drawing/2014/main" id="{12351DAC-3E1B-4968-AB3A-5D89DC183E7E}"/>
            </a:ext>
          </a:extLst>
        </xdr:cNvPr>
        <xdr:cNvSpPr/>
      </xdr:nvSpPr>
      <xdr:spPr>
        <a:xfrm>
          <a:off x="18345150" y="1036410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32657</xdr:rowOff>
    </xdr:from>
    <xdr:to>
      <xdr:col>111</xdr:col>
      <xdr:colOff>177800</xdr:colOff>
      <xdr:row>64</xdr:row>
      <xdr:rowOff>32657</xdr:rowOff>
    </xdr:to>
    <xdr:cxnSp macro="">
      <xdr:nvCxnSpPr>
        <xdr:cNvPr id="415" name="直線コネクタ 414">
          <a:extLst>
            <a:ext uri="{FF2B5EF4-FFF2-40B4-BE49-F238E27FC236}">
              <a16:creationId xmlns:a16="http://schemas.microsoft.com/office/drawing/2014/main" id="{FFAB17AD-45AA-4ACC-A47D-A1410B6CEC69}"/>
            </a:ext>
          </a:extLst>
        </xdr:cNvPr>
        <xdr:cNvCxnSpPr/>
      </xdr:nvCxnSpPr>
      <xdr:spPr>
        <a:xfrm>
          <a:off x="18392775" y="10402207"/>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153307</xdr:rowOff>
    </xdr:from>
    <xdr:to>
      <xdr:col>102</xdr:col>
      <xdr:colOff>165100</xdr:colOff>
      <xdr:row>64</xdr:row>
      <xdr:rowOff>83457</xdr:rowOff>
    </xdr:to>
    <xdr:sp macro="" textlink="">
      <xdr:nvSpPr>
        <xdr:cNvPr id="416" name="楕円 415">
          <a:extLst>
            <a:ext uri="{FF2B5EF4-FFF2-40B4-BE49-F238E27FC236}">
              <a16:creationId xmlns:a16="http://schemas.microsoft.com/office/drawing/2014/main" id="{D1EC633A-D286-438C-A819-E3B38D26C3AE}"/>
            </a:ext>
          </a:extLst>
        </xdr:cNvPr>
        <xdr:cNvSpPr/>
      </xdr:nvSpPr>
      <xdr:spPr>
        <a:xfrm>
          <a:off x="17554575" y="1036410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32657</xdr:rowOff>
    </xdr:from>
    <xdr:to>
      <xdr:col>107</xdr:col>
      <xdr:colOff>50800</xdr:colOff>
      <xdr:row>64</xdr:row>
      <xdr:rowOff>32657</xdr:rowOff>
    </xdr:to>
    <xdr:cxnSp macro="">
      <xdr:nvCxnSpPr>
        <xdr:cNvPr id="417" name="直線コネクタ 416">
          <a:extLst>
            <a:ext uri="{FF2B5EF4-FFF2-40B4-BE49-F238E27FC236}">
              <a16:creationId xmlns:a16="http://schemas.microsoft.com/office/drawing/2014/main" id="{283BECEA-DB1E-49C5-930B-7D5B4F3AD61D}"/>
            </a:ext>
          </a:extLst>
        </xdr:cNvPr>
        <xdr:cNvCxnSpPr/>
      </xdr:nvCxnSpPr>
      <xdr:spPr>
        <a:xfrm>
          <a:off x="17602200" y="10402207"/>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153307</xdr:rowOff>
    </xdr:from>
    <xdr:to>
      <xdr:col>98</xdr:col>
      <xdr:colOff>38100</xdr:colOff>
      <xdr:row>64</xdr:row>
      <xdr:rowOff>83457</xdr:rowOff>
    </xdr:to>
    <xdr:sp macro="" textlink="">
      <xdr:nvSpPr>
        <xdr:cNvPr id="418" name="楕円 417">
          <a:extLst>
            <a:ext uri="{FF2B5EF4-FFF2-40B4-BE49-F238E27FC236}">
              <a16:creationId xmlns:a16="http://schemas.microsoft.com/office/drawing/2014/main" id="{0086FC03-B74F-4395-A1FE-AF7D1CBD668B}"/>
            </a:ext>
          </a:extLst>
        </xdr:cNvPr>
        <xdr:cNvSpPr/>
      </xdr:nvSpPr>
      <xdr:spPr>
        <a:xfrm>
          <a:off x="16754475" y="1036410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32657</xdr:rowOff>
    </xdr:from>
    <xdr:to>
      <xdr:col>102</xdr:col>
      <xdr:colOff>114300</xdr:colOff>
      <xdr:row>64</xdr:row>
      <xdr:rowOff>32657</xdr:rowOff>
    </xdr:to>
    <xdr:cxnSp macro="">
      <xdr:nvCxnSpPr>
        <xdr:cNvPr id="419" name="直線コネクタ 418">
          <a:extLst>
            <a:ext uri="{FF2B5EF4-FFF2-40B4-BE49-F238E27FC236}">
              <a16:creationId xmlns:a16="http://schemas.microsoft.com/office/drawing/2014/main" id="{5FA80F6D-3602-49B3-A58F-E96C0FC47318}"/>
            </a:ext>
          </a:extLst>
        </xdr:cNvPr>
        <xdr:cNvCxnSpPr/>
      </xdr:nvCxnSpPr>
      <xdr:spPr>
        <a:xfrm>
          <a:off x="16802100" y="1040220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160400</xdr:rowOff>
    </xdr:from>
    <xdr:ext cx="469744" cy="259045"/>
    <xdr:sp macro="" textlink="">
      <xdr:nvSpPr>
        <xdr:cNvPr id="420" name="n_1aveValue【保健センター・保健所】&#10;一人当たり面積">
          <a:extLst>
            <a:ext uri="{FF2B5EF4-FFF2-40B4-BE49-F238E27FC236}">
              <a16:creationId xmlns:a16="http://schemas.microsoft.com/office/drawing/2014/main" id="{B76D4F92-53E4-4E4A-9744-B1B7E932F1A2}"/>
            </a:ext>
          </a:extLst>
        </xdr:cNvPr>
        <xdr:cNvSpPr txBox="1"/>
      </xdr:nvSpPr>
      <xdr:spPr>
        <a:xfrm>
          <a:off x="18983402" y="10050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166931</xdr:rowOff>
    </xdr:from>
    <xdr:ext cx="469744" cy="259045"/>
    <xdr:sp macro="" textlink="">
      <xdr:nvSpPr>
        <xdr:cNvPr id="421" name="n_2aveValue【保健センター・保健所】&#10;一人当たり面積">
          <a:extLst>
            <a:ext uri="{FF2B5EF4-FFF2-40B4-BE49-F238E27FC236}">
              <a16:creationId xmlns:a16="http://schemas.microsoft.com/office/drawing/2014/main" id="{ECBF011F-8CE8-4085-BBB3-F74CFDDF7F71}"/>
            </a:ext>
          </a:extLst>
        </xdr:cNvPr>
        <xdr:cNvSpPr txBox="1"/>
      </xdr:nvSpPr>
      <xdr:spPr>
        <a:xfrm>
          <a:off x="18183302" y="10050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170197</xdr:rowOff>
    </xdr:from>
    <xdr:ext cx="469744" cy="259045"/>
    <xdr:sp macro="" textlink="">
      <xdr:nvSpPr>
        <xdr:cNvPr id="422" name="n_3aveValue【保健センター・保健所】&#10;一人当たり面積">
          <a:extLst>
            <a:ext uri="{FF2B5EF4-FFF2-40B4-BE49-F238E27FC236}">
              <a16:creationId xmlns:a16="http://schemas.microsoft.com/office/drawing/2014/main" id="{9246C8CB-3C0D-4544-B40C-834832F101F7}"/>
            </a:ext>
          </a:extLst>
        </xdr:cNvPr>
        <xdr:cNvSpPr txBox="1"/>
      </xdr:nvSpPr>
      <xdr:spPr>
        <a:xfrm>
          <a:off x="17383202" y="1004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8544</xdr:rowOff>
    </xdr:from>
    <xdr:ext cx="469744" cy="259045"/>
    <xdr:sp macro="" textlink="">
      <xdr:nvSpPr>
        <xdr:cNvPr id="423" name="n_4aveValue【保健センター・保健所】&#10;一人当たり面積">
          <a:extLst>
            <a:ext uri="{FF2B5EF4-FFF2-40B4-BE49-F238E27FC236}">
              <a16:creationId xmlns:a16="http://schemas.microsoft.com/office/drawing/2014/main" id="{3D176F2C-853E-4CBE-922C-58F3128F2114}"/>
            </a:ext>
          </a:extLst>
        </xdr:cNvPr>
        <xdr:cNvSpPr txBox="1"/>
      </xdr:nvSpPr>
      <xdr:spPr>
        <a:xfrm>
          <a:off x="16592627" y="10060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74584</xdr:rowOff>
    </xdr:from>
    <xdr:ext cx="469744" cy="259045"/>
    <xdr:sp macro="" textlink="">
      <xdr:nvSpPr>
        <xdr:cNvPr id="424" name="n_1mainValue【保健センター・保健所】&#10;一人当たり面積">
          <a:extLst>
            <a:ext uri="{FF2B5EF4-FFF2-40B4-BE49-F238E27FC236}">
              <a16:creationId xmlns:a16="http://schemas.microsoft.com/office/drawing/2014/main" id="{C62E5C58-AE72-486F-B7B5-4B22510B8A2F}"/>
            </a:ext>
          </a:extLst>
        </xdr:cNvPr>
        <xdr:cNvSpPr txBox="1"/>
      </xdr:nvSpPr>
      <xdr:spPr>
        <a:xfrm>
          <a:off x="18983402" y="10447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74584</xdr:rowOff>
    </xdr:from>
    <xdr:ext cx="469744" cy="259045"/>
    <xdr:sp macro="" textlink="">
      <xdr:nvSpPr>
        <xdr:cNvPr id="425" name="n_2mainValue【保健センター・保健所】&#10;一人当たり面積">
          <a:extLst>
            <a:ext uri="{FF2B5EF4-FFF2-40B4-BE49-F238E27FC236}">
              <a16:creationId xmlns:a16="http://schemas.microsoft.com/office/drawing/2014/main" id="{CB240C6F-223B-409E-936E-734B54149207}"/>
            </a:ext>
          </a:extLst>
        </xdr:cNvPr>
        <xdr:cNvSpPr txBox="1"/>
      </xdr:nvSpPr>
      <xdr:spPr>
        <a:xfrm>
          <a:off x="18183302" y="10447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74584</xdr:rowOff>
    </xdr:from>
    <xdr:ext cx="469744" cy="259045"/>
    <xdr:sp macro="" textlink="">
      <xdr:nvSpPr>
        <xdr:cNvPr id="426" name="n_3mainValue【保健センター・保健所】&#10;一人当たり面積">
          <a:extLst>
            <a:ext uri="{FF2B5EF4-FFF2-40B4-BE49-F238E27FC236}">
              <a16:creationId xmlns:a16="http://schemas.microsoft.com/office/drawing/2014/main" id="{FAA9D870-7E73-403C-8873-627DECE54395}"/>
            </a:ext>
          </a:extLst>
        </xdr:cNvPr>
        <xdr:cNvSpPr txBox="1"/>
      </xdr:nvSpPr>
      <xdr:spPr>
        <a:xfrm>
          <a:off x="17383202" y="10447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74584</xdr:rowOff>
    </xdr:from>
    <xdr:ext cx="469744" cy="259045"/>
    <xdr:sp macro="" textlink="">
      <xdr:nvSpPr>
        <xdr:cNvPr id="427" name="n_4mainValue【保健センター・保健所】&#10;一人当たり面積">
          <a:extLst>
            <a:ext uri="{FF2B5EF4-FFF2-40B4-BE49-F238E27FC236}">
              <a16:creationId xmlns:a16="http://schemas.microsoft.com/office/drawing/2014/main" id="{26B7D83E-F470-4FF0-BA5F-35BF7C015460}"/>
            </a:ext>
          </a:extLst>
        </xdr:cNvPr>
        <xdr:cNvSpPr txBox="1"/>
      </xdr:nvSpPr>
      <xdr:spPr>
        <a:xfrm>
          <a:off x="16592627" y="10447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8" name="正方形/長方形 427">
          <a:extLst>
            <a:ext uri="{FF2B5EF4-FFF2-40B4-BE49-F238E27FC236}">
              <a16:creationId xmlns:a16="http://schemas.microsoft.com/office/drawing/2014/main" id="{90255CCA-CE40-4BB1-AFD6-5014E15C0ABD}"/>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9" name="正方形/長方形 428">
          <a:extLst>
            <a:ext uri="{FF2B5EF4-FFF2-40B4-BE49-F238E27FC236}">
              <a16:creationId xmlns:a16="http://schemas.microsoft.com/office/drawing/2014/main" id="{D290E51F-A42E-4231-883A-D8AF7FFC2437}"/>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30" name="正方形/長方形 429">
          <a:extLst>
            <a:ext uri="{FF2B5EF4-FFF2-40B4-BE49-F238E27FC236}">
              <a16:creationId xmlns:a16="http://schemas.microsoft.com/office/drawing/2014/main" id="{67B54B9B-BAF9-4D8F-84B3-B37901F40D0C}"/>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31" name="正方形/長方形 430">
          <a:extLst>
            <a:ext uri="{FF2B5EF4-FFF2-40B4-BE49-F238E27FC236}">
              <a16:creationId xmlns:a16="http://schemas.microsoft.com/office/drawing/2014/main" id="{7F057AF9-7772-4EEE-BA08-BE458924EAE3}"/>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2" name="正方形/長方形 431">
          <a:extLst>
            <a:ext uri="{FF2B5EF4-FFF2-40B4-BE49-F238E27FC236}">
              <a16:creationId xmlns:a16="http://schemas.microsoft.com/office/drawing/2014/main" id="{9EB3EA92-C83D-46C7-A4AD-99CD4340E608}"/>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3" name="正方形/長方形 432">
          <a:extLst>
            <a:ext uri="{FF2B5EF4-FFF2-40B4-BE49-F238E27FC236}">
              <a16:creationId xmlns:a16="http://schemas.microsoft.com/office/drawing/2014/main" id="{65DB88B4-6A8C-40DE-91E9-B545920F7FC4}"/>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4" name="正方形/長方形 433">
          <a:extLst>
            <a:ext uri="{FF2B5EF4-FFF2-40B4-BE49-F238E27FC236}">
              <a16:creationId xmlns:a16="http://schemas.microsoft.com/office/drawing/2014/main" id="{1F5C05CD-1B45-4C31-971E-02CE1121EBF4}"/>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5" name="正方形/長方形 434">
          <a:extLst>
            <a:ext uri="{FF2B5EF4-FFF2-40B4-BE49-F238E27FC236}">
              <a16:creationId xmlns:a16="http://schemas.microsoft.com/office/drawing/2014/main" id="{154CF1C8-8F83-4759-97BE-0B53A18B1D7F}"/>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6" name="テキスト ボックス 435">
          <a:extLst>
            <a:ext uri="{FF2B5EF4-FFF2-40B4-BE49-F238E27FC236}">
              <a16:creationId xmlns:a16="http://schemas.microsoft.com/office/drawing/2014/main" id="{328E6739-EA1C-452E-989F-24BD3F4F7A93}"/>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7" name="直線コネクタ 436">
          <a:extLst>
            <a:ext uri="{FF2B5EF4-FFF2-40B4-BE49-F238E27FC236}">
              <a16:creationId xmlns:a16="http://schemas.microsoft.com/office/drawing/2014/main" id="{44D458F1-95F1-4AD2-B986-A75B2F7B9C35}"/>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8" name="テキスト ボックス 437">
          <a:extLst>
            <a:ext uri="{FF2B5EF4-FFF2-40B4-BE49-F238E27FC236}">
              <a16:creationId xmlns:a16="http://schemas.microsoft.com/office/drawing/2014/main" id="{5ABDF47D-DAFE-49EA-842C-F2B2DCF3F588}"/>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9" name="直線コネクタ 438">
          <a:extLst>
            <a:ext uri="{FF2B5EF4-FFF2-40B4-BE49-F238E27FC236}">
              <a16:creationId xmlns:a16="http://schemas.microsoft.com/office/drawing/2014/main" id="{CF95A14E-E302-4882-85A3-3A90AC4782CD}"/>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40" name="テキスト ボックス 439">
          <a:extLst>
            <a:ext uri="{FF2B5EF4-FFF2-40B4-BE49-F238E27FC236}">
              <a16:creationId xmlns:a16="http://schemas.microsoft.com/office/drawing/2014/main" id="{252DF22E-E626-4A36-B10D-239DBD8C976C}"/>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41" name="直線コネクタ 440">
          <a:extLst>
            <a:ext uri="{FF2B5EF4-FFF2-40B4-BE49-F238E27FC236}">
              <a16:creationId xmlns:a16="http://schemas.microsoft.com/office/drawing/2014/main" id="{2CF2FE65-A4C8-483B-8E6E-1A36F3710A0E}"/>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42" name="テキスト ボックス 441">
          <a:extLst>
            <a:ext uri="{FF2B5EF4-FFF2-40B4-BE49-F238E27FC236}">
              <a16:creationId xmlns:a16="http://schemas.microsoft.com/office/drawing/2014/main" id="{BE083949-C912-44EC-B794-1BC8F231EF13}"/>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43" name="直線コネクタ 442">
          <a:extLst>
            <a:ext uri="{FF2B5EF4-FFF2-40B4-BE49-F238E27FC236}">
              <a16:creationId xmlns:a16="http://schemas.microsoft.com/office/drawing/2014/main" id="{71A7EA57-CDD2-4856-9713-40EA4A6B1D70}"/>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44" name="テキスト ボックス 443">
          <a:extLst>
            <a:ext uri="{FF2B5EF4-FFF2-40B4-BE49-F238E27FC236}">
              <a16:creationId xmlns:a16="http://schemas.microsoft.com/office/drawing/2014/main" id="{12E55ACC-9917-415A-8EC0-60B5C451D977}"/>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5" name="直線コネクタ 444">
          <a:extLst>
            <a:ext uri="{FF2B5EF4-FFF2-40B4-BE49-F238E27FC236}">
              <a16:creationId xmlns:a16="http://schemas.microsoft.com/office/drawing/2014/main" id="{6D3B494B-76CD-42D9-9111-F59ED0F666CA}"/>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6" name="テキスト ボックス 445">
          <a:extLst>
            <a:ext uri="{FF2B5EF4-FFF2-40B4-BE49-F238E27FC236}">
              <a16:creationId xmlns:a16="http://schemas.microsoft.com/office/drawing/2014/main" id="{023F3D2A-6067-4E3F-809B-16C8A35111A7}"/>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7" name="直線コネクタ 446">
          <a:extLst>
            <a:ext uri="{FF2B5EF4-FFF2-40B4-BE49-F238E27FC236}">
              <a16:creationId xmlns:a16="http://schemas.microsoft.com/office/drawing/2014/main" id="{0E362A8A-8AD8-4ED1-BD17-952FA9C4DD42}"/>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8" name="テキスト ボックス 447">
          <a:extLst>
            <a:ext uri="{FF2B5EF4-FFF2-40B4-BE49-F238E27FC236}">
              <a16:creationId xmlns:a16="http://schemas.microsoft.com/office/drawing/2014/main" id="{EE9D1B00-6871-47BD-8174-D6D6ECA52202}"/>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9" name="直線コネクタ 448">
          <a:extLst>
            <a:ext uri="{FF2B5EF4-FFF2-40B4-BE49-F238E27FC236}">
              <a16:creationId xmlns:a16="http://schemas.microsoft.com/office/drawing/2014/main" id="{BD41F0B8-9CA9-4D6A-9D0E-10E38F2E950B}"/>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50" name="テキスト ボックス 449">
          <a:extLst>
            <a:ext uri="{FF2B5EF4-FFF2-40B4-BE49-F238E27FC236}">
              <a16:creationId xmlns:a16="http://schemas.microsoft.com/office/drawing/2014/main" id="{B2067A9A-7839-4DA5-B222-F62F985D8598}"/>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51" name="直線コネクタ 450">
          <a:extLst>
            <a:ext uri="{FF2B5EF4-FFF2-40B4-BE49-F238E27FC236}">
              <a16:creationId xmlns:a16="http://schemas.microsoft.com/office/drawing/2014/main" id="{D63F8156-757A-4C0C-86F0-3D68DBB289CC}"/>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52" name="【消防施設】&#10;有形固定資産減価償却率グラフ枠">
          <a:extLst>
            <a:ext uri="{FF2B5EF4-FFF2-40B4-BE49-F238E27FC236}">
              <a16:creationId xmlns:a16="http://schemas.microsoft.com/office/drawing/2014/main" id="{EB6EF8BD-CCE5-4A5B-AAD0-3F327FA8C892}"/>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453" name="直線コネクタ 452">
          <a:extLst>
            <a:ext uri="{FF2B5EF4-FFF2-40B4-BE49-F238E27FC236}">
              <a16:creationId xmlns:a16="http://schemas.microsoft.com/office/drawing/2014/main" id="{8B445950-3FAD-495E-9381-843239E2B5C1}"/>
            </a:ext>
          </a:extLst>
        </xdr:cNvPr>
        <xdr:cNvCxnSpPr/>
      </xdr:nvCxnSpPr>
      <xdr:spPr>
        <a:xfrm flipV="1">
          <a:off x="14696439" y="12620444"/>
          <a:ext cx="0" cy="1473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54" name="【消防施設】&#10;有形固定資産減価償却率最小値テキスト">
          <a:extLst>
            <a:ext uri="{FF2B5EF4-FFF2-40B4-BE49-F238E27FC236}">
              <a16:creationId xmlns:a16="http://schemas.microsoft.com/office/drawing/2014/main" id="{8B003CA0-CDBC-4FC2-A506-CB0D262D03CD}"/>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55" name="直線コネクタ 454">
          <a:extLst>
            <a:ext uri="{FF2B5EF4-FFF2-40B4-BE49-F238E27FC236}">
              <a16:creationId xmlns:a16="http://schemas.microsoft.com/office/drawing/2014/main" id="{CA95FCEF-0D26-4A95-B639-12310DC91E5F}"/>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456" name="【消防施設】&#10;有形固定資産減価償却率最大値テキスト">
          <a:extLst>
            <a:ext uri="{FF2B5EF4-FFF2-40B4-BE49-F238E27FC236}">
              <a16:creationId xmlns:a16="http://schemas.microsoft.com/office/drawing/2014/main" id="{5AA43A0A-DF51-4995-9ACF-0B0AEF6E577F}"/>
            </a:ext>
          </a:extLst>
        </xdr:cNvPr>
        <xdr:cNvSpPr txBox="1"/>
      </xdr:nvSpPr>
      <xdr:spPr>
        <a:xfrm>
          <a:off x="14735175" y="124083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457" name="直線コネクタ 456">
          <a:extLst>
            <a:ext uri="{FF2B5EF4-FFF2-40B4-BE49-F238E27FC236}">
              <a16:creationId xmlns:a16="http://schemas.microsoft.com/office/drawing/2014/main" id="{B1639EE3-A31B-4A16-A76A-E7D7E81A1A6F}"/>
            </a:ext>
          </a:extLst>
        </xdr:cNvPr>
        <xdr:cNvCxnSpPr/>
      </xdr:nvCxnSpPr>
      <xdr:spPr>
        <a:xfrm>
          <a:off x="14611350" y="1262044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29771</xdr:rowOff>
    </xdr:from>
    <xdr:ext cx="405111" cy="259045"/>
    <xdr:sp macro="" textlink="">
      <xdr:nvSpPr>
        <xdr:cNvPr id="458" name="【消防施設】&#10;有形固定資産減価償却率平均値テキスト">
          <a:extLst>
            <a:ext uri="{FF2B5EF4-FFF2-40B4-BE49-F238E27FC236}">
              <a16:creationId xmlns:a16="http://schemas.microsoft.com/office/drawing/2014/main" id="{E3B19DB4-CC07-460D-B34A-A10D6F3CF282}"/>
            </a:ext>
          </a:extLst>
        </xdr:cNvPr>
        <xdr:cNvSpPr txBox="1"/>
      </xdr:nvSpPr>
      <xdr:spPr>
        <a:xfrm>
          <a:off x="14735175" y="133139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459" name="フローチャート: 判断 458">
          <a:extLst>
            <a:ext uri="{FF2B5EF4-FFF2-40B4-BE49-F238E27FC236}">
              <a16:creationId xmlns:a16="http://schemas.microsoft.com/office/drawing/2014/main" id="{86CD0999-9EFE-4000-97AC-DE6C08C8578F}"/>
            </a:ext>
          </a:extLst>
        </xdr:cNvPr>
        <xdr:cNvSpPr/>
      </xdr:nvSpPr>
      <xdr:spPr>
        <a:xfrm>
          <a:off x="14649450" y="1345936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460" name="フローチャート: 判断 459">
          <a:extLst>
            <a:ext uri="{FF2B5EF4-FFF2-40B4-BE49-F238E27FC236}">
              <a16:creationId xmlns:a16="http://schemas.microsoft.com/office/drawing/2014/main" id="{64A86352-4F9B-4B2F-9C06-E7FE0FAC68E8}"/>
            </a:ext>
          </a:extLst>
        </xdr:cNvPr>
        <xdr:cNvSpPr/>
      </xdr:nvSpPr>
      <xdr:spPr>
        <a:xfrm>
          <a:off x="13887450" y="1345936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461" name="フローチャート: 判断 460">
          <a:extLst>
            <a:ext uri="{FF2B5EF4-FFF2-40B4-BE49-F238E27FC236}">
              <a16:creationId xmlns:a16="http://schemas.microsoft.com/office/drawing/2014/main" id="{89CA838A-A768-443F-9C45-E98F085D48DE}"/>
            </a:ext>
          </a:extLst>
        </xdr:cNvPr>
        <xdr:cNvSpPr/>
      </xdr:nvSpPr>
      <xdr:spPr>
        <a:xfrm>
          <a:off x="13096875" y="1344285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462" name="フローチャート: 判断 461">
          <a:extLst>
            <a:ext uri="{FF2B5EF4-FFF2-40B4-BE49-F238E27FC236}">
              <a16:creationId xmlns:a16="http://schemas.microsoft.com/office/drawing/2014/main" id="{98A1D1B0-FAF9-4EF9-80A1-53342CF16C5E}"/>
            </a:ext>
          </a:extLst>
        </xdr:cNvPr>
        <xdr:cNvSpPr/>
      </xdr:nvSpPr>
      <xdr:spPr>
        <a:xfrm>
          <a:off x="12296775" y="1343133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463" name="フローチャート: 判断 462">
          <a:extLst>
            <a:ext uri="{FF2B5EF4-FFF2-40B4-BE49-F238E27FC236}">
              <a16:creationId xmlns:a16="http://schemas.microsoft.com/office/drawing/2014/main" id="{E2EFAD52-35C8-4463-A62F-8D0FFCDE2A00}"/>
            </a:ext>
          </a:extLst>
        </xdr:cNvPr>
        <xdr:cNvSpPr/>
      </xdr:nvSpPr>
      <xdr:spPr>
        <a:xfrm>
          <a:off x="11487150" y="1341355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7F33F20E-7DF7-4375-9CFD-1FA795ADEDE5}"/>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5" name="テキスト ボックス 464">
          <a:extLst>
            <a:ext uri="{FF2B5EF4-FFF2-40B4-BE49-F238E27FC236}">
              <a16:creationId xmlns:a16="http://schemas.microsoft.com/office/drawing/2014/main" id="{F6A84EE6-960C-436E-8DC5-6908A8121E37}"/>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6" name="テキスト ボックス 465">
          <a:extLst>
            <a:ext uri="{FF2B5EF4-FFF2-40B4-BE49-F238E27FC236}">
              <a16:creationId xmlns:a16="http://schemas.microsoft.com/office/drawing/2014/main" id="{5DE93805-389C-4159-BA38-3D656DA7E890}"/>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7" name="テキスト ボックス 466">
          <a:extLst>
            <a:ext uri="{FF2B5EF4-FFF2-40B4-BE49-F238E27FC236}">
              <a16:creationId xmlns:a16="http://schemas.microsoft.com/office/drawing/2014/main" id="{8F732CD5-9BCE-47EF-A125-8F4F1B96D795}"/>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8" name="テキスト ボックス 467">
          <a:extLst>
            <a:ext uri="{FF2B5EF4-FFF2-40B4-BE49-F238E27FC236}">
              <a16:creationId xmlns:a16="http://schemas.microsoft.com/office/drawing/2014/main" id="{91D17B76-6BCB-44EA-8FED-659706C99E86}"/>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148952</xdr:rowOff>
    </xdr:from>
    <xdr:to>
      <xdr:col>85</xdr:col>
      <xdr:colOff>177800</xdr:colOff>
      <xdr:row>84</xdr:row>
      <xdr:rowOff>79102</xdr:rowOff>
    </xdr:to>
    <xdr:sp macro="" textlink="">
      <xdr:nvSpPr>
        <xdr:cNvPr id="469" name="楕円 468">
          <a:extLst>
            <a:ext uri="{FF2B5EF4-FFF2-40B4-BE49-F238E27FC236}">
              <a16:creationId xmlns:a16="http://schemas.microsoft.com/office/drawing/2014/main" id="{98D6DED2-C450-441D-A7A3-DD858D720784}"/>
            </a:ext>
          </a:extLst>
        </xdr:cNvPr>
        <xdr:cNvSpPr/>
      </xdr:nvSpPr>
      <xdr:spPr>
        <a:xfrm>
          <a:off x="14649450" y="1359507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127379</xdr:rowOff>
    </xdr:from>
    <xdr:ext cx="405111" cy="259045"/>
    <xdr:sp macro="" textlink="">
      <xdr:nvSpPr>
        <xdr:cNvPr id="470" name="【消防施設】&#10;有形固定資産減価償却率該当値テキスト">
          <a:extLst>
            <a:ext uri="{FF2B5EF4-FFF2-40B4-BE49-F238E27FC236}">
              <a16:creationId xmlns:a16="http://schemas.microsoft.com/office/drawing/2014/main" id="{0A39D488-83F7-4912-AA2F-4485D0E02419}"/>
            </a:ext>
          </a:extLst>
        </xdr:cNvPr>
        <xdr:cNvSpPr txBox="1"/>
      </xdr:nvSpPr>
      <xdr:spPr>
        <a:xfrm>
          <a:off x="14735175" y="13573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54248</xdr:rowOff>
    </xdr:from>
    <xdr:to>
      <xdr:col>81</xdr:col>
      <xdr:colOff>101600</xdr:colOff>
      <xdr:row>84</xdr:row>
      <xdr:rowOff>155848</xdr:rowOff>
    </xdr:to>
    <xdr:sp macro="" textlink="">
      <xdr:nvSpPr>
        <xdr:cNvPr id="471" name="楕円 470">
          <a:extLst>
            <a:ext uri="{FF2B5EF4-FFF2-40B4-BE49-F238E27FC236}">
              <a16:creationId xmlns:a16="http://schemas.microsoft.com/office/drawing/2014/main" id="{488E2395-833A-41AA-844C-E75E1B1640B6}"/>
            </a:ext>
          </a:extLst>
        </xdr:cNvPr>
        <xdr:cNvSpPr/>
      </xdr:nvSpPr>
      <xdr:spPr>
        <a:xfrm>
          <a:off x="13887450" y="1366547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28302</xdr:rowOff>
    </xdr:from>
    <xdr:to>
      <xdr:col>85</xdr:col>
      <xdr:colOff>127000</xdr:colOff>
      <xdr:row>84</xdr:row>
      <xdr:rowOff>105048</xdr:rowOff>
    </xdr:to>
    <xdr:cxnSp macro="">
      <xdr:nvCxnSpPr>
        <xdr:cNvPr id="472" name="直線コネクタ 471">
          <a:extLst>
            <a:ext uri="{FF2B5EF4-FFF2-40B4-BE49-F238E27FC236}">
              <a16:creationId xmlns:a16="http://schemas.microsoft.com/office/drawing/2014/main" id="{88A2AF89-A5EF-4CA1-90E5-AE7981E9F4D3}"/>
            </a:ext>
          </a:extLst>
        </xdr:cNvPr>
        <xdr:cNvCxnSpPr/>
      </xdr:nvCxnSpPr>
      <xdr:spPr>
        <a:xfrm flipV="1">
          <a:off x="13935075" y="13642702"/>
          <a:ext cx="762000" cy="70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3629</xdr:rowOff>
    </xdr:from>
    <xdr:to>
      <xdr:col>76</xdr:col>
      <xdr:colOff>165100</xdr:colOff>
      <xdr:row>84</xdr:row>
      <xdr:rowOff>105229</xdr:rowOff>
    </xdr:to>
    <xdr:sp macro="" textlink="">
      <xdr:nvSpPr>
        <xdr:cNvPr id="473" name="楕円 472">
          <a:extLst>
            <a:ext uri="{FF2B5EF4-FFF2-40B4-BE49-F238E27FC236}">
              <a16:creationId xmlns:a16="http://schemas.microsoft.com/office/drawing/2014/main" id="{511FBDA7-F8F9-4D89-944F-52F2B7F1C7BB}"/>
            </a:ext>
          </a:extLst>
        </xdr:cNvPr>
        <xdr:cNvSpPr/>
      </xdr:nvSpPr>
      <xdr:spPr>
        <a:xfrm>
          <a:off x="13096875" y="1361802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54429</xdr:rowOff>
    </xdr:from>
    <xdr:to>
      <xdr:col>81</xdr:col>
      <xdr:colOff>50800</xdr:colOff>
      <xdr:row>84</xdr:row>
      <xdr:rowOff>105048</xdr:rowOff>
    </xdr:to>
    <xdr:cxnSp macro="">
      <xdr:nvCxnSpPr>
        <xdr:cNvPr id="474" name="直線コネクタ 473">
          <a:extLst>
            <a:ext uri="{FF2B5EF4-FFF2-40B4-BE49-F238E27FC236}">
              <a16:creationId xmlns:a16="http://schemas.microsoft.com/office/drawing/2014/main" id="{C561140E-FEE1-4CD2-BA20-9AAFD3611D67}"/>
            </a:ext>
          </a:extLst>
        </xdr:cNvPr>
        <xdr:cNvCxnSpPr/>
      </xdr:nvCxnSpPr>
      <xdr:spPr>
        <a:xfrm>
          <a:off x="13144500" y="13665654"/>
          <a:ext cx="790575" cy="47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158750</xdr:rowOff>
    </xdr:from>
    <xdr:to>
      <xdr:col>72</xdr:col>
      <xdr:colOff>38100</xdr:colOff>
      <xdr:row>84</xdr:row>
      <xdr:rowOff>88900</xdr:rowOff>
    </xdr:to>
    <xdr:sp macro="" textlink="">
      <xdr:nvSpPr>
        <xdr:cNvPr id="475" name="楕円 474">
          <a:extLst>
            <a:ext uri="{FF2B5EF4-FFF2-40B4-BE49-F238E27FC236}">
              <a16:creationId xmlns:a16="http://schemas.microsoft.com/office/drawing/2014/main" id="{0A33192A-E410-46E8-A18A-016FC2F6A71A}"/>
            </a:ext>
          </a:extLst>
        </xdr:cNvPr>
        <xdr:cNvSpPr/>
      </xdr:nvSpPr>
      <xdr:spPr>
        <a:xfrm>
          <a:off x="12296775" y="136112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38100</xdr:rowOff>
    </xdr:from>
    <xdr:to>
      <xdr:col>76</xdr:col>
      <xdr:colOff>114300</xdr:colOff>
      <xdr:row>84</xdr:row>
      <xdr:rowOff>54429</xdr:rowOff>
    </xdr:to>
    <xdr:cxnSp macro="">
      <xdr:nvCxnSpPr>
        <xdr:cNvPr id="476" name="直線コネクタ 475">
          <a:extLst>
            <a:ext uri="{FF2B5EF4-FFF2-40B4-BE49-F238E27FC236}">
              <a16:creationId xmlns:a16="http://schemas.microsoft.com/office/drawing/2014/main" id="{62CD819E-7CB0-433F-8147-76C610B9B51E}"/>
            </a:ext>
          </a:extLst>
        </xdr:cNvPr>
        <xdr:cNvCxnSpPr/>
      </xdr:nvCxnSpPr>
      <xdr:spPr>
        <a:xfrm>
          <a:off x="12344400" y="13649325"/>
          <a:ext cx="8001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119562</xdr:rowOff>
    </xdr:from>
    <xdr:to>
      <xdr:col>67</xdr:col>
      <xdr:colOff>101600</xdr:colOff>
      <xdr:row>84</xdr:row>
      <xdr:rowOff>49712</xdr:rowOff>
    </xdr:to>
    <xdr:sp macro="" textlink="">
      <xdr:nvSpPr>
        <xdr:cNvPr id="477" name="楕円 476">
          <a:extLst>
            <a:ext uri="{FF2B5EF4-FFF2-40B4-BE49-F238E27FC236}">
              <a16:creationId xmlns:a16="http://schemas.microsoft.com/office/drawing/2014/main" id="{B0CD2FD4-2780-41E7-9ACC-D79F5D5735C8}"/>
            </a:ext>
          </a:extLst>
        </xdr:cNvPr>
        <xdr:cNvSpPr/>
      </xdr:nvSpPr>
      <xdr:spPr>
        <a:xfrm>
          <a:off x="11487150" y="1357203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170362</xdr:rowOff>
    </xdr:from>
    <xdr:to>
      <xdr:col>71</xdr:col>
      <xdr:colOff>177800</xdr:colOff>
      <xdr:row>84</xdr:row>
      <xdr:rowOff>38100</xdr:rowOff>
    </xdr:to>
    <xdr:cxnSp macro="">
      <xdr:nvCxnSpPr>
        <xdr:cNvPr id="478" name="直線コネクタ 477">
          <a:extLst>
            <a:ext uri="{FF2B5EF4-FFF2-40B4-BE49-F238E27FC236}">
              <a16:creationId xmlns:a16="http://schemas.microsoft.com/office/drawing/2014/main" id="{7252FD9A-41CD-45D9-8A3F-C2C814B0BC77}"/>
            </a:ext>
          </a:extLst>
        </xdr:cNvPr>
        <xdr:cNvCxnSpPr/>
      </xdr:nvCxnSpPr>
      <xdr:spPr>
        <a:xfrm>
          <a:off x="11534775" y="13610137"/>
          <a:ext cx="809625"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125021</xdr:rowOff>
    </xdr:from>
    <xdr:ext cx="405111" cy="259045"/>
    <xdr:sp macro="" textlink="">
      <xdr:nvSpPr>
        <xdr:cNvPr id="479" name="n_1aveValue【消防施設】&#10;有形固定資産減価償却率">
          <a:extLst>
            <a:ext uri="{FF2B5EF4-FFF2-40B4-BE49-F238E27FC236}">
              <a16:creationId xmlns:a16="http://schemas.microsoft.com/office/drawing/2014/main" id="{900F2647-ADFE-4EFF-A2EE-F6BEFC3744EC}"/>
            </a:ext>
          </a:extLst>
        </xdr:cNvPr>
        <xdr:cNvSpPr txBox="1"/>
      </xdr:nvSpPr>
      <xdr:spPr>
        <a:xfrm>
          <a:off x="13745219" y="13247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480" name="n_2aveValue【消防施設】&#10;有形固定資産減価償却率">
          <a:extLst>
            <a:ext uri="{FF2B5EF4-FFF2-40B4-BE49-F238E27FC236}">
              <a16:creationId xmlns:a16="http://schemas.microsoft.com/office/drawing/2014/main" id="{B78CFA91-E75B-4C07-8096-0B2C9338CA58}"/>
            </a:ext>
          </a:extLst>
        </xdr:cNvPr>
        <xdr:cNvSpPr txBox="1"/>
      </xdr:nvSpPr>
      <xdr:spPr>
        <a:xfrm>
          <a:off x="12964169" y="13230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87465</xdr:rowOff>
    </xdr:from>
    <xdr:ext cx="405111" cy="259045"/>
    <xdr:sp macro="" textlink="">
      <xdr:nvSpPr>
        <xdr:cNvPr id="481" name="n_3aveValue【消防施設】&#10;有形固定資産減価償却率">
          <a:extLst>
            <a:ext uri="{FF2B5EF4-FFF2-40B4-BE49-F238E27FC236}">
              <a16:creationId xmlns:a16="http://schemas.microsoft.com/office/drawing/2014/main" id="{4B12A7CD-9329-47FF-8E6B-6C48B85AAEBB}"/>
            </a:ext>
          </a:extLst>
        </xdr:cNvPr>
        <xdr:cNvSpPr txBox="1"/>
      </xdr:nvSpPr>
      <xdr:spPr>
        <a:xfrm>
          <a:off x="12164069" y="13209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76035</xdr:rowOff>
    </xdr:from>
    <xdr:ext cx="405111" cy="259045"/>
    <xdr:sp macro="" textlink="">
      <xdr:nvSpPr>
        <xdr:cNvPr id="482" name="n_4aveValue【消防施設】&#10;有形固定資産減価償却率">
          <a:extLst>
            <a:ext uri="{FF2B5EF4-FFF2-40B4-BE49-F238E27FC236}">
              <a16:creationId xmlns:a16="http://schemas.microsoft.com/office/drawing/2014/main" id="{D0C35077-5D1B-47D9-B00B-EEB5491B1EDA}"/>
            </a:ext>
          </a:extLst>
        </xdr:cNvPr>
        <xdr:cNvSpPr txBox="1"/>
      </xdr:nvSpPr>
      <xdr:spPr>
        <a:xfrm>
          <a:off x="11354444" y="13201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146975</xdr:rowOff>
    </xdr:from>
    <xdr:ext cx="405111" cy="259045"/>
    <xdr:sp macro="" textlink="">
      <xdr:nvSpPr>
        <xdr:cNvPr id="483" name="n_1mainValue【消防施設】&#10;有形固定資産減価償却率">
          <a:extLst>
            <a:ext uri="{FF2B5EF4-FFF2-40B4-BE49-F238E27FC236}">
              <a16:creationId xmlns:a16="http://schemas.microsoft.com/office/drawing/2014/main" id="{61765006-F14F-49E4-8302-31F112873E1D}"/>
            </a:ext>
          </a:extLst>
        </xdr:cNvPr>
        <xdr:cNvSpPr txBox="1"/>
      </xdr:nvSpPr>
      <xdr:spPr>
        <a:xfrm>
          <a:off x="13745219" y="13755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96356</xdr:rowOff>
    </xdr:from>
    <xdr:ext cx="405111" cy="259045"/>
    <xdr:sp macro="" textlink="">
      <xdr:nvSpPr>
        <xdr:cNvPr id="484" name="n_2mainValue【消防施設】&#10;有形固定資産減価償却率">
          <a:extLst>
            <a:ext uri="{FF2B5EF4-FFF2-40B4-BE49-F238E27FC236}">
              <a16:creationId xmlns:a16="http://schemas.microsoft.com/office/drawing/2014/main" id="{EC851E13-A3D7-4B87-83A1-643D9C21338E}"/>
            </a:ext>
          </a:extLst>
        </xdr:cNvPr>
        <xdr:cNvSpPr txBox="1"/>
      </xdr:nvSpPr>
      <xdr:spPr>
        <a:xfrm>
          <a:off x="12964169" y="13707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80027</xdr:rowOff>
    </xdr:from>
    <xdr:ext cx="405111" cy="259045"/>
    <xdr:sp macro="" textlink="">
      <xdr:nvSpPr>
        <xdr:cNvPr id="485" name="n_3mainValue【消防施設】&#10;有形固定資産減価償却率">
          <a:extLst>
            <a:ext uri="{FF2B5EF4-FFF2-40B4-BE49-F238E27FC236}">
              <a16:creationId xmlns:a16="http://schemas.microsoft.com/office/drawing/2014/main" id="{9438F98A-103C-4963-8F4B-497F9F043627}"/>
            </a:ext>
          </a:extLst>
        </xdr:cNvPr>
        <xdr:cNvSpPr txBox="1"/>
      </xdr:nvSpPr>
      <xdr:spPr>
        <a:xfrm>
          <a:off x="12164069" y="13694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40839</xdr:rowOff>
    </xdr:from>
    <xdr:ext cx="405111" cy="259045"/>
    <xdr:sp macro="" textlink="">
      <xdr:nvSpPr>
        <xdr:cNvPr id="486" name="n_4mainValue【消防施設】&#10;有形固定資産減価償却率">
          <a:extLst>
            <a:ext uri="{FF2B5EF4-FFF2-40B4-BE49-F238E27FC236}">
              <a16:creationId xmlns:a16="http://schemas.microsoft.com/office/drawing/2014/main" id="{B215CBE3-8A50-4AA7-BB2C-1C3FD1CF4462}"/>
            </a:ext>
          </a:extLst>
        </xdr:cNvPr>
        <xdr:cNvSpPr txBox="1"/>
      </xdr:nvSpPr>
      <xdr:spPr>
        <a:xfrm>
          <a:off x="11354444" y="13652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7" name="正方形/長方形 486">
          <a:extLst>
            <a:ext uri="{FF2B5EF4-FFF2-40B4-BE49-F238E27FC236}">
              <a16:creationId xmlns:a16="http://schemas.microsoft.com/office/drawing/2014/main" id="{B6290387-B89E-4F7F-A061-0CD59AF4BF3E}"/>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8" name="正方形/長方形 487">
          <a:extLst>
            <a:ext uri="{FF2B5EF4-FFF2-40B4-BE49-F238E27FC236}">
              <a16:creationId xmlns:a16="http://schemas.microsoft.com/office/drawing/2014/main" id="{340AEE57-3192-44DD-80DD-86989B456D8E}"/>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9" name="正方形/長方形 488">
          <a:extLst>
            <a:ext uri="{FF2B5EF4-FFF2-40B4-BE49-F238E27FC236}">
              <a16:creationId xmlns:a16="http://schemas.microsoft.com/office/drawing/2014/main" id="{5BD95EF0-1B36-4B2F-847B-E24230C98B23}"/>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90" name="正方形/長方形 489">
          <a:extLst>
            <a:ext uri="{FF2B5EF4-FFF2-40B4-BE49-F238E27FC236}">
              <a16:creationId xmlns:a16="http://schemas.microsoft.com/office/drawing/2014/main" id="{1717FCCF-501E-499F-AE0C-F640579648A8}"/>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91" name="正方形/長方形 490">
          <a:extLst>
            <a:ext uri="{FF2B5EF4-FFF2-40B4-BE49-F238E27FC236}">
              <a16:creationId xmlns:a16="http://schemas.microsoft.com/office/drawing/2014/main" id="{8E8D0009-639B-4FBE-846B-8B0E06EA0F6F}"/>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2" name="正方形/長方形 491">
          <a:extLst>
            <a:ext uri="{FF2B5EF4-FFF2-40B4-BE49-F238E27FC236}">
              <a16:creationId xmlns:a16="http://schemas.microsoft.com/office/drawing/2014/main" id="{3570EA24-7775-45FD-ABFC-38AA55FC1B89}"/>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3" name="正方形/長方形 492">
          <a:extLst>
            <a:ext uri="{FF2B5EF4-FFF2-40B4-BE49-F238E27FC236}">
              <a16:creationId xmlns:a16="http://schemas.microsoft.com/office/drawing/2014/main" id="{CCCC7A89-05E6-4C35-BD5B-CEFDCF08939B}"/>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4" name="正方形/長方形 493">
          <a:extLst>
            <a:ext uri="{FF2B5EF4-FFF2-40B4-BE49-F238E27FC236}">
              <a16:creationId xmlns:a16="http://schemas.microsoft.com/office/drawing/2014/main" id="{7144AFA3-542E-46E2-96AA-3C29E1950441}"/>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5" name="テキスト ボックス 494">
          <a:extLst>
            <a:ext uri="{FF2B5EF4-FFF2-40B4-BE49-F238E27FC236}">
              <a16:creationId xmlns:a16="http://schemas.microsoft.com/office/drawing/2014/main" id="{E69A76F9-DE94-4BE3-BF3A-E2979CD09829}"/>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6" name="直線コネクタ 495">
          <a:extLst>
            <a:ext uri="{FF2B5EF4-FFF2-40B4-BE49-F238E27FC236}">
              <a16:creationId xmlns:a16="http://schemas.microsoft.com/office/drawing/2014/main" id="{9EF075A8-B0AD-492C-8170-9A2092367E10}"/>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497" name="直線コネクタ 496">
          <a:extLst>
            <a:ext uri="{FF2B5EF4-FFF2-40B4-BE49-F238E27FC236}">
              <a16:creationId xmlns:a16="http://schemas.microsoft.com/office/drawing/2014/main" id="{81821F87-B932-43F1-8027-21A443D43FFB}"/>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498" name="テキスト ボックス 497">
          <a:extLst>
            <a:ext uri="{FF2B5EF4-FFF2-40B4-BE49-F238E27FC236}">
              <a16:creationId xmlns:a16="http://schemas.microsoft.com/office/drawing/2014/main" id="{E78ED390-A5AB-4D26-8451-9B8C60DBAA94}"/>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499" name="直線コネクタ 498">
          <a:extLst>
            <a:ext uri="{FF2B5EF4-FFF2-40B4-BE49-F238E27FC236}">
              <a16:creationId xmlns:a16="http://schemas.microsoft.com/office/drawing/2014/main" id="{9FAD7A4B-46DC-47D4-AD19-66165F04552C}"/>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00" name="テキスト ボックス 499">
          <a:extLst>
            <a:ext uri="{FF2B5EF4-FFF2-40B4-BE49-F238E27FC236}">
              <a16:creationId xmlns:a16="http://schemas.microsoft.com/office/drawing/2014/main" id="{49AF2963-87DA-45CA-A2EC-20C3D524743D}"/>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01" name="直線コネクタ 500">
          <a:extLst>
            <a:ext uri="{FF2B5EF4-FFF2-40B4-BE49-F238E27FC236}">
              <a16:creationId xmlns:a16="http://schemas.microsoft.com/office/drawing/2014/main" id="{EAF0D397-0D97-4C28-BD49-B7ED27F75B15}"/>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02" name="テキスト ボックス 501">
          <a:extLst>
            <a:ext uri="{FF2B5EF4-FFF2-40B4-BE49-F238E27FC236}">
              <a16:creationId xmlns:a16="http://schemas.microsoft.com/office/drawing/2014/main" id="{B25F7E4E-59F0-4FE1-8E75-80BA278D38B3}"/>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03" name="直線コネクタ 502">
          <a:extLst>
            <a:ext uri="{FF2B5EF4-FFF2-40B4-BE49-F238E27FC236}">
              <a16:creationId xmlns:a16="http://schemas.microsoft.com/office/drawing/2014/main" id="{9FBF9FB1-C248-4037-BF42-BD1D9BAF2A3A}"/>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04" name="テキスト ボックス 503">
          <a:extLst>
            <a:ext uri="{FF2B5EF4-FFF2-40B4-BE49-F238E27FC236}">
              <a16:creationId xmlns:a16="http://schemas.microsoft.com/office/drawing/2014/main" id="{787FE570-710F-4082-8DCE-BDED76E55459}"/>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5" name="直線コネクタ 504">
          <a:extLst>
            <a:ext uri="{FF2B5EF4-FFF2-40B4-BE49-F238E27FC236}">
              <a16:creationId xmlns:a16="http://schemas.microsoft.com/office/drawing/2014/main" id="{5FB292FB-6C76-4EF6-B0A2-F2586174E360}"/>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6" name="テキスト ボックス 505">
          <a:extLst>
            <a:ext uri="{FF2B5EF4-FFF2-40B4-BE49-F238E27FC236}">
              <a16:creationId xmlns:a16="http://schemas.microsoft.com/office/drawing/2014/main" id="{DDD337DC-7579-42A8-ADD7-ACA9E195E13D}"/>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7" name="【消防施設】&#10;一人当たり面積グラフ枠">
          <a:extLst>
            <a:ext uri="{FF2B5EF4-FFF2-40B4-BE49-F238E27FC236}">
              <a16:creationId xmlns:a16="http://schemas.microsoft.com/office/drawing/2014/main" id="{0F578FBC-40E4-4746-AD6A-AA46754A6188}"/>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508" name="直線コネクタ 507">
          <a:extLst>
            <a:ext uri="{FF2B5EF4-FFF2-40B4-BE49-F238E27FC236}">
              <a16:creationId xmlns:a16="http://schemas.microsoft.com/office/drawing/2014/main" id="{074F3DA4-FBB7-4F95-9FEC-7C20C07B7876}"/>
            </a:ext>
          </a:extLst>
        </xdr:cNvPr>
        <xdr:cNvCxnSpPr/>
      </xdr:nvCxnSpPr>
      <xdr:spPr>
        <a:xfrm flipV="1">
          <a:off x="19954239" y="12779756"/>
          <a:ext cx="0" cy="1175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509" name="【消防施設】&#10;一人当たり面積最小値テキスト">
          <a:extLst>
            <a:ext uri="{FF2B5EF4-FFF2-40B4-BE49-F238E27FC236}">
              <a16:creationId xmlns:a16="http://schemas.microsoft.com/office/drawing/2014/main" id="{884ED96B-346C-45B9-B193-5A624E8FC1CB}"/>
            </a:ext>
          </a:extLst>
        </xdr:cNvPr>
        <xdr:cNvSpPr txBox="1"/>
      </xdr:nvSpPr>
      <xdr:spPr>
        <a:xfrm>
          <a:off x="19992975" y="13961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510" name="直線コネクタ 509">
          <a:extLst>
            <a:ext uri="{FF2B5EF4-FFF2-40B4-BE49-F238E27FC236}">
              <a16:creationId xmlns:a16="http://schemas.microsoft.com/office/drawing/2014/main" id="{63E8CF1F-E3F7-416C-8D25-B875C4D73E33}"/>
            </a:ext>
          </a:extLst>
        </xdr:cNvPr>
        <xdr:cNvCxnSpPr/>
      </xdr:nvCxnSpPr>
      <xdr:spPr>
        <a:xfrm>
          <a:off x="19878675" y="1395488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511" name="【消防施設】&#10;一人当たり面積最大値テキスト">
          <a:extLst>
            <a:ext uri="{FF2B5EF4-FFF2-40B4-BE49-F238E27FC236}">
              <a16:creationId xmlns:a16="http://schemas.microsoft.com/office/drawing/2014/main" id="{5DE5D710-B628-440F-B406-C7DDD5CD8C5B}"/>
            </a:ext>
          </a:extLst>
        </xdr:cNvPr>
        <xdr:cNvSpPr txBox="1"/>
      </xdr:nvSpPr>
      <xdr:spPr>
        <a:xfrm>
          <a:off x="19992975" y="12564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512" name="直線コネクタ 511">
          <a:extLst>
            <a:ext uri="{FF2B5EF4-FFF2-40B4-BE49-F238E27FC236}">
              <a16:creationId xmlns:a16="http://schemas.microsoft.com/office/drawing/2014/main" id="{B663CCDD-C4BF-4EBA-A7A7-4645E405AF65}"/>
            </a:ext>
          </a:extLst>
        </xdr:cNvPr>
        <xdr:cNvCxnSpPr/>
      </xdr:nvCxnSpPr>
      <xdr:spPr>
        <a:xfrm>
          <a:off x="19878675" y="127797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19321</xdr:rowOff>
    </xdr:from>
    <xdr:ext cx="469744" cy="259045"/>
    <xdr:sp macro="" textlink="">
      <xdr:nvSpPr>
        <xdr:cNvPr id="513" name="【消防施設】&#10;一人当たり面積平均値テキスト">
          <a:extLst>
            <a:ext uri="{FF2B5EF4-FFF2-40B4-BE49-F238E27FC236}">
              <a16:creationId xmlns:a16="http://schemas.microsoft.com/office/drawing/2014/main" id="{14214810-04A5-4103-BA10-2F144F0C0552}"/>
            </a:ext>
          </a:extLst>
        </xdr:cNvPr>
        <xdr:cNvSpPr txBox="1"/>
      </xdr:nvSpPr>
      <xdr:spPr>
        <a:xfrm>
          <a:off x="19992975" y="134686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514" name="フローチャート: 判断 513">
          <a:extLst>
            <a:ext uri="{FF2B5EF4-FFF2-40B4-BE49-F238E27FC236}">
              <a16:creationId xmlns:a16="http://schemas.microsoft.com/office/drawing/2014/main" id="{55C8B6CE-3054-4AC0-A0E3-36D1C69BFA31}"/>
            </a:ext>
          </a:extLst>
        </xdr:cNvPr>
        <xdr:cNvSpPr/>
      </xdr:nvSpPr>
      <xdr:spPr>
        <a:xfrm>
          <a:off x="19897725" y="1361401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515" name="フローチャート: 判断 514">
          <a:extLst>
            <a:ext uri="{FF2B5EF4-FFF2-40B4-BE49-F238E27FC236}">
              <a16:creationId xmlns:a16="http://schemas.microsoft.com/office/drawing/2014/main" id="{10534B85-8C84-425E-A292-9A4DBFD83FE7}"/>
            </a:ext>
          </a:extLst>
        </xdr:cNvPr>
        <xdr:cNvSpPr/>
      </xdr:nvSpPr>
      <xdr:spPr>
        <a:xfrm>
          <a:off x="19154775" y="1361998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516" name="フローチャート: 判断 515">
          <a:extLst>
            <a:ext uri="{FF2B5EF4-FFF2-40B4-BE49-F238E27FC236}">
              <a16:creationId xmlns:a16="http://schemas.microsoft.com/office/drawing/2014/main" id="{EB103E5A-21F9-44CF-A68A-0AC2263D2227}"/>
            </a:ext>
          </a:extLst>
        </xdr:cNvPr>
        <xdr:cNvSpPr/>
      </xdr:nvSpPr>
      <xdr:spPr>
        <a:xfrm>
          <a:off x="18345150" y="1361821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517" name="フローチャート: 判断 516">
          <a:extLst>
            <a:ext uri="{FF2B5EF4-FFF2-40B4-BE49-F238E27FC236}">
              <a16:creationId xmlns:a16="http://schemas.microsoft.com/office/drawing/2014/main" id="{CB6A0666-7E4E-44CF-94D6-FDC0B75CCF83}"/>
            </a:ext>
          </a:extLst>
        </xdr:cNvPr>
        <xdr:cNvSpPr/>
      </xdr:nvSpPr>
      <xdr:spPr>
        <a:xfrm>
          <a:off x="17554575" y="1362278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518" name="フローチャート: 判断 517">
          <a:extLst>
            <a:ext uri="{FF2B5EF4-FFF2-40B4-BE49-F238E27FC236}">
              <a16:creationId xmlns:a16="http://schemas.microsoft.com/office/drawing/2014/main" id="{466DDEEB-C91A-4575-83AF-B37A08F6B6F4}"/>
            </a:ext>
          </a:extLst>
        </xdr:cNvPr>
        <xdr:cNvSpPr/>
      </xdr:nvSpPr>
      <xdr:spPr>
        <a:xfrm>
          <a:off x="16754475" y="1363827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9" name="テキスト ボックス 518">
          <a:extLst>
            <a:ext uri="{FF2B5EF4-FFF2-40B4-BE49-F238E27FC236}">
              <a16:creationId xmlns:a16="http://schemas.microsoft.com/office/drawing/2014/main" id="{352C9E23-F028-409C-B471-CDF535DB81A6}"/>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8FE187AE-83FB-483D-B823-55A9FD15535C}"/>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B4E084B6-2351-4170-AF3F-2C3DFDDA4195}"/>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061930E1-419F-4DC2-8ED4-C21D7A43D54A}"/>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3" name="テキスト ボックス 522">
          <a:extLst>
            <a:ext uri="{FF2B5EF4-FFF2-40B4-BE49-F238E27FC236}">
              <a16:creationId xmlns:a16="http://schemas.microsoft.com/office/drawing/2014/main" id="{9D4FA686-50C7-4A55-9447-49749FD23B27}"/>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106172</xdr:rowOff>
    </xdr:from>
    <xdr:to>
      <xdr:col>116</xdr:col>
      <xdr:colOff>114300</xdr:colOff>
      <xdr:row>85</xdr:row>
      <xdr:rowOff>36322</xdr:rowOff>
    </xdr:to>
    <xdr:sp macro="" textlink="">
      <xdr:nvSpPr>
        <xdr:cNvPr id="524" name="楕円 523">
          <a:extLst>
            <a:ext uri="{FF2B5EF4-FFF2-40B4-BE49-F238E27FC236}">
              <a16:creationId xmlns:a16="http://schemas.microsoft.com/office/drawing/2014/main" id="{2A110555-1FAF-4D41-AE17-34AF8E8F2673}"/>
            </a:ext>
          </a:extLst>
        </xdr:cNvPr>
        <xdr:cNvSpPr/>
      </xdr:nvSpPr>
      <xdr:spPr>
        <a:xfrm>
          <a:off x="19897725" y="1371422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84599</xdr:rowOff>
    </xdr:from>
    <xdr:ext cx="469744" cy="259045"/>
    <xdr:sp macro="" textlink="">
      <xdr:nvSpPr>
        <xdr:cNvPr id="525" name="【消防施設】&#10;一人当たり面積該当値テキスト">
          <a:extLst>
            <a:ext uri="{FF2B5EF4-FFF2-40B4-BE49-F238E27FC236}">
              <a16:creationId xmlns:a16="http://schemas.microsoft.com/office/drawing/2014/main" id="{9778499F-BBDC-4B69-9901-A1A62B5F262F}"/>
            </a:ext>
          </a:extLst>
        </xdr:cNvPr>
        <xdr:cNvSpPr txBox="1"/>
      </xdr:nvSpPr>
      <xdr:spPr>
        <a:xfrm>
          <a:off x="19992975" y="13698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106172</xdr:rowOff>
    </xdr:from>
    <xdr:to>
      <xdr:col>112</xdr:col>
      <xdr:colOff>38100</xdr:colOff>
      <xdr:row>85</xdr:row>
      <xdr:rowOff>36322</xdr:rowOff>
    </xdr:to>
    <xdr:sp macro="" textlink="">
      <xdr:nvSpPr>
        <xdr:cNvPr id="526" name="楕円 525">
          <a:extLst>
            <a:ext uri="{FF2B5EF4-FFF2-40B4-BE49-F238E27FC236}">
              <a16:creationId xmlns:a16="http://schemas.microsoft.com/office/drawing/2014/main" id="{91B480DB-5292-488F-8CC7-7106324D373E}"/>
            </a:ext>
          </a:extLst>
        </xdr:cNvPr>
        <xdr:cNvSpPr/>
      </xdr:nvSpPr>
      <xdr:spPr>
        <a:xfrm>
          <a:off x="19154775" y="1371422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156972</xdr:rowOff>
    </xdr:from>
    <xdr:to>
      <xdr:col>116</xdr:col>
      <xdr:colOff>63500</xdr:colOff>
      <xdr:row>84</xdr:row>
      <xdr:rowOff>156972</xdr:rowOff>
    </xdr:to>
    <xdr:cxnSp macro="">
      <xdr:nvCxnSpPr>
        <xdr:cNvPr id="527" name="直線コネクタ 526">
          <a:extLst>
            <a:ext uri="{FF2B5EF4-FFF2-40B4-BE49-F238E27FC236}">
              <a16:creationId xmlns:a16="http://schemas.microsoft.com/office/drawing/2014/main" id="{7B2B62B5-731A-4743-A0EA-E54242D1F2F6}"/>
            </a:ext>
          </a:extLst>
        </xdr:cNvPr>
        <xdr:cNvCxnSpPr/>
      </xdr:nvCxnSpPr>
      <xdr:spPr>
        <a:xfrm>
          <a:off x="19202400" y="13771372"/>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110744</xdr:rowOff>
    </xdr:from>
    <xdr:to>
      <xdr:col>107</xdr:col>
      <xdr:colOff>101600</xdr:colOff>
      <xdr:row>85</xdr:row>
      <xdr:rowOff>40894</xdr:rowOff>
    </xdr:to>
    <xdr:sp macro="" textlink="">
      <xdr:nvSpPr>
        <xdr:cNvPr id="528" name="楕円 527">
          <a:extLst>
            <a:ext uri="{FF2B5EF4-FFF2-40B4-BE49-F238E27FC236}">
              <a16:creationId xmlns:a16="http://schemas.microsoft.com/office/drawing/2014/main" id="{AFBE3E2A-C64E-4863-85A5-F864697BA7EB}"/>
            </a:ext>
          </a:extLst>
        </xdr:cNvPr>
        <xdr:cNvSpPr/>
      </xdr:nvSpPr>
      <xdr:spPr>
        <a:xfrm>
          <a:off x="18345150" y="1371879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156972</xdr:rowOff>
    </xdr:from>
    <xdr:to>
      <xdr:col>111</xdr:col>
      <xdr:colOff>177800</xdr:colOff>
      <xdr:row>84</xdr:row>
      <xdr:rowOff>161544</xdr:rowOff>
    </xdr:to>
    <xdr:cxnSp macro="">
      <xdr:nvCxnSpPr>
        <xdr:cNvPr id="529" name="直線コネクタ 528">
          <a:extLst>
            <a:ext uri="{FF2B5EF4-FFF2-40B4-BE49-F238E27FC236}">
              <a16:creationId xmlns:a16="http://schemas.microsoft.com/office/drawing/2014/main" id="{FB4DBEAB-9CDF-49CF-B676-B83EE14EE324}"/>
            </a:ext>
          </a:extLst>
        </xdr:cNvPr>
        <xdr:cNvCxnSpPr/>
      </xdr:nvCxnSpPr>
      <xdr:spPr>
        <a:xfrm flipV="1">
          <a:off x="18392775" y="13771372"/>
          <a:ext cx="80962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115315</xdr:rowOff>
    </xdr:from>
    <xdr:to>
      <xdr:col>102</xdr:col>
      <xdr:colOff>165100</xdr:colOff>
      <xdr:row>85</xdr:row>
      <xdr:rowOff>45465</xdr:rowOff>
    </xdr:to>
    <xdr:sp macro="" textlink="">
      <xdr:nvSpPr>
        <xdr:cNvPr id="530" name="楕円 529">
          <a:extLst>
            <a:ext uri="{FF2B5EF4-FFF2-40B4-BE49-F238E27FC236}">
              <a16:creationId xmlns:a16="http://schemas.microsoft.com/office/drawing/2014/main" id="{12B73009-6F2B-4463-9EA4-366E9759D646}"/>
            </a:ext>
          </a:extLst>
        </xdr:cNvPr>
        <xdr:cNvSpPr/>
      </xdr:nvSpPr>
      <xdr:spPr>
        <a:xfrm>
          <a:off x="17554575" y="137265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161544</xdr:rowOff>
    </xdr:from>
    <xdr:to>
      <xdr:col>107</xdr:col>
      <xdr:colOff>50800</xdr:colOff>
      <xdr:row>84</xdr:row>
      <xdr:rowOff>166115</xdr:rowOff>
    </xdr:to>
    <xdr:cxnSp macro="">
      <xdr:nvCxnSpPr>
        <xdr:cNvPr id="531" name="直線コネクタ 530">
          <a:extLst>
            <a:ext uri="{FF2B5EF4-FFF2-40B4-BE49-F238E27FC236}">
              <a16:creationId xmlns:a16="http://schemas.microsoft.com/office/drawing/2014/main" id="{8BC38FC3-DAF5-4612-BFB5-F0ED8565CA67}"/>
            </a:ext>
          </a:extLst>
        </xdr:cNvPr>
        <xdr:cNvCxnSpPr/>
      </xdr:nvCxnSpPr>
      <xdr:spPr>
        <a:xfrm flipV="1">
          <a:off x="17602200" y="13775944"/>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115315</xdr:rowOff>
    </xdr:from>
    <xdr:to>
      <xdr:col>98</xdr:col>
      <xdr:colOff>38100</xdr:colOff>
      <xdr:row>85</xdr:row>
      <xdr:rowOff>45465</xdr:rowOff>
    </xdr:to>
    <xdr:sp macro="" textlink="">
      <xdr:nvSpPr>
        <xdr:cNvPr id="532" name="楕円 531">
          <a:extLst>
            <a:ext uri="{FF2B5EF4-FFF2-40B4-BE49-F238E27FC236}">
              <a16:creationId xmlns:a16="http://schemas.microsoft.com/office/drawing/2014/main" id="{6C6C0305-6483-4D98-ABBA-1E929CBA63D1}"/>
            </a:ext>
          </a:extLst>
        </xdr:cNvPr>
        <xdr:cNvSpPr/>
      </xdr:nvSpPr>
      <xdr:spPr>
        <a:xfrm>
          <a:off x="16754475" y="137265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166115</xdr:rowOff>
    </xdr:from>
    <xdr:to>
      <xdr:col>102</xdr:col>
      <xdr:colOff>114300</xdr:colOff>
      <xdr:row>84</xdr:row>
      <xdr:rowOff>166115</xdr:rowOff>
    </xdr:to>
    <xdr:cxnSp macro="">
      <xdr:nvCxnSpPr>
        <xdr:cNvPr id="533" name="直線コネクタ 532">
          <a:extLst>
            <a:ext uri="{FF2B5EF4-FFF2-40B4-BE49-F238E27FC236}">
              <a16:creationId xmlns:a16="http://schemas.microsoft.com/office/drawing/2014/main" id="{B7D8D1B2-01BE-4B69-AD0C-E76B997E333A}"/>
            </a:ext>
          </a:extLst>
        </xdr:cNvPr>
        <xdr:cNvCxnSpPr/>
      </xdr:nvCxnSpPr>
      <xdr:spPr>
        <a:xfrm>
          <a:off x="16802100" y="1377416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123714</xdr:rowOff>
    </xdr:from>
    <xdr:ext cx="469744" cy="259045"/>
    <xdr:sp macro="" textlink="">
      <xdr:nvSpPr>
        <xdr:cNvPr id="534" name="n_1aveValue【消防施設】&#10;一人当たり面積">
          <a:extLst>
            <a:ext uri="{FF2B5EF4-FFF2-40B4-BE49-F238E27FC236}">
              <a16:creationId xmlns:a16="http://schemas.microsoft.com/office/drawing/2014/main" id="{BBC005AC-0E15-4BF6-BB5E-9E581299D600}"/>
            </a:ext>
          </a:extLst>
        </xdr:cNvPr>
        <xdr:cNvSpPr txBox="1"/>
      </xdr:nvSpPr>
      <xdr:spPr>
        <a:xfrm>
          <a:off x="18983402" y="13414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535" name="n_2aveValue【消防施設】&#10;一人当たり面積">
          <a:extLst>
            <a:ext uri="{FF2B5EF4-FFF2-40B4-BE49-F238E27FC236}">
              <a16:creationId xmlns:a16="http://schemas.microsoft.com/office/drawing/2014/main" id="{48729B35-22C0-4D74-A53D-C7FA26E4D93D}"/>
            </a:ext>
          </a:extLst>
        </xdr:cNvPr>
        <xdr:cNvSpPr txBox="1"/>
      </xdr:nvSpPr>
      <xdr:spPr>
        <a:xfrm>
          <a:off x="18183302" y="13412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132859</xdr:rowOff>
    </xdr:from>
    <xdr:ext cx="469744" cy="259045"/>
    <xdr:sp macro="" textlink="">
      <xdr:nvSpPr>
        <xdr:cNvPr id="536" name="n_3aveValue【消防施設】&#10;一人当たり面積">
          <a:extLst>
            <a:ext uri="{FF2B5EF4-FFF2-40B4-BE49-F238E27FC236}">
              <a16:creationId xmlns:a16="http://schemas.microsoft.com/office/drawing/2014/main" id="{94EAFF8D-37B7-4648-8B31-4629FC3DDCD6}"/>
            </a:ext>
          </a:extLst>
        </xdr:cNvPr>
        <xdr:cNvSpPr txBox="1"/>
      </xdr:nvSpPr>
      <xdr:spPr>
        <a:xfrm>
          <a:off x="17383202" y="13420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macro="" textlink="">
      <xdr:nvSpPr>
        <xdr:cNvPr id="537" name="n_4aveValue【消防施設】&#10;一人当たり面積">
          <a:extLst>
            <a:ext uri="{FF2B5EF4-FFF2-40B4-BE49-F238E27FC236}">
              <a16:creationId xmlns:a16="http://schemas.microsoft.com/office/drawing/2014/main" id="{1BB74E39-7602-4D6A-9931-B08C8E4EB618}"/>
            </a:ext>
          </a:extLst>
        </xdr:cNvPr>
        <xdr:cNvSpPr txBox="1"/>
      </xdr:nvSpPr>
      <xdr:spPr>
        <a:xfrm>
          <a:off x="16592627" y="13432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27449</xdr:rowOff>
    </xdr:from>
    <xdr:ext cx="469744" cy="259045"/>
    <xdr:sp macro="" textlink="">
      <xdr:nvSpPr>
        <xdr:cNvPr id="538" name="n_1mainValue【消防施設】&#10;一人当たり面積">
          <a:extLst>
            <a:ext uri="{FF2B5EF4-FFF2-40B4-BE49-F238E27FC236}">
              <a16:creationId xmlns:a16="http://schemas.microsoft.com/office/drawing/2014/main" id="{4253BA24-4356-4F45-851B-A7C223C8CB7B}"/>
            </a:ext>
          </a:extLst>
        </xdr:cNvPr>
        <xdr:cNvSpPr txBox="1"/>
      </xdr:nvSpPr>
      <xdr:spPr>
        <a:xfrm>
          <a:off x="18983402" y="13803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32021</xdr:rowOff>
    </xdr:from>
    <xdr:ext cx="469744" cy="259045"/>
    <xdr:sp macro="" textlink="">
      <xdr:nvSpPr>
        <xdr:cNvPr id="539" name="n_2mainValue【消防施設】&#10;一人当たり面積">
          <a:extLst>
            <a:ext uri="{FF2B5EF4-FFF2-40B4-BE49-F238E27FC236}">
              <a16:creationId xmlns:a16="http://schemas.microsoft.com/office/drawing/2014/main" id="{D8565C23-2877-4ED2-968A-A339BEFE7D27}"/>
            </a:ext>
          </a:extLst>
        </xdr:cNvPr>
        <xdr:cNvSpPr txBox="1"/>
      </xdr:nvSpPr>
      <xdr:spPr>
        <a:xfrm>
          <a:off x="18183302" y="13801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36592</xdr:rowOff>
    </xdr:from>
    <xdr:ext cx="469744" cy="259045"/>
    <xdr:sp macro="" textlink="">
      <xdr:nvSpPr>
        <xdr:cNvPr id="540" name="n_3mainValue【消防施設】&#10;一人当たり面積">
          <a:extLst>
            <a:ext uri="{FF2B5EF4-FFF2-40B4-BE49-F238E27FC236}">
              <a16:creationId xmlns:a16="http://schemas.microsoft.com/office/drawing/2014/main" id="{CB70A4C8-F573-4933-B3E9-B9A49BD23277}"/>
            </a:ext>
          </a:extLst>
        </xdr:cNvPr>
        <xdr:cNvSpPr txBox="1"/>
      </xdr:nvSpPr>
      <xdr:spPr>
        <a:xfrm>
          <a:off x="17383202" y="13809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36592</xdr:rowOff>
    </xdr:from>
    <xdr:ext cx="469744" cy="259045"/>
    <xdr:sp macro="" textlink="">
      <xdr:nvSpPr>
        <xdr:cNvPr id="541" name="n_4mainValue【消防施設】&#10;一人当たり面積">
          <a:extLst>
            <a:ext uri="{FF2B5EF4-FFF2-40B4-BE49-F238E27FC236}">
              <a16:creationId xmlns:a16="http://schemas.microsoft.com/office/drawing/2014/main" id="{993982A8-DB90-490F-92B6-33BF0981FB90}"/>
            </a:ext>
          </a:extLst>
        </xdr:cNvPr>
        <xdr:cNvSpPr txBox="1"/>
      </xdr:nvSpPr>
      <xdr:spPr>
        <a:xfrm>
          <a:off x="16592627" y="13809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2" name="正方形/長方形 541">
          <a:extLst>
            <a:ext uri="{FF2B5EF4-FFF2-40B4-BE49-F238E27FC236}">
              <a16:creationId xmlns:a16="http://schemas.microsoft.com/office/drawing/2014/main" id="{8BED0402-79BD-4013-93C7-EA53241DEB60}"/>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3" name="正方形/長方形 542">
          <a:extLst>
            <a:ext uri="{FF2B5EF4-FFF2-40B4-BE49-F238E27FC236}">
              <a16:creationId xmlns:a16="http://schemas.microsoft.com/office/drawing/2014/main" id="{DE527095-9F68-4746-84E9-BAC5AE81B680}"/>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4" name="正方形/長方形 543">
          <a:extLst>
            <a:ext uri="{FF2B5EF4-FFF2-40B4-BE49-F238E27FC236}">
              <a16:creationId xmlns:a16="http://schemas.microsoft.com/office/drawing/2014/main" id="{938543C8-1656-4764-B31A-AD4BCECB1DEB}"/>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5" name="正方形/長方形 544">
          <a:extLst>
            <a:ext uri="{FF2B5EF4-FFF2-40B4-BE49-F238E27FC236}">
              <a16:creationId xmlns:a16="http://schemas.microsoft.com/office/drawing/2014/main" id="{CBB35EE3-3374-44BC-AA3C-7FAFFA3135DB}"/>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6" name="正方形/長方形 545">
          <a:extLst>
            <a:ext uri="{FF2B5EF4-FFF2-40B4-BE49-F238E27FC236}">
              <a16:creationId xmlns:a16="http://schemas.microsoft.com/office/drawing/2014/main" id="{B00DC14B-09BA-455D-9F99-3D016D00C788}"/>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7" name="正方形/長方形 546">
          <a:extLst>
            <a:ext uri="{FF2B5EF4-FFF2-40B4-BE49-F238E27FC236}">
              <a16:creationId xmlns:a16="http://schemas.microsoft.com/office/drawing/2014/main" id="{1544D96B-37FF-4E1C-BF63-4FA5C8120602}"/>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8" name="正方形/長方形 547">
          <a:extLst>
            <a:ext uri="{FF2B5EF4-FFF2-40B4-BE49-F238E27FC236}">
              <a16:creationId xmlns:a16="http://schemas.microsoft.com/office/drawing/2014/main" id="{CC09FC7D-A43D-4607-ADD8-07D6CA05A2BF}"/>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9" name="正方形/長方形 548">
          <a:extLst>
            <a:ext uri="{FF2B5EF4-FFF2-40B4-BE49-F238E27FC236}">
              <a16:creationId xmlns:a16="http://schemas.microsoft.com/office/drawing/2014/main" id="{70144EE1-1CCE-4EA8-A92D-AC67F7BC403F}"/>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0" name="テキスト ボックス 549">
          <a:extLst>
            <a:ext uri="{FF2B5EF4-FFF2-40B4-BE49-F238E27FC236}">
              <a16:creationId xmlns:a16="http://schemas.microsoft.com/office/drawing/2014/main" id="{39A4CB54-1E78-4B48-94D3-984B96889956}"/>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1" name="直線コネクタ 550">
          <a:extLst>
            <a:ext uri="{FF2B5EF4-FFF2-40B4-BE49-F238E27FC236}">
              <a16:creationId xmlns:a16="http://schemas.microsoft.com/office/drawing/2014/main" id="{4C22CA03-7E11-47FA-83DD-0CF298AD3BCC}"/>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2" name="テキスト ボックス 551">
          <a:extLst>
            <a:ext uri="{FF2B5EF4-FFF2-40B4-BE49-F238E27FC236}">
              <a16:creationId xmlns:a16="http://schemas.microsoft.com/office/drawing/2014/main" id="{DFAEE49F-F163-467F-8B2A-3604FED9B3BC}"/>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3" name="直線コネクタ 552">
          <a:extLst>
            <a:ext uri="{FF2B5EF4-FFF2-40B4-BE49-F238E27FC236}">
              <a16:creationId xmlns:a16="http://schemas.microsoft.com/office/drawing/2014/main" id="{93EC33F8-640E-4754-AD57-AF09E8234755}"/>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4" name="テキスト ボックス 553">
          <a:extLst>
            <a:ext uri="{FF2B5EF4-FFF2-40B4-BE49-F238E27FC236}">
              <a16:creationId xmlns:a16="http://schemas.microsoft.com/office/drawing/2014/main" id="{7990ECAF-0FB1-4C04-AF74-D2CBFE4C0185}"/>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5" name="直線コネクタ 554">
          <a:extLst>
            <a:ext uri="{FF2B5EF4-FFF2-40B4-BE49-F238E27FC236}">
              <a16:creationId xmlns:a16="http://schemas.microsoft.com/office/drawing/2014/main" id="{8C5E1992-37C4-472D-AF35-9E748E647AD9}"/>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6" name="テキスト ボックス 555">
          <a:extLst>
            <a:ext uri="{FF2B5EF4-FFF2-40B4-BE49-F238E27FC236}">
              <a16:creationId xmlns:a16="http://schemas.microsoft.com/office/drawing/2014/main" id="{EB2B1BFD-703A-47A4-8751-665CE72195E9}"/>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7" name="直線コネクタ 556">
          <a:extLst>
            <a:ext uri="{FF2B5EF4-FFF2-40B4-BE49-F238E27FC236}">
              <a16:creationId xmlns:a16="http://schemas.microsoft.com/office/drawing/2014/main" id="{FA937063-FFA2-4074-823B-7F3BEE7310A7}"/>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8" name="テキスト ボックス 557">
          <a:extLst>
            <a:ext uri="{FF2B5EF4-FFF2-40B4-BE49-F238E27FC236}">
              <a16:creationId xmlns:a16="http://schemas.microsoft.com/office/drawing/2014/main" id="{9A018472-F95E-40BF-8FDE-68C1C7DF1A37}"/>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9" name="直線コネクタ 558">
          <a:extLst>
            <a:ext uri="{FF2B5EF4-FFF2-40B4-BE49-F238E27FC236}">
              <a16:creationId xmlns:a16="http://schemas.microsoft.com/office/drawing/2014/main" id="{0A58C226-FE41-4464-AD8E-5887A861F37E}"/>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0" name="テキスト ボックス 559">
          <a:extLst>
            <a:ext uri="{FF2B5EF4-FFF2-40B4-BE49-F238E27FC236}">
              <a16:creationId xmlns:a16="http://schemas.microsoft.com/office/drawing/2014/main" id="{46815961-B8EE-4184-B54F-0D69E0D673F1}"/>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1" name="直線コネクタ 560">
          <a:extLst>
            <a:ext uri="{FF2B5EF4-FFF2-40B4-BE49-F238E27FC236}">
              <a16:creationId xmlns:a16="http://schemas.microsoft.com/office/drawing/2014/main" id="{27600ECF-2D11-4DB6-BD52-1B375E5C8729}"/>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2" name="テキスト ボックス 561">
          <a:extLst>
            <a:ext uri="{FF2B5EF4-FFF2-40B4-BE49-F238E27FC236}">
              <a16:creationId xmlns:a16="http://schemas.microsoft.com/office/drawing/2014/main" id="{D2585482-619C-460E-BD42-82A71D1B892E}"/>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3" name="直線コネクタ 562">
          <a:extLst>
            <a:ext uri="{FF2B5EF4-FFF2-40B4-BE49-F238E27FC236}">
              <a16:creationId xmlns:a16="http://schemas.microsoft.com/office/drawing/2014/main" id="{73C16E26-2508-40F0-8F82-854CCC542B4B}"/>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4" name="テキスト ボックス 563">
          <a:extLst>
            <a:ext uri="{FF2B5EF4-FFF2-40B4-BE49-F238E27FC236}">
              <a16:creationId xmlns:a16="http://schemas.microsoft.com/office/drawing/2014/main" id="{43EE9EB8-F8F5-45E2-9164-6C6801AF900E}"/>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5" name="直線コネクタ 564">
          <a:extLst>
            <a:ext uri="{FF2B5EF4-FFF2-40B4-BE49-F238E27FC236}">
              <a16:creationId xmlns:a16="http://schemas.microsoft.com/office/drawing/2014/main" id="{248E0D00-16B8-486C-8A86-B06A86023012}"/>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6" name="【庁舎】&#10;有形固定資産減価償却率グラフ枠">
          <a:extLst>
            <a:ext uri="{FF2B5EF4-FFF2-40B4-BE49-F238E27FC236}">
              <a16:creationId xmlns:a16="http://schemas.microsoft.com/office/drawing/2014/main" id="{AB31AB9D-66D4-4CA4-8045-615660869F32}"/>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567" name="直線コネクタ 566">
          <a:extLst>
            <a:ext uri="{FF2B5EF4-FFF2-40B4-BE49-F238E27FC236}">
              <a16:creationId xmlns:a16="http://schemas.microsoft.com/office/drawing/2014/main" id="{51446F30-1173-40EF-8FA2-E8F116A0B915}"/>
            </a:ext>
          </a:extLst>
        </xdr:cNvPr>
        <xdr:cNvCxnSpPr/>
      </xdr:nvCxnSpPr>
      <xdr:spPr>
        <a:xfrm flipV="1">
          <a:off x="14696439" y="1628883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68" name="【庁舎】&#10;有形固定資産減価償却率最小値テキスト">
          <a:extLst>
            <a:ext uri="{FF2B5EF4-FFF2-40B4-BE49-F238E27FC236}">
              <a16:creationId xmlns:a16="http://schemas.microsoft.com/office/drawing/2014/main" id="{19C91E71-6349-480E-92C6-F67A2CA01033}"/>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69" name="直線コネクタ 568">
          <a:extLst>
            <a:ext uri="{FF2B5EF4-FFF2-40B4-BE49-F238E27FC236}">
              <a16:creationId xmlns:a16="http://schemas.microsoft.com/office/drawing/2014/main" id="{FA44A7C6-7C63-43DA-AE9C-AB80356B54CA}"/>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570" name="【庁舎】&#10;有形固定資産減価償却率最大値テキスト">
          <a:extLst>
            <a:ext uri="{FF2B5EF4-FFF2-40B4-BE49-F238E27FC236}">
              <a16:creationId xmlns:a16="http://schemas.microsoft.com/office/drawing/2014/main" id="{FE6C7E01-7B3A-470E-A86C-69D1112D6428}"/>
            </a:ext>
          </a:extLst>
        </xdr:cNvPr>
        <xdr:cNvSpPr txBox="1"/>
      </xdr:nvSpPr>
      <xdr:spPr>
        <a:xfrm>
          <a:off x="14735175" y="160672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571" name="直線コネクタ 570">
          <a:extLst>
            <a:ext uri="{FF2B5EF4-FFF2-40B4-BE49-F238E27FC236}">
              <a16:creationId xmlns:a16="http://schemas.microsoft.com/office/drawing/2014/main" id="{C1B35C06-308B-41DD-A75D-CACAD56072B7}"/>
            </a:ext>
          </a:extLst>
        </xdr:cNvPr>
        <xdr:cNvCxnSpPr/>
      </xdr:nvCxnSpPr>
      <xdr:spPr>
        <a:xfrm>
          <a:off x="14611350" y="162888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572" name="【庁舎】&#10;有形固定資産減価償却率平均値テキスト">
          <a:extLst>
            <a:ext uri="{FF2B5EF4-FFF2-40B4-BE49-F238E27FC236}">
              <a16:creationId xmlns:a16="http://schemas.microsoft.com/office/drawing/2014/main" id="{8D47063D-1796-4DC8-A555-A6650F041DF1}"/>
            </a:ext>
          </a:extLst>
        </xdr:cNvPr>
        <xdr:cNvSpPr txBox="1"/>
      </xdr:nvSpPr>
      <xdr:spPr>
        <a:xfrm>
          <a:off x="14735175" y="169336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573" name="フローチャート: 判断 572">
          <a:extLst>
            <a:ext uri="{FF2B5EF4-FFF2-40B4-BE49-F238E27FC236}">
              <a16:creationId xmlns:a16="http://schemas.microsoft.com/office/drawing/2014/main" id="{DD782728-E03C-4BCC-8636-1ACF399C412C}"/>
            </a:ext>
          </a:extLst>
        </xdr:cNvPr>
        <xdr:cNvSpPr/>
      </xdr:nvSpPr>
      <xdr:spPr>
        <a:xfrm>
          <a:off x="14649450" y="1707905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574" name="フローチャート: 判断 573">
          <a:extLst>
            <a:ext uri="{FF2B5EF4-FFF2-40B4-BE49-F238E27FC236}">
              <a16:creationId xmlns:a16="http://schemas.microsoft.com/office/drawing/2014/main" id="{6B343D2C-4087-4AFD-B11E-8D64263E1EC3}"/>
            </a:ext>
          </a:extLst>
        </xdr:cNvPr>
        <xdr:cNvSpPr/>
      </xdr:nvSpPr>
      <xdr:spPr>
        <a:xfrm>
          <a:off x="13887450" y="1704312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575" name="フローチャート: 判断 574">
          <a:extLst>
            <a:ext uri="{FF2B5EF4-FFF2-40B4-BE49-F238E27FC236}">
              <a16:creationId xmlns:a16="http://schemas.microsoft.com/office/drawing/2014/main" id="{854D7EC8-FAF2-4B66-A3B8-13BA0B8DA320}"/>
            </a:ext>
          </a:extLst>
        </xdr:cNvPr>
        <xdr:cNvSpPr/>
      </xdr:nvSpPr>
      <xdr:spPr>
        <a:xfrm>
          <a:off x="13096875" y="1702190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576" name="フローチャート: 判断 575">
          <a:extLst>
            <a:ext uri="{FF2B5EF4-FFF2-40B4-BE49-F238E27FC236}">
              <a16:creationId xmlns:a16="http://schemas.microsoft.com/office/drawing/2014/main" id="{0C61AEC1-F274-4366-B7E9-DADDB2A52E1D}"/>
            </a:ext>
          </a:extLst>
        </xdr:cNvPr>
        <xdr:cNvSpPr/>
      </xdr:nvSpPr>
      <xdr:spPr>
        <a:xfrm>
          <a:off x="12296775" y="1702335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577" name="フローチャート: 判断 576">
          <a:extLst>
            <a:ext uri="{FF2B5EF4-FFF2-40B4-BE49-F238E27FC236}">
              <a16:creationId xmlns:a16="http://schemas.microsoft.com/office/drawing/2014/main" id="{639F0547-0BF6-4DDC-94E9-66D0811F6609}"/>
            </a:ext>
          </a:extLst>
        </xdr:cNvPr>
        <xdr:cNvSpPr/>
      </xdr:nvSpPr>
      <xdr:spPr>
        <a:xfrm>
          <a:off x="11487150" y="1705283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088A4188-2161-4F47-9017-84E1E7CB0814}"/>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142FE6E5-AD33-4675-8B84-461D47B12621}"/>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4304EB69-C8E5-4629-BCB6-380963A37B62}"/>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063FD41D-87E1-43E0-B90F-730E2526F91C}"/>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095CD765-5331-4AF6-8FBB-7EB3C2883A5F}"/>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907</xdr:rowOff>
    </xdr:from>
    <xdr:to>
      <xdr:col>85</xdr:col>
      <xdr:colOff>177800</xdr:colOff>
      <xdr:row>107</xdr:row>
      <xdr:rowOff>102507</xdr:rowOff>
    </xdr:to>
    <xdr:sp macro="" textlink="">
      <xdr:nvSpPr>
        <xdr:cNvPr id="583" name="楕円 582">
          <a:extLst>
            <a:ext uri="{FF2B5EF4-FFF2-40B4-BE49-F238E27FC236}">
              <a16:creationId xmlns:a16="http://schemas.microsoft.com/office/drawing/2014/main" id="{9AA2197F-1759-4717-98E3-A6171C3225D1}"/>
            </a:ext>
          </a:extLst>
        </xdr:cNvPr>
        <xdr:cNvSpPr/>
      </xdr:nvSpPr>
      <xdr:spPr>
        <a:xfrm>
          <a:off x="14649450" y="1748880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150784</xdr:rowOff>
    </xdr:from>
    <xdr:ext cx="405111" cy="259045"/>
    <xdr:sp macro="" textlink="">
      <xdr:nvSpPr>
        <xdr:cNvPr id="584" name="【庁舎】&#10;有形固定資産減価償却率該当値テキスト">
          <a:extLst>
            <a:ext uri="{FF2B5EF4-FFF2-40B4-BE49-F238E27FC236}">
              <a16:creationId xmlns:a16="http://schemas.microsoft.com/office/drawing/2014/main" id="{188520F3-5D0C-4912-9E28-2B3F7FA685E3}"/>
            </a:ext>
          </a:extLst>
        </xdr:cNvPr>
        <xdr:cNvSpPr txBox="1"/>
      </xdr:nvSpPr>
      <xdr:spPr>
        <a:xfrm>
          <a:off x="14735175" y="17467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139700</xdr:rowOff>
    </xdr:from>
    <xdr:to>
      <xdr:col>81</xdr:col>
      <xdr:colOff>101600</xdr:colOff>
      <xdr:row>107</xdr:row>
      <xdr:rowOff>69850</xdr:rowOff>
    </xdr:to>
    <xdr:sp macro="" textlink="">
      <xdr:nvSpPr>
        <xdr:cNvPr id="585" name="楕円 584">
          <a:extLst>
            <a:ext uri="{FF2B5EF4-FFF2-40B4-BE49-F238E27FC236}">
              <a16:creationId xmlns:a16="http://schemas.microsoft.com/office/drawing/2014/main" id="{A654C9D3-F483-4304-8AE7-19AD7B632244}"/>
            </a:ext>
          </a:extLst>
        </xdr:cNvPr>
        <xdr:cNvSpPr/>
      </xdr:nvSpPr>
      <xdr:spPr>
        <a:xfrm>
          <a:off x="13887450" y="174593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19050</xdr:rowOff>
    </xdr:from>
    <xdr:to>
      <xdr:col>85</xdr:col>
      <xdr:colOff>127000</xdr:colOff>
      <xdr:row>107</xdr:row>
      <xdr:rowOff>51707</xdr:rowOff>
    </xdr:to>
    <xdr:cxnSp macro="">
      <xdr:nvCxnSpPr>
        <xdr:cNvPr id="586" name="直線コネクタ 585">
          <a:extLst>
            <a:ext uri="{FF2B5EF4-FFF2-40B4-BE49-F238E27FC236}">
              <a16:creationId xmlns:a16="http://schemas.microsoft.com/office/drawing/2014/main" id="{95607792-6852-4465-B41E-17B2BBB0E1B8}"/>
            </a:ext>
          </a:extLst>
        </xdr:cNvPr>
        <xdr:cNvCxnSpPr/>
      </xdr:nvCxnSpPr>
      <xdr:spPr>
        <a:xfrm>
          <a:off x="13935075" y="17506950"/>
          <a:ext cx="7620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107043</xdr:rowOff>
    </xdr:from>
    <xdr:to>
      <xdr:col>76</xdr:col>
      <xdr:colOff>165100</xdr:colOff>
      <xdr:row>107</xdr:row>
      <xdr:rowOff>37193</xdr:rowOff>
    </xdr:to>
    <xdr:sp macro="" textlink="">
      <xdr:nvSpPr>
        <xdr:cNvPr id="587" name="楕円 586">
          <a:extLst>
            <a:ext uri="{FF2B5EF4-FFF2-40B4-BE49-F238E27FC236}">
              <a16:creationId xmlns:a16="http://schemas.microsoft.com/office/drawing/2014/main" id="{8393C171-4AEC-45D9-8EC9-1C5C763603E2}"/>
            </a:ext>
          </a:extLst>
        </xdr:cNvPr>
        <xdr:cNvSpPr/>
      </xdr:nvSpPr>
      <xdr:spPr>
        <a:xfrm>
          <a:off x="13096875" y="1742031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157843</xdr:rowOff>
    </xdr:from>
    <xdr:to>
      <xdr:col>81</xdr:col>
      <xdr:colOff>50800</xdr:colOff>
      <xdr:row>107</xdr:row>
      <xdr:rowOff>19050</xdr:rowOff>
    </xdr:to>
    <xdr:cxnSp macro="">
      <xdr:nvCxnSpPr>
        <xdr:cNvPr id="588" name="直線コネクタ 587">
          <a:extLst>
            <a:ext uri="{FF2B5EF4-FFF2-40B4-BE49-F238E27FC236}">
              <a16:creationId xmlns:a16="http://schemas.microsoft.com/office/drawing/2014/main" id="{A27DA9FD-E064-45C5-A9F8-E046038C274D}"/>
            </a:ext>
          </a:extLst>
        </xdr:cNvPr>
        <xdr:cNvCxnSpPr/>
      </xdr:nvCxnSpPr>
      <xdr:spPr>
        <a:xfrm>
          <a:off x="13144500" y="17477468"/>
          <a:ext cx="79057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74386</xdr:rowOff>
    </xdr:from>
    <xdr:to>
      <xdr:col>72</xdr:col>
      <xdr:colOff>38100</xdr:colOff>
      <xdr:row>107</xdr:row>
      <xdr:rowOff>4536</xdr:rowOff>
    </xdr:to>
    <xdr:sp macro="" textlink="">
      <xdr:nvSpPr>
        <xdr:cNvPr id="589" name="楕円 588">
          <a:extLst>
            <a:ext uri="{FF2B5EF4-FFF2-40B4-BE49-F238E27FC236}">
              <a16:creationId xmlns:a16="http://schemas.microsoft.com/office/drawing/2014/main" id="{E1471A6B-5B30-4292-8689-1A64BA3AF173}"/>
            </a:ext>
          </a:extLst>
        </xdr:cNvPr>
        <xdr:cNvSpPr/>
      </xdr:nvSpPr>
      <xdr:spPr>
        <a:xfrm>
          <a:off x="12296775" y="173908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125186</xdr:rowOff>
    </xdr:from>
    <xdr:to>
      <xdr:col>76</xdr:col>
      <xdr:colOff>114300</xdr:colOff>
      <xdr:row>106</xdr:row>
      <xdr:rowOff>157843</xdr:rowOff>
    </xdr:to>
    <xdr:cxnSp macro="">
      <xdr:nvCxnSpPr>
        <xdr:cNvPr id="590" name="直線コネクタ 589">
          <a:extLst>
            <a:ext uri="{FF2B5EF4-FFF2-40B4-BE49-F238E27FC236}">
              <a16:creationId xmlns:a16="http://schemas.microsoft.com/office/drawing/2014/main" id="{2525392C-6516-4314-B6A2-093976F5BEA4}"/>
            </a:ext>
          </a:extLst>
        </xdr:cNvPr>
        <xdr:cNvCxnSpPr/>
      </xdr:nvCxnSpPr>
      <xdr:spPr>
        <a:xfrm>
          <a:off x="12344400" y="17438461"/>
          <a:ext cx="800100"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41729</xdr:rowOff>
    </xdr:from>
    <xdr:to>
      <xdr:col>67</xdr:col>
      <xdr:colOff>101600</xdr:colOff>
      <xdr:row>106</xdr:row>
      <xdr:rowOff>143329</xdr:rowOff>
    </xdr:to>
    <xdr:sp macro="" textlink="">
      <xdr:nvSpPr>
        <xdr:cNvPr id="591" name="楕円 590">
          <a:extLst>
            <a:ext uri="{FF2B5EF4-FFF2-40B4-BE49-F238E27FC236}">
              <a16:creationId xmlns:a16="http://schemas.microsoft.com/office/drawing/2014/main" id="{40CE24C6-C15B-4233-9533-A09704C2CA69}"/>
            </a:ext>
          </a:extLst>
        </xdr:cNvPr>
        <xdr:cNvSpPr/>
      </xdr:nvSpPr>
      <xdr:spPr>
        <a:xfrm>
          <a:off x="11487150" y="1736135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92529</xdr:rowOff>
    </xdr:from>
    <xdr:to>
      <xdr:col>71</xdr:col>
      <xdr:colOff>177800</xdr:colOff>
      <xdr:row>106</xdr:row>
      <xdr:rowOff>125186</xdr:rowOff>
    </xdr:to>
    <xdr:cxnSp macro="">
      <xdr:nvCxnSpPr>
        <xdr:cNvPr id="592" name="直線コネクタ 591">
          <a:extLst>
            <a:ext uri="{FF2B5EF4-FFF2-40B4-BE49-F238E27FC236}">
              <a16:creationId xmlns:a16="http://schemas.microsoft.com/office/drawing/2014/main" id="{C57DD60C-11AE-4A7C-9A4B-9DC7FBAE9697}"/>
            </a:ext>
          </a:extLst>
        </xdr:cNvPr>
        <xdr:cNvCxnSpPr/>
      </xdr:nvCxnSpPr>
      <xdr:spPr>
        <a:xfrm>
          <a:off x="11534775" y="17408979"/>
          <a:ext cx="80962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593" name="n_1aveValue【庁舎】&#10;有形固定資産減価償却率">
          <a:extLst>
            <a:ext uri="{FF2B5EF4-FFF2-40B4-BE49-F238E27FC236}">
              <a16:creationId xmlns:a16="http://schemas.microsoft.com/office/drawing/2014/main" id="{9E149827-61DA-40D2-BB0F-7D98044F885C}"/>
            </a:ext>
          </a:extLst>
        </xdr:cNvPr>
        <xdr:cNvSpPr txBox="1"/>
      </xdr:nvSpPr>
      <xdr:spPr>
        <a:xfrm>
          <a:off x="13745219" y="16821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594" name="n_2aveValue【庁舎】&#10;有形固定資産減価償却率">
          <a:extLst>
            <a:ext uri="{FF2B5EF4-FFF2-40B4-BE49-F238E27FC236}">
              <a16:creationId xmlns:a16="http://schemas.microsoft.com/office/drawing/2014/main" id="{7D5BF2F9-8073-49DF-8BC8-13FE6A2A30B0}"/>
            </a:ext>
          </a:extLst>
        </xdr:cNvPr>
        <xdr:cNvSpPr txBox="1"/>
      </xdr:nvSpPr>
      <xdr:spPr>
        <a:xfrm>
          <a:off x="12964169" y="16800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595" name="n_3aveValue【庁舎】&#10;有形固定資産減価償却率">
          <a:extLst>
            <a:ext uri="{FF2B5EF4-FFF2-40B4-BE49-F238E27FC236}">
              <a16:creationId xmlns:a16="http://schemas.microsoft.com/office/drawing/2014/main" id="{C6C7BED0-3339-4037-B8C3-484042E28B60}"/>
            </a:ext>
          </a:extLst>
        </xdr:cNvPr>
        <xdr:cNvSpPr txBox="1"/>
      </xdr:nvSpPr>
      <xdr:spPr>
        <a:xfrm>
          <a:off x="12164069" y="16792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596" name="n_4aveValue【庁舎】&#10;有形固定資産減価償却率">
          <a:extLst>
            <a:ext uri="{FF2B5EF4-FFF2-40B4-BE49-F238E27FC236}">
              <a16:creationId xmlns:a16="http://schemas.microsoft.com/office/drawing/2014/main" id="{E48DE4FD-EFCB-4D09-90EF-3272BF984EDD}"/>
            </a:ext>
          </a:extLst>
        </xdr:cNvPr>
        <xdr:cNvSpPr txBox="1"/>
      </xdr:nvSpPr>
      <xdr:spPr>
        <a:xfrm>
          <a:off x="11354444" y="16831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60977</xdr:rowOff>
    </xdr:from>
    <xdr:ext cx="405111" cy="259045"/>
    <xdr:sp macro="" textlink="">
      <xdr:nvSpPr>
        <xdr:cNvPr id="597" name="n_1mainValue【庁舎】&#10;有形固定資産減価償却率">
          <a:extLst>
            <a:ext uri="{FF2B5EF4-FFF2-40B4-BE49-F238E27FC236}">
              <a16:creationId xmlns:a16="http://schemas.microsoft.com/office/drawing/2014/main" id="{E1872F31-8688-4F10-AACB-C95692252A0B}"/>
            </a:ext>
          </a:extLst>
        </xdr:cNvPr>
        <xdr:cNvSpPr txBox="1"/>
      </xdr:nvSpPr>
      <xdr:spPr>
        <a:xfrm>
          <a:off x="13745219" y="17552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28320</xdr:rowOff>
    </xdr:from>
    <xdr:ext cx="405111" cy="259045"/>
    <xdr:sp macro="" textlink="">
      <xdr:nvSpPr>
        <xdr:cNvPr id="598" name="n_2mainValue【庁舎】&#10;有形固定資産減価償却率">
          <a:extLst>
            <a:ext uri="{FF2B5EF4-FFF2-40B4-BE49-F238E27FC236}">
              <a16:creationId xmlns:a16="http://schemas.microsoft.com/office/drawing/2014/main" id="{FA3751D7-6913-4921-A1F8-AEBE4508F345}"/>
            </a:ext>
          </a:extLst>
        </xdr:cNvPr>
        <xdr:cNvSpPr txBox="1"/>
      </xdr:nvSpPr>
      <xdr:spPr>
        <a:xfrm>
          <a:off x="12964169" y="17519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167113</xdr:rowOff>
    </xdr:from>
    <xdr:ext cx="405111" cy="259045"/>
    <xdr:sp macro="" textlink="">
      <xdr:nvSpPr>
        <xdr:cNvPr id="599" name="n_3mainValue【庁舎】&#10;有形固定資産減価償却率">
          <a:extLst>
            <a:ext uri="{FF2B5EF4-FFF2-40B4-BE49-F238E27FC236}">
              <a16:creationId xmlns:a16="http://schemas.microsoft.com/office/drawing/2014/main" id="{D4A149FF-D440-4256-B470-A4D5A050A679}"/>
            </a:ext>
          </a:extLst>
        </xdr:cNvPr>
        <xdr:cNvSpPr txBox="1"/>
      </xdr:nvSpPr>
      <xdr:spPr>
        <a:xfrm>
          <a:off x="12164069" y="1748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134456</xdr:rowOff>
    </xdr:from>
    <xdr:ext cx="405111" cy="259045"/>
    <xdr:sp macro="" textlink="">
      <xdr:nvSpPr>
        <xdr:cNvPr id="600" name="n_4mainValue【庁舎】&#10;有形固定資産減価償却率">
          <a:extLst>
            <a:ext uri="{FF2B5EF4-FFF2-40B4-BE49-F238E27FC236}">
              <a16:creationId xmlns:a16="http://schemas.microsoft.com/office/drawing/2014/main" id="{1790FA57-C06F-4F68-8945-41ACFB91DBA4}"/>
            </a:ext>
          </a:extLst>
        </xdr:cNvPr>
        <xdr:cNvSpPr txBox="1"/>
      </xdr:nvSpPr>
      <xdr:spPr>
        <a:xfrm>
          <a:off x="11354444" y="17450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1" name="正方形/長方形 600">
          <a:extLst>
            <a:ext uri="{FF2B5EF4-FFF2-40B4-BE49-F238E27FC236}">
              <a16:creationId xmlns:a16="http://schemas.microsoft.com/office/drawing/2014/main" id="{DB760851-49A2-416A-8768-5FF6831E09F6}"/>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2" name="正方形/長方形 601">
          <a:extLst>
            <a:ext uri="{FF2B5EF4-FFF2-40B4-BE49-F238E27FC236}">
              <a16:creationId xmlns:a16="http://schemas.microsoft.com/office/drawing/2014/main" id="{56350D14-FEDB-42B8-B719-285BEC56B3EA}"/>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3" name="正方形/長方形 602">
          <a:extLst>
            <a:ext uri="{FF2B5EF4-FFF2-40B4-BE49-F238E27FC236}">
              <a16:creationId xmlns:a16="http://schemas.microsoft.com/office/drawing/2014/main" id="{D165575B-5FC1-40C7-A1E6-A1FD19985EF9}"/>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4" name="正方形/長方形 603">
          <a:extLst>
            <a:ext uri="{FF2B5EF4-FFF2-40B4-BE49-F238E27FC236}">
              <a16:creationId xmlns:a16="http://schemas.microsoft.com/office/drawing/2014/main" id="{53F3B668-B0F1-4377-A1C0-31C0A1193FA2}"/>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5" name="正方形/長方形 604">
          <a:extLst>
            <a:ext uri="{FF2B5EF4-FFF2-40B4-BE49-F238E27FC236}">
              <a16:creationId xmlns:a16="http://schemas.microsoft.com/office/drawing/2014/main" id="{6B07DA96-9912-411F-97C0-AA801687DD5D}"/>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6" name="正方形/長方形 605">
          <a:extLst>
            <a:ext uri="{FF2B5EF4-FFF2-40B4-BE49-F238E27FC236}">
              <a16:creationId xmlns:a16="http://schemas.microsoft.com/office/drawing/2014/main" id="{64E1D3F5-FAA9-4AAF-9421-4D4FF1E432B7}"/>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7" name="正方形/長方形 606">
          <a:extLst>
            <a:ext uri="{FF2B5EF4-FFF2-40B4-BE49-F238E27FC236}">
              <a16:creationId xmlns:a16="http://schemas.microsoft.com/office/drawing/2014/main" id="{DD275E31-875F-4804-8388-AAE401D20290}"/>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8" name="正方形/長方形 607">
          <a:extLst>
            <a:ext uri="{FF2B5EF4-FFF2-40B4-BE49-F238E27FC236}">
              <a16:creationId xmlns:a16="http://schemas.microsoft.com/office/drawing/2014/main" id="{5A9C8F4D-DCFC-4D7D-B60B-610134B7DA4E}"/>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9" name="テキスト ボックス 608">
          <a:extLst>
            <a:ext uri="{FF2B5EF4-FFF2-40B4-BE49-F238E27FC236}">
              <a16:creationId xmlns:a16="http://schemas.microsoft.com/office/drawing/2014/main" id="{D1B1EBDD-AE8C-49A8-87B4-9418BA2B4486}"/>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0" name="直線コネクタ 609">
          <a:extLst>
            <a:ext uri="{FF2B5EF4-FFF2-40B4-BE49-F238E27FC236}">
              <a16:creationId xmlns:a16="http://schemas.microsoft.com/office/drawing/2014/main" id="{CE2F1BF5-59EE-40B1-9DF1-4980250872E4}"/>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611" name="テキスト ボックス 610">
          <a:extLst>
            <a:ext uri="{FF2B5EF4-FFF2-40B4-BE49-F238E27FC236}">
              <a16:creationId xmlns:a16="http://schemas.microsoft.com/office/drawing/2014/main" id="{9BAD08E3-FAA7-493A-B999-52A828D351B8}"/>
            </a:ext>
          </a:extLst>
        </xdr:cNvPr>
        <xdr:cNvSpPr txBox="1"/>
      </xdr:nvSpPr>
      <xdr:spPr>
        <a:xfrm>
          <a:off x="160523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612" name="直線コネクタ 611">
          <a:extLst>
            <a:ext uri="{FF2B5EF4-FFF2-40B4-BE49-F238E27FC236}">
              <a16:creationId xmlns:a16="http://schemas.microsoft.com/office/drawing/2014/main" id="{4EB1A1FA-3948-433B-BEC2-7A4C28E03425}"/>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13" name="テキスト ボックス 612">
          <a:extLst>
            <a:ext uri="{FF2B5EF4-FFF2-40B4-BE49-F238E27FC236}">
              <a16:creationId xmlns:a16="http://schemas.microsoft.com/office/drawing/2014/main" id="{54C6A1B9-5B81-4C8F-AE48-B982A2F0B33E}"/>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14" name="直線コネクタ 613">
          <a:extLst>
            <a:ext uri="{FF2B5EF4-FFF2-40B4-BE49-F238E27FC236}">
              <a16:creationId xmlns:a16="http://schemas.microsoft.com/office/drawing/2014/main" id="{02747797-4A93-4E31-BF5F-C3CCD8DB95EA}"/>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15" name="テキスト ボックス 614">
          <a:extLst>
            <a:ext uri="{FF2B5EF4-FFF2-40B4-BE49-F238E27FC236}">
              <a16:creationId xmlns:a16="http://schemas.microsoft.com/office/drawing/2014/main" id="{DF2A0E70-D08A-4C03-8513-21034E8784CF}"/>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16" name="直線コネクタ 615">
          <a:extLst>
            <a:ext uri="{FF2B5EF4-FFF2-40B4-BE49-F238E27FC236}">
              <a16:creationId xmlns:a16="http://schemas.microsoft.com/office/drawing/2014/main" id="{9416F9D0-CCA1-4E43-93F9-257AF1DCF055}"/>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17" name="テキスト ボックス 616">
          <a:extLst>
            <a:ext uri="{FF2B5EF4-FFF2-40B4-BE49-F238E27FC236}">
              <a16:creationId xmlns:a16="http://schemas.microsoft.com/office/drawing/2014/main" id="{21D6F588-0B1C-4A6F-BB41-17FB9726CBB1}"/>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18" name="直線コネクタ 617">
          <a:extLst>
            <a:ext uri="{FF2B5EF4-FFF2-40B4-BE49-F238E27FC236}">
              <a16:creationId xmlns:a16="http://schemas.microsoft.com/office/drawing/2014/main" id="{81CC46E8-A1E0-4063-A9A3-C8E5EF235803}"/>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19" name="テキスト ボックス 618">
          <a:extLst>
            <a:ext uri="{FF2B5EF4-FFF2-40B4-BE49-F238E27FC236}">
              <a16:creationId xmlns:a16="http://schemas.microsoft.com/office/drawing/2014/main" id="{395347E2-BF19-46BD-872F-0BB8607E3EA4}"/>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20" name="直線コネクタ 619">
          <a:extLst>
            <a:ext uri="{FF2B5EF4-FFF2-40B4-BE49-F238E27FC236}">
              <a16:creationId xmlns:a16="http://schemas.microsoft.com/office/drawing/2014/main" id="{76412D5D-420B-4C8E-811A-8C37560EC0D4}"/>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21" name="テキスト ボックス 620">
          <a:extLst>
            <a:ext uri="{FF2B5EF4-FFF2-40B4-BE49-F238E27FC236}">
              <a16:creationId xmlns:a16="http://schemas.microsoft.com/office/drawing/2014/main" id="{FD4CE1B4-205B-4319-B275-4C6FDD2B3CB9}"/>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22" name="直線コネクタ 621">
          <a:extLst>
            <a:ext uri="{FF2B5EF4-FFF2-40B4-BE49-F238E27FC236}">
              <a16:creationId xmlns:a16="http://schemas.microsoft.com/office/drawing/2014/main" id="{EF7E129A-FACF-401E-B814-4A537A608351}"/>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23" name="テキスト ボックス 622">
          <a:extLst>
            <a:ext uri="{FF2B5EF4-FFF2-40B4-BE49-F238E27FC236}">
              <a16:creationId xmlns:a16="http://schemas.microsoft.com/office/drawing/2014/main" id="{44564C56-38E6-4523-989A-E189A2303458}"/>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4" name="直線コネクタ 623">
          <a:extLst>
            <a:ext uri="{FF2B5EF4-FFF2-40B4-BE49-F238E27FC236}">
              <a16:creationId xmlns:a16="http://schemas.microsoft.com/office/drawing/2014/main" id="{7E20A20F-E2E4-40B8-AF46-3F2684288D22}"/>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5" name="テキスト ボックス 624">
          <a:extLst>
            <a:ext uri="{FF2B5EF4-FFF2-40B4-BE49-F238E27FC236}">
              <a16:creationId xmlns:a16="http://schemas.microsoft.com/office/drawing/2014/main" id="{1A2A3AA0-3711-4048-98A6-8471F893DCCA}"/>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6" name="【庁舎】&#10;一人当たり面積グラフ枠">
          <a:extLst>
            <a:ext uri="{FF2B5EF4-FFF2-40B4-BE49-F238E27FC236}">
              <a16:creationId xmlns:a16="http://schemas.microsoft.com/office/drawing/2014/main" id="{FB457BD1-462F-44E6-BEF5-F5A44AA2B4ED}"/>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627" name="直線コネクタ 626">
          <a:extLst>
            <a:ext uri="{FF2B5EF4-FFF2-40B4-BE49-F238E27FC236}">
              <a16:creationId xmlns:a16="http://schemas.microsoft.com/office/drawing/2014/main" id="{DA80A232-15E6-47D9-832B-A2D860B4F21F}"/>
            </a:ext>
          </a:extLst>
        </xdr:cNvPr>
        <xdr:cNvCxnSpPr/>
      </xdr:nvCxnSpPr>
      <xdr:spPr>
        <a:xfrm flipV="1">
          <a:off x="19954239" y="16243209"/>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628" name="【庁舎】&#10;一人当たり面積最小値テキスト">
          <a:extLst>
            <a:ext uri="{FF2B5EF4-FFF2-40B4-BE49-F238E27FC236}">
              <a16:creationId xmlns:a16="http://schemas.microsoft.com/office/drawing/2014/main" id="{30F79B96-1A2C-46AF-AF92-64FDC707A985}"/>
            </a:ext>
          </a:extLst>
        </xdr:cNvPr>
        <xdr:cNvSpPr txBox="1"/>
      </xdr:nvSpPr>
      <xdr:spPr>
        <a:xfrm>
          <a:off x="19992975" y="17824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629" name="直線コネクタ 628">
          <a:extLst>
            <a:ext uri="{FF2B5EF4-FFF2-40B4-BE49-F238E27FC236}">
              <a16:creationId xmlns:a16="http://schemas.microsoft.com/office/drawing/2014/main" id="{1882CF75-A8E8-47AD-8964-A9EA2A2A5F0E}"/>
            </a:ext>
          </a:extLst>
        </xdr:cNvPr>
        <xdr:cNvCxnSpPr/>
      </xdr:nvCxnSpPr>
      <xdr:spPr>
        <a:xfrm>
          <a:off x="19878675" y="178205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630" name="【庁舎】&#10;一人当たり面積最大値テキスト">
          <a:extLst>
            <a:ext uri="{FF2B5EF4-FFF2-40B4-BE49-F238E27FC236}">
              <a16:creationId xmlns:a16="http://schemas.microsoft.com/office/drawing/2014/main" id="{383BF760-B109-4901-A0DF-6881EF498150}"/>
            </a:ext>
          </a:extLst>
        </xdr:cNvPr>
        <xdr:cNvSpPr txBox="1"/>
      </xdr:nvSpPr>
      <xdr:spPr>
        <a:xfrm>
          <a:off x="19992975" y="16021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631" name="直線コネクタ 630">
          <a:extLst>
            <a:ext uri="{FF2B5EF4-FFF2-40B4-BE49-F238E27FC236}">
              <a16:creationId xmlns:a16="http://schemas.microsoft.com/office/drawing/2014/main" id="{75200333-3F53-4911-B0EE-2606BC57A7B3}"/>
            </a:ext>
          </a:extLst>
        </xdr:cNvPr>
        <xdr:cNvCxnSpPr/>
      </xdr:nvCxnSpPr>
      <xdr:spPr>
        <a:xfrm>
          <a:off x="19878675" y="162432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632" name="【庁舎】&#10;一人当たり面積平均値テキスト">
          <a:extLst>
            <a:ext uri="{FF2B5EF4-FFF2-40B4-BE49-F238E27FC236}">
              <a16:creationId xmlns:a16="http://schemas.microsoft.com/office/drawing/2014/main" id="{E8E2C6EA-954D-4F06-A935-6211AEADCCB7}"/>
            </a:ext>
          </a:extLst>
        </xdr:cNvPr>
        <xdr:cNvSpPr txBox="1"/>
      </xdr:nvSpPr>
      <xdr:spPr>
        <a:xfrm>
          <a:off x="19992975" y="172814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633" name="フローチャート: 判断 632">
          <a:extLst>
            <a:ext uri="{FF2B5EF4-FFF2-40B4-BE49-F238E27FC236}">
              <a16:creationId xmlns:a16="http://schemas.microsoft.com/office/drawing/2014/main" id="{19E582A4-6CFF-40BB-84F2-7B1A746A27AB}"/>
            </a:ext>
          </a:extLst>
        </xdr:cNvPr>
        <xdr:cNvSpPr/>
      </xdr:nvSpPr>
      <xdr:spPr>
        <a:xfrm>
          <a:off x="19897725" y="1743002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634" name="フローチャート: 判断 633">
          <a:extLst>
            <a:ext uri="{FF2B5EF4-FFF2-40B4-BE49-F238E27FC236}">
              <a16:creationId xmlns:a16="http://schemas.microsoft.com/office/drawing/2014/main" id="{DA9E7D11-0630-4F77-98DA-3127EE8BEB4A}"/>
            </a:ext>
          </a:extLst>
        </xdr:cNvPr>
        <xdr:cNvSpPr/>
      </xdr:nvSpPr>
      <xdr:spPr>
        <a:xfrm>
          <a:off x="19154775" y="174332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635" name="フローチャート: 判断 634">
          <a:extLst>
            <a:ext uri="{FF2B5EF4-FFF2-40B4-BE49-F238E27FC236}">
              <a16:creationId xmlns:a16="http://schemas.microsoft.com/office/drawing/2014/main" id="{A9E4C44E-F2F5-46F1-A1BD-9405F6CC0C20}"/>
            </a:ext>
          </a:extLst>
        </xdr:cNvPr>
        <xdr:cNvSpPr/>
      </xdr:nvSpPr>
      <xdr:spPr>
        <a:xfrm>
          <a:off x="18345150" y="1743991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636" name="フローチャート: 判断 635">
          <a:extLst>
            <a:ext uri="{FF2B5EF4-FFF2-40B4-BE49-F238E27FC236}">
              <a16:creationId xmlns:a16="http://schemas.microsoft.com/office/drawing/2014/main" id="{C9A70212-033B-45EF-A65F-488588FEA488}"/>
            </a:ext>
          </a:extLst>
        </xdr:cNvPr>
        <xdr:cNvSpPr/>
      </xdr:nvSpPr>
      <xdr:spPr>
        <a:xfrm>
          <a:off x="17554575" y="1743973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637" name="フローチャート: 判断 636">
          <a:extLst>
            <a:ext uri="{FF2B5EF4-FFF2-40B4-BE49-F238E27FC236}">
              <a16:creationId xmlns:a16="http://schemas.microsoft.com/office/drawing/2014/main" id="{9CFD7545-89D4-4BEE-999F-77A99FE1AEA9}"/>
            </a:ext>
          </a:extLst>
        </xdr:cNvPr>
        <xdr:cNvSpPr/>
      </xdr:nvSpPr>
      <xdr:spPr>
        <a:xfrm>
          <a:off x="16754475" y="1745950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89693CE2-852C-4C08-B296-057326037854}"/>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454289E7-2769-494E-9C50-4923BEA0854D}"/>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815FE08F-012F-42BB-A0AE-9ACEA0284BAD}"/>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956F5B34-C4BB-4D0F-91AD-0FC8BCCDF6D8}"/>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2" name="テキスト ボックス 641">
          <a:extLst>
            <a:ext uri="{FF2B5EF4-FFF2-40B4-BE49-F238E27FC236}">
              <a16:creationId xmlns:a16="http://schemas.microsoft.com/office/drawing/2014/main" id="{61F77452-EE78-442A-A246-A215ECB3DE71}"/>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126637</xdr:rowOff>
    </xdr:from>
    <xdr:to>
      <xdr:col>116</xdr:col>
      <xdr:colOff>114300</xdr:colOff>
      <xdr:row>107</xdr:row>
      <xdr:rowOff>56787</xdr:rowOff>
    </xdr:to>
    <xdr:sp macro="" textlink="">
      <xdr:nvSpPr>
        <xdr:cNvPr id="643" name="楕円 642">
          <a:extLst>
            <a:ext uri="{FF2B5EF4-FFF2-40B4-BE49-F238E27FC236}">
              <a16:creationId xmlns:a16="http://schemas.microsoft.com/office/drawing/2014/main" id="{36EE9F79-50DF-4CEC-8F2E-D833F57C017D}"/>
            </a:ext>
          </a:extLst>
        </xdr:cNvPr>
        <xdr:cNvSpPr/>
      </xdr:nvSpPr>
      <xdr:spPr>
        <a:xfrm>
          <a:off x="19897725" y="1743991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105064</xdr:rowOff>
    </xdr:from>
    <xdr:ext cx="469744" cy="259045"/>
    <xdr:sp macro="" textlink="">
      <xdr:nvSpPr>
        <xdr:cNvPr id="644" name="【庁舎】&#10;一人当たり面積該当値テキスト">
          <a:extLst>
            <a:ext uri="{FF2B5EF4-FFF2-40B4-BE49-F238E27FC236}">
              <a16:creationId xmlns:a16="http://schemas.microsoft.com/office/drawing/2014/main" id="{D57A8AD9-B6BC-44DA-AADE-C8A44E3335D3}"/>
            </a:ext>
          </a:extLst>
        </xdr:cNvPr>
        <xdr:cNvSpPr txBox="1"/>
      </xdr:nvSpPr>
      <xdr:spPr>
        <a:xfrm>
          <a:off x="19992975" y="1741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133169</xdr:rowOff>
    </xdr:from>
    <xdr:to>
      <xdr:col>112</xdr:col>
      <xdr:colOff>38100</xdr:colOff>
      <xdr:row>107</xdr:row>
      <xdr:rowOff>63319</xdr:rowOff>
    </xdr:to>
    <xdr:sp macro="" textlink="">
      <xdr:nvSpPr>
        <xdr:cNvPr id="645" name="楕円 644">
          <a:extLst>
            <a:ext uri="{FF2B5EF4-FFF2-40B4-BE49-F238E27FC236}">
              <a16:creationId xmlns:a16="http://schemas.microsoft.com/office/drawing/2014/main" id="{B180F2A0-9938-4099-A16B-44BE4CAC73DB}"/>
            </a:ext>
          </a:extLst>
        </xdr:cNvPr>
        <xdr:cNvSpPr/>
      </xdr:nvSpPr>
      <xdr:spPr>
        <a:xfrm>
          <a:off x="19154775" y="1744961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5987</xdr:rowOff>
    </xdr:from>
    <xdr:to>
      <xdr:col>116</xdr:col>
      <xdr:colOff>63500</xdr:colOff>
      <xdr:row>107</xdr:row>
      <xdr:rowOff>12519</xdr:rowOff>
    </xdr:to>
    <xdr:cxnSp macro="">
      <xdr:nvCxnSpPr>
        <xdr:cNvPr id="646" name="直線コネクタ 645">
          <a:extLst>
            <a:ext uri="{FF2B5EF4-FFF2-40B4-BE49-F238E27FC236}">
              <a16:creationId xmlns:a16="http://schemas.microsoft.com/office/drawing/2014/main" id="{0A231DC1-ACE9-48B9-BF96-31C165931864}"/>
            </a:ext>
          </a:extLst>
        </xdr:cNvPr>
        <xdr:cNvCxnSpPr/>
      </xdr:nvCxnSpPr>
      <xdr:spPr>
        <a:xfrm flipV="1">
          <a:off x="19202400" y="17497062"/>
          <a:ext cx="752475" cy="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133169</xdr:rowOff>
    </xdr:from>
    <xdr:to>
      <xdr:col>107</xdr:col>
      <xdr:colOff>101600</xdr:colOff>
      <xdr:row>107</xdr:row>
      <xdr:rowOff>63319</xdr:rowOff>
    </xdr:to>
    <xdr:sp macro="" textlink="">
      <xdr:nvSpPr>
        <xdr:cNvPr id="647" name="楕円 646">
          <a:extLst>
            <a:ext uri="{FF2B5EF4-FFF2-40B4-BE49-F238E27FC236}">
              <a16:creationId xmlns:a16="http://schemas.microsoft.com/office/drawing/2014/main" id="{DB6596D8-AACC-4949-8D46-2156CE75CA67}"/>
            </a:ext>
          </a:extLst>
        </xdr:cNvPr>
        <xdr:cNvSpPr/>
      </xdr:nvSpPr>
      <xdr:spPr>
        <a:xfrm>
          <a:off x="18345150" y="1744961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12519</xdr:rowOff>
    </xdr:from>
    <xdr:to>
      <xdr:col>111</xdr:col>
      <xdr:colOff>177800</xdr:colOff>
      <xdr:row>107</xdr:row>
      <xdr:rowOff>12519</xdr:rowOff>
    </xdr:to>
    <xdr:cxnSp macro="">
      <xdr:nvCxnSpPr>
        <xdr:cNvPr id="648" name="直線コネクタ 647">
          <a:extLst>
            <a:ext uri="{FF2B5EF4-FFF2-40B4-BE49-F238E27FC236}">
              <a16:creationId xmlns:a16="http://schemas.microsoft.com/office/drawing/2014/main" id="{55F79577-5FBA-4F92-A54A-153706A89903}"/>
            </a:ext>
          </a:extLst>
        </xdr:cNvPr>
        <xdr:cNvCxnSpPr/>
      </xdr:nvCxnSpPr>
      <xdr:spPr>
        <a:xfrm>
          <a:off x="18392775" y="17497244"/>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136434</xdr:rowOff>
    </xdr:from>
    <xdr:to>
      <xdr:col>102</xdr:col>
      <xdr:colOff>165100</xdr:colOff>
      <xdr:row>107</xdr:row>
      <xdr:rowOff>66584</xdr:rowOff>
    </xdr:to>
    <xdr:sp macro="" textlink="">
      <xdr:nvSpPr>
        <xdr:cNvPr id="649" name="楕円 648">
          <a:extLst>
            <a:ext uri="{FF2B5EF4-FFF2-40B4-BE49-F238E27FC236}">
              <a16:creationId xmlns:a16="http://schemas.microsoft.com/office/drawing/2014/main" id="{DF6D7BFB-E54C-4837-8399-BE8F25F7C2BF}"/>
            </a:ext>
          </a:extLst>
        </xdr:cNvPr>
        <xdr:cNvSpPr/>
      </xdr:nvSpPr>
      <xdr:spPr>
        <a:xfrm>
          <a:off x="17554575" y="1745288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12519</xdr:rowOff>
    </xdr:from>
    <xdr:to>
      <xdr:col>107</xdr:col>
      <xdr:colOff>50800</xdr:colOff>
      <xdr:row>107</xdr:row>
      <xdr:rowOff>15784</xdr:rowOff>
    </xdr:to>
    <xdr:cxnSp macro="">
      <xdr:nvCxnSpPr>
        <xdr:cNvPr id="650" name="直線コネクタ 649">
          <a:extLst>
            <a:ext uri="{FF2B5EF4-FFF2-40B4-BE49-F238E27FC236}">
              <a16:creationId xmlns:a16="http://schemas.microsoft.com/office/drawing/2014/main" id="{D69696A9-3FB4-4F6A-BE35-054FC3F79375}"/>
            </a:ext>
          </a:extLst>
        </xdr:cNvPr>
        <xdr:cNvCxnSpPr/>
      </xdr:nvCxnSpPr>
      <xdr:spPr>
        <a:xfrm flipV="1">
          <a:off x="17602200" y="17497244"/>
          <a:ext cx="790575"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133169</xdr:rowOff>
    </xdr:from>
    <xdr:to>
      <xdr:col>98</xdr:col>
      <xdr:colOff>38100</xdr:colOff>
      <xdr:row>107</xdr:row>
      <xdr:rowOff>63319</xdr:rowOff>
    </xdr:to>
    <xdr:sp macro="" textlink="">
      <xdr:nvSpPr>
        <xdr:cNvPr id="651" name="楕円 650">
          <a:extLst>
            <a:ext uri="{FF2B5EF4-FFF2-40B4-BE49-F238E27FC236}">
              <a16:creationId xmlns:a16="http://schemas.microsoft.com/office/drawing/2014/main" id="{F7AF3A8A-405D-4998-A38A-7ABE0449577A}"/>
            </a:ext>
          </a:extLst>
        </xdr:cNvPr>
        <xdr:cNvSpPr/>
      </xdr:nvSpPr>
      <xdr:spPr>
        <a:xfrm>
          <a:off x="16754475" y="1744961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12519</xdr:rowOff>
    </xdr:from>
    <xdr:to>
      <xdr:col>102</xdr:col>
      <xdr:colOff>114300</xdr:colOff>
      <xdr:row>107</xdr:row>
      <xdr:rowOff>15784</xdr:rowOff>
    </xdr:to>
    <xdr:cxnSp macro="">
      <xdr:nvCxnSpPr>
        <xdr:cNvPr id="652" name="直線コネクタ 651">
          <a:extLst>
            <a:ext uri="{FF2B5EF4-FFF2-40B4-BE49-F238E27FC236}">
              <a16:creationId xmlns:a16="http://schemas.microsoft.com/office/drawing/2014/main" id="{16F05386-5855-41FD-940D-F32B052E0AFE}"/>
            </a:ext>
          </a:extLst>
        </xdr:cNvPr>
        <xdr:cNvCxnSpPr/>
      </xdr:nvCxnSpPr>
      <xdr:spPr>
        <a:xfrm>
          <a:off x="16802100" y="17497244"/>
          <a:ext cx="8001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653" name="n_1aveValue【庁舎】&#10;一人当たり面積">
          <a:extLst>
            <a:ext uri="{FF2B5EF4-FFF2-40B4-BE49-F238E27FC236}">
              <a16:creationId xmlns:a16="http://schemas.microsoft.com/office/drawing/2014/main" id="{828AE6EF-34A0-4AAE-97C4-57949B9B8AF4}"/>
            </a:ext>
          </a:extLst>
        </xdr:cNvPr>
        <xdr:cNvSpPr txBox="1"/>
      </xdr:nvSpPr>
      <xdr:spPr>
        <a:xfrm>
          <a:off x="18983402" y="17211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654" name="n_2aveValue【庁舎】&#10;一人当たり面積">
          <a:extLst>
            <a:ext uri="{FF2B5EF4-FFF2-40B4-BE49-F238E27FC236}">
              <a16:creationId xmlns:a16="http://schemas.microsoft.com/office/drawing/2014/main" id="{25EF7647-E8C9-4BC6-ACF2-02D7F00A23F4}"/>
            </a:ext>
          </a:extLst>
        </xdr:cNvPr>
        <xdr:cNvSpPr txBox="1"/>
      </xdr:nvSpPr>
      <xdr:spPr>
        <a:xfrm>
          <a:off x="18183302" y="17218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655" name="n_3aveValue【庁舎】&#10;一人当たり面積">
          <a:extLst>
            <a:ext uri="{FF2B5EF4-FFF2-40B4-BE49-F238E27FC236}">
              <a16:creationId xmlns:a16="http://schemas.microsoft.com/office/drawing/2014/main" id="{B2CF3BC1-1B24-4BFB-B352-4DC1CBEB61B0}"/>
            </a:ext>
          </a:extLst>
        </xdr:cNvPr>
        <xdr:cNvSpPr txBox="1"/>
      </xdr:nvSpPr>
      <xdr:spPr>
        <a:xfrm>
          <a:off x="17383202" y="17208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67508</xdr:rowOff>
    </xdr:from>
    <xdr:ext cx="469744" cy="259045"/>
    <xdr:sp macro="" textlink="">
      <xdr:nvSpPr>
        <xdr:cNvPr id="656" name="n_4aveValue【庁舎】&#10;一人当たり面積">
          <a:extLst>
            <a:ext uri="{FF2B5EF4-FFF2-40B4-BE49-F238E27FC236}">
              <a16:creationId xmlns:a16="http://schemas.microsoft.com/office/drawing/2014/main" id="{18055FB8-26C0-45E2-AB53-562D88F0D188}"/>
            </a:ext>
          </a:extLst>
        </xdr:cNvPr>
        <xdr:cNvSpPr txBox="1"/>
      </xdr:nvSpPr>
      <xdr:spPr>
        <a:xfrm>
          <a:off x="16592627" y="17552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54446</xdr:rowOff>
    </xdr:from>
    <xdr:ext cx="469744" cy="259045"/>
    <xdr:sp macro="" textlink="">
      <xdr:nvSpPr>
        <xdr:cNvPr id="657" name="n_1mainValue【庁舎】&#10;一人当たり面積">
          <a:extLst>
            <a:ext uri="{FF2B5EF4-FFF2-40B4-BE49-F238E27FC236}">
              <a16:creationId xmlns:a16="http://schemas.microsoft.com/office/drawing/2014/main" id="{3CDDDB0A-F801-41FD-BA7F-2A60E080763A}"/>
            </a:ext>
          </a:extLst>
        </xdr:cNvPr>
        <xdr:cNvSpPr txBox="1"/>
      </xdr:nvSpPr>
      <xdr:spPr>
        <a:xfrm>
          <a:off x="18983402" y="17542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54446</xdr:rowOff>
    </xdr:from>
    <xdr:ext cx="469744" cy="259045"/>
    <xdr:sp macro="" textlink="">
      <xdr:nvSpPr>
        <xdr:cNvPr id="658" name="n_2mainValue【庁舎】&#10;一人当たり面積">
          <a:extLst>
            <a:ext uri="{FF2B5EF4-FFF2-40B4-BE49-F238E27FC236}">
              <a16:creationId xmlns:a16="http://schemas.microsoft.com/office/drawing/2014/main" id="{715D91E1-9BBE-473D-878E-6788864F56DD}"/>
            </a:ext>
          </a:extLst>
        </xdr:cNvPr>
        <xdr:cNvSpPr txBox="1"/>
      </xdr:nvSpPr>
      <xdr:spPr>
        <a:xfrm>
          <a:off x="18183302" y="17542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57711</xdr:rowOff>
    </xdr:from>
    <xdr:ext cx="469744" cy="259045"/>
    <xdr:sp macro="" textlink="">
      <xdr:nvSpPr>
        <xdr:cNvPr id="659" name="n_3mainValue【庁舎】&#10;一人当たり面積">
          <a:extLst>
            <a:ext uri="{FF2B5EF4-FFF2-40B4-BE49-F238E27FC236}">
              <a16:creationId xmlns:a16="http://schemas.microsoft.com/office/drawing/2014/main" id="{ABF8B0D6-37BA-45F3-99A1-C4E7BB1F9C74}"/>
            </a:ext>
          </a:extLst>
        </xdr:cNvPr>
        <xdr:cNvSpPr txBox="1"/>
      </xdr:nvSpPr>
      <xdr:spPr>
        <a:xfrm>
          <a:off x="17383202" y="17545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79846</xdr:rowOff>
    </xdr:from>
    <xdr:ext cx="469744" cy="259045"/>
    <xdr:sp macro="" textlink="">
      <xdr:nvSpPr>
        <xdr:cNvPr id="660" name="n_4mainValue【庁舎】&#10;一人当たり面積">
          <a:extLst>
            <a:ext uri="{FF2B5EF4-FFF2-40B4-BE49-F238E27FC236}">
              <a16:creationId xmlns:a16="http://schemas.microsoft.com/office/drawing/2014/main" id="{58374189-D0D4-4140-A644-91E0B1DFA70B}"/>
            </a:ext>
          </a:extLst>
        </xdr:cNvPr>
        <xdr:cNvSpPr txBox="1"/>
      </xdr:nvSpPr>
      <xdr:spPr>
        <a:xfrm>
          <a:off x="16592627" y="17228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1" name="正方形/長方形 660">
          <a:extLst>
            <a:ext uri="{FF2B5EF4-FFF2-40B4-BE49-F238E27FC236}">
              <a16:creationId xmlns:a16="http://schemas.microsoft.com/office/drawing/2014/main" id="{87451A65-8B46-4AEF-ADB1-8B4F7BB768A7}"/>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2" name="正方形/長方形 661">
          <a:extLst>
            <a:ext uri="{FF2B5EF4-FFF2-40B4-BE49-F238E27FC236}">
              <a16:creationId xmlns:a16="http://schemas.microsoft.com/office/drawing/2014/main" id="{0BCEBADC-64E8-45A1-837B-EA327447FE61}"/>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3" name="テキスト ボックス 662">
          <a:extLst>
            <a:ext uri="{FF2B5EF4-FFF2-40B4-BE49-F238E27FC236}">
              <a16:creationId xmlns:a16="http://schemas.microsoft.com/office/drawing/2014/main" id="{5AC021DC-0B4D-4748-99DA-34F66D9115AF}"/>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保健センター・庁舎の減価償却率が類似団体と比較</a:t>
          </a:r>
          <a:r>
            <a:rPr kumimoji="1" lang="ja-JP" altLang="en-US" sz="1100">
              <a:solidFill>
                <a:schemeClr val="dk1"/>
              </a:solidFill>
              <a:effectLst/>
              <a:latin typeface="+mn-lt"/>
              <a:ea typeface="+mn-ea"/>
              <a:cs typeface="+mn-cs"/>
            </a:rPr>
            <a:t>し特に</a:t>
          </a:r>
          <a:r>
            <a:rPr kumimoji="1" lang="ja-JP" altLang="ja-JP" sz="1100">
              <a:solidFill>
                <a:schemeClr val="dk1"/>
              </a:solidFill>
              <a:effectLst/>
              <a:latin typeface="+mn-lt"/>
              <a:ea typeface="+mn-ea"/>
              <a:cs typeface="+mn-cs"/>
            </a:rPr>
            <a:t>高い状況である。当該施設については、大規模改修等の予定はまだないことから必要に応じて修繕等を施し住民サービスへ支障がないよう管理・運営に努めていかなければならない。しかし、年々修繕頻度及び維持補修費が増加しているとともに、既存施設の機能や設備が多様化する町民ニーズに対応できていない状況などもあることから、長寿命化を含めた施設整備の具体的な内容について検討・協議を進めていく必要が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x14ac:dyDescent="0.2">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 thickBot="1" x14ac:dyDescent="0.25">
      <c r="B2" s="170" t="s">
        <v>77</v>
      </c>
      <c r="C2" s="170"/>
      <c r="D2" s="171"/>
    </row>
    <row r="3" spans="1:119" ht="18.75" customHeight="1" thickBot="1" x14ac:dyDescent="0.25">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2">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12718474</v>
      </c>
      <c r="BO4" s="407"/>
      <c r="BP4" s="407"/>
      <c r="BQ4" s="407"/>
      <c r="BR4" s="407"/>
      <c r="BS4" s="407"/>
      <c r="BT4" s="407"/>
      <c r="BU4" s="408"/>
      <c r="BV4" s="406">
        <v>11631056</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11.7</v>
      </c>
      <c r="CU4" s="413"/>
      <c r="CV4" s="413"/>
      <c r="CW4" s="413"/>
      <c r="CX4" s="413"/>
      <c r="CY4" s="413"/>
      <c r="CZ4" s="413"/>
      <c r="DA4" s="414"/>
      <c r="DB4" s="412">
        <v>10.5</v>
      </c>
      <c r="DC4" s="413"/>
      <c r="DD4" s="413"/>
      <c r="DE4" s="413"/>
      <c r="DF4" s="413"/>
      <c r="DG4" s="413"/>
      <c r="DH4" s="413"/>
      <c r="DI4" s="414"/>
    </row>
    <row r="5" spans="1:119" ht="18.75" customHeight="1" x14ac:dyDescent="0.2">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12032724</v>
      </c>
      <c r="BO5" s="444"/>
      <c r="BP5" s="444"/>
      <c r="BQ5" s="444"/>
      <c r="BR5" s="444"/>
      <c r="BS5" s="444"/>
      <c r="BT5" s="444"/>
      <c r="BU5" s="445"/>
      <c r="BV5" s="443">
        <v>11029677</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99.9</v>
      </c>
      <c r="CU5" s="441"/>
      <c r="CV5" s="441"/>
      <c r="CW5" s="441"/>
      <c r="CX5" s="441"/>
      <c r="CY5" s="441"/>
      <c r="CZ5" s="441"/>
      <c r="DA5" s="442"/>
      <c r="DB5" s="440">
        <v>99.9</v>
      </c>
      <c r="DC5" s="441"/>
      <c r="DD5" s="441"/>
      <c r="DE5" s="441"/>
      <c r="DF5" s="441"/>
      <c r="DG5" s="441"/>
      <c r="DH5" s="441"/>
      <c r="DI5" s="442"/>
    </row>
    <row r="6" spans="1:119" ht="18.75" customHeight="1" x14ac:dyDescent="0.2">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685750</v>
      </c>
      <c r="BO6" s="444"/>
      <c r="BP6" s="444"/>
      <c r="BQ6" s="444"/>
      <c r="BR6" s="444"/>
      <c r="BS6" s="444"/>
      <c r="BT6" s="444"/>
      <c r="BU6" s="445"/>
      <c r="BV6" s="443">
        <v>601379</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99.9</v>
      </c>
      <c r="CU6" s="481"/>
      <c r="CV6" s="481"/>
      <c r="CW6" s="481"/>
      <c r="CX6" s="481"/>
      <c r="CY6" s="481"/>
      <c r="CZ6" s="481"/>
      <c r="DA6" s="482"/>
      <c r="DB6" s="480">
        <v>99.9</v>
      </c>
      <c r="DC6" s="481"/>
      <c r="DD6" s="481"/>
      <c r="DE6" s="481"/>
      <c r="DF6" s="481"/>
      <c r="DG6" s="481"/>
      <c r="DH6" s="481"/>
      <c r="DI6" s="482"/>
    </row>
    <row r="7" spans="1:119" ht="18.75" customHeight="1" x14ac:dyDescent="0.2">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411</v>
      </c>
      <c r="BO7" s="444"/>
      <c r="BP7" s="444"/>
      <c r="BQ7" s="444"/>
      <c r="BR7" s="444"/>
      <c r="BS7" s="444"/>
      <c r="BT7" s="444"/>
      <c r="BU7" s="445"/>
      <c r="BV7" s="443">
        <v>9886</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5846910</v>
      </c>
      <c r="CU7" s="444"/>
      <c r="CV7" s="444"/>
      <c r="CW7" s="444"/>
      <c r="CX7" s="444"/>
      <c r="CY7" s="444"/>
      <c r="CZ7" s="444"/>
      <c r="DA7" s="445"/>
      <c r="DB7" s="443">
        <v>5635341</v>
      </c>
      <c r="DC7" s="444"/>
      <c r="DD7" s="444"/>
      <c r="DE7" s="444"/>
      <c r="DF7" s="444"/>
      <c r="DG7" s="444"/>
      <c r="DH7" s="444"/>
      <c r="DI7" s="445"/>
    </row>
    <row r="8" spans="1:119" ht="18.75" customHeight="1" thickBot="1" x14ac:dyDescent="0.25">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685339</v>
      </c>
      <c r="BO8" s="444"/>
      <c r="BP8" s="444"/>
      <c r="BQ8" s="444"/>
      <c r="BR8" s="444"/>
      <c r="BS8" s="444"/>
      <c r="BT8" s="444"/>
      <c r="BU8" s="445"/>
      <c r="BV8" s="443">
        <v>591493</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0.6</v>
      </c>
      <c r="CU8" s="484"/>
      <c r="CV8" s="484"/>
      <c r="CW8" s="484"/>
      <c r="CX8" s="484"/>
      <c r="CY8" s="484"/>
      <c r="CZ8" s="484"/>
      <c r="DA8" s="485"/>
      <c r="DB8" s="483">
        <v>0.6</v>
      </c>
      <c r="DC8" s="484"/>
      <c r="DD8" s="484"/>
      <c r="DE8" s="484"/>
      <c r="DF8" s="484"/>
      <c r="DG8" s="484"/>
      <c r="DH8" s="484"/>
      <c r="DI8" s="485"/>
    </row>
    <row r="9" spans="1:119" ht="18.75" customHeight="1" thickBot="1" x14ac:dyDescent="0.25">
      <c r="A9" s="169"/>
      <c r="B9" s="437" t="s">
        <v>106</v>
      </c>
      <c r="C9" s="438"/>
      <c r="D9" s="438"/>
      <c r="E9" s="438"/>
      <c r="F9" s="438"/>
      <c r="G9" s="438"/>
      <c r="H9" s="438"/>
      <c r="I9" s="438"/>
      <c r="J9" s="438"/>
      <c r="K9" s="486"/>
      <c r="L9" s="487" t="s">
        <v>107</v>
      </c>
      <c r="M9" s="488"/>
      <c r="N9" s="488"/>
      <c r="O9" s="488"/>
      <c r="P9" s="488"/>
      <c r="Q9" s="489"/>
      <c r="R9" s="490">
        <v>23571</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93846</v>
      </c>
      <c r="BO9" s="444"/>
      <c r="BP9" s="444"/>
      <c r="BQ9" s="444"/>
      <c r="BR9" s="444"/>
      <c r="BS9" s="444"/>
      <c r="BT9" s="444"/>
      <c r="BU9" s="445"/>
      <c r="BV9" s="443">
        <v>200600</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6.5</v>
      </c>
      <c r="CU9" s="441"/>
      <c r="CV9" s="441"/>
      <c r="CW9" s="441"/>
      <c r="CX9" s="441"/>
      <c r="CY9" s="441"/>
      <c r="CZ9" s="441"/>
      <c r="DA9" s="442"/>
      <c r="DB9" s="440">
        <v>6.9</v>
      </c>
      <c r="DC9" s="441"/>
      <c r="DD9" s="441"/>
      <c r="DE9" s="441"/>
      <c r="DF9" s="441"/>
      <c r="DG9" s="441"/>
      <c r="DH9" s="441"/>
      <c r="DI9" s="442"/>
    </row>
    <row r="10" spans="1:119" ht="18.75" customHeight="1" thickBot="1" x14ac:dyDescent="0.25">
      <c r="A10" s="169"/>
      <c r="B10" s="437"/>
      <c r="C10" s="438"/>
      <c r="D10" s="438"/>
      <c r="E10" s="438"/>
      <c r="F10" s="438"/>
      <c r="G10" s="438"/>
      <c r="H10" s="438"/>
      <c r="I10" s="438"/>
      <c r="J10" s="438"/>
      <c r="K10" s="486"/>
      <c r="L10" s="493" t="s">
        <v>112</v>
      </c>
      <c r="M10" s="473"/>
      <c r="N10" s="473"/>
      <c r="O10" s="473"/>
      <c r="P10" s="473"/>
      <c r="Q10" s="474"/>
      <c r="R10" s="494">
        <v>23798</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90</v>
      </c>
      <c r="AV10" s="476"/>
      <c r="AW10" s="476"/>
      <c r="AX10" s="476"/>
      <c r="AY10" s="477" t="s">
        <v>114</v>
      </c>
      <c r="AZ10" s="478"/>
      <c r="BA10" s="478"/>
      <c r="BB10" s="478"/>
      <c r="BC10" s="478"/>
      <c r="BD10" s="478"/>
      <c r="BE10" s="478"/>
      <c r="BF10" s="478"/>
      <c r="BG10" s="478"/>
      <c r="BH10" s="478"/>
      <c r="BI10" s="478"/>
      <c r="BJ10" s="478"/>
      <c r="BK10" s="478"/>
      <c r="BL10" s="478"/>
      <c r="BM10" s="479"/>
      <c r="BN10" s="443">
        <v>559519</v>
      </c>
      <c r="BO10" s="444"/>
      <c r="BP10" s="444"/>
      <c r="BQ10" s="444"/>
      <c r="BR10" s="444"/>
      <c r="BS10" s="444"/>
      <c r="BT10" s="444"/>
      <c r="BU10" s="445"/>
      <c r="BV10" s="443">
        <v>6878</v>
      </c>
      <c r="BW10" s="444"/>
      <c r="BX10" s="444"/>
      <c r="BY10" s="444"/>
      <c r="BZ10" s="444"/>
      <c r="CA10" s="444"/>
      <c r="CB10" s="444"/>
      <c r="CC10" s="445"/>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437"/>
      <c r="C11" s="438"/>
      <c r="D11" s="438"/>
      <c r="E11" s="438"/>
      <c r="F11" s="438"/>
      <c r="G11" s="438"/>
      <c r="H11" s="438"/>
      <c r="I11" s="438"/>
      <c r="J11" s="438"/>
      <c r="K11" s="486"/>
      <c r="L11" s="497" t="s">
        <v>116</v>
      </c>
      <c r="M11" s="498"/>
      <c r="N11" s="498"/>
      <c r="O11" s="498"/>
      <c r="P11" s="498"/>
      <c r="Q11" s="499"/>
      <c r="R11" s="500" t="s">
        <v>117</v>
      </c>
      <c r="S11" s="501"/>
      <c r="T11" s="501"/>
      <c r="U11" s="501"/>
      <c r="V11" s="502"/>
      <c r="W11" s="431"/>
      <c r="X11" s="432"/>
      <c r="Y11" s="432"/>
      <c r="Z11" s="432"/>
      <c r="AA11" s="432"/>
      <c r="AB11" s="432"/>
      <c r="AC11" s="432"/>
      <c r="AD11" s="432"/>
      <c r="AE11" s="432"/>
      <c r="AF11" s="432"/>
      <c r="AG11" s="432"/>
      <c r="AH11" s="432"/>
      <c r="AI11" s="432"/>
      <c r="AJ11" s="432"/>
      <c r="AK11" s="432"/>
      <c r="AL11" s="435"/>
      <c r="AM11" s="472" t="s">
        <v>118</v>
      </c>
      <c r="AN11" s="473"/>
      <c r="AO11" s="473"/>
      <c r="AP11" s="473"/>
      <c r="AQ11" s="473"/>
      <c r="AR11" s="473"/>
      <c r="AS11" s="473"/>
      <c r="AT11" s="474"/>
      <c r="AU11" s="475" t="s">
        <v>90</v>
      </c>
      <c r="AV11" s="476"/>
      <c r="AW11" s="476"/>
      <c r="AX11" s="476"/>
      <c r="AY11" s="477" t="s">
        <v>119</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120</v>
      </c>
      <c r="CE11" s="447"/>
      <c r="CF11" s="447"/>
      <c r="CG11" s="447"/>
      <c r="CH11" s="447"/>
      <c r="CI11" s="447"/>
      <c r="CJ11" s="447"/>
      <c r="CK11" s="447"/>
      <c r="CL11" s="447"/>
      <c r="CM11" s="447"/>
      <c r="CN11" s="447"/>
      <c r="CO11" s="447"/>
      <c r="CP11" s="447"/>
      <c r="CQ11" s="447"/>
      <c r="CR11" s="447"/>
      <c r="CS11" s="448"/>
      <c r="CT11" s="483" t="s">
        <v>121</v>
      </c>
      <c r="CU11" s="484"/>
      <c r="CV11" s="484"/>
      <c r="CW11" s="484"/>
      <c r="CX11" s="484"/>
      <c r="CY11" s="484"/>
      <c r="CZ11" s="484"/>
      <c r="DA11" s="485"/>
      <c r="DB11" s="483" t="s">
        <v>121</v>
      </c>
      <c r="DC11" s="484"/>
      <c r="DD11" s="484"/>
      <c r="DE11" s="484"/>
      <c r="DF11" s="484"/>
      <c r="DG11" s="484"/>
      <c r="DH11" s="484"/>
      <c r="DI11" s="485"/>
    </row>
    <row r="12" spans="1:119" ht="18.75" customHeight="1" x14ac:dyDescent="0.2">
      <c r="A12" s="169"/>
      <c r="B12" s="503" t="s">
        <v>122</v>
      </c>
      <c r="C12" s="504"/>
      <c r="D12" s="504"/>
      <c r="E12" s="504"/>
      <c r="F12" s="504"/>
      <c r="G12" s="504"/>
      <c r="H12" s="504"/>
      <c r="I12" s="504"/>
      <c r="J12" s="504"/>
      <c r="K12" s="505"/>
      <c r="L12" s="512" t="s">
        <v>123</v>
      </c>
      <c r="M12" s="513"/>
      <c r="N12" s="513"/>
      <c r="O12" s="513"/>
      <c r="P12" s="513"/>
      <c r="Q12" s="514"/>
      <c r="R12" s="515">
        <v>23297</v>
      </c>
      <c r="S12" s="516"/>
      <c r="T12" s="516"/>
      <c r="U12" s="516"/>
      <c r="V12" s="517"/>
      <c r="W12" s="518" t="s">
        <v>1</v>
      </c>
      <c r="X12" s="476"/>
      <c r="Y12" s="476"/>
      <c r="Z12" s="476"/>
      <c r="AA12" s="476"/>
      <c r="AB12" s="519"/>
      <c r="AC12" s="520" t="s">
        <v>124</v>
      </c>
      <c r="AD12" s="521"/>
      <c r="AE12" s="521"/>
      <c r="AF12" s="521"/>
      <c r="AG12" s="522"/>
      <c r="AH12" s="520" t="s">
        <v>125</v>
      </c>
      <c r="AI12" s="521"/>
      <c r="AJ12" s="521"/>
      <c r="AK12" s="521"/>
      <c r="AL12" s="523"/>
      <c r="AM12" s="472" t="s">
        <v>126</v>
      </c>
      <c r="AN12" s="473"/>
      <c r="AO12" s="473"/>
      <c r="AP12" s="473"/>
      <c r="AQ12" s="473"/>
      <c r="AR12" s="473"/>
      <c r="AS12" s="473"/>
      <c r="AT12" s="474"/>
      <c r="AU12" s="475" t="s">
        <v>127</v>
      </c>
      <c r="AV12" s="476"/>
      <c r="AW12" s="476"/>
      <c r="AX12" s="476"/>
      <c r="AY12" s="477" t="s">
        <v>128</v>
      </c>
      <c r="AZ12" s="478"/>
      <c r="BA12" s="478"/>
      <c r="BB12" s="478"/>
      <c r="BC12" s="478"/>
      <c r="BD12" s="478"/>
      <c r="BE12" s="478"/>
      <c r="BF12" s="478"/>
      <c r="BG12" s="478"/>
      <c r="BH12" s="478"/>
      <c r="BI12" s="478"/>
      <c r="BJ12" s="478"/>
      <c r="BK12" s="478"/>
      <c r="BL12" s="478"/>
      <c r="BM12" s="479"/>
      <c r="BN12" s="443">
        <v>0</v>
      </c>
      <c r="BO12" s="444"/>
      <c r="BP12" s="444"/>
      <c r="BQ12" s="444"/>
      <c r="BR12" s="444"/>
      <c r="BS12" s="444"/>
      <c r="BT12" s="444"/>
      <c r="BU12" s="445"/>
      <c r="BV12" s="443">
        <v>0</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121</v>
      </c>
      <c r="CU12" s="484"/>
      <c r="CV12" s="484"/>
      <c r="CW12" s="484"/>
      <c r="CX12" s="484"/>
      <c r="CY12" s="484"/>
      <c r="CZ12" s="484"/>
      <c r="DA12" s="485"/>
      <c r="DB12" s="483" t="s">
        <v>121</v>
      </c>
      <c r="DC12" s="484"/>
      <c r="DD12" s="484"/>
      <c r="DE12" s="484"/>
      <c r="DF12" s="484"/>
      <c r="DG12" s="484"/>
      <c r="DH12" s="484"/>
      <c r="DI12" s="485"/>
    </row>
    <row r="13" spans="1:119" ht="18.75" customHeight="1" x14ac:dyDescent="0.2">
      <c r="A13" s="169"/>
      <c r="B13" s="506"/>
      <c r="C13" s="507"/>
      <c r="D13" s="507"/>
      <c r="E13" s="507"/>
      <c r="F13" s="507"/>
      <c r="G13" s="507"/>
      <c r="H13" s="507"/>
      <c r="I13" s="507"/>
      <c r="J13" s="507"/>
      <c r="K13" s="508"/>
      <c r="L13" s="178"/>
      <c r="M13" s="534" t="s">
        <v>130</v>
      </c>
      <c r="N13" s="535"/>
      <c r="O13" s="535"/>
      <c r="P13" s="535"/>
      <c r="Q13" s="536"/>
      <c r="R13" s="527">
        <v>23112</v>
      </c>
      <c r="S13" s="528"/>
      <c r="T13" s="528"/>
      <c r="U13" s="528"/>
      <c r="V13" s="529"/>
      <c r="W13" s="459" t="s">
        <v>131</v>
      </c>
      <c r="X13" s="460"/>
      <c r="Y13" s="460"/>
      <c r="Z13" s="460"/>
      <c r="AA13" s="460"/>
      <c r="AB13" s="450"/>
      <c r="AC13" s="494">
        <v>294</v>
      </c>
      <c r="AD13" s="495"/>
      <c r="AE13" s="495"/>
      <c r="AF13" s="495"/>
      <c r="AG13" s="537"/>
      <c r="AH13" s="494">
        <v>292</v>
      </c>
      <c r="AI13" s="495"/>
      <c r="AJ13" s="495"/>
      <c r="AK13" s="495"/>
      <c r="AL13" s="496"/>
      <c r="AM13" s="472" t="s">
        <v>132</v>
      </c>
      <c r="AN13" s="473"/>
      <c r="AO13" s="473"/>
      <c r="AP13" s="473"/>
      <c r="AQ13" s="473"/>
      <c r="AR13" s="473"/>
      <c r="AS13" s="473"/>
      <c r="AT13" s="474"/>
      <c r="AU13" s="475" t="s">
        <v>127</v>
      </c>
      <c r="AV13" s="476"/>
      <c r="AW13" s="476"/>
      <c r="AX13" s="476"/>
      <c r="AY13" s="477" t="s">
        <v>133</v>
      </c>
      <c r="AZ13" s="478"/>
      <c r="BA13" s="478"/>
      <c r="BB13" s="478"/>
      <c r="BC13" s="478"/>
      <c r="BD13" s="478"/>
      <c r="BE13" s="478"/>
      <c r="BF13" s="478"/>
      <c r="BG13" s="478"/>
      <c r="BH13" s="478"/>
      <c r="BI13" s="478"/>
      <c r="BJ13" s="478"/>
      <c r="BK13" s="478"/>
      <c r="BL13" s="478"/>
      <c r="BM13" s="479"/>
      <c r="BN13" s="443">
        <v>653365</v>
      </c>
      <c r="BO13" s="444"/>
      <c r="BP13" s="444"/>
      <c r="BQ13" s="444"/>
      <c r="BR13" s="444"/>
      <c r="BS13" s="444"/>
      <c r="BT13" s="444"/>
      <c r="BU13" s="445"/>
      <c r="BV13" s="443">
        <v>207478</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4.4000000000000004</v>
      </c>
      <c r="CU13" s="441"/>
      <c r="CV13" s="441"/>
      <c r="CW13" s="441"/>
      <c r="CX13" s="441"/>
      <c r="CY13" s="441"/>
      <c r="CZ13" s="441"/>
      <c r="DA13" s="442"/>
      <c r="DB13" s="440">
        <v>3.3</v>
      </c>
      <c r="DC13" s="441"/>
      <c r="DD13" s="441"/>
      <c r="DE13" s="441"/>
      <c r="DF13" s="441"/>
      <c r="DG13" s="441"/>
      <c r="DH13" s="441"/>
      <c r="DI13" s="442"/>
    </row>
    <row r="14" spans="1:119" ht="18.75" customHeight="1" thickBot="1" x14ac:dyDescent="0.25">
      <c r="A14" s="169"/>
      <c r="B14" s="506"/>
      <c r="C14" s="507"/>
      <c r="D14" s="507"/>
      <c r="E14" s="507"/>
      <c r="F14" s="507"/>
      <c r="G14" s="507"/>
      <c r="H14" s="507"/>
      <c r="I14" s="507"/>
      <c r="J14" s="507"/>
      <c r="K14" s="508"/>
      <c r="L14" s="524" t="s">
        <v>135</v>
      </c>
      <c r="M14" s="525"/>
      <c r="N14" s="525"/>
      <c r="O14" s="525"/>
      <c r="P14" s="525"/>
      <c r="Q14" s="526"/>
      <c r="R14" s="527">
        <v>23531</v>
      </c>
      <c r="S14" s="528"/>
      <c r="T14" s="528"/>
      <c r="U14" s="528"/>
      <c r="V14" s="529"/>
      <c r="W14" s="433"/>
      <c r="X14" s="434"/>
      <c r="Y14" s="434"/>
      <c r="Z14" s="434"/>
      <c r="AA14" s="434"/>
      <c r="AB14" s="423"/>
      <c r="AC14" s="530">
        <v>2.7</v>
      </c>
      <c r="AD14" s="531"/>
      <c r="AE14" s="531"/>
      <c r="AF14" s="531"/>
      <c r="AG14" s="532"/>
      <c r="AH14" s="530">
        <v>2.6</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t="s">
        <v>121</v>
      </c>
      <c r="CU14" s="542"/>
      <c r="CV14" s="542"/>
      <c r="CW14" s="542"/>
      <c r="CX14" s="542"/>
      <c r="CY14" s="542"/>
      <c r="CZ14" s="542"/>
      <c r="DA14" s="543"/>
      <c r="DB14" s="541" t="s">
        <v>121</v>
      </c>
      <c r="DC14" s="542"/>
      <c r="DD14" s="542"/>
      <c r="DE14" s="542"/>
      <c r="DF14" s="542"/>
      <c r="DG14" s="542"/>
      <c r="DH14" s="542"/>
      <c r="DI14" s="543"/>
    </row>
    <row r="15" spans="1:119" ht="18.75" customHeight="1" x14ac:dyDescent="0.2">
      <c r="A15" s="169"/>
      <c r="B15" s="506"/>
      <c r="C15" s="507"/>
      <c r="D15" s="507"/>
      <c r="E15" s="507"/>
      <c r="F15" s="507"/>
      <c r="G15" s="507"/>
      <c r="H15" s="507"/>
      <c r="I15" s="507"/>
      <c r="J15" s="507"/>
      <c r="K15" s="508"/>
      <c r="L15" s="178"/>
      <c r="M15" s="534" t="s">
        <v>130</v>
      </c>
      <c r="N15" s="535"/>
      <c r="O15" s="535"/>
      <c r="P15" s="535"/>
      <c r="Q15" s="536"/>
      <c r="R15" s="527">
        <v>23363</v>
      </c>
      <c r="S15" s="528"/>
      <c r="T15" s="528"/>
      <c r="U15" s="528"/>
      <c r="V15" s="529"/>
      <c r="W15" s="459" t="s">
        <v>137</v>
      </c>
      <c r="X15" s="460"/>
      <c r="Y15" s="460"/>
      <c r="Z15" s="460"/>
      <c r="AA15" s="460"/>
      <c r="AB15" s="450"/>
      <c r="AC15" s="494">
        <v>3509</v>
      </c>
      <c r="AD15" s="495"/>
      <c r="AE15" s="495"/>
      <c r="AF15" s="495"/>
      <c r="AG15" s="537"/>
      <c r="AH15" s="494">
        <v>3626</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2989827</v>
      </c>
      <c r="BO15" s="407"/>
      <c r="BP15" s="407"/>
      <c r="BQ15" s="407"/>
      <c r="BR15" s="407"/>
      <c r="BS15" s="407"/>
      <c r="BT15" s="407"/>
      <c r="BU15" s="408"/>
      <c r="BV15" s="406">
        <v>2924455</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06"/>
      <c r="C16" s="507"/>
      <c r="D16" s="507"/>
      <c r="E16" s="507"/>
      <c r="F16" s="507"/>
      <c r="G16" s="507"/>
      <c r="H16" s="507"/>
      <c r="I16" s="507"/>
      <c r="J16" s="507"/>
      <c r="K16" s="508"/>
      <c r="L16" s="524" t="s">
        <v>140</v>
      </c>
      <c r="M16" s="547"/>
      <c r="N16" s="547"/>
      <c r="O16" s="547"/>
      <c r="P16" s="547"/>
      <c r="Q16" s="548"/>
      <c r="R16" s="549" t="s">
        <v>117</v>
      </c>
      <c r="S16" s="550"/>
      <c r="T16" s="550"/>
      <c r="U16" s="550"/>
      <c r="V16" s="551"/>
      <c r="W16" s="433"/>
      <c r="X16" s="434"/>
      <c r="Y16" s="434"/>
      <c r="Z16" s="434"/>
      <c r="AA16" s="434"/>
      <c r="AB16" s="423"/>
      <c r="AC16" s="530">
        <v>31.9</v>
      </c>
      <c r="AD16" s="531"/>
      <c r="AE16" s="531"/>
      <c r="AF16" s="531"/>
      <c r="AG16" s="532"/>
      <c r="AH16" s="530">
        <v>32.700000000000003</v>
      </c>
      <c r="AI16" s="531"/>
      <c r="AJ16" s="531"/>
      <c r="AK16" s="531"/>
      <c r="AL16" s="533"/>
      <c r="AM16" s="472"/>
      <c r="AN16" s="473"/>
      <c r="AO16" s="473"/>
      <c r="AP16" s="473"/>
      <c r="AQ16" s="473"/>
      <c r="AR16" s="473"/>
      <c r="AS16" s="473"/>
      <c r="AT16" s="474"/>
      <c r="AU16" s="475"/>
      <c r="AV16" s="476"/>
      <c r="AW16" s="476"/>
      <c r="AX16" s="476"/>
      <c r="AY16" s="477" t="s">
        <v>141</v>
      </c>
      <c r="AZ16" s="478"/>
      <c r="BA16" s="478"/>
      <c r="BB16" s="478"/>
      <c r="BC16" s="478"/>
      <c r="BD16" s="478"/>
      <c r="BE16" s="478"/>
      <c r="BF16" s="478"/>
      <c r="BG16" s="478"/>
      <c r="BH16" s="478"/>
      <c r="BI16" s="478"/>
      <c r="BJ16" s="478"/>
      <c r="BK16" s="478"/>
      <c r="BL16" s="478"/>
      <c r="BM16" s="479"/>
      <c r="BN16" s="443">
        <v>5055512</v>
      </c>
      <c r="BO16" s="444"/>
      <c r="BP16" s="444"/>
      <c r="BQ16" s="444"/>
      <c r="BR16" s="444"/>
      <c r="BS16" s="444"/>
      <c r="BT16" s="444"/>
      <c r="BU16" s="445"/>
      <c r="BV16" s="443">
        <v>4837540</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5">
      <c r="A17" s="169"/>
      <c r="B17" s="509"/>
      <c r="C17" s="510"/>
      <c r="D17" s="510"/>
      <c r="E17" s="510"/>
      <c r="F17" s="510"/>
      <c r="G17" s="510"/>
      <c r="H17" s="510"/>
      <c r="I17" s="510"/>
      <c r="J17" s="510"/>
      <c r="K17" s="511"/>
      <c r="L17" s="183"/>
      <c r="M17" s="554" t="s">
        <v>142</v>
      </c>
      <c r="N17" s="555"/>
      <c r="O17" s="555"/>
      <c r="P17" s="555"/>
      <c r="Q17" s="556"/>
      <c r="R17" s="549" t="s">
        <v>143</v>
      </c>
      <c r="S17" s="550"/>
      <c r="T17" s="550"/>
      <c r="U17" s="550"/>
      <c r="V17" s="551"/>
      <c r="W17" s="459" t="s">
        <v>144</v>
      </c>
      <c r="X17" s="460"/>
      <c r="Y17" s="460"/>
      <c r="Z17" s="460"/>
      <c r="AA17" s="460"/>
      <c r="AB17" s="450"/>
      <c r="AC17" s="494">
        <v>7191</v>
      </c>
      <c r="AD17" s="495"/>
      <c r="AE17" s="495"/>
      <c r="AF17" s="495"/>
      <c r="AG17" s="537"/>
      <c r="AH17" s="494">
        <v>7158</v>
      </c>
      <c r="AI17" s="495"/>
      <c r="AJ17" s="495"/>
      <c r="AK17" s="495"/>
      <c r="AL17" s="496"/>
      <c r="AM17" s="472"/>
      <c r="AN17" s="473"/>
      <c r="AO17" s="473"/>
      <c r="AP17" s="473"/>
      <c r="AQ17" s="473"/>
      <c r="AR17" s="473"/>
      <c r="AS17" s="473"/>
      <c r="AT17" s="474"/>
      <c r="AU17" s="475"/>
      <c r="AV17" s="476"/>
      <c r="AW17" s="476"/>
      <c r="AX17" s="476"/>
      <c r="AY17" s="477" t="s">
        <v>145</v>
      </c>
      <c r="AZ17" s="478"/>
      <c r="BA17" s="478"/>
      <c r="BB17" s="478"/>
      <c r="BC17" s="478"/>
      <c r="BD17" s="478"/>
      <c r="BE17" s="478"/>
      <c r="BF17" s="478"/>
      <c r="BG17" s="478"/>
      <c r="BH17" s="478"/>
      <c r="BI17" s="478"/>
      <c r="BJ17" s="478"/>
      <c r="BK17" s="478"/>
      <c r="BL17" s="478"/>
      <c r="BM17" s="479"/>
      <c r="BN17" s="443">
        <v>3757606</v>
      </c>
      <c r="BO17" s="444"/>
      <c r="BP17" s="444"/>
      <c r="BQ17" s="444"/>
      <c r="BR17" s="444"/>
      <c r="BS17" s="444"/>
      <c r="BT17" s="444"/>
      <c r="BU17" s="445"/>
      <c r="BV17" s="443">
        <v>3672619</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5">
      <c r="A18" s="169"/>
      <c r="B18" s="565" t="s">
        <v>146</v>
      </c>
      <c r="C18" s="486"/>
      <c r="D18" s="486"/>
      <c r="E18" s="566"/>
      <c r="F18" s="566"/>
      <c r="G18" s="566"/>
      <c r="H18" s="566"/>
      <c r="I18" s="566"/>
      <c r="J18" s="566"/>
      <c r="K18" s="566"/>
      <c r="L18" s="567">
        <v>24.99</v>
      </c>
      <c r="M18" s="567"/>
      <c r="N18" s="567"/>
      <c r="O18" s="567"/>
      <c r="P18" s="567"/>
      <c r="Q18" s="567"/>
      <c r="R18" s="568"/>
      <c r="S18" s="568"/>
      <c r="T18" s="568"/>
      <c r="U18" s="568"/>
      <c r="V18" s="569"/>
      <c r="W18" s="461"/>
      <c r="X18" s="462"/>
      <c r="Y18" s="462"/>
      <c r="Z18" s="462"/>
      <c r="AA18" s="462"/>
      <c r="AB18" s="453"/>
      <c r="AC18" s="570">
        <v>65.400000000000006</v>
      </c>
      <c r="AD18" s="571"/>
      <c r="AE18" s="571"/>
      <c r="AF18" s="571"/>
      <c r="AG18" s="572"/>
      <c r="AH18" s="570">
        <v>64.599999999999994</v>
      </c>
      <c r="AI18" s="571"/>
      <c r="AJ18" s="571"/>
      <c r="AK18" s="571"/>
      <c r="AL18" s="573"/>
      <c r="AM18" s="472"/>
      <c r="AN18" s="473"/>
      <c r="AO18" s="473"/>
      <c r="AP18" s="473"/>
      <c r="AQ18" s="473"/>
      <c r="AR18" s="473"/>
      <c r="AS18" s="473"/>
      <c r="AT18" s="474"/>
      <c r="AU18" s="475"/>
      <c r="AV18" s="476"/>
      <c r="AW18" s="476"/>
      <c r="AX18" s="476"/>
      <c r="AY18" s="477" t="s">
        <v>147</v>
      </c>
      <c r="AZ18" s="478"/>
      <c r="BA18" s="478"/>
      <c r="BB18" s="478"/>
      <c r="BC18" s="478"/>
      <c r="BD18" s="478"/>
      <c r="BE18" s="478"/>
      <c r="BF18" s="478"/>
      <c r="BG18" s="478"/>
      <c r="BH18" s="478"/>
      <c r="BI18" s="478"/>
      <c r="BJ18" s="478"/>
      <c r="BK18" s="478"/>
      <c r="BL18" s="478"/>
      <c r="BM18" s="479"/>
      <c r="BN18" s="443">
        <v>5925561</v>
      </c>
      <c r="BO18" s="444"/>
      <c r="BP18" s="444"/>
      <c r="BQ18" s="444"/>
      <c r="BR18" s="444"/>
      <c r="BS18" s="444"/>
      <c r="BT18" s="444"/>
      <c r="BU18" s="445"/>
      <c r="BV18" s="443">
        <v>5636638</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5">
      <c r="A19" s="169"/>
      <c r="B19" s="565" t="s">
        <v>148</v>
      </c>
      <c r="C19" s="486"/>
      <c r="D19" s="486"/>
      <c r="E19" s="566"/>
      <c r="F19" s="566"/>
      <c r="G19" s="566"/>
      <c r="H19" s="566"/>
      <c r="I19" s="566"/>
      <c r="J19" s="566"/>
      <c r="K19" s="566"/>
      <c r="L19" s="574">
        <v>943</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149</v>
      </c>
      <c r="AZ19" s="478"/>
      <c r="BA19" s="478"/>
      <c r="BB19" s="478"/>
      <c r="BC19" s="478"/>
      <c r="BD19" s="478"/>
      <c r="BE19" s="478"/>
      <c r="BF19" s="478"/>
      <c r="BG19" s="478"/>
      <c r="BH19" s="478"/>
      <c r="BI19" s="478"/>
      <c r="BJ19" s="478"/>
      <c r="BK19" s="478"/>
      <c r="BL19" s="478"/>
      <c r="BM19" s="479"/>
      <c r="BN19" s="443">
        <v>10056017</v>
      </c>
      <c r="BO19" s="444"/>
      <c r="BP19" s="444"/>
      <c r="BQ19" s="444"/>
      <c r="BR19" s="444"/>
      <c r="BS19" s="444"/>
      <c r="BT19" s="444"/>
      <c r="BU19" s="445"/>
      <c r="BV19" s="443">
        <v>9207366</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5">
      <c r="A20" s="169"/>
      <c r="B20" s="565" t="s">
        <v>150</v>
      </c>
      <c r="C20" s="486"/>
      <c r="D20" s="486"/>
      <c r="E20" s="566"/>
      <c r="F20" s="566"/>
      <c r="G20" s="566"/>
      <c r="H20" s="566"/>
      <c r="I20" s="566"/>
      <c r="J20" s="566"/>
      <c r="K20" s="566"/>
      <c r="L20" s="574">
        <v>9524</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5">
      <c r="A21" s="169"/>
      <c r="B21" s="583" t="s">
        <v>151</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2">
      <c r="A22" s="169"/>
      <c r="B22" s="613" t="s">
        <v>152</v>
      </c>
      <c r="C22" s="587"/>
      <c r="D22" s="588"/>
      <c r="E22" s="455" t="s">
        <v>1</v>
      </c>
      <c r="F22" s="460"/>
      <c r="G22" s="460"/>
      <c r="H22" s="460"/>
      <c r="I22" s="460"/>
      <c r="J22" s="460"/>
      <c r="K22" s="450"/>
      <c r="L22" s="455" t="s">
        <v>153</v>
      </c>
      <c r="M22" s="460"/>
      <c r="N22" s="460"/>
      <c r="O22" s="460"/>
      <c r="P22" s="450"/>
      <c r="Q22" s="618" t="s">
        <v>154</v>
      </c>
      <c r="R22" s="619"/>
      <c r="S22" s="619"/>
      <c r="T22" s="619"/>
      <c r="U22" s="619"/>
      <c r="V22" s="620"/>
      <c r="W22" s="586" t="s">
        <v>155</v>
      </c>
      <c r="X22" s="587"/>
      <c r="Y22" s="588"/>
      <c r="Z22" s="455" t="s">
        <v>1</v>
      </c>
      <c r="AA22" s="460"/>
      <c r="AB22" s="460"/>
      <c r="AC22" s="460"/>
      <c r="AD22" s="460"/>
      <c r="AE22" s="460"/>
      <c r="AF22" s="460"/>
      <c r="AG22" s="450"/>
      <c r="AH22" s="624" t="s">
        <v>156</v>
      </c>
      <c r="AI22" s="460"/>
      <c r="AJ22" s="460"/>
      <c r="AK22" s="460"/>
      <c r="AL22" s="450"/>
      <c r="AM22" s="624" t="s">
        <v>157</v>
      </c>
      <c r="AN22" s="625"/>
      <c r="AO22" s="625"/>
      <c r="AP22" s="625"/>
      <c r="AQ22" s="625"/>
      <c r="AR22" s="626"/>
      <c r="AS22" s="618" t="s">
        <v>154</v>
      </c>
      <c r="AT22" s="619"/>
      <c r="AU22" s="619"/>
      <c r="AV22" s="619"/>
      <c r="AW22" s="619"/>
      <c r="AX22" s="630"/>
      <c r="AY22" s="403" t="s">
        <v>158</v>
      </c>
      <c r="AZ22" s="404"/>
      <c r="BA22" s="404"/>
      <c r="BB22" s="404"/>
      <c r="BC22" s="404"/>
      <c r="BD22" s="404"/>
      <c r="BE22" s="404"/>
      <c r="BF22" s="404"/>
      <c r="BG22" s="404"/>
      <c r="BH22" s="404"/>
      <c r="BI22" s="404"/>
      <c r="BJ22" s="404"/>
      <c r="BK22" s="404"/>
      <c r="BL22" s="404"/>
      <c r="BM22" s="405"/>
      <c r="BN22" s="406">
        <v>7381720</v>
      </c>
      <c r="BO22" s="407"/>
      <c r="BP22" s="407"/>
      <c r="BQ22" s="407"/>
      <c r="BR22" s="407"/>
      <c r="BS22" s="407"/>
      <c r="BT22" s="407"/>
      <c r="BU22" s="408"/>
      <c r="BV22" s="406">
        <v>7699105</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2">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159</v>
      </c>
      <c r="AZ23" s="478"/>
      <c r="BA23" s="478"/>
      <c r="BB23" s="478"/>
      <c r="BC23" s="478"/>
      <c r="BD23" s="478"/>
      <c r="BE23" s="478"/>
      <c r="BF23" s="478"/>
      <c r="BG23" s="478"/>
      <c r="BH23" s="478"/>
      <c r="BI23" s="478"/>
      <c r="BJ23" s="478"/>
      <c r="BK23" s="478"/>
      <c r="BL23" s="478"/>
      <c r="BM23" s="479"/>
      <c r="BN23" s="443">
        <v>3881064</v>
      </c>
      <c r="BO23" s="444"/>
      <c r="BP23" s="444"/>
      <c r="BQ23" s="444"/>
      <c r="BR23" s="444"/>
      <c r="BS23" s="444"/>
      <c r="BT23" s="444"/>
      <c r="BU23" s="445"/>
      <c r="BV23" s="443">
        <v>4005371</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5">
      <c r="A24" s="169"/>
      <c r="B24" s="614"/>
      <c r="C24" s="590"/>
      <c r="D24" s="591"/>
      <c r="E24" s="493" t="s">
        <v>160</v>
      </c>
      <c r="F24" s="473"/>
      <c r="G24" s="473"/>
      <c r="H24" s="473"/>
      <c r="I24" s="473"/>
      <c r="J24" s="473"/>
      <c r="K24" s="474"/>
      <c r="L24" s="494">
        <v>1</v>
      </c>
      <c r="M24" s="495"/>
      <c r="N24" s="495"/>
      <c r="O24" s="495"/>
      <c r="P24" s="537"/>
      <c r="Q24" s="494">
        <v>8440</v>
      </c>
      <c r="R24" s="495"/>
      <c r="S24" s="495"/>
      <c r="T24" s="495"/>
      <c r="U24" s="495"/>
      <c r="V24" s="537"/>
      <c r="W24" s="589"/>
      <c r="X24" s="590"/>
      <c r="Y24" s="591"/>
      <c r="Z24" s="493" t="s">
        <v>161</v>
      </c>
      <c r="AA24" s="473"/>
      <c r="AB24" s="473"/>
      <c r="AC24" s="473"/>
      <c r="AD24" s="473"/>
      <c r="AE24" s="473"/>
      <c r="AF24" s="473"/>
      <c r="AG24" s="474"/>
      <c r="AH24" s="494">
        <v>186</v>
      </c>
      <c r="AI24" s="495"/>
      <c r="AJ24" s="495"/>
      <c r="AK24" s="495"/>
      <c r="AL24" s="537"/>
      <c r="AM24" s="494">
        <v>530658</v>
      </c>
      <c r="AN24" s="495"/>
      <c r="AO24" s="495"/>
      <c r="AP24" s="495"/>
      <c r="AQ24" s="495"/>
      <c r="AR24" s="537"/>
      <c r="AS24" s="494">
        <v>2853</v>
      </c>
      <c r="AT24" s="495"/>
      <c r="AU24" s="495"/>
      <c r="AV24" s="495"/>
      <c r="AW24" s="495"/>
      <c r="AX24" s="496"/>
      <c r="AY24" s="559" t="s">
        <v>162</v>
      </c>
      <c r="AZ24" s="560"/>
      <c r="BA24" s="560"/>
      <c r="BB24" s="560"/>
      <c r="BC24" s="560"/>
      <c r="BD24" s="560"/>
      <c r="BE24" s="560"/>
      <c r="BF24" s="560"/>
      <c r="BG24" s="560"/>
      <c r="BH24" s="560"/>
      <c r="BI24" s="560"/>
      <c r="BJ24" s="560"/>
      <c r="BK24" s="560"/>
      <c r="BL24" s="560"/>
      <c r="BM24" s="561"/>
      <c r="BN24" s="443">
        <v>4773926</v>
      </c>
      <c r="BO24" s="444"/>
      <c r="BP24" s="444"/>
      <c r="BQ24" s="444"/>
      <c r="BR24" s="444"/>
      <c r="BS24" s="444"/>
      <c r="BT24" s="444"/>
      <c r="BU24" s="445"/>
      <c r="BV24" s="443">
        <v>4783821</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2">
      <c r="A25" s="169"/>
      <c r="B25" s="614"/>
      <c r="C25" s="590"/>
      <c r="D25" s="591"/>
      <c r="E25" s="493" t="s">
        <v>163</v>
      </c>
      <c r="F25" s="473"/>
      <c r="G25" s="473"/>
      <c r="H25" s="473"/>
      <c r="I25" s="473"/>
      <c r="J25" s="473"/>
      <c r="K25" s="474"/>
      <c r="L25" s="494">
        <v>1</v>
      </c>
      <c r="M25" s="495"/>
      <c r="N25" s="495"/>
      <c r="O25" s="495"/>
      <c r="P25" s="537"/>
      <c r="Q25" s="494">
        <v>6310</v>
      </c>
      <c r="R25" s="495"/>
      <c r="S25" s="495"/>
      <c r="T25" s="495"/>
      <c r="U25" s="495"/>
      <c r="V25" s="537"/>
      <c r="W25" s="589"/>
      <c r="X25" s="590"/>
      <c r="Y25" s="591"/>
      <c r="Z25" s="493" t="s">
        <v>164</v>
      </c>
      <c r="AA25" s="473"/>
      <c r="AB25" s="473"/>
      <c r="AC25" s="473"/>
      <c r="AD25" s="473"/>
      <c r="AE25" s="473"/>
      <c r="AF25" s="473"/>
      <c r="AG25" s="474"/>
      <c r="AH25" s="494" t="s">
        <v>121</v>
      </c>
      <c r="AI25" s="495"/>
      <c r="AJ25" s="495"/>
      <c r="AK25" s="495"/>
      <c r="AL25" s="537"/>
      <c r="AM25" s="494" t="s">
        <v>121</v>
      </c>
      <c r="AN25" s="495"/>
      <c r="AO25" s="495"/>
      <c r="AP25" s="495"/>
      <c r="AQ25" s="495"/>
      <c r="AR25" s="537"/>
      <c r="AS25" s="494" t="s">
        <v>121</v>
      </c>
      <c r="AT25" s="495"/>
      <c r="AU25" s="495"/>
      <c r="AV25" s="495"/>
      <c r="AW25" s="495"/>
      <c r="AX25" s="496"/>
      <c r="AY25" s="403" t="s">
        <v>165</v>
      </c>
      <c r="AZ25" s="404"/>
      <c r="BA25" s="404"/>
      <c r="BB25" s="404"/>
      <c r="BC25" s="404"/>
      <c r="BD25" s="404"/>
      <c r="BE25" s="404"/>
      <c r="BF25" s="404"/>
      <c r="BG25" s="404"/>
      <c r="BH25" s="404"/>
      <c r="BI25" s="404"/>
      <c r="BJ25" s="404"/>
      <c r="BK25" s="404"/>
      <c r="BL25" s="404"/>
      <c r="BM25" s="405"/>
      <c r="BN25" s="406">
        <v>2437899</v>
      </c>
      <c r="BO25" s="407"/>
      <c r="BP25" s="407"/>
      <c r="BQ25" s="407"/>
      <c r="BR25" s="407"/>
      <c r="BS25" s="407"/>
      <c r="BT25" s="407"/>
      <c r="BU25" s="408"/>
      <c r="BV25" s="406">
        <v>2188046</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2">
      <c r="A26" s="169"/>
      <c r="B26" s="614"/>
      <c r="C26" s="590"/>
      <c r="D26" s="591"/>
      <c r="E26" s="493" t="s">
        <v>166</v>
      </c>
      <c r="F26" s="473"/>
      <c r="G26" s="473"/>
      <c r="H26" s="473"/>
      <c r="I26" s="473"/>
      <c r="J26" s="473"/>
      <c r="K26" s="474"/>
      <c r="L26" s="494">
        <v>1</v>
      </c>
      <c r="M26" s="495"/>
      <c r="N26" s="495"/>
      <c r="O26" s="495"/>
      <c r="P26" s="537"/>
      <c r="Q26" s="494">
        <v>5410</v>
      </c>
      <c r="R26" s="495"/>
      <c r="S26" s="495"/>
      <c r="T26" s="495"/>
      <c r="U26" s="495"/>
      <c r="V26" s="537"/>
      <c r="W26" s="589"/>
      <c r="X26" s="590"/>
      <c r="Y26" s="591"/>
      <c r="Z26" s="493" t="s">
        <v>167</v>
      </c>
      <c r="AA26" s="595"/>
      <c r="AB26" s="595"/>
      <c r="AC26" s="595"/>
      <c r="AD26" s="595"/>
      <c r="AE26" s="595"/>
      <c r="AF26" s="595"/>
      <c r="AG26" s="596"/>
      <c r="AH26" s="494">
        <v>6</v>
      </c>
      <c r="AI26" s="495"/>
      <c r="AJ26" s="495"/>
      <c r="AK26" s="495"/>
      <c r="AL26" s="537"/>
      <c r="AM26" s="494">
        <v>16620</v>
      </c>
      <c r="AN26" s="495"/>
      <c r="AO26" s="495"/>
      <c r="AP26" s="495"/>
      <c r="AQ26" s="495"/>
      <c r="AR26" s="537"/>
      <c r="AS26" s="494">
        <v>2770</v>
      </c>
      <c r="AT26" s="495"/>
      <c r="AU26" s="495"/>
      <c r="AV26" s="495"/>
      <c r="AW26" s="495"/>
      <c r="AX26" s="496"/>
      <c r="AY26" s="446" t="s">
        <v>168</v>
      </c>
      <c r="AZ26" s="447"/>
      <c r="BA26" s="447"/>
      <c r="BB26" s="447"/>
      <c r="BC26" s="447"/>
      <c r="BD26" s="447"/>
      <c r="BE26" s="447"/>
      <c r="BF26" s="447"/>
      <c r="BG26" s="447"/>
      <c r="BH26" s="447"/>
      <c r="BI26" s="447"/>
      <c r="BJ26" s="447"/>
      <c r="BK26" s="447"/>
      <c r="BL26" s="447"/>
      <c r="BM26" s="448"/>
      <c r="BN26" s="443" t="s">
        <v>121</v>
      </c>
      <c r="BO26" s="444"/>
      <c r="BP26" s="444"/>
      <c r="BQ26" s="444"/>
      <c r="BR26" s="444"/>
      <c r="BS26" s="444"/>
      <c r="BT26" s="444"/>
      <c r="BU26" s="445"/>
      <c r="BV26" s="443" t="s">
        <v>121</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5">
      <c r="A27" s="169"/>
      <c r="B27" s="614"/>
      <c r="C27" s="590"/>
      <c r="D27" s="591"/>
      <c r="E27" s="493" t="s">
        <v>169</v>
      </c>
      <c r="F27" s="473"/>
      <c r="G27" s="473"/>
      <c r="H27" s="473"/>
      <c r="I27" s="473"/>
      <c r="J27" s="473"/>
      <c r="K27" s="474"/>
      <c r="L27" s="494">
        <v>1</v>
      </c>
      <c r="M27" s="495"/>
      <c r="N27" s="495"/>
      <c r="O27" s="495"/>
      <c r="P27" s="537"/>
      <c r="Q27" s="494">
        <v>3130</v>
      </c>
      <c r="R27" s="495"/>
      <c r="S27" s="495"/>
      <c r="T27" s="495"/>
      <c r="U27" s="495"/>
      <c r="V27" s="537"/>
      <c r="W27" s="589"/>
      <c r="X27" s="590"/>
      <c r="Y27" s="591"/>
      <c r="Z27" s="493" t="s">
        <v>170</v>
      </c>
      <c r="AA27" s="473"/>
      <c r="AB27" s="473"/>
      <c r="AC27" s="473"/>
      <c r="AD27" s="473"/>
      <c r="AE27" s="473"/>
      <c r="AF27" s="473"/>
      <c r="AG27" s="474"/>
      <c r="AH27" s="494">
        <v>4</v>
      </c>
      <c r="AI27" s="495"/>
      <c r="AJ27" s="495"/>
      <c r="AK27" s="495"/>
      <c r="AL27" s="537"/>
      <c r="AM27" s="494">
        <v>10728</v>
      </c>
      <c r="AN27" s="495"/>
      <c r="AO27" s="495"/>
      <c r="AP27" s="495"/>
      <c r="AQ27" s="495"/>
      <c r="AR27" s="537"/>
      <c r="AS27" s="494">
        <v>2682</v>
      </c>
      <c r="AT27" s="495"/>
      <c r="AU27" s="495"/>
      <c r="AV27" s="495"/>
      <c r="AW27" s="495"/>
      <c r="AX27" s="496"/>
      <c r="AY27" s="538" t="s">
        <v>171</v>
      </c>
      <c r="AZ27" s="539"/>
      <c r="BA27" s="539"/>
      <c r="BB27" s="539"/>
      <c r="BC27" s="539"/>
      <c r="BD27" s="539"/>
      <c r="BE27" s="539"/>
      <c r="BF27" s="539"/>
      <c r="BG27" s="539"/>
      <c r="BH27" s="539"/>
      <c r="BI27" s="539"/>
      <c r="BJ27" s="539"/>
      <c r="BK27" s="539"/>
      <c r="BL27" s="539"/>
      <c r="BM27" s="540"/>
      <c r="BN27" s="562">
        <v>501307</v>
      </c>
      <c r="BO27" s="563"/>
      <c r="BP27" s="563"/>
      <c r="BQ27" s="563"/>
      <c r="BR27" s="563"/>
      <c r="BS27" s="563"/>
      <c r="BT27" s="563"/>
      <c r="BU27" s="564"/>
      <c r="BV27" s="562">
        <v>501302</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2">
      <c r="A28" s="169"/>
      <c r="B28" s="614"/>
      <c r="C28" s="590"/>
      <c r="D28" s="591"/>
      <c r="E28" s="493" t="s">
        <v>172</v>
      </c>
      <c r="F28" s="473"/>
      <c r="G28" s="473"/>
      <c r="H28" s="473"/>
      <c r="I28" s="473"/>
      <c r="J28" s="473"/>
      <c r="K28" s="474"/>
      <c r="L28" s="494">
        <v>1</v>
      </c>
      <c r="M28" s="495"/>
      <c r="N28" s="495"/>
      <c r="O28" s="495"/>
      <c r="P28" s="537"/>
      <c r="Q28" s="494">
        <v>2630</v>
      </c>
      <c r="R28" s="495"/>
      <c r="S28" s="495"/>
      <c r="T28" s="495"/>
      <c r="U28" s="495"/>
      <c r="V28" s="537"/>
      <c r="W28" s="589"/>
      <c r="X28" s="590"/>
      <c r="Y28" s="591"/>
      <c r="Z28" s="493" t="s">
        <v>173</v>
      </c>
      <c r="AA28" s="473"/>
      <c r="AB28" s="473"/>
      <c r="AC28" s="473"/>
      <c r="AD28" s="473"/>
      <c r="AE28" s="473"/>
      <c r="AF28" s="473"/>
      <c r="AG28" s="474"/>
      <c r="AH28" s="494" t="s">
        <v>121</v>
      </c>
      <c r="AI28" s="495"/>
      <c r="AJ28" s="495"/>
      <c r="AK28" s="495"/>
      <c r="AL28" s="537"/>
      <c r="AM28" s="494" t="s">
        <v>121</v>
      </c>
      <c r="AN28" s="495"/>
      <c r="AO28" s="495"/>
      <c r="AP28" s="495"/>
      <c r="AQ28" s="495"/>
      <c r="AR28" s="537"/>
      <c r="AS28" s="494" t="s">
        <v>121</v>
      </c>
      <c r="AT28" s="495"/>
      <c r="AU28" s="495"/>
      <c r="AV28" s="495"/>
      <c r="AW28" s="495"/>
      <c r="AX28" s="496"/>
      <c r="AY28" s="597" t="s">
        <v>174</v>
      </c>
      <c r="AZ28" s="598"/>
      <c r="BA28" s="598"/>
      <c r="BB28" s="599"/>
      <c r="BC28" s="403" t="s">
        <v>46</v>
      </c>
      <c r="BD28" s="404"/>
      <c r="BE28" s="404"/>
      <c r="BF28" s="404"/>
      <c r="BG28" s="404"/>
      <c r="BH28" s="404"/>
      <c r="BI28" s="404"/>
      <c r="BJ28" s="404"/>
      <c r="BK28" s="404"/>
      <c r="BL28" s="404"/>
      <c r="BM28" s="405"/>
      <c r="BN28" s="406">
        <v>3858630</v>
      </c>
      <c r="BO28" s="407"/>
      <c r="BP28" s="407"/>
      <c r="BQ28" s="407"/>
      <c r="BR28" s="407"/>
      <c r="BS28" s="407"/>
      <c r="BT28" s="407"/>
      <c r="BU28" s="408"/>
      <c r="BV28" s="406">
        <v>2899111</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2">
      <c r="A29" s="169"/>
      <c r="B29" s="614"/>
      <c r="C29" s="590"/>
      <c r="D29" s="591"/>
      <c r="E29" s="493" t="s">
        <v>175</v>
      </c>
      <c r="F29" s="473"/>
      <c r="G29" s="473"/>
      <c r="H29" s="473"/>
      <c r="I29" s="473"/>
      <c r="J29" s="473"/>
      <c r="K29" s="474"/>
      <c r="L29" s="494">
        <v>13</v>
      </c>
      <c r="M29" s="495"/>
      <c r="N29" s="495"/>
      <c r="O29" s="495"/>
      <c r="P29" s="537"/>
      <c r="Q29" s="494">
        <v>2520</v>
      </c>
      <c r="R29" s="495"/>
      <c r="S29" s="495"/>
      <c r="T29" s="495"/>
      <c r="U29" s="495"/>
      <c r="V29" s="537"/>
      <c r="W29" s="592"/>
      <c r="X29" s="593"/>
      <c r="Y29" s="594"/>
      <c r="Z29" s="493" t="s">
        <v>176</v>
      </c>
      <c r="AA29" s="473"/>
      <c r="AB29" s="473"/>
      <c r="AC29" s="473"/>
      <c r="AD29" s="473"/>
      <c r="AE29" s="473"/>
      <c r="AF29" s="473"/>
      <c r="AG29" s="474"/>
      <c r="AH29" s="494">
        <v>190</v>
      </c>
      <c r="AI29" s="495"/>
      <c r="AJ29" s="495"/>
      <c r="AK29" s="495"/>
      <c r="AL29" s="537"/>
      <c r="AM29" s="494">
        <v>541386</v>
      </c>
      <c r="AN29" s="495"/>
      <c r="AO29" s="495"/>
      <c r="AP29" s="495"/>
      <c r="AQ29" s="495"/>
      <c r="AR29" s="537"/>
      <c r="AS29" s="494">
        <v>2849</v>
      </c>
      <c r="AT29" s="495"/>
      <c r="AU29" s="495"/>
      <c r="AV29" s="495"/>
      <c r="AW29" s="495"/>
      <c r="AX29" s="496"/>
      <c r="AY29" s="600"/>
      <c r="AZ29" s="601"/>
      <c r="BA29" s="601"/>
      <c r="BB29" s="602"/>
      <c r="BC29" s="477" t="s">
        <v>177</v>
      </c>
      <c r="BD29" s="478"/>
      <c r="BE29" s="478"/>
      <c r="BF29" s="478"/>
      <c r="BG29" s="478"/>
      <c r="BH29" s="478"/>
      <c r="BI29" s="478"/>
      <c r="BJ29" s="478"/>
      <c r="BK29" s="478"/>
      <c r="BL29" s="478"/>
      <c r="BM29" s="479"/>
      <c r="BN29" s="443">
        <v>95061</v>
      </c>
      <c r="BO29" s="444"/>
      <c r="BP29" s="444"/>
      <c r="BQ29" s="444"/>
      <c r="BR29" s="444"/>
      <c r="BS29" s="444"/>
      <c r="BT29" s="444"/>
      <c r="BU29" s="445"/>
      <c r="BV29" s="443">
        <v>74327</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5">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178</v>
      </c>
      <c r="X30" s="611"/>
      <c r="Y30" s="611"/>
      <c r="Z30" s="611"/>
      <c r="AA30" s="611"/>
      <c r="AB30" s="611"/>
      <c r="AC30" s="611"/>
      <c r="AD30" s="611"/>
      <c r="AE30" s="611"/>
      <c r="AF30" s="611"/>
      <c r="AG30" s="612"/>
      <c r="AH30" s="570">
        <v>96.1</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528684</v>
      </c>
      <c r="BO30" s="563"/>
      <c r="BP30" s="563"/>
      <c r="BQ30" s="563"/>
      <c r="BR30" s="563"/>
      <c r="BS30" s="563"/>
      <c r="BT30" s="563"/>
      <c r="BU30" s="564"/>
      <c r="BV30" s="562">
        <v>634647</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606" t="s">
        <v>179</v>
      </c>
      <c r="D32" s="606"/>
      <c r="E32" s="606"/>
      <c r="F32" s="606"/>
      <c r="G32" s="606"/>
      <c r="H32" s="606"/>
      <c r="I32" s="606"/>
      <c r="J32" s="606"/>
      <c r="K32" s="606"/>
      <c r="L32" s="606"/>
      <c r="M32" s="606"/>
      <c r="N32" s="606"/>
      <c r="O32" s="606"/>
      <c r="P32" s="606"/>
      <c r="Q32" s="606"/>
      <c r="R32" s="606"/>
      <c r="S32" s="606"/>
      <c r="U32" s="447" t="s">
        <v>180</v>
      </c>
      <c r="V32" s="447"/>
      <c r="W32" s="447"/>
      <c r="X32" s="447"/>
      <c r="Y32" s="447"/>
      <c r="Z32" s="447"/>
      <c r="AA32" s="447"/>
      <c r="AB32" s="447"/>
      <c r="AC32" s="447"/>
      <c r="AD32" s="447"/>
      <c r="AE32" s="447"/>
      <c r="AF32" s="447"/>
      <c r="AG32" s="447"/>
      <c r="AH32" s="447"/>
      <c r="AI32" s="447"/>
      <c r="AJ32" s="447"/>
      <c r="AK32" s="447"/>
      <c r="AM32" s="447" t="s">
        <v>181</v>
      </c>
      <c r="AN32" s="447"/>
      <c r="AO32" s="447"/>
      <c r="AP32" s="447"/>
      <c r="AQ32" s="447"/>
      <c r="AR32" s="447"/>
      <c r="AS32" s="447"/>
      <c r="AT32" s="447"/>
      <c r="AU32" s="447"/>
      <c r="AV32" s="447"/>
      <c r="AW32" s="447"/>
      <c r="AX32" s="447"/>
      <c r="AY32" s="447"/>
      <c r="AZ32" s="447"/>
      <c r="BA32" s="447"/>
      <c r="BB32" s="447"/>
      <c r="BC32" s="447"/>
      <c r="BE32" s="447" t="s">
        <v>182</v>
      </c>
      <c r="BF32" s="447"/>
      <c r="BG32" s="447"/>
      <c r="BH32" s="447"/>
      <c r="BI32" s="447"/>
      <c r="BJ32" s="447"/>
      <c r="BK32" s="447"/>
      <c r="BL32" s="447"/>
      <c r="BM32" s="447"/>
      <c r="BN32" s="447"/>
      <c r="BO32" s="447"/>
      <c r="BP32" s="447"/>
      <c r="BQ32" s="447"/>
      <c r="BR32" s="447"/>
      <c r="BS32" s="447"/>
      <c r="BT32" s="447"/>
      <c r="BU32" s="447"/>
      <c r="BW32" s="447" t="s">
        <v>183</v>
      </c>
      <c r="BX32" s="447"/>
      <c r="BY32" s="447"/>
      <c r="BZ32" s="447"/>
      <c r="CA32" s="447"/>
      <c r="CB32" s="447"/>
      <c r="CC32" s="447"/>
      <c r="CD32" s="447"/>
      <c r="CE32" s="447"/>
      <c r="CF32" s="447"/>
      <c r="CG32" s="447"/>
      <c r="CH32" s="447"/>
      <c r="CI32" s="447"/>
      <c r="CJ32" s="447"/>
      <c r="CK32" s="447"/>
      <c r="CL32" s="447"/>
      <c r="CM32" s="447"/>
      <c r="CO32" s="447" t="s">
        <v>184</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2">
      <c r="A33" s="169"/>
      <c r="B33" s="193"/>
      <c r="C33" s="467" t="s">
        <v>185</v>
      </c>
      <c r="D33" s="467"/>
      <c r="E33" s="432" t="s">
        <v>186</v>
      </c>
      <c r="F33" s="432"/>
      <c r="G33" s="432"/>
      <c r="H33" s="432"/>
      <c r="I33" s="432"/>
      <c r="J33" s="432"/>
      <c r="K33" s="432"/>
      <c r="L33" s="432"/>
      <c r="M33" s="432"/>
      <c r="N33" s="432"/>
      <c r="O33" s="432"/>
      <c r="P33" s="432"/>
      <c r="Q33" s="432"/>
      <c r="R33" s="432"/>
      <c r="S33" s="432"/>
      <c r="T33" s="194"/>
      <c r="U33" s="467" t="s">
        <v>185</v>
      </c>
      <c r="V33" s="467"/>
      <c r="W33" s="432" t="s">
        <v>186</v>
      </c>
      <c r="X33" s="432"/>
      <c r="Y33" s="432"/>
      <c r="Z33" s="432"/>
      <c r="AA33" s="432"/>
      <c r="AB33" s="432"/>
      <c r="AC33" s="432"/>
      <c r="AD33" s="432"/>
      <c r="AE33" s="432"/>
      <c r="AF33" s="432"/>
      <c r="AG33" s="432"/>
      <c r="AH33" s="432"/>
      <c r="AI33" s="432"/>
      <c r="AJ33" s="432"/>
      <c r="AK33" s="432"/>
      <c r="AL33" s="194"/>
      <c r="AM33" s="467" t="s">
        <v>185</v>
      </c>
      <c r="AN33" s="467"/>
      <c r="AO33" s="432" t="s">
        <v>186</v>
      </c>
      <c r="AP33" s="432"/>
      <c r="AQ33" s="432"/>
      <c r="AR33" s="432"/>
      <c r="AS33" s="432"/>
      <c r="AT33" s="432"/>
      <c r="AU33" s="432"/>
      <c r="AV33" s="432"/>
      <c r="AW33" s="432"/>
      <c r="AX33" s="432"/>
      <c r="AY33" s="432"/>
      <c r="AZ33" s="432"/>
      <c r="BA33" s="432"/>
      <c r="BB33" s="432"/>
      <c r="BC33" s="432"/>
      <c r="BD33" s="195"/>
      <c r="BE33" s="432" t="s">
        <v>187</v>
      </c>
      <c r="BF33" s="432"/>
      <c r="BG33" s="432" t="s">
        <v>188</v>
      </c>
      <c r="BH33" s="432"/>
      <c r="BI33" s="432"/>
      <c r="BJ33" s="432"/>
      <c r="BK33" s="432"/>
      <c r="BL33" s="432"/>
      <c r="BM33" s="432"/>
      <c r="BN33" s="432"/>
      <c r="BO33" s="432"/>
      <c r="BP33" s="432"/>
      <c r="BQ33" s="432"/>
      <c r="BR33" s="432"/>
      <c r="BS33" s="432"/>
      <c r="BT33" s="432"/>
      <c r="BU33" s="432"/>
      <c r="BV33" s="195"/>
      <c r="BW33" s="467" t="s">
        <v>187</v>
      </c>
      <c r="BX33" s="467"/>
      <c r="BY33" s="432" t="s">
        <v>189</v>
      </c>
      <c r="BZ33" s="432"/>
      <c r="CA33" s="432"/>
      <c r="CB33" s="432"/>
      <c r="CC33" s="432"/>
      <c r="CD33" s="432"/>
      <c r="CE33" s="432"/>
      <c r="CF33" s="432"/>
      <c r="CG33" s="432"/>
      <c r="CH33" s="432"/>
      <c r="CI33" s="432"/>
      <c r="CJ33" s="432"/>
      <c r="CK33" s="432"/>
      <c r="CL33" s="432"/>
      <c r="CM33" s="432"/>
      <c r="CN33" s="194"/>
      <c r="CO33" s="467" t="s">
        <v>185</v>
      </c>
      <c r="CP33" s="467"/>
      <c r="CQ33" s="432" t="s">
        <v>190</v>
      </c>
      <c r="CR33" s="432"/>
      <c r="CS33" s="432"/>
      <c r="CT33" s="432"/>
      <c r="CU33" s="432"/>
      <c r="CV33" s="432"/>
      <c r="CW33" s="432"/>
      <c r="CX33" s="432"/>
      <c r="CY33" s="432"/>
      <c r="CZ33" s="432"/>
      <c r="DA33" s="432"/>
      <c r="DB33" s="432"/>
      <c r="DC33" s="432"/>
      <c r="DD33" s="432"/>
      <c r="DE33" s="432"/>
      <c r="DF33" s="194"/>
      <c r="DG33" s="632" t="s">
        <v>191</v>
      </c>
      <c r="DH33" s="632"/>
      <c r="DI33" s="196"/>
    </row>
    <row r="34" spans="1:113" ht="32.25" customHeight="1" x14ac:dyDescent="0.2">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3</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69"/>
      <c r="AM34" s="633">
        <f>IF(AO34="","",MAX(C34:D43,U34:V43)+1)</f>
        <v>6</v>
      </c>
      <c r="AN34" s="633"/>
      <c r="AO34" s="634" t="str">
        <f>IF('各会計、関係団体の財政状況及び健全化判断比率'!B31="","",'各会計、関係団体の財政状況及び健全化判断比率'!B31)</f>
        <v>水道事業会計</v>
      </c>
      <c r="AP34" s="634"/>
      <c r="AQ34" s="634"/>
      <c r="AR34" s="634"/>
      <c r="AS34" s="634"/>
      <c r="AT34" s="634"/>
      <c r="AU34" s="634"/>
      <c r="AV34" s="634"/>
      <c r="AW34" s="634"/>
      <c r="AX34" s="634"/>
      <c r="AY34" s="634"/>
      <c r="AZ34" s="634"/>
      <c r="BA34" s="634"/>
      <c r="BB34" s="634"/>
      <c r="BC34" s="634"/>
      <c r="BD34" s="169"/>
      <c r="BE34" s="633">
        <f>IF(BG34="","",MAX(C34:D43,U34:V43,AM34:AN43)+1)</f>
        <v>8</v>
      </c>
      <c r="BF34" s="633"/>
      <c r="BG34" s="634" t="str">
        <f>IF('各会計、関係団体の財政状況及び健全化判断比率'!B33="","",'各会計、関係団体の財政状況及び健全化判断比率'!B33)</f>
        <v>地方卸売市場事業特別会計</v>
      </c>
      <c r="BH34" s="634"/>
      <c r="BI34" s="634"/>
      <c r="BJ34" s="634"/>
      <c r="BK34" s="634"/>
      <c r="BL34" s="634"/>
      <c r="BM34" s="634"/>
      <c r="BN34" s="634"/>
      <c r="BO34" s="634"/>
      <c r="BP34" s="634"/>
      <c r="BQ34" s="634"/>
      <c r="BR34" s="634"/>
      <c r="BS34" s="634"/>
      <c r="BT34" s="634"/>
      <c r="BU34" s="634"/>
      <c r="BV34" s="169"/>
      <c r="BW34" s="633">
        <f>IF(BY34="","",MAX(C34:D43,U34:V43,AM34:AN43,BE34:BF43)+1)</f>
        <v>9</v>
      </c>
      <c r="BX34" s="633"/>
      <c r="BY34" s="634" t="str">
        <f>IF('各会計、関係団体の財政状況及び健全化判断比率'!B68="","",'各会計、関係団体の財政状況及び健全化判断比率'!B68)</f>
        <v>仙南地域広域行政事務組合</v>
      </c>
      <c r="BZ34" s="634"/>
      <c r="CA34" s="634"/>
      <c r="CB34" s="634"/>
      <c r="CC34" s="634"/>
      <c r="CD34" s="634"/>
      <c r="CE34" s="634"/>
      <c r="CF34" s="634"/>
      <c r="CG34" s="634"/>
      <c r="CH34" s="634"/>
      <c r="CI34" s="634"/>
      <c r="CJ34" s="634"/>
      <c r="CK34" s="634"/>
      <c r="CL34" s="634"/>
      <c r="CM34" s="634"/>
      <c r="CN34" s="169"/>
      <c r="CO34" s="633">
        <f>IF(CQ34="","",MAX(C34:D43,U34:V43,AM34:AN43,BE34:BF43,BW34:BX43)+1)</f>
        <v>16</v>
      </c>
      <c r="CP34" s="633"/>
      <c r="CQ34" s="634" t="str">
        <f>IF('各会計、関係団体の財政状況及び健全化判断比率'!BS7="","",'各会計、関係団体の財政状況及び健全化判断比率'!BS7)</f>
        <v>まちづくりオーガ</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2">
      <c r="A35" s="169"/>
      <c r="B35" s="193"/>
      <c r="C35" s="633">
        <f>IF(E35="","",C34+1)</f>
        <v>2</v>
      </c>
      <c r="D35" s="633"/>
      <c r="E35" s="634" t="str">
        <f>IF('各会計、関係団体の財政状況及び健全化判断比率'!B8="","",'各会計、関係団体の財政状況及び健全化判断比率'!B8)</f>
        <v>仙南夜間初期急患センター事業特別会計</v>
      </c>
      <c r="F35" s="634"/>
      <c r="G35" s="634"/>
      <c r="H35" s="634"/>
      <c r="I35" s="634"/>
      <c r="J35" s="634"/>
      <c r="K35" s="634"/>
      <c r="L35" s="634"/>
      <c r="M35" s="634"/>
      <c r="N35" s="634"/>
      <c r="O35" s="634"/>
      <c r="P35" s="634"/>
      <c r="Q35" s="634"/>
      <c r="R35" s="634"/>
      <c r="S35" s="634"/>
      <c r="T35" s="169"/>
      <c r="U35" s="633">
        <f>IF(W35="","",U34+1)</f>
        <v>4</v>
      </c>
      <c r="V35" s="633"/>
      <c r="W35" s="634" t="str">
        <f>IF('各会計、関係団体の財政状況及び健全化判断比率'!B29="","",'各会計、関係団体の財政状況及び健全化判断比率'!B29)</f>
        <v>介護保険特別会計</v>
      </c>
      <c r="X35" s="634"/>
      <c r="Y35" s="634"/>
      <c r="Z35" s="634"/>
      <c r="AA35" s="634"/>
      <c r="AB35" s="634"/>
      <c r="AC35" s="634"/>
      <c r="AD35" s="634"/>
      <c r="AE35" s="634"/>
      <c r="AF35" s="634"/>
      <c r="AG35" s="634"/>
      <c r="AH35" s="634"/>
      <c r="AI35" s="634"/>
      <c r="AJ35" s="634"/>
      <c r="AK35" s="634"/>
      <c r="AL35" s="169"/>
      <c r="AM35" s="633">
        <f t="shared" ref="AM35:AM43" si="0">IF(AO35="","",AM34+1)</f>
        <v>7</v>
      </c>
      <c r="AN35" s="633"/>
      <c r="AO35" s="634" t="str">
        <f>IF('各会計、関係団体の財政状況及び健全化判断比率'!B32="","",'各会計、関係団体の財政状況及び健全化判断比率'!B32)</f>
        <v>公共下水道事業会計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10</v>
      </c>
      <c r="BX35" s="633"/>
      <c r="BY35" s="634" t="str">
        <f>IF('各会計、関係団体の財政状況及び健全化判断比率'!B69="","",'各会計、関係団体の財政状況及び健全化判断比率'!B69)</f>
        <v>みやぎ県南中核病院企業団</v>
      </c>
      <c r="BZ35" s="634"/>
      <c r="CA35" s="634"/>
      <c r="CB35" s="634"/>
      <c r="CC35" s="634"/>
      <c r="CD35" s="634"/>
      <c r="CE35" s="634"/>
      <c r="CF35" s="634"/>
      <c r="CG35" s="634"/>
      <c r="CH35" s="634"/>
      <c r="CI35" s="634"/>
      <c r="CJ35" s="634"/>
      <c r="CK35" s="634"/>
      <c r="CL35" s="634"/>
      <c r="CM35" s="634"/>
      <c r="CN35" s="169"/>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2">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5</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11</v>
      </c>
      <c r="BX36" s="633"/>
      <c r="BY36" s="634" t="str">
        <f>IF('各会計、関係団体の財政状況及び健全化判断比率'!B70="","",'各会計、関係団体の財政状況及び健全化判断比率'!B70)</f>
        <v>宮城県市町村非常勤消防団員補償報償組合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2">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12</v>
      </c>
      <c r="BX37" s="633"/>
      <c r="BY37" s="634" t="str">
        <f>IF('各会計、関係団体の財政状況及び健全化判断比率'!B71="","",'各会計、関係団体の財政状況及び健全化判断比率'!B71)</f>
        <v>宮城県市町村自治振興センター</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2">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13</v>
      </c>
      <c r="BX38" s="633"/>
      <c r="BY38" s="634" t="str">
        <f>IF('各会計、関係団体の財政状況及び健全化判断比率'!B72="","",'各会計、関係団体の財政状況及び健全化判断比率'!B72)</f>
        <v>宮城県後期高齢者医療広域連合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2">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14</v>
      </c>
      <c r="BX39" s="633"/>
      <c r="BY39" s="634" t="str">
        <f>IF('各会計、関係団体の財政状況及び健全化判断比率'!B73="","",'各会計、関係団体の財政状況及び健全化判断比率'!B73)</f>
        <v>宮城県後期高齢者医療事業会計</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2">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15</v>
      </c>
      <c r="BX40" s="633"/>
      <c r="BY40" s="634" t="str">
        <f>IF('各会計、関係団体の財政状況及び健全化判断比率'!B74="","",'各会計、関係団体の財政状況及び健全化判断比率'!B74)</f>
        <v>宮城県市町村職員退職手当組合</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2">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2">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2">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192</v>
      </c>
      <c r="E46" s="636" t="s">
        <v>193</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2">
      <c r="E47" s="636" t="s">
        <v>194</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2">
      <c r="E48" s="636" t="s">
        <v>195</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2">
      <c r="E49" s="637" t="s">
        <v>196</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2">
      <c r="E50" s="636" t="s">
        <v>197</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2">
      <c r="E51" s="636" t="s">
        <v>198</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2">
      <c r="E52" s="636" t="s">
        <v>199</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2">
      <c r="E53" s="636" t="s">
        <v>200</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2"/>
    <row r="55" spans="5:113" x14ac:dyDescent="0.2"/>
    <row r="56" spans="5:113" x14ac:dyDescent="0.2"/>
  </sheetData>
  <sheetProtection algorithmName="SHA-512" hashValue="9cE7jxlvjmp4B8X4ONGO1etrpGXq+KVz7puYb+BuypKRIhLE0mPHEb8l89meiIRXCUgbYkaTZVtDBTd7id/HiA==" saltValue="+sfw1ED6kRHZuicRRhHMk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201</v>
      </c>
      <c r="DI1" s="639"/>
      <c r="DJ1" s="639"/>
      <c r="DK1" s="639"/>
      <c r="DL1" s="639"/>
      <c r="DM1" s="639"/>
      <c r="DN1" s="640"/>
      <c r="DO1" s="202"/>
      <c r="DP1" s="638" t="s">
        <v>202</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2">
      <c r="B2" s="203" t="s">
        <v>203</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41" t="s">
        <v>204</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205</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206</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2">
      <c r="B4" s="641" t="s">
        <v>1</v>
      </c>
      <c r="C4" s="642"/>
      <c r="D4" s="642"/>
      <c r="E4" s="642"/>
      <c r="F4" s="642"/>
      <c r="G4" s="642"/>
      <c r="H4" s="642"/>
      <c r="I4" s="642"/>
      <c r="J4" s="642"/>
      <c r="K4" s="642"/>
      <c r="L4" s="642"/>
      <c r="M4" s="642"/>
      <c r="N4" s="642"/>
      <c r="O4" s="642"/>
      <c r="P4" s="642"/>
      <c r="Q4" s="643"/>
      <c r="R4" s="641" t="s">
        <v>207</v>
      </c>
      <c r="S4" s="642"/>
      <c r="T4" s="642"/>
      <c r="U4" s="642"/>
      <c r="V4" s="642"/>
      <c r="W4" s="642"/>
      <c r="X4" s="642"/>
      <c r="Y4" s="643"/>
      <c r="Z4" s="641" t="s">
        <v>208</v>
      </c>
      <c r="AA4" s="642"/>
      <c r="AB4" s="642"/>
      <c r="AC4" s="643"/>
      <c r="AD4" s="641" t="s">
        <v>209</v>
      </c>
      <c r="AE4" s="642"/>
      <c r="AF4" s="642"/>
      <c r="AG4" s="642"/>
      <c r="AH4" s="642"/>
      <c r="AI4" s="642"/>
      <c r="AJ4" s="642"/>
      <c r="AK4" s="643"/>
      <c r="AL4" s="641" t="s">
        <v>208</v>
      </c>
      <c r="AM4" s="642"/>
      <c r="AN4" s="642"/>
      <c r="AO4" s="643"/>
      <c r="AP4" s="644" t="s">
        <v>210</v>
      </c>
      <c r="AQ4" s="644"/>
      <c r="AR4" s="644"/>
      <c r="AS4" s="644"/>
      <c r="AT4" s="644"/>
      <c r="AU4" s="644"/>
      <c r="AV4" s="644"/>
      <c r="AW4" s="644"/>
      <c r="AX4" s="644"/>
      <c r="AY4" s="644"/>
      <c r="AZ4" s="644"/>
      <c r="BA4" s="644"/>
      <c r="BB4" s="644"/>
      <c r="BC4" s="644"/>
      <c r="BD4" s="644"/>
      <c r="BE4" s="644"/>
      <c r="BF4" s="644"/>
      <c r="BG4" s="644" t="s">
        <v>211</v>
      </c>
      <c r="BH4" s="644"/>
      <c r="BI4" s="644"/>
      <c r="BJ4" s="644"/>
      <c r="BK4" s="644"/>
      <c r="BL4" s="644"/>
      <c r="BM4" s="644"/>
      <c r="BN4" s="644"/>
      <c r="BO4" s="644" t="s">
        <v>208</v>
      </c>
      <c r="BP4" s="644"/>
      <c r="BQ4" s="644"/>
      <c r="BR4" s="644"/>
      <c r="BS4" s="644" t="s">
        <v>212</v>
      </c>
      <c r="BT4" s="644"/>
      <c r="BU4" s="644"/>
      <c r="BV4" s="644"/>
      <c r="BW4" s="644"/>
      <c r="BX4" s="644"/>
      <c r="BY4" s="644"/>
      <c r="BZ4" s="644"/>
      <c r="CA4" s="644"/>
      <c r="CB4" s="644"/>
      <c r="CD4" s="641" t="s">
        <v>213</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2">
      <c r="B5" s="645" t="s">
        <v>214</v>
      </c>
      <c r="C5" s="646"/>
      <c r="D5" s="646"/>
      <c r="E5" s="646"/>
      <c r="F5" s="646"/>
      <c r="G5" s="646"/>
      <c r="H5" s="646"/>
      <c r="I5" s="646"/>
      <c r="J5" s="646"/>
      <c r="K5" s="646"/>
      <c r="L5" s="646"/>
      <c r="M5" s="646"/>
      <c r="N5" s="646"/>
      <c r="O5" s="646"/>
      <c r="P5" s="646"/>
      <c r="Q5" s="647"/>
      <c r="R5" s="648">
        <v>3109438</v>
      </c>
      <c r="S5" s="649"/>
      <c r="T5" s="649"/>
      <c r="U5" s="649"/>
      <c r="V5" s="649"/>
      <c r="W5" s="649"/>
      <c r="X5" s="649"/>
      <c r="Y5" s="650"/>
      <c r="Z5" s="651">
        <v>24.4</v>
      </c>
      <c r="AA5" s="651"/>
      <c r="AB5" s="651"/>
      <c r="AC5" s="651"/>
      <c r="AD5" s="652">
        <v>2865913</v>
      </c>
      <c r="AE5" s="652"/>
      <c r="AF5" s="652"/>
      <c r="AG5" s="652"/>
      <c r="AH5" s="652"/>
      <c r="AI5" s="652"/>
      <c r="AJ5" s="652"/>
      <c r="AK5" s="652"/>
      <c r="AL5" s="653">
        <v>48.3</v>
      </c>
      <c r="AM5" s="654"/>
      <c r="AN5" s="654"/>
      <c r="AO5" s="655"/>
      <c r="AP5" s="645" t="s">
        <v>215</v>
      </c>
      <c r="AQ5" s="646"/>
      <c r="AR5" s="646"/>
      <c r="AS5" s="646"/>
      <c r="AT5" s="646"/>
      <c r="AU5" s="646"/>
      <c r="AV5" s="646"/>
      <c r="AW5" s="646"/>
      <c r="AX5" s="646"/>
      <c r="AY5" s="646"/>
      <c r="AZ5" s="646"/>
      <c r="BA5" s="646"/>
      <c r="BB5" s="646"/>
      <c r="BC5" s="646"/>
      <c r="BD5" s="646"/>
      <c r="BE5" s="646"/>
      <c r="BF5" s="647"/>
      <c r="BG5" s="659">
        <v>2859763</v>
      </c>
      <c r="BH5" s="660"/>
      <c r="BI5" s="660"/>
      <c r="BJ5" s="660"/>
      <c r="BK5" s="660"/>
      <c r="BL5" s="660"/>
      <c r="BM5" s="660"/>
      <c r="BN5" s="661"/>
      <c r="BO5" s="662">
        <v>92</v>
      </c>
      <c r="BP5" s="662"/>
      <c r="BQ5" s="662"/>
      <c r="BR5" s="662"/>
      <c r="BS5" s="663" t="s">
        <v>121</v>
      </c>
      <c r="BT5" s="663"/>
      <c r="BU5" s="663"/>
      <c r="BV5" s="663"/>
      <c r="BW5" s="663"/>
      <c r="BX5" s="663"/>
      <c r="BY5" s="663"/>
      <c r="BZ5" s="663"/>
      <c r="CA5" s="663"/>
      <c r="CB5" s="667"/>
      <c r="CD5" s="641" t="s">
        <v>210</v>
      </c>
      <c r="CE5" s="642"/>
      <c r="CF5" s="642"/>
      <c r="CG5" s="642"/>
      <c r="CH5" s="642"/>
      <c r="CI5" s="642"/>
      <c r="CJ5" s="642"/>
      <c r="CK5" s="642"/>
      <c r="CL5" s="642"/>
      <c r="CM5" s="642"/>
      <c r="CN5" s="642"/>
      <c r="CO5" s="642"/>
      <c r="CP5" s="642"/>
      <c r="CQ5" s="643"/>
      <c r="CR5" s="641" t="s">
        <v>216</v>
      </c>
      <c r="CS5" s="642"/>
      <c r="CT5" s="642"/>
      <c r="CU5" s="642"/>
      <c r="CV5" s="642"/>
      <c r="CW5" s="642"/>
      <c r="CX5" s="642"/>
      <c r="CY5" s="643"/>
      <c r="CZ5" s="641" t="s">
        <v>208</v>
      </c>
      <c r="DA5" s="642"/>
      <c r="DB5" s="642"/>
      <c r="DC5" s="643"/>
      <c r="DD5" s="641" t="s">
        <v>217</v>
      </c>
      <c r="DE5" s="642"/>
      <c r="DF5" s="642"/>
      <c r="DG5" s="642"/>
      <c r="DH5" s="642"/>
      <c r="DI5" s="642"/>
      <c r="DJ5" s="642"/>
      <c r="DK5" s="642"/>
      <c r="DL5" s="642"/>
      <c r="DM5" s="642"/>
      <c r="DN5" s="642"/>
      <c r="DO5" s="642"/>
      <c r="DP5" s="643"/>
      <c r="DQ5" s="641" t="s">
        <v>218</v>
      </c>
      <c r="DR5" s="642"/>
      <c r="DS5" s="642"/>
      <c r="DT5" s="642"/>
      <c r="DU5" s="642"/>
      <c r="DV5" s="642"/>
      <c r="DW5" s="642"/>
      <c r="DX5" s="642"/>
      <c r="DY5" s="642"/>
      <c r="DZ5" s="642"/>
      <c r="EA5" s="642"/>
      <c r="EB5" s="642"/>
      <c r="EC5" s="643"/>
    </row>
    <row r="6" spans="2:143" ht="11.25" customHeight="1" x14ac:dyDescent="0.2">
      <c r="B6" s="656" t="s">
        <v>219</v>
      </c>
      <c r="C6" s="657"/>
      <c r="D6" s="657"/>
      <c r="E6" s="657"/>
      <c r="F6" s="657"/>
      <c r="G6" s="657"/>
      <c r="H6" s="657"/>
      <c r="I6" s="657"/>
      <c r="J6" s="657"/>
      <c r="K6" s="657"/>
      <c r="L6" s="657"/>
      <c r="M6" s="657"/>
      <c r="N6" s="657"/>
      <c r="O6" s="657"/>
      <c r="P6" s="657"/>
      <c r="Q6" s="658"/>
      <c r="R6" s="659">
        <v>85593</v>
      </c>
      <c r="S6" s="660"/>
      <c r="T6" s="660"/>
      <c r="U6" s="660"/>
      <c r="V6" s="660"/>
      <c r="W6" s="660"/>
      <c r="X6" s="660"/>
      <c r="Y6" s="661"/>
      <c r="Z6" s="662">
        <v>0.7</v>
      </c>
      <c r="AA6" s="662"/>
      <c r="AB6" s="662"/>
      <c r="AC6" s="662"/>
      <c r="AD6" s="663">
        <v>85593</v>
      </c>
      <c r="AE6" s="663"/>
      <c r="AF6" s="663"/>
      <c r="AG6" s="663"/>
      <c r="AH6" s="663"/>
      <c r="AI6" s="663"/>
      <c r="AJ6" s="663"/>
      <c r="AK6" s="663"/>
      <c r="AL6" s="664">
        <v>1.4</v>
      </c>
      <c r="AM6" s="665"/>
      <c r="AN6" s="665"/>
      <c r="AO6" s="666"/>
      <c r="AP6" s="656" t="s">
        <v>220</v>
      </c>
      <c r="AQ6" s="657"/>
      <c r="AR6" s="657"/>
      <c r="AS6" s="657"/>
      <c r="AT6" s="657"/>
      <c r="AU6" s="657"/>
      <c r="AV6" s="657"/>
      <c r="AW6" s="657"/>
      <c r="AX6" s="657"/>
      <c r="AY6" s="657"/>
      <c r="AZ6" s="657"/>
      <c r="BA6" s="657"/>
      <c r="BB6" s="657"/>
      <c r="BC6" s="657"/>
      <c r="BD6" s="657"/>
      <c r="BE6" s="657"/>
      <c r="BF6" s="658"/>
      <c r="BG6" s="659">
        <v>2859763</v>
      </c>
      <c r="BH6" s="660"/>
      <c r="BI6" s="660"/>
      <c r="BJ6" s="660"/>
      <c r="BK6" s="660"/>
      <c r="BL6" s="660"/>
      <c r="BM6" s="660"/>
      <c r="BN6" s="661"/>
      <c r="BO6" s="662">
        <v>92</v>
      </c>
      <c r="BP6" s="662"/>
      <c r="BQ6" s="662"/>
      <c r="BR6" s="662"/>
      <c r="BS6" s="663" t="s">
        <v>121</v>
      </c>
      <c r="BT6" s="663"/>
      <c r="BU6" s="663"/>
      <c r="BV6" s="663"/>
      <c r="BW6" s="663"/>
      <c r="BX6" s="663"/>
      <c r="BY6" s="663"/>
      <c r="BZ6" s="663"/>
      <c r="CA6" s="663"/>
      <c r="CB6" s="667"/>
      <c r="CD6" s="645" t="s">
        <v>221</v>
      </c>
      <c r="CE6" s="646"/>
      <c r="CF6" s="646"/>
      <c r="CG6" s="646"/>
      <c r="CH6" s="646"/>
      <c r="CI6" s="646"/>
      <c r="CJ6" s="646"/>
      <c r="CK6" s="646"/>
      <c r="CL6" s="646"/>
      <c r="CM6" s="646"/>
      <c r="CN6" s="646"/>
      <c r="CO6" s="646"/>
      <c r="CP6" s="646"/>
      <c r="CQ6" s="647"/>
      <c r="CR6" s="659">
        <v>109522</v>
      </c>
      <c r="CS6" s="660"/>
      <c r="CT6" s="660"/>
      <c r="CU6" s="660"/>
      <c r="CV6" s="660"/>
      <c r="CW6" s="660"/>
      <c r="CX6" s="660"/>
      <c r="CY6" s="661"/>
      <c r="CZ6" s="653">
        <v>0.9</v>
      </c>
      <c r="DA6" s="654"/>
      <c r="DB6" s="654"/>
      <c r="DC6" s="670"/>
      <c r="DD6" s="668" t="s">
        <v>121</v>
      </c>
      <c r="DE6" s="660"/>
      <c r="DF6" s="660"/>
      <c r="DG6" s="660"/>
      <c r="DH6" s="660"/>
      <c r="DI6" s="660"/>
      <c r="DJ6" s="660"/>
      <c r="DK6" s="660"/>
      <c r="DL6" s="660"/>
      <c r="DM6" s="660"/>
      <c r="DN6" s="660"/>
      <c r="DO6" s="660"/>
      <c r="DP6" s="661"/>
      <c r="DQ6" s="668">
        <v>109522</v>
      </c>
      <c r="DR6" s="660"/>
      <c r="DS6" s="660"/>
      <c r="DT6" s="660"/>
      <c r="DU6" s="660"/>
      <c r="DV6" s="660"/>
      <c r="DW6" s="660"/>
      <c r="DX6" s="660"/>
      <c r="DY6" s="660"/>
      <c r="DZ6" s="660"/>
      <c r="EA6" s="660"/>
      <c r="EB6" s="660"/>
      <c r="EC6" s="669"/>
    </row>
    <row r="7" spans="2:143" ht="11.25" customHeight="1" x14ac:dyDescent="0.2">
      <c r="B7" s="656" t="s">
        <v>222</v>
      </c>
      <c r="C7" s="657"/>
      <c r="D7" s="657"/>
      <c r="E7" s="657"/>
      <c r="F7" s="657"/>
      <c r="G7" s="657"/>
      <c r="H7" s="657"/>
      <c r="I7" s="657"/>
      <c r="J7" s="657"/>
      <c r="K7" s="657"/>
      <c r="L7" s="657"/>
      <c r="M7" s="657"/>
      <c r="N7" s="657"/>
      <c r="O7" s="657"/>
      <c r="P7" s="657"/>
      <c r="Q7" s="658"/>
      <c r="R7" s="659">
        <v>1020</v>
      </c>
      <c r="S7" s="660"/>
      <c r="T7" s="660"/>
      <c r="U7" s="660"/>
      <c r="V7" s="660"/>
      <c r="W7" s="660"/>
      <c r="X7" s="660"/>
      <c r="Y7" s="661"/>
      <c r="Z7" s="662">
        <v>0</v>
      </c>
      <c r="AA7" s="662"/>
      <c r="AB7" s="662"/>
      <c r="AC7" s="662"/>
      <c r="AD7" s="663">
        <v>1020</v>
      </c>
      <c r="AE7" s="663"/>
      <c r="AF7" s="663"/>
      <c r="AG7" s="663"/>
      <c r="AH7" s="663"/>
      <c r="AI7" s="663"/>
      <c r="AJ7" s="663"/>
      <c r="AK7" s="663"/>
      <c r="AL7" s="664">
        <v>0</v>
      </c>
      <c r="AM7" s="665"/>
      <c r="AN7" s="665"/>
      <c r="AO7" s="666"/>
      <c r="AP7" s="656" t="s">
        <v>223</v>
      </c>
      <c r="AQ7" s="657"/>
      <c r="AR7" s="657"/>
      <c r="AS7" s="657"/>
      <c r="AT7" s="657"/>
      <c r="AU7" s="657"/>
      <c r="AV7" s="657"/>
      <c r="AW7" s="657"/>
      <c r="AX7" s="657"/>
      <c r="AY7" s="657"/>
      <c r="AZ7" s="657"/>
      <c r="BA7" s="657"/>
      <c r="BB7" s="657"/>
      <c r="BC7" s="657"/>
      <c r="BD7" s="657"/>
      <c r="BE7" s="657"/>
      <c r="BF7" s="658"/>
      <c r="BG7" s="659">
        <v>1276229</v>
      </c>
      <c r="BH7" s="660"/>
      <c r="BI7" s="660"/>
      <c r="BJ7" s="660"/>
      <c r="BK7" s="660"/>
      <c r="BL7" s="660"/>
      <c r="BM7" s="660"/>
      <c r="BN7" s="661"/>
      <c r="BO7" s="662">
        <v>41</v>
      </c>
      <c r="BP7" s="662"/>
      <c r="BQ7" s="662"/>
      <c r="BR7" s="662"/>
      <c r="BS7" s="663" t="s">
        <v>121</v>
      </c>
      <c r="BT7" s="663"/>
      <c r="BU7" s="663"/>
      <c r="BV7" s="663"/>
      <c r="BW7" s="663"/>
      <c r="BX7" s="663"/>
      <c r="BY7" s="663"/>
      <c r="BZ7" s="663"/>
      <c r="CA7" s="663"/>
      <c r="CB7" s="667"/>
      <c r="CD7" s="656" t="s">
        <v>224</v>
      </c>
      <c r="CE7" s="657"/>
      <c r="CF7" s="657"/>
      <c r="CG7" s="657"/>
      <c r="CH7" s="657"/>
      <c r="CI7" s="657"/>
      <c r="CJ7" s="657"/>
      <c r="CK7" s="657"/>
      <c r="CL7" s="657"/>
      <c r="CM7" s="657"/>
      <c r="CN7" s="657"/>
      <c r="CO7" s="657"/>
      <c r="CP7" s="657"/>
      <c r="CQ7" s="658"/>
      <c r="CR7" s="659">
        <v>3138594</v>
      </c>
      <c r="CS7" s="660"/>
      <c r="CT7" s="660"/>
      <c r="CU7" s="660"/>
      <c r="CV7" s="660"/>
      <c r="CW7" s="660"/>
      <c r="CX7" s="660"/>
      <c r="CY7" s="661"/>
      <c r="CZ7" s="662">
        <v>26.1</v>
      </c>
      <c r="DA7" s="662"/>
      <c r="DB7" s="662"/>
      <c r="DC7" s="662"/>
      <c r="DD7" s="668">
        <v>23486</v>
      </c>
      <c r="DE7" s="660"/>
      <c r="DF7" s="660"/>
      <c r="DG7" s="660"/>
      <c r="DH7" s="660"/>
      <c r="DI7" s="660"/>
      <c r="DJ7" s="660"/>
      <c r="DK7" s="660"/>
      <c r="DL7" s="660"/>
      <c r="DM7" s="660"/>
      <c r="DN7" s="660"/>
      <c r="DO7" s="660"/>
      <c r="DP7" s="661"/>
      <c r="DQ7" s="668">
        <v>3012825</v>
      </c>
      <c r="DR7" s="660"/>
      <c r="DS7" s="660"/>
      <c r="DT7" s="660"/>
      <c r="DU7" s="660"/>
      <c r="DV7" s="660"/>
      <c r="DW7" s="660"/>
      <c r="DX7" s="660"/>
      <c r="DY7" s="660"/>
      <c r="DZ7" s="660"/>
      <c r="EA7" s="660"/>
      <c r="EB7" s="660"/>
      <c r="EC7" s="669"/>
    </row>
    <row r="8" spans="2:143" ht="11.25" customHeight="1" x14ac:dyDescent="0.2">
      <c r="B8" s="656" t="s">
        <v>225</v>
      </c>
      <c r="C8" s="657"/>
      <c r="D8" s="657"/>
      <c r="E8" s="657"/>
      <c r="F8" s="657"/>
      <c r="G8" s="657"/>
      <c r="H8" s="657"/>
      <c r="I8" s="657"/>
      <c r="J8" s="657"/>
      <c r="K8" s="657"/>
      <c r="L8" s="657"/>
      <c r="M8" s="657"/>
      <c r="N8" s="657"/>
      <c r="O8" s="657"/>
      <c r="P8" s="657"/>
      <c r="Q8" s="658"/>
      <c r="R8" s="659">
        <v>17442</v>
      </c>
      <c r="S8" s="660"/>
      <c r="T8" s="660"/>
      <c r="U8" s="660"/>
      <c r="V8" s="660"/>
      <c r="W8" s="660"/>
      <c r="X8" s="660"/>
      <c r="Y8" s="661"/>
      <c r="Z8" s="662">
        <v>0.1</v>
      </c>
      <c r="AA8" s="662"/>
      <c r="AB8" s="662"/>
      <c r="AC8" s="662"/>
      <c r="AD8" s="663">
        <v>17442</v>
      </c>
      <c r="AE8" s="663"/>
      <c r="AF8" s="663"/>
      <c r="AG8" s="663"/>
      <c r="AH8" s="663"/>
      <c r="AI8" s="663"/>
      <c r="AJ8" s="663"/>
      <c r="AK8" s="663"/>
      <c r="AL8" s="664">
        <v>0.3</v>
      </c>
      <c r="AM8" s="665"/>
      <c r="AN8" s="665"/>
      <c r="AO8" s="666"/>
      <c r="AP8" s="656" t="s">
        <v>226</v>
      </c>
      <c r="AQ8" s="657"/>
      <c r="AR8" s="657"/>
      <c r="AS8" s="657"/>
      <c r="AT8" s="657"/>
      <c r="AU8" s="657"/>
      <c r="AV8" s="657"/>
      <c r="AW8" s="657"/>
      <c r="AX8" s="657"/>
      <c r="AY8" s="657"/>
      <c r="AZ8" s="657"/>
      <c r="BA8" s="657"/>
      <c r="BB8" s="657"/>
      <c r="BC8" s="657"/>
      <c r="BD8" s="657"/>
      <c r="BE8" s="657"/>
      <c r="BF8" s="658"/>
      <c r="BG8" s="659">
        <v>38294</v>
      </c>
      <c r="BH8" s="660"/>
      <c r="BI8" s="660"/>
      <c r="BJ8" s="660"/>
      <c r="BK8" s="660"/>
      <c r="BL8" s="660"/>
      <c r="BM8" s="660"/>
      <c r="BN8" s="661"/>
      <c r="BO8" s="662">
        <v>1.2</v>
      </c>
      <c r="BP8" s="662"/>
      <c r="BQ8" s="662"/>
      <c r="BR8" s="662"/>
      <c r="BS8" s="663" t="s">
        <v>121</v>
      </c>
      <c r="BT8" s="663"/>
      <c r="BU8" s="663"/>
      <c r="BV8" s="663"/>
      <c r="BW8" s="663"/>
      <c r="BX8" s="663"/>
      <c r="BY8" s="663"/>
      <c r="BZ8" s="663"/>
      <c r="CA8" s="663"/>
      <c r="CB8" s="667"/>
      <c r="CD8" s="656" t="s">
        <v>227</v>
      </c>
      <c r="CE8" s="657"/>
      <c r="CF8" s="657"/>
      <c r="CG8" s="657"/>
      <c r="CH8" s="657"/>
      <c r="CI8" s="657"/>
      <c r="CJ8" s="657"/>
      <c r="CK8" s="657"/>
      <c r="CL8" s="657"/>
      <c r="CM8" s="657"/>
      <c r="CN8" s="657"/>
      <c r="CO8" s="657"/>
      <c r="CP8" s="657"/>
      <c r="CQ8" s="658"/>
      <c r="CR8" s="659">
        <v>3585755</v>
      </c>
      <c r="CS8" s="660"/>
      <c r="CT8" s="660"/>
      <c r="CU8" s="660"/>
      <c r="CV8" s="660"/>
      <c r="CW8" s="660"/>
      <c r="CX8" s="660"/>
      <c r="CY8" s="661"/>
      <c r="CZ8" s="662">
        <v>29.8</v>
      </c>
      <c r="DA8" s="662"/>
      <c r="DB8" s="662"/>
      <c r="DC8" s="662"/>
      <c r="DD8" s="668">
        <v>16703</v>
      </c>
      <c r="DE8" s="660"/>
      <c r="DF8" s="660"/>
      <c r="DG8" s="660"/>
      <c r="DH8" s="660"/>
      <c r="DI8" s="660"/>
      <c r="DJ8" s="660"/>
      <c r="DK8" s="660"/>
      <c r="DL8" s="660"/>
      <c r="DM8" s="660"/>
      <c r="DN8" s="660"/>
      <c r="DO8" s="660"/>
      <c r="DP8" s="661"/>
      <c r="DQ8" s="668">
        <v>1933562</v>
      </c>
      <c r="DR8" s="660"/>
      <c r="DS8" s="660"/>
      <c r="DT8" s="660"/>
      <c r="DU8" s="660"/>
      <c r="DV8" s="660"/>
      <c r="DW8" s="660"/>
      <c r="DX8" s="660"/>
      <c r="DY8" s="660"/>
      <c r="DZ8" s="660"/>
      <c r="EA8" s="660"/>
      <c r="EB8" s="660"/>
      <c r="EC8" s="669"/>
    </row>
    <row r="9" spans="2:143" ht="11.25" customHeight="1" x14ac:dyDescent="0.2">
      <c r="B9" s="656" t="s">
        <v>228</v>
      </c>
      <c r="C9" s="657"/>
      <c r="D9" s="657"/>
      <c r="E9" s="657"/>
      <c r="F9" s="657"/>
      <c r="G9" s="657"/>
      <c r="H9" s="657"/>
      <c r="I9" s="657"/>
      <c r="J9" s="657"/>
      <c r="K9" s="657"/>
      <c r="L9" s="657"/>
      <c r="M9" s="657"/>
      <c r="N9" s="657"/>
      <c r="O9" s="657"/>
      <c r="P9" s="657"/>
      <c r="Q9" s="658"/>
      <c r="R9" s="659">
        <v>23309</v>
      </c>
      <c r="S9" s="660"/>
      <c r="T9" s="660"/>
      <c r="U9" s="660"/>
      <c r="V9" s="660"/>
      <c r="W9" s="660"/>
      <c r="X9" s="660"/>
      <c r="Y9" s="661"/>
      <c r="Z9" s="662">
        <v>0.2</v>
      </c>
      <c r="AA9" s="662"/>
      <c r="AB9" s="662"/>
      <c r="AC9" s="662"/>
      <c r="AD9" s="663">
        <v>23309</v>
      </c>
      <c r="AE9" s="663"/>
      <c r="AF9" s="663"/>
      <c r="AG9" s="663"/>
      <c r="AH9" s="663"/>
      <c r="AI9" s="663"/>
      <c r="AJ9" s="663"/>
      <c r="AK9" s="663"/>
      <c r="AL9" s="664">
        <v>0.4</v>
      </c>
      <c r="AM9" s="665"/>
      <c r="AN9" s="665"/>
      <c r="AO9" s="666"/>
      <c r="AP9" s="656" t="s">
        <v>229</v>
      </c>
      <c r="AQ9" s="657"/>
      <c r="AR9" s="657"/>
      <c r="AS9" s="657"/>
      <c r="AT9" s="657"/>
      <c r="AU9" s="657"/>
      <c r="AV9" s="657"/>
      <c r="AW9" s="657"/>
      <c r="AX9" s="657"/>
      <c r="AY9" s="657"/>
      <c r="AZ9" s="657"/>
      <c r="BA9" s="657"/>
      <c r="BB9" s="657"/>
      <c r="BC9" s="657"/>
      <c r="BD9" s="657"/>
      <c r="BE9" s="657"/>
      <c r="BF9" s="658"/>
      <c r="BG9" s="659">
        <v>1072467</v>
      </c>
      <c r="BH9" s="660"/>
      <c r="BI9" s="660"/>
      <c r="BJ9" s="660"/>
      <c r="BK9" s="660"/>
      <c r="BL9" s="660"/>
      <c r="BM9" s="660"/>
      <c r="BN9" s="661"/>
      <c r="BO9" s="662">
        <v>34.5</v>
      </c>
      <c r="BP9" s="662"/>
      <c r="BQ9" s="662"/>
      <c r="BR9" s="662"/>
      <c r="BS9" s="663" t="s">
        <v>121</v>
      </c>
      <c r="BT9" s="663"/>
      <c r="BU9" s="663"/>
      <c r="BV9" s="663"/>
      <c r="BW9" s="663"/>
      <c r="BX9" s="663"/>
      <c r="BY9" s="663"/>
      <c r="BZ9" s="663"/>
      <c r="CA9" s="663"/>
      <c r="CB9" s="667"/>
      <c r="CD9" s="656" t="s">
        <v>230</v>
      </c>
      <c r="CE9" s="657"/>
      <c r="CF9" s="657"/>
      <c r="CG9" s="657"/>
      <c r="CH9" s="657"/>
      <c r="CI9" s="657"/>
      <c r="CJ9" s="657"/>
      <c r="CK9" s="657"/>
      <c r="CL9" s="657"/>
      <c r="CM9" s="657"/>
      <c r="CN9" s="657"/>
      <c r="CO9" s="657"/>
      <c r="CP9" s="657"/>
      <c r="CQ9" s="658"/>
      <c r="CR9" s="659">
        <v>1274162</v>
      </c>
      <c r="CS9" s="660"/>
      <c r="CT9" s="660"/>
      <c r="CU9" s="660"/>
      <c r="CV9" s="660"/>
      <c r="CW9" s="660"/>
      <c r="CX9" s="660"/>
      <c r="CY9" s="661"/>
      <c r="CZ9" s="662">
        <v>10.6</v>
      </c>
      <c r="DA9" s="662"/>
      <c r="DB9" s="662"/>
      <c r="DC9" s="662"/>
      <c r="DD9" s="668">
        <v>8976</v>
      </c>
      <c r="DE9" s="660"/>
      <c r="DF9" s="660"/>
      <c r="DG9" s="660"/>
      <c r="DH9" s="660"/>
      <c r="DI9" s="660"/>
      <c r="DJ9" s="660"/>
      <c r="DK9" s="660"/>
      <c r="DL9" s="660"/>
      <c r="DM9" s="660"/>
      <c r="DN9" s="660"/>
      <c r="DO9" s="660"/>
      <c r="DP9" s="661"/>
      <c r="DQ9" s="668">
        <v>1202576</v>
      </c>
      <c r="DR9" s="660"/>
      <c r="DS9" s="660"/>
      <c r="DT9" s="660"/>
      <c r="DU9" s="660"/>
      <c r="DV9" s="660"/>
      <c r="DW9" s="660"/>
      <c r="DX9" s="660"/>
      <c r="DY9" s="660"/>
      <c r="DZ9" s="660"/>
      <c r="EA9" s="660"/>
      <c r="EB9" s="660"/>
      <c r="EC9" s="669"/>
    </row>
    <row r="10" spans="2:143" ht="11.25" customHeight="1" x14ac:dyDescent="0.2">
      <c r="B10" s="656" t="s">
        <v>231</v>
      </c>
      <c r="C10" s="657"/>
      <c r="D10" s="657"/>
      <c r="E10" s="657"/>
      <c r="F10" s="657"/>
      <c r="G10" s="657"/>
      <c r="H10" s="657"/>
      <c r="I10" s="657"/>
      <c r="J10" s="657"/>
      <c r="K10" s="657"/>
      <c r="L10" s="657"/>
      <c r="M10" s="657"/>
      <c r="N10" s="657"/>
      <c r="O10" s="657"/>
      <c r="P10" s="657"/>
      <c r="Q10" s="658"/>
      <c r="R10" s="659" t="s">
        <v>121</v>
      </c>
      <c r="S10" s="660"/>
      <c r="T10" s="660"/>
      <c r="U10" s="660"/>
      <c r="V10" s="660"/>
      <c r="W10" s="660"/>
      <c r="X10" s="660"/>
      <c r="Y10" s="661"/>
      <c r="Z10" s="662" t="s">
        <v>121</v>
      </c>
      <c r="AA10" s="662"/>
      <c r="AB10" s="662"/>
      <c r="AC10" s="662"/>
      <c r="AD10" s="663" t="s">
        <v>121</v>
      </c>
      <c r="AE10" s="663"/>
      <c r="AF10" s="663"/>
      <c r="AG10" s="663"/>
      <c r="AH10" s="663"/>
      <c r="AI10" s="663"/>
      <c r="AJ10" s="663"/>
      <c r="AK10" s="663"/>
      <c r="AL10" s="664" t="s">
        <v>121</v>
      </c>
      <c r="AM10" s="665"/>
      <c r="AN10" s="665"/>
      <c r="AO10" s="666"/>
      <c r="AP10" s="656" t="s">
        <v>232</v>
      </c>
      <c r="AQ10" s="657"/>
      <c r="AR10" s="657"/>
      <c r="AS10" s="657"/>
      <c r="AT10" s="657"/>
      <c r="AU10" s="657"/>
      <c r="AV10" s="657"/>
      <c r="AW10" s="657"/>
      <c r="AX10" s="657"/>
      <c r="AY10" s="657"/>
      <c r="AZ10" s="657"/>
      <c r="BA10" s="657"/>
      <c r="BB10" s="657"/>
      <c r="BC10" s="657"/>
      <c r="BD10" s="657"/>
      <c r="BE10" s="657"/>
      <c r="BF10" s="658"/>
      <c r="BG10" s="659">
        <v>80973</v>
      </c>
      <c r="BH10" s="660"/>
      <c r="BI10" s="660"/>
      <c r="BJ10" s="660"/>
      <c r="BK10" s="660"/>
      <c r="BL10" s="660"/>
      <c r="BM10" s="660"/>
      <c r="BN10" s="661"/>
      <c r="BO10" s="662">
        <v>2.6</v>
      </c>
      <c r="BP10" s="662"/>
      <c r="BQ10" s="662"/>
      <c r="BR10" s="662"/>
      <c r="BS10" s="663" t="s">
        <v>121</v>
      </c>
      <c r="BT10" s="663"/>
      <c r="BU10" s="663"/>
      <c r="BV10" s="663"/>
      <c r="BW10" s="663"/>
      <c r="BX10" s="663"/>
      <c r="BY10" s="663"/>
      <c r="BZ10" s="663"/>
      <c r="CA10" s="663"/>
      <c r="CB10" s="667"/>
      <c r="CD10" s="656" t="s">
        <v>233</v>
      </c>
      <c r="CE10" s="657"/>
      <c r="CF10" s="657"/>
      <c r="CG10" s="657"/>
      <c r="CH10" s="657"/>
      <c r="CI10" s="657"/>
      <c r="CJ10" s="657"/>
      <c r="CK10" s="657"/>
      <c r="CL10" s="657"/>
      <c r="CM10" s="657"/>
      <c r="CN10" s="657"/>
      <c r="CO10" s="657"/>
      <c r="CP10" s="657"/>
      <c r="CQ10" s="658"/>
      <c r="CR10" s="659">
        <v>15117</v>
      </c>
      <c r="CS10" s="660"/>
      <c r="CT10" s="660"/>
      <c r="CU10" s="660"/>
      <c r="CV10" s="660"/>
      <c r="CW10" s="660"/>
      <c r="CX10" s="660"/>
      <c r="CY10" s="661"/>
      <c r="CZ10" s="662">
        <v>0.1</v>
      </c>
      <c r="DA10" s="662"/>
      <c r="DB10" s="662"/>
      <c r="DC10" s="662"/>
      <c r="DD10" s="668" t="s">
        <v>121</v>
      </c>
      <c r="DE10" s="660"/>
      <c r="DF10" s="660"/>
      <c r="DG10" s="660"/>
      <c r="DH10" s="660"/>
      <c r="DI10" s="660"/>
      <c r="DJ10" s="660"/>
      <c r="DK10" s="660"/>
      <c r="DL10" s="660"/>
      <c r="DM10" s="660"/>
      <c r="DN10" s="660"/>
      <c r="DO10" s="660"/>
      <c r="DP10" s="661"/>
      <c r="DQ10" s="668">
        <v>15117</v>
      </c>
      <c r="DR10" s="660"/>
      <c r="DS10" s="660"/>
      <c r="DT10" s="660"/>
      <c r="DU10" s="660"/>
      <c r="DV10" s="660"/>
      <c r="DW10" s="660"/>
      <c r="DX10" s="660"/>
      <c r="DY10" s="660"/>
      <c r="DZ10" s="660"/>
      <c r="EA10" s="660"/>
      <c r="EB10" s="660"/>
      <c r="EC10" s="669"/>
    </row>
    <row r="11" spans="2:143" ht="11.25" customHeight="1" x14ac:dyDescent="0.2">
      <c r="B11" s="656" t="s">
        <v>234</v>
      </c>
      <c r="C11" s="657"/>
      <c r="D11" s="657"/>
      <c r="E11" s="657"/>
      <c r="F11" s="657"/>
      <c r="G11" s="657"/>
      <c r="H11" s="657"/>
      <c r="I11" s="657"/>
      <c r="J11" s="657"/>
      <c r="K11" s="657"/>
      <c r="L11" s="657"/>
      <c r="M11" s="657"/>
      <c r="N11" s="657"/>
      <c r="O11" s="657"/>
      <c r="P11" s="657"/>
      <c r="Q11" s="658"/>
      <c r="R11" s="659">
        <v>626888</v>
      </c>
      <c r="S11" s="660"/>
      <c r="T11" s="660"/>
      <c r="U11" s="660"/>
      <c r="V11" s="660"/>
      <c r="W11" s="660"/>
      <c r="X11" s="660"/>
      <c r="Y11" s="661"/>
      <c r="Z11" s="664">
        <v>4.9000000000000004</v>
      </c>
      <c r="AA11" s="665"/>
      <c r="AB11" s="665"/>
      <c r="AC11" s="671"/>
      <c r="AD11" s="668">
        <v>626888</v>
      </c>
      <c r="AE11" s="660"/>
      <c r="AF11" s="660"/>
      <c r="AG11" s="660"/>
      <c r="AH11" s="660"/>
      <c r="AI11" s="660"/>
      <c r="AJ11" s="660"/>
      <c r="AK11" s="661"/>
      <c r="AL11" s="664">
        <v>10.6</v>
      </c>
      <c r="AM11" s="665"/>
      <c r="AN11" s="665"/>
      <c r="AO11" s="666"/>
      <c r="AP11" s="656" t="s">
        <v>235</v>
      </c>
      <c r="AQ11" s="657"/>
      <c r="AR11" s="657"/>
      <c r="AS11" s="657"/>
      <c r="AT11" s="657"/>
      <c r="AU11" s="657"/>
      <c r="AV11" s="657"/>
      <c r="AW11" s="657"/>
      <c r="AX11" s="657"/>
      <c r="AY11" s="657"/>
      <c r="AZ11" s="657"/>
      <c r="BA11" s="657"/>
      <c r="BB11" s="657"/>
      <c r="BC11" s="657"/>
      <c r="BD11" s="657"/>
      <c r="BE11" s="657"/>
      <c r="BF11" s="658"/>
      <c r="BG11" s="659">
        <v>84495</v>
      </c>
      <c r="BH11" s="660"/>
      <c r="BI11" s="660"/>
      <c r="BJ11" s="660"/>
      <c r="BK11" s="660"/>
      <c r="BL11" s="660"/>
      <c r="BM11" s="660"/>
      <c r="BN11" s="661"/>
      <c r="BO11" s="662">
        <v>2.7</v>
      </c>
      <c r="BP11" s="662"/>
      <c r="BQ11" s="662"/>
      <c r="BR11" s="662"/>
      <c r="BS11" s="663" t="s">
        <v>121</v>
      </c>
      <c r="BT11" s="663"/>
      <c r="BU11" s="663"/>
      <c r="BV11" s="663"/>
      <c r="BW11" s="663"/>
      <c r="BX11" s="663"/>
      <c r="BY11" s="663"/>
      <c r="BZ11" s="663"/>
      <c r="CA11" s="663"/>
      <c r="CB11" s="667"/>
      <c r="CD11" s="656" t="s">
        <v>236</v>
      </c>
      <c r="CE11" s="657"/>
      <c r="CF11" s="657"/>
      <c r="CG11" s="657"/>
      <c r="CH11" s="657"/>
      <c r="CI11" s="657"/>
      <c r="CJ11" s="657"/>
      <c r="CK11" s="657"/>
      <c r="CL11" s="657"/>
      <c r="CM11" s="657"/>
      <c r="CN11" s="657"/>
      <c r="CO11" s="657"/>
      <c r="CP11" s="657"/>
      <c r="CQ11" s="658"/>
      <c r="CR11" s="659">
        <v>157798</v>
      </c>
      <c r="CS11" s="660"/>
      <c r="CT11" s="660"/>
      <c r="CU11" s="660"/>
      <c r="CV11" s="660"/>
      <c r="CW11" s="660"/>
      <c r="CX11" s="660"/>
      <c r="CY11" s="661"/>
      <c r="CZ11" s="662">
        <v>1.3</v>
      </c>
      <c r="DA11" s="662"/>
      <c r="DB11" s="662"/>
      <c r="DC11" s="662"/>
      <c r="DD11" s="668">
        <v>27895</v>
      </c>
      <c r="DE11" s="660"/>
      <c r="DF11" s="660"/>
      <c r="DG11" s="660"/>
      <c r="DH11" s="660"/>
      <c r="DI11" s="660"/>
      <c r="DJ11" s="660"/>
      <c r="DK11" s="660"/>
      <c r="DL11" s="660"/>
      <c r="DM11" s="660"/>
      <c r="DN11" s="660"/>
      <c r="DO11" s="660"/>
      <c r="DP11" s="661"/>
      <c r="DQ11" s="668">
        <v>132229</v>
      </c>
      <c r="DR11" s="660"/>
      <c r="DS11" s="660"/>
      <c r="DT11" s="660"/>
      <c r="DU11" s="660"/>
      <c r="DV11" s="660"/>
      <c r="DW11" s="660"/>
      <c r="DX11" s="660"/>
      <c r="DY11" s="660"/>
      <c r="DZ11" s="660"/>
      <c r="EA11" s="660"/>
      <c r="EB11" s="660"/>
      <c r="EC11" s="669"/>
    </row>
    <row r="12" spans="2:143" ht="11.25" customHeight="1" x14ac:dyDescent="0.2">
      <c r="B12" s="656" t="s">
        <v>237</v>
      </c>
      <c r="C12" s="657"/>
      <c r="D12" s="657"/>
      <c r="E12" s="657"/>
      <c r="F12" s="657"/>
      <c r="G12" s="657"/>
      <c r="H12" s="657"/>
      <c r="I12" s="657"/>
      <c r="J12" s="657"/>
      <c r="K12" s="657"/>
      <c r="L12" s="657"/>
      <c r="M12" s="657"/>
      <c r="N12" s="657"/>
      <c r="O12" s="657"/>
      <c r="P12" s="657"/>
      <c r="Q12" s="658"/>
      <c r="R12" s="659">
        <v>5099</v>
      </c>
      <c r="S12" s="660"/>
      <c r="T12" s="660"/>
      <c r="U12" s="660"/>
      <c r="V12" s="660"/>
      <c r="W12" s="660"/>
      <c r="X12" s="660"/>
      <c r="Y12" s="661"/>
      <c r="Z12" s="662">
        <v>0</v>
      </c>
      <c r="AA12" s="662"/>
      <c r="AB12" s="662"/>
      <c r="AC12" s="662"/>
      <c r="AD12" s="663">
        <v>5099</v>
      </c>
      <c r="AE12" s="663"/>
      <c r="AF12" s="663"/>
      <c r="AG12" s="663"/>
      <c r="AH12" s="663"/>
      <c r="AI12" s="663"/>
      <c r="AJ12" s="663"/>
      <c r="AK12" s="663"/>
      <c r="AL12" s="664">
        <v>0.1</v>
      </c>
      <c r="AM12" s="665"/>
      <c r="AN12" s="665"/>
      <c r="AO12" s="666"/>
      <c r="AP12" s="656" t="s">
        <v>238</v>
      </c>
      <c r="AQ12" s="657"/>
      <c r="AR12" s="657"/>
      <c r="AS12" s="657"/>
      <c r="AT12" s="657"/>
      <c r="AU12" s="657"/>
      <c r="AV12" s="657"/>
      <c r="AW12" s="657"/>
      <c r="AX12" s="657"/>
      <c r="AY12" s="657"/>
      <c r="AZ12" s="657"/>
      <c r="BA12" s="657"/>
      <c r="BB12" s="657"/>
      <c r="BC12" s="657"/>
      <c r="BD12" s="657"/>
      <c r="BE12" s="657"/>
      <c r="BF12" s="658"/>
      <c r="BG12" s="659">
        <v>1277150</v>
      </c>
      <c r="BH12" s="660"/>
      <c r="BI12" s="660"/>
      <c r="BJ12" s="660"/>
      <c r="BK12" s="660"/>
      <c r="BL12" s="660"/>
      <c r="BM12" s="660"/>
      <c r="BN12" s="661"/>
      <c r="BO12" s="662">
        <v>41.1</v>
      </c>
      <c r="BP12" s="662"/>
      <c r="BQ12" s="662"/>
      <c r="BR12" s="662"/>
      <c r="BS12" s="663" t="s">
        <v>121</v>
      </c>
      <c r="BT12" s="663"/>
      <c r="BU12" s="663"/>
      <c r="BV12" s="663"/>
      <c r="BW12" s="663"/>
      <c r="BX12" s="663"/>
      <c r="BY12" s="663"/>
      <c r="BZ12" s="663"/>
      <c r="CA12" s="663"/>
      <c r="CB12" s="667"/>
      <c r="CD12" s="656" t="s">
        <v>239</v>
      </c>
      <c r="CE12" s="657"/>
      <c r="CF12" s="657"/>
      <c r="CG12" s="657"/>
      <c r="CH12" s="657"/>
      <c r="CI12" s="657"/>
      <c r="CJ12" s="657"/>
      <c r="CK12" s="657"/>
      <c r="CL12" s="657"/>
      <c r="CM12" s="657"/>
      <c r="CN12" s="657"/>
      <c r="CO12" s="657"/>
      <c r="CP12" s="657"/>
      <c r="CQ12" s="658"/>
      <c r="CR12" s="659">
        <v>310567</v>
      </c>
      <c r="CS12" s="660"/>
      <c r="CT12" s="660"/>
      <c r="CU12" s="660"/>
      <c r="CV12" s="660"/>
      <c r="CW12" s="660"/>
      <c r="CX12" s="660"/>
      <c r="CY12" s="661"/>
      <c r="CZ12" s="662">
        <v>2.6</v>
      </c>
      <c r="DA12" s="662"/>
      <c r="DB12" s="662"/>
      <c r="DC12" s="662"/>
      <c r="DD12" s="668" t="s">
        <v>121</v>
      </c>
      <c r="DE12" s="660"/>
      <c r="DF12" s="660"/>
      <c r="DG12" s="660"/>
      <c r="DH12" s="660"/>
      <c r="DI12" s="660"/>
      <c r="DJ12" s="660"/>
      <c r="DK12" s="660"/>
      <c r="DL12" s="660"/>
      <c r="DM12" s="660"/>
      <c r="DN12" s="660"/>
      <c r="DO12" s="660"/>
      <c r="DP12" s="661"/>
      <c r="DQ12" s="668">
        <v>255925</v>
      </c>
      <c r="DR12" s="660"/>
      <c r="DS12" s="660"/>
      <c r="DT12" s="660"/>
      <c r="DU12" s="660"/>
      <c r="DV12" s="660"/>
      <c r="DW12" s="660"/>
      <c r="DX12" s="660"/>
      <c r="DY12" s="660"/>
      <c r="DZ12" s="660"/>
      <c r="EA12" s="660"/>
      <c r="EB12" s="660"/>
      <c r="EC12" s="669"/>
    </row>
    <row r="13" spans="2:143" ht="11.25" customHeight="1" x14ac:dyDescent="0.2">
      <c r="B13" s="656" t="s">
        <v>240</v>
      </c>
      <c r="C13" s="657"/>
      <c r="D13" s="657"/>
      <c r="E13" s="657"/>
      <c r="F13" s="657"/>
      <c r="G13" s="657"/>
      <c r="H13" s="657"/>
      <c r="I13" s="657"/>
      <c r="J13" s="657"/>
      <c r="K13" s="657"/>
      <c r="L13" s="657"/>
      <c r="M13" s="657"/>
      <c r="N13" s="657"/>
      <c r="O13" s="657"/>
      <c r="P13" s="657"/>
      <c r="Q13" s="658"/>
      <c r="R13" s="659" t="s">
        <v>121</v>
      </c>
      <c r="S13" s="660"/>
      <c r="T13" s="660"/>
      <c r="U13" s="660"/>
      <c r="V13" s="660"/>
      <c r="W13" s="660"/>
      <c r="X13" s="660"/>
      <c r="Y13" s="661"/>
      <c r="Z13" s="662" t="s">
        <v>121</v>
      </c>
      <c r="AA13" s="662"/>
      <c r="AB13" s="662"/>
      <c r="AC13" s="662"/>
      <c r="AD13" s="663" t="s">
        <v>121</v>
      </c>
      <c r="AE13" s="663"/>
      <c r="AF13" s="663"/>
      <c r="AG13" s="663"/>
      <c r="AH13" s="663"/>
      <c r="AI13" s="663"/>
      <c r="AJ13" s="663"/>
      <c r="AK13" s="663"/>
      <c r="AL13" s="664" t="s">
        <v>121</v>
      </c>
      <c r="AM13" s="665"/>
      <c r="AN13" s="665"/>
      <c r="AO13" s="666"/>
      <c r="AP13" s="656" t="s">
        <v>241</v>
      </c>
      <c r="AQ13" s="657"/>
      <c r="AR13" s="657"/>
      <c r="AS13" s="657"/>
      <c r="AT13" s="657"/>
      <c r="AU13" s="657"/>
      <c r="AV13" s="657"/>
      <c r="AW13" s="657"/>
      <c r="AX13" s="657"/>
      <c r="AY13" s="657"/>
      <c r="AZ13" s="657"/>
      <c r="BA13" s="657"/>
      <c r="BB13" s="657"/>
      <c r="BC13" s="657"/>
      <c r="BD13" s="657"/>
      <c r="BE13" s="657"/>
      <c r="BF13" s="658"/>
      <c r="BG13" s="659">
        <v>1275291</v>
      </c>
      <c r="BH13" s="660"/>
      <c r="BI13" s="660"/>
      <c r="BJ13" s="660"/>
      <c r="BK13" s="660"/>
      <c r="BL13" s="660"/>
      <c r="BM13" s="660"/>
      <c r="BN13" s="661"/>
      <c r="BO13" s="662">
        <v>41</v>
      </c>
      <c r="BP13" s="662"/>
      <c r="BQ13" s="662"/>
      <c r="BR13" s="662"/>
      <c r="BS13" s="663" t="s">
        <v>121</v>
      </c>
      <c r="BT13" s="663"/>
      <c r="BU13" s="663"/>
      <c r="BV13" s="663"/>
      <c r="BW13" s="663"/>
      <c r="BX13" s="663"/>
      <c r="BY13" s="663"/>
      <c r="BZ13" s="663"/>
      <c r="CA13" s="663"/>
      <c r="CB13" s="667"/>
      <c r="CD13" s="656" t="s">
        <v>242</v>
      </c>
      <c r="CE13" s="657"/>
      <c r="CF13" s="657"/>
      <c r="CG13" s="657"/>
      <c r="CH13" s="657"/>
      <c r="CI13" s="657"/>
      <c r="CJ13" s="657"/>
      <c r="CK13" s="657"/>
      <c r="CL13" s="657"/>
      <c r="CM13" s="657"/>
      <c r="CN13" s="657"/>
      <c r="CO13" s="657"/>
      <c r="CP13" s="657"/>
      <c r="CQ13" s="658"/>
      <c r="CR13" s="659">
        <v>999157</v>
      </c>
      <c r="CS13" s="660"/>
      <c r="CT13" s="660"/>
      <c r="CU13" s="660"/>
      <c r="CV13" s="660"/>
      <c r="CW13" s="660"/>
      <c r="CX13" s="660"/>
      <c r="CY13" s="661"/>
      <c r="CZ13" s="662">
        <v>8.3000000000000007</v>
      </c>
      <c r="DA13" s="662"/>
      <c r="DB13" s="662"/>
      <c r="DC13" s="662"/>
      <c r="DD13" s="668">
        <v>386498</v>
      </c>
      <c r="DE13" s="660"/>
      <c r="DF13" s="660"/>
      <c r="DG13" s="660"/>
      <c r="DH13" s="660"/>
      <c r="DI13" s="660"/>
      <c r="DJ13" s="660"/>
      <c r="DK13" s="660"/>
      <c r="DL13" s="660"/>
      <c r="DM13" s="660"/>
      <c r="DN13" s="660"/>
      <c r="DO13" s="660"/>
      <c r="DP13" s="661"/>
      <c r="DQ13" s="668">
        <v>681709</v>
      </c>
      <c r="DR13" s="660"/>
      <c r="DS13" s="660"/>
      <c r="DT13" s="660"/>
      <c r="DU13" s="660"/>
      <c r="DV13" s="660"/>
      <c r="DW13" s="660"/>
      <c r="DX13" s="660"/>
      <c r="DY13" s="660"/>
      <c r="DZ13" s="660"/>
      <c r="EA13" s="660"/>
      <c r="EB13" s="660"/>
      <c r="EC13" s="669"/>
    </row>
    <row r="14" spans="2:143" ht="11.25" customHeight="1" x14ac:dyDescent="0.2">
      <c r="B14" s="656" t="s">
        <v>243</v>
      </c>
      <c r="C14" s="657"/>
      <c r="D14" s="657"/>
      <c r="E14" s="657"/>
      <c r="F14" s="657"/>
      <c r="G14" s="657"/>
      <c r="H14" s="657"/>
      <c r="I14" s="657"/>
      <c r="J14" s="657"/>
      <c r="K14" s="657"/>
      <c r="L14" s="657"/>
      <c r="M14" s="657"/>
      <c r="N14" s="657"/>
      <c r="O14" s="657"/>
      <c r="P14" s="657"/>
      <c r="Q14" s="658"/>
      <c r="R14" s="659" t="s">
        <v>121</v>
      </c>
      <c r="S14" s="660"/>
      <c r="T14" s="660"/>
      <c r="U14" s="660"/>
      <c r="V14" s="660"/>
      <c r="W14" s="660"/>
      <c r="X14" s="660"/>
      <c r="Y14" s="661"/>
      <c r="Z14" s="662" t="s">
        <v>121</v>
      </c>
      <c r="AA14" s="662"/>
      <c r="AB14" s="662"/>
      <c r="AC14" s="662"/>
      <c r="AD14" s="663" t="s">
        <v>121</v>
      </c>
      <c r="AE14" s="663"/>
      <c r="AF14" s="663"/>
      <c r="AG14" s="663"/>
      <c r="AH14" s="663"/>
      <c r="AI14" s="663"/>
      <c r="AJ14" s="663"/>
      <c r="AK14" s="663"/>
      <c r="AL14" s="664" t="s">
        <v>121</v>
      </c>
      <c r="AM14" s="665"/>
      <c r="AN14" s="665"/>
      <c r="AO14" s="666"/>
      <c r="AP14" s="656" t="s">
        <v>244</v>
      </c>
      <c r="AQ14" s="657"/>
      <c r="AR14" s="657"/>
      <c r="AS14" s="657"/>
      <c r="AT14" s="657"/>
      <c r="AU14" s="657"/>
      <c r="AV14" s="657"/>
      <c r="AW14" s="657"/>
      <c r="AX14" s="657"/>
      <c r="AY14" s="657"/>
      <c r="AZ14" s="657"/>
      <c r="BA14" s="657"/>
      <c r="BB14" s="657"/>
      <c r="BC14" s="657"/>
      <c r="BD14" s="657"/>
      <c r="BE14" s="657"/>
      <c r="BF14" s="658"/>
      <c r="BG14" s="659">
        <v>84656</v>
      </c>
      <c r="BH14" s="660"/>
      <c r="BI14" s="660"/>
      <c r="BJ14" s="660"/>
      <c r="BK14" s="660"/>
      <c r="BL14" s="660"/>
      <c r="BM14" s="660"/>
      <c r="BN14" s="661"/>
      <c r="BO14" s="662">
        <v>2.7</v>
      </c>
      <c r="BP14" s="662"/>
      <c r="BQ14" s="662"/>
      <c r="BR14" s="662"/>
      <c r="BS14" s="663" t="s">
        <v>121</v>
      </c>
      <c r="BT14" s="663"/>
      <c r="BU14" s="663"/>
      <c r="BV14" s="663"/>
      <c r="BW14" s="663"/>
      <c r="BX14" s="663"/>
      <c r="BY14" s="663"/>
      <c r="BZ14" s="663"/>
      <c r="CA14" s="663"/>
      <c r="CB14" s="667"/>
      <c r="CD14" s="656" t="s">
        <v>245</v>
      </c>
      <c r="CE14" s="657"/>
      <c r="CF14" s="657"/>
      <c r="CG14" s="657"/>
      <c r="CH14" s="657"/>
      <c r="CI14" s="657"/>
      <c r="CJ14" s="657"/>
      <c r="CK14" s="657"/>
      <c r="CL14" s="657"/>
      <c r="CM14" s="657"/>
      <c r="CN14" s="657"/>
      <c r="CO14" s="657"/>
      <c r="CP14" s="657"/>
      <c r="CQ14" s="658"/>
      <c r="CR14" s="659">
        <v>319868</v>
      </c>
      <c r="CS14" s="660"/>
      <c r="CT14" s="660"/>
      <c r="CU14" s="660"/>
      <c r="CV14" s="660"/>
      <c r="CW14" s="660"/>
      <c r="CX14" s="660"/>
      <c r="CY14" s="661"/>
      <c r="CZ14" s="662">
        <v>2.7</v>
      </c>
      <c r="DA14" s="662"/>
      <c r="DB14" s="662"/>
      <c r="DC14" s="662"/>
      <c r="DD14" s="668">
        <v>13949</v>
      </c>
      <c r="DE14" s="660"/>
      <c r="DF14" s="660"/>
      <c r="DG14" s="660"/>
      <c r="DH14" s="660"/>
      <c r="DI14" s="660"/>
      <c r="DJ14" s="660"/>
      <c r="DK14" s="660"/>
      <c r="DL14" s="660"/>
      <c r="DM14" s="660"/>
      <c r="DN14" s="660"/>
      <c r="DO14" s="660"/>
      <c r="DP14" s="661"/>
      <c r="DQ14" s="668">
        <v>313788</v>
      </c>
      <c r="DR14" s="660"/>
      <c r="DS14" s="660"/>
      <c r="DT14" s="660"/>
      <c r="DU14" s="660"/>
      <c r="DV14" s="660"/>
      <c r="DW14" s="660"/>
      <c r="DX14" s="660"/>
      <c r="DY14" s="660"/>
      <c r="DZ14" s="660"/>
      <c r="EA14" s="660"/>
      <c r="EB14" s="660"/>
      <c r="EC14" s="669"/>
    </row>
    <row r="15" spans="2:143" ht="11.25" customHeight="1" x14ac:dyDescent="0.2">
      <c r="B15" s="656" t="s">
        <v>246</v>
      </c>
      <c r="C15" s="657"/>
      <c r="D15" s="657"/>
      <c r="E15" s="657"/>
      <c r="F15" s="657"/>
      <c r="G15" s="657"/>
      <c r="H15" s="657"/>
      <c r="I15" s="657"/>
      <c r="J15" s="657"/>
      <c r="K15" s="657"/>
      <c r="L15" s="657"/>
      <c r="M15" s="657"/>
      <c r="N15" s="657"/>
      <c r="O15" s="657"/>
      <c r="P15" s="657"/>
      <c r="Q15" s="658"/>
      <c r="R15" s="659">
        <v>11472</v>
      </c>
      <c r="S15" s="660"/>
      <c r="T15" s="660"/>
      <c r="U15" s="660"/>
      <c r="V15" s="660"/>
      <c r="W15" s="660"/>
      <c r="X15" s="660"/>
      <c r="Y15" s="661"/>
      <c r="Z15" s="662">
        <v>0.1</v>
      </c>
      <c r="AA15" s="662"/>
      <c r="AB15" s="662"/>
      <c r="AC15" s="662"/>
      <c r="AD15" s="663">
        <v>11472</v>
      </c>
      <c r="AE15" s="663"/>
      <c r="AF15" s="663"/>
      <c r="AG15" s="663"/>
      <c r="AH15" s="663"/>
      <c r="AI15" s="663"/>
      <c r="AJ15" s="663"/>
      <c r="AK15" s="663"/>
      <c r="AL15" s="664">
        <v>0.2</v>
      </c>
      <c r="AM15" s="665"/>
      <c r="AN15" s="665"/>
      <c r="AO15" s="666"/>
      <c r="AP15" s="656" t="s">
        <v>247</v>
      </c>
      <c r="AQ15" s="657"/>
      <c r="AR15" s="657"/>
      <c r="AS15" s="657"/>
      <c r="AT15" s="657"/>
      <c r="AU15" s="657"/>
      <c r="AV15" s="657"/>
      <c r="AW15" s="657"/>
      <c r="AX15" s="657"/>
      <c r="AY15" s="657"/>
      <c r="AZ15" s="657"/>
      <c r="BA15" s="657"/>
      <c r="BB15" s="657"/>
      <c r="BC15" s="657"/>
      <c r="BD15" s="657"/>
      <c r="BE15" s="657"/>
      <c r="BF15" s="658"/>
      <c r="BG15" s="659">
        <v>221728</v>
      </c>
      <c r="BH15" s="660"/>
      <c r="BI15" s="660"/>
      <c r="BJ15" s="660"/>
      <c r="BK15" s="660"/>
      <c r="BL15" s="660"/>
      <c r="BM15" s="660"/>
      <c r="BN15" s="661"/>
      <c r="BO15" s="662">
        <v>7.1</v>
      </c>
      <c r="BP15" s="662"/>
      <c r="BQ15" s="662"/>
      <c r="BR15" s="662"/>
      <c r="BS15" s="663" t="s">
        <v>121</v>
      </c>
      <c r="BT15" s="663"/>
      <c r="BU15" s="663"/>
      <c r="BV15" s="663"/>
      <c r="BW15" s="663"/>
      <c r="BX15" s="663"/>
      <c r="BY15" s="663"/>
      <c r="BZ15" s="663"/>
      <c r="CA15" s="663"/>
      <c r="CB15" s="667"/>
      <c r="CD15" s="656" t="s">
        <v>248</v>
      </c>
      <c r="CE15" s="657"/>
      <c r="CF15" s="657"/>
      <c r="CG15" s="657"/>
      <c r="CH15" s="657"/>
      <c r="CI15" s="657"/>
      <c r="CJ15" s="657"/>
      <c r="CK15" s="657"/>
      <c r="CL15" s="657"/>
      <c r="CM15" s="657"/>
      <c r="CN15" s="657"/>
      <c r="CO15" s="657"/>
      <c r="CP15" s="657"/>
      <c r="CQ15" s="658"/>
      <c r="CR15" s="659">
        <v>1457004</v>
      </c>
      <c r="CS15" s="660"/>
      <c r="CT15" s="660"/>
      <c r="CU15" s="660"/>
      <c r="CV15" s="660"/>
      <c r="CW15" s="660"/>
      <c r="CX15" s="660"/>
      <c r="CY15" s="661"/>
      <c r="CZ15" s="662">
        <v>12.1</v>
      </c>
      <c r="DA15" s="662"/>
      <c r="DB15" s="662"/>
      <c r="DC15" s="662"/>
      <c r="DD15" s="668">
        <v>298679</v>
      </c>
      <c r="DE15" s="660"/>
      <c r="DF15" s="660"/>
      <c r="DG15" s="660"/>
      <c r="DH15" s="660"/>
      <c r="DI15" s="660"/>
      <c r="DJ15" s="660"/>
      <c r="DK15" s="660"/>
      <c r="DL15" s="660"/>
      <c r="DM15" s="660"/>
      <c r="DN15" s="660"/>
      <c r="DO15" s="660"/>
      <c r="DP15" s="661"/>
      <c r="DQ15" s="668">
        <v>1055159</v>
      </c>
      <c r="DR15" s="660"/>
      <c r="DS15" s="660"/>
      <c r="DT15" s="660"/>
      <c r="DU15" s="660"/>
      <c r="DV15" s="660"/>
      <c r="DW15" s="660"/>
      <c r="DX15" s="660"/>
      <c r="DY15" s="660"/>
      <c r="DZ15" s="660"/>
      <c r="EA15" s="660"/>
      <c r="EB15" s="660"/>
      <c r="EC15" s="669"/>
    </row>
    <row r="16" spans="2:143" ht="11.25" customHeight="1" x14ac:dyDescent="0.2">
      <c r="B16" s="656" t="s">
        <v>249</v>
      </c>
      <c r="C16" s="657"/>
      <c r="D16" s="657"/>
      <c r="E16" s="657"/>
      <c r="F16" s="657"/>
      <c r="G16" s="657"/>
      <c r="H16" s="657"/>
      <c r="I16" s="657"/>
      <c r="J16" s="657"/>
      <c r="K16" s="657"/>
      <c r="L16" s="657"/>
      <c r="M16" s="657"/>
      <c r="N16" s="657"/>
      <c r="O16" s="657"/>
      <c r="P16" s="657"/>
      <c r="Q16" s="658"/>
      <c r="R16" s="659">
        <v>66213</v>
      </c>
      <c r="S16" s="660"/>
      <c r="T16" s="660"/>
      <c r="U16" s="660"/>
      <c r="V16" s="660"/>
      <c r="W16" s="660"/>
      <c r="X16" s="660"/>
      <c r="Y16" s="661"/>
      <c r="Z16" s="662">
        <v>0.5</v>
      </c>
      <c r="AA16" s="662"/>
      <c r="AB16" s="662"/>
      <c r="AC16" s="662"/>
      <c r="AD16" s="663">
        <v>66213</v>
      </c>
      <c r="AE16" s="663"/>
      <c r="AF16" s="663"/>
      <c r="AG16" s="663"/>
      <c r="AH16" s="663"/>
      <c r="AI16" s="663"/>
      <c r="AJ16" s="663"/>
      <c r="AK16" s="663"/>
      <c r="AL16" s="664">
        <v>1.1000000000000001</v>
      </c>
      <c r="AM16" s="665"/>
      <c r="AN16" s="665"/>
      <c r="AO16" s="666"/>
      <c r="AP16" s="656" t="s">
        <v>250</v>
      </c>
      <c r="AQ16" s="657"/>
      <c r="AR16" s="657"/>
      <c r="AS16" s="657"/>
      <c r="AT16" s="657"/>
      <c r="AU16" s="657"/>
      <c r="AV16" s="657"/>
      <c r="AW16" s="657"/>
      <c r="AX16" s="657"/>
      <c r="AY16" s="657"/>
      <c r="AZ16" s="657"/>
      <c r="BA16" s="657"/>
      <c r="BB16" s="657"/>
      <c r="BC16" s="657"/>
      <c r="BD16" s="657"/>
      <c r="BE16" s="657"/>
      <c r="BF16" s="658"/>
      <c r="BG16" s="659" t="s">
        <v>121</v>
      </c>
      <c r="BH16" s="660"/>
      <c r="BI16" s="660"/>
      <c r="BJ16" s="660"/>
      <c r="BK16" s="660"/>
      <c r="BL16" s="660"/>
      <c r="BM16" s="660"/>
      <c r="BN16" s="661"/>
      <c r="BO16" s="662" t="s">
        <v>121</v>
      </c>
      <c r="BP16" s="662"/>
      <c r="BQ16" s="662"/>
      <c r="BR16" s="662"/>
      <c r="BS16" s="663" t="s">
        <v>121</v>
      </c>
      <c r="BT16" s="663"/>
      <c r="BU16" s="663"/>
      <c r="BV16" s="663"/>
      <c r="BW16" s="663"/>
      <c r="BX16" s="663"/>
      <c r="BY16" s="663"/>
      <c r="BZ16" s="663"/>
      <c r="CA16" s="663"/>
      <c r="CB16" s="667"/>
      <c r="CD16" s="656" t="s">
        <v>251</v>
      </c>
      <c r="CE16" s="657"/>
      <c r="CF16" s="657"/>
      <c r="CG16" s="657"/>
      <c r="CH16" s="657"/>
      <c r="CI16" s="657"/>
      <c r="CJ16" s="657"/>
      <c r="CK16" s="657"/>
      <c r="CL16" s="657"/>
      <c r="CM16" s="657"/>
      <c r="CN16" s="657"/>
      <c r="CO16" s="657"/>
      <c r="CP16" s="657"/>
      <c r="CQ16" s="658"/>
      <c r="CR16" s="659" t="s">
        <v>121</v>
      </c>
      <c r="CS16" s="660"/>
      <c r="CT16" s="660"/>
      <c r="CU16" s="660"/>
      <c r="CV16" s="660"/>
      <c r="CW16" s="660"/>
      <c r="CX16" s="660"/>
      <c r="CY16" s="661"/>
      <c r="CZ16" s="662" t="s">
        <v>121</v>
      </c>
      <c r="DA16" s="662"/>
      <c r="DB16" s="662"/>
      <c r="DC16" s="662"/>
      <c r="DD16" s="668" t="s">
        <v>121</v>
      </c>
      <c r="DE16" s="660"/>
      <c r="DF16" s="660"/>
      <c r="DG16" s="660"/>
      <c r="DH16" s="660"/>
      <c r="DI16" s="660"/>
      <c r="DJ16" s="660"/>
      <c r="DK16" s="660"/>
      <c r="DL16" s="660"/>
      <c r="DM16" s="660"/>
      <c r="DN16" s="660"/>
      <c r="DO16" s="660"/>
      <c r="DP16" s="661"/>
      <c r="DQ16" s="668" t="s">
        <v>121</v>
      </c>
      <c r="DR16" s="660"/>
      <c r="DS16" s="660"/>
      <c r="DT16" s="660"/>
      <c r="DU16" s="660"/>
      <c r="DV16" s="660"/>
      <c r="DW16" s="660"/>
      <c r="DX16" s="660"/>
      <c r="DY16" s="660"/>
      <c r="DZ16" s="660"/>
      <c r="EA16" s="660"/>
      <c r="EB16" s="660"/>
      <c r="EC16" s="669"/>
    </row>
    <row r="17" spans="2:133" ht="11.25" customHeight="1" x14ac:dyDescent="0.2">
      <c r="B17" s="656" t="s">
        <v>252</v>
      </c>
      <c r="C17" s="657"/>
      <c r="D17" s="657"/>
      <c r="E17" s="657"/>
      <c r="F17" s="657"/>
      <c r="G17" s="657"/>
      <c r="H17" s="657"/>
      <c r="I17" s="657"/>
      <c r="J17" s="657"/>
      <c r="K17" s="657"/>
      <c r="L17" s="657"/>
      <c r="M17" s="657"/>
      <c r="N17" s="657"/>
      <c r="O17" s="657"/>
      <c r="P17" s="657"/>
      <c r="Q17" s="658"/>
      <c r="R17" s="659">
        <v>140165</v>
      </c>
      <c r="S17" s="660"/>
      <c r="T17" s="660"/>
      <c r="U17" s="660"/>
      <c r="V17" s="660"/>
      <c r="W17" s="660"/>
      <c r="X17" s="660"/>
      <c r="Y17" s="661"/>
      <c r="Z17" s="662">
        <v>1.1000000000000001</v>
      </c>
      <c r="AA17" s="662"/>
      <c r="AB17" s="662"/>
      <c r="AC17" s="662"/>
      <c r="AD17" s="663">
        <v>140165</v>
      </c>
      <c r="AE17" s="663"/>
      <c r="AF17" s="663"/>
      <c r="AG17" s="663"/>
      <c r="AH17" s="663"/>
      <c r="AI17" s="663"/>
      <c r="AJ17" s="663"/>
      <c r="AK17" s="663"/>
      <c r="AL17" s="664">
        <v>2.4</v>
      </c>
      <c r="AM17" s="665"/>
      <c r="AN17" s="665"/>
      <c r="AO17" s="666"/>
      <c r="AP17" s="656" t="s">
        <v>253</v>
      </c>
      <c r="AQ17" s="657"/>
      <c r="AR17" s="657"/>
      <c r="AS17" s="657"/>
      <c r="AT17" s="657"/>
      <c r="AU17" s="657"/>
      <c r="AV17" s="657"/>
      <c r="AW17" s="657"/>
      <c r="AX17" s="657"/>
      <c r="AY17" s="657"/>
      <c r="AZ17" s="657"/>
      <c r="BA17" s="657"/>
      <c r="BB17" s="657"/>
      <c r="BC17" s="657"/>
      <c r="BD17" s="657"/>
      <c r="BE17" s="657"/>
      <c r="BF17" s="658"/>
      <c r="BG17" s="659" t="s">
        <v>121</v>
      </c>
      <c r="BH17" s="660"/>
      <c r="BI17" s="660"/>
      <c r="BJ17" s="660"/>
      <c r="BK17" s="660"/>
      <c r="BL17" s="660"/>
      <c r="BM17" s="660"/>
      <c r="BN17" s="661"/>
      <c r="BO17" s="662" t="s">
        <v>121</v>
      </c>
      <c r="BP17" s="662"/>
      <c r="BQ17" s="662"/>
      <c r="BR17" s="662"/>
      <c r="BS17" s="663" t="s">
        <v>121</v>
      </c>
      <c r="BT17" s="663"/>
      <c r="BU17" s="663"/>
      <c r="BV17" s="663"/>
      <c r="BW17" s="663"/>
      <c r="BX17" s="663"/>
      <c r="BY17" s="663"/>
      <c r="BZ17" s="663"/>
      <c r="CA17" s="663"/>
      <c r="CB17" s="667"/>
      <c r="CD17" s="656" t="s">
        <v>254</v>
      </c>
      <c r="CE17" s="657"/>
      <c r="CF17" s="657"/>
      <c r="CG17" s="657"/>
      <c r="CH17" s="657"/>
      <c r="CI17" s="657"/>
      <c r="CJ17" s="657"/>
      <c r="CK17" s="657"/>
      <c r="CL17" s="657"/>
      <c r="CM17" s="657"/>
      <c r="CN17" s="657"/>
      <c r="CO17" s="657"/>
      <c r="CP17" s="657"/>
      <c r="CQ17" s="658"/>
      <c r="CR17" s="659">
        <v>665180</v>
      </c>
      <c r="CS17" s="660"/>
      <c r="CT17" s="660"/>
      <c r="CU17" s="660"/>
      <c r="CV17" s="660"/>
      <c r="CW17" s="660"/>
      <c r="CX17" s="660"/>
      <c r="CY17" s="661"/>
      <c r="CZ17" s="662">
        <v>5.5</v>
      </c>
      <c r="DA17" s="662"/>
      <c r="DB17" s="662"/>
      <c r="DC17" s="662"/>
      <c r="DD17" s="668" t="s">
        <v>121</v>
      </c>
      <c r="DE17" s="660"/>
      <c r="DF17" s="660"/>
      <c r="DG17" s="660"/>
      <c r="DH17" s="660"/>
      <c r="DI17" s="660"/>
      <c r="DJ17" s="660"/>
      <c r="DK17" s="660"/>
      <c r="DL17" s="660"/>
      <c r="DM17" s="660"/>
      <c r="DN17" s="660"/>
      <c r="DO17" s="660"/>
      <c r="DP17" s="661"/>
      <c r="DQ17" s="668">
        <v>657855</v>
      </c>
      <c r="DR17" s="660"/>
      <c r="DS17" s="660"/>
      <c r="DT17" s="660"/>
      <c r="DU17" s="660"/>
      <c r="DV17" s="660"/>
      <c r="DW17" s="660"/>
      <c r="DX17" s="660"/>
      <c r="DY17" s="660"/>
      <c r="DZ17" s="660"/>
      <c r="EA17" s="660"/>
      <c r="EB17" s="660"/>
      <c r="EC17" s="669"/>
    </row>
    <row r="18" spans="2:133" ht="11.25" customHeight="1" x14ac:dyDescent="0.2">
      <c r="B18" s="656" t="s">
        <v>255</v>
      </c>
      <c r="C18" s="657"/>
      <c r="D18" s="657"/>
      <c r="E18" s="657"/>
      <c r="F18" s="657"/>
      <c r="G18" s="657"/>
      <c r="H18" s="657"/>
      <c r="I18" s="657"/>
      <c r="J18" s="657"/>
      <c r="K18" s="657"/>
      <c r="L18" s="657"/>
      <c r="M18" s="657"/>
      <c r="N18" s="657"/>
      <c r="O18" s="657"/>
      <c r="P18" s="657"/>
      <c r="Q18" s="658"/>
      <c r="R18" s="659">
        <v>33188</v>
      </c>
      <c r="S18" s="660"/>
      <c r="T18" s="660"/>
      <c r="U18" s="660"/>
      <c r="V18" s="660"/>
      <c r="W18" s="660"/>
      <c r="X18" s="660"/>
      <c r="Y18" s="661"/>
      <c r="Z18" s="662">
        <v>0.3</v>
      </c>
      <c r="AA18" s="662"/>
      <c r="AB18" s="662"/>
      <c r="AC18" s="662"/>
      <c r="AD18" s="663">
        <v>33188</v>
      </c>
      <c r="AE18" s="663"/>
      <c r="AF18" s="663"/>
      <c r="AG18" s="663"/>
      <c r="AH18" s="663"/>
      <c r="AI18" s="663"/>
      <c r="AJ18" s="663"/>
      <c r="AK18" s="663"/>
      <c r="AL18" s="664">
        <v>0.6</v>
      </c>
      <c r="AM18" s="665"/>
      <c r="AN18" s="665"/>
      <c r="AO18" s="666"/>
      <c r="AP18" s="656" t="s">
        <v>256</v>
      </c>
      <c r="AQ18" s="657"/>
      <c r="AR18" s="657"/>
      <c r="AS18" s="657"/>
      <c r="AT18" s="657"/>
      <c r="AU18" s="657"/>
      <c r="AV18" s="657"/>
      <c r="AW18" s="657"/>
      <c r="AX18" s="657"/>
      <c r="AY18" s="657"/>
      <c r="AZ18" s="657"/>
      <c r="BA18" s="657"/>
      <c r="BB18" s="657"/>
      <c r="BC18" s="657"/>
      <c r="BD18" s="657"/>
      <c r="BE18" s="657"/>
      <c r="BF18" s="658"/>
      <c r="BG18" s="659" t="s">
        <v>121</v>
      </c>
      <c r="BH18" s="660"/>
      <c r="BI18" s="660"/>
      <c r="BJ18" s="660"/>
      <c r="BK18" s="660"/>
      <c r="BL18" s="660"/>
      <c r="BM18" s="660"/>
      <c r="BN18" s="661"/>
      <c r="BO18" s="662" t="s">
        <v>121</v>
      </c>
      <c r="BP18" s="662"/>
      <c r="BQ18" s="662"/>
      <c r="BR18" s="662"/>
      <c r="BS18" s="663" t="s">
        <v>121</v>
      </c>
      <c r="BT18" s="663"/>
      <c r="BU18" s="663"/>
      <c r="BV18" s="663"/>
      <c r="BW18" s="663"/>
      <c r="BX18" s="663"/>
      <c r="BY18" s="663"/>
      <c r="BZ18" s="663"/>
      <c r="CA18" s="663"/>
      <c r="CB18" s="667"/>
      <c r="CD18" s="656" t="s">
        <v>257</v>
      </c>
      <c r="CE18" s="657"/>
      <c r="CF18" s="657"/>
      <c r="CG18" s="657"/>
      <c r="CH18" s="657"/>
      <c r="CI18" s="657"/>
      <c r="CJ18" s="657"/>
      <c r="CK18" s="657"/>
      <c r="CL18" s="657"/>
      <c r="CM18" s="657"/>
      <c r="CN18" s="657"/>
      <c r="CO18" s="657"/>
      <c r="CP18" s="657"/>
      <c r="CQ18" s="658"/>
      <c r="CR18" s="659" t="s">
        <v>121</v>
      </c>
      <c r="CS18" s="660"/>
      <c r="CT18" s="660"/>
      <c r="CU18" s="660"/>
      <c r="CV18" s="660"/>
      <c r="CW18" s="660"/>
      <c r="CX18" s="660"/>
      <c r="CY18" s="661"/>
      <c r="CZ18" s="662" t="s">
        <v>121</v>
      </c>
      <c r="DA18" s="662"/>
      <c r="DB18" s="662"/>
      <c r="DC18" s="662"/>
      <c r="DD18" s="668" t="s">
        <v>121</v>
      </c>
      <c r="DE18" s="660"/>
      <c r="DF18" s="660"/>
      <c r="DG18" s="660"/>
      <c r="DH18" s="660"/>
      <c r="DI18" s="660"/>
      <c r="DJ18" s="660"/>
      <c r="DK18" s="660"/>
      <c r="DL18" s="660"/>
      <c r="DM18" s="660"/>
      <c r="DN18" s="660"/>
      <c r="DO18" s="660"/>
      <c r="DP18" s="661"/>
      <c r="DQ18" s="668" t="s">
        <v>121</v>
      </c>
      <c r="DR18" s="660"/>
      <c r="DS18" s="660"/>
      <c r="DT18" s="660"/>
      <c r="DU18" s="660"/>
      <c r="DV18" s="660"/>
      <c r="DW18" s="660"/>
      <c r="DX18" s="660"/>
      <c r="DY18" s="660"/>
      <c r="DZ18" s="660"/>
      <c r="EA18" s="660"/>
      <c r="EB18" s="660"/>
      <c r="EC18" s="669"/>
    </row>
    <row r="19" spans="2:133" ht="11.25" customHeight="1" x14ac:dyDescent="0.2">
      <c r="B19" s="656" t="s">
        <v>258</v>
      </c>
      <c r="C19" s="657"/>
      <c r="D19" s="657"/>
      <c r="E19" s="657"/>
      <c r="F19" s="657"/>
      <c r="G19" s="657"/>
      <c r="H19" s="657"/>
      <c r="I19" s="657"/>
      <c r="J19" s="657"/>
      <c r="K19" s="657"/>
      <c r="L19" s="657"/>
      <c r="M19" s="657"/>
      <c r="N19" s="657"/>
      <c r="O19" s="657"/>
      <c r="P19" s="657"/>
      <c r="Q19" s="658"/>
      <c r="R19" s="659">
        <v>106977</v>
      </c>
      <c r="S19" s="660"/>
      <c r="T19" s="660"/>
      <c r="U19" s="660"/>
      <c r="V19" s="660"/>
      <c r="W19" s="660"/>
      <c r="X19" s="660"/>
      <c r="Y19" s="661"/>
      <c r="Z19" s="662">
        <v>0.8</v>
      </c>
      <c r="AA19" s="662"/>
      <c r="AB19" s="662"/>
      <c r="AC19" s="662"/>
      <c r="AD19" s="663">
        <v>106977</v>
      </c>
      <c r="AE19" s="663"/>
      <c r="AF19" s="663"/>
      <c r="AG19" s="663"/>
      <c r="AH19" s="663"/>
      <c r="AI19" s="663"/>
      <c r="AJ19" s="663"/>
      <c r="AK19" s="663"/>
      <c r="AL19" s="664">
        <v>1.8</v>
      </c>
      <c r="AM19" s="665"/>
      <c r="AN19" s="665"/>
      <c r="AO19" s="666"/>
      <c r="AP19" s="656" t="s">
        <v>259</v>
      </c>
      <c r="AQ19" s="657"/>
      <c r="AR19" s="657"/>
      <c r="AS19" s="657"/>
      <c r="AT19" s="657"/>
      <c r="AU19" s="657"/>
      <c r="AV19" s="657"/>
      <c r="AW19" s="657"/>
      <c r="AX19" s="657"/>
      <c r="AY19" s="657"/>
      <c r="AZ19" s="657"/>
      <c r="BA19" s="657"/>
      <c r="BB19" s="657"/>
      <c r="BC19" s="657"/>
      <c r="BD19" s="657"/>
      <c r="BE19" s="657"/>
      <c r="BF19" s="658"/>
      <c r="BG19" s="659">
        <v>249675</v>
      </c>
      <c r="BH19" s="660"/>
      <c r="BI19" s="660"/>
      <c r="BJ19" s="660"/>
      <c r="BK19" s="660"/>
      <c r="BL19" s="660"/>
      <c r="BM19" s="660"/>
      <c r="BN19" s="661"/>
      <c r="BO19" s="662">
        <v>8</v>
      </c>
      <c r="BP19" s="662"/>
      <c r="BQ19" s="662"/>
      <c r="BR19" s="662"/>
      <c r="BS19" s="663" t="s">
        <v>121</v>
      </c>
      <c r="BT19" s="663"/>
      <c r="BU19" s="663"/>
      <c r="BV19" s="663"/>
      <c r="BW19" s="663"/>
      <c r="BX19" s="663"/>
      <c r="BY19" s="663"/>
      <c r="BZ19" s="663"/>
      <c r="CA19" s="663"/>
      <c r="CB19" s="667"/>
      <c r="CD19" s="656" t="s">
        <v>260</v>
      </c>
      <c r="CE19" s="657"/>
      <c r="CF19" s="657"/>
      <c r="CG19" s="657"/>
      <c r="CH19" s="657"/>
      <c r="CI19" s="657"/>
      <c r="CJ19" s="657"/>
      <c r="CK19" s="657"/>
      <c r="CL19" s="657"/>
      <c r="CM19" s="657"/>
      <c r="CN19" s="657"/>
      <c r="CO19" s="657"/>
      <c r="CP19" s="657"/>
      <c r="CQ19" s="658"/>
      <c r="CR19" s="659" t="s">
        <v>121</v>
      </c>
      <c r="CS19" s="660"/>
      <c r="CT19" s="660"/>
      <c r="CU19" s="660"/>
      <c r="CV19" s="660"/>
      <c r="CW19" s="660"/>
      <c r="CX19" s="660"/>
      <c r="CY19" s="661"/>
      <c r="CZ19" s="662" t="s">
        <v>121</v>
      </c>
      <c r="DA19" s="662"/>
      <c r="DB19" s="662"/>
      <c r="DC19" s="662"/>
      <c r="DD19" s="668" t="s">
        <v>121</v>
      </c>
      <c r="DE19" s="660"/>
      <c r="DF19" s="660"/>
      <c r="DG19" s="660"/>
      <c r="DH19" s="660"/>
      <c r="DI19" s="660"/>
      <c r="DJ19" s="660"/>
      <c r="DK19" s="660"/>
      <c r="DL19" s="660"/>
      <c r="DM19" s="660"/>
      <c r="DN19" s="660"/>
      <c r="DO19" s="660"/>
      <c r="DP19" s="661"/>
      <c r="DQ19" s="668" t="s">
        <v>121</v>
      </c>
      <c r="DR19" s="660"/>
      <c r="DS19" s="660"/>
      <c r="DT19" s="660"/>
      <c r="DU19" s="660"/>
      <c r="DV19" s="660"/>
      <c r="DW19" s="660"/>
      <c r="DX19" s="660"/>
      <c r="DY19" s="660"/>
      <c r="DZ19" s="660"/>
      <c r="EA19" s="660"/>
      <c r="EB19" s="660"/>
      <c r="EC19" s="669"/>
    </row>
    <row r="20" spans="2:133" ht="11.25" customHeight="1" x14ac:dyDescent="0.2">
      <c r="B20" s="672" t="s">
        <v>261</v>
      </c>
      <c r="C20" s="673"/>
      <c r="D20" s="673"/>
      <c r="E20" s="673"/>
      <c r="F20" s="673"/>
      <c r="G20" s="673"/>
      <c r="H20" s="673"/>
      <c r="I20" s="673"/>
      <c r="J20" s="673"/>
      <c r="K20" s="673"/>
      <c r="L20" s="673"/>
      <c r="M20" s="673"/>
      <c r="N20" s="673"/>
      <c r="O20" s="673"/>
      <c r="P20" s="673"/>
      <c r="Q20" s="674"/>
      <c r="R20" s="659" t="s">
        <v>121</v>
      </c>
      <c r="S20" s="660"/>
      <c r="T20" s="660"/>
      <c r="U20" s="660"/>
      <c r="V20" s="660"/>
      <c r="W20" s="660"/>
      <c r="X20" s="660"/>
      <c r="Y20" s="661"/>
      <c r="Z20" s="662" t="s">
        <v>121</v>
      </c>
      <c r="AA20" s="662"/>
      <c r="AB20" s="662"/>
      <c r="AC20" s="662"/>
      <c r="AD20" s="663" t="s">
        <v>121</v>
      </c>
      <c r="AE20" s="663"/>
      <c r="AF20" s="663"/>
      <c r="AG20" s="663"/>
      <c r="AH20" s="663"/>
      <c r="AI20" s="663"/>
      <c r="AJ20" s="663"/>
      <c r="AK20" s="663"/>
      <c r="AL20" s="664" t="s">
        <v>121</v>
      </c>
      <c r="AM20" s="665"/>
      <c r="AN20" s="665"/>
      <c r="AO20" s="666"/>
      <c r="AP20" s="656" t="s">
        <v>262</v>
      </c>
      <c r="AQ20" s="657"/>
      <c r="AR20" s="657"/>
      <c r="AS20" s="657"/>
      <c r="AT20" s="657"/>
      <c r="AU20" s="657"/>
      <c r="AV20" s="657"/>
      <c r="AW20" s="657"/>
      <c r="AX20" s="657"/>
      <c r="AY20" s="657"/>
      <c r="AZ20" s="657"/>
      <c r="BA20" s="657"/>
      <c r="BB20" s="657"/>
      <c r="BC20" s="657"/>
      <c r="BD20" s="657"/>
      <c r="BE20" s="657"/>
      <c r="BF20" s="658"/>
      <c r="BG20" s="659">
        <v>249675</v>
      </c>
      <c r="BH20" s="660"/>
      <c r="BI20" s="660"/>
      <c r="BJ20" s="660"/>
      <c r="BK20" s="660"/>
      <c r="BL20" s="660"/>
      <c r="BM20" s="660"/>
      <c r="BN20" s="661"/>
      <c r="BO20" s="662">
        <v>8</v>
      </c>
      <c r="BP20" s="662"/>
      <c r="BQ20" s="662"/>
      <c r="BR20" s="662"/>
      <c r="BS20" s="663" t="s">
        <v>121</v>
      </c>
      <c r="BT20" s="663"/>
      <c r="BU20" s="663"/>
      <c r="BV20" s="663"/>
      <c r="BW20" s="663"/>
      <c r="BX20" s="663"/>
      <c r="BY20" s="663"/>
      <c r="BZ20" s="663"/>
      <c r="CA20" s="663"/>
      <c r="CB20" s="667"/>
      <c r="CD20" s="656" t="s">
        <v>263</v>
      </c>
      <c r="CE20" s="657"/>
      <c r="CF20" s="657"/>
      <c r="CG20" s="657"/>
      <c r="CH20" s="657"/>
      <c r="CI20" s="657"/>
      <c r="CJ20" s="657"/>
      <c r="CK20" s="657"/>
      <c r="CL20" s="657"/>
      <c r="CM20" s="657"/>
      <c r="CN20" s="657"/>
      <c r="CO20" s="657"/>
      <c r="CP20" s="657"/>
      <c r="CQ20" s="658"/>
      <c r="CR20" s="659">
        <v>12032724</v>
      </c>
      <c r="CS20" s="660"/>
      <c r="CT20" s="660"/>
      <c r="CU20" s="660"/>
      <c r="CV20" s="660"/>
      <c r="CW20" s="660"/>
      <c r="CX20" s="660"/>
      <c r="CY20" s="661"/>
      <c r="CZ20" s="662">
        <v>100</v>
      </c>
      <c r="DA20" s="662"/>
      <c r="DB20" s="662"/>
      <c r="DC20" s="662"/>
      <c r="DD20" s="668">
        <v>776186</v>
      </c>
      <c r="DE20" s="660"/>
      <c r="DF20" s="660"/>
      <c r="DG20" s="660"/>
      <c r="DH20" s="660"/>
      <c r="DI20" s="660"/>
      <c r="DJ20" s="660"/>
      <c r="DK20" s="660"/>
      <c r="DL20" s="660"/>
      <c r="DM20" s="660"/>
      <c r="DN20" s="660"/>
      <c r="DO20" s="660"/>
      <c r="DP20" s="661"/>
      <c r="DQ20" s="668">
        <v>9370267</v>
      </c>
      <c r="DR20" s="660"/>
      <c r="DS20" s="660"/>
      <c r="DT20" s="660"/>
      <c r="DU20" s="660"/>
      <c r="DV20" s="660"/>
      <c r="DW20" s="660"/>
      <c r="DX20" s="660"/>
      <c r="DY20" s="660"/>
      <c r="DZ20" s="660"/>
      <c r="EA20" s="660"/>
      <c r="EB20" s="660"/>
      <c r="EC20" s="669"/>
    </row>
    <row r="21" spans="2:133" ht="11.25" customHeight="1" x14ac:dyDescent="0.2">
      <c r="B21" s="656" t="s">
        <v>264</v>
      </c>
      <c r="C21" s="657"/>
      <c r="D21" s="657"/>
      <c r="E21" s="657"/>
      <c r="F21" s="657"/>
      <c r="G21" s="657"/>
      <c r="H21" s="657"/>
      <c r="I21" s="657"/>
      <c r="J21" s="657"/>
      <c r="K21" s="657"/>
      <c r="L21" s="657"/>
      <c r="M21" s="657"/>
      <c r="N21" s="657"/>
      <c r="O21" s="657"/>
      <c r="P21" s="657"/>
      <c r="Q21" s="658"/>
      <c r="R21" s="659">
        <v>2269117</v>
      </c>
      <c r="S21" s="660"/>
      <c r="T21" s="660"/>
      <c r="U21" s="660"/>
      <c r="V21" s="660"/>
      <c r="W21" s="660"/>
      <c r="X21" s="660"/>
      <c r="Y21" s="661"/>
      <c r="Z21" s="662">
        <v>17.8</v>
      </c>
      <c r="AA21" s="662"/>
      <c r="AB21" s="662"/>
      <c r="AC21" s="662"/>
      <c r="AD21" s="663">
        <v>2065274</v>
      </c>
      <c r="AE21" s="663"/>
      <c r="AF21" s="663"/>
      <c r="AG21" s="663"/>
      <c r="AH21" s="663"/>
      <c r="AI21" s="663"/>
      <c r="AJ21" s="663"/>
      <c r="AK21" s="663"/>
      <c r="AL21" s="664">
        <v>34.799999999999997</v>
      </c>
      <c r="AM21" s="665"/>
      <c r="AN21" s="665"/>
      <c r="AO21" s="666"/>
      <c r="AP21" s="656" t="s">
        <v>265</v>
      </c>
      <c r="AQ21" s="675"/>
      <c r="AR21" s="675"/>
      <c r="AS21" s="675"/>
      <c r="AT21" s="675"/>
      <c r="AU21" s="675"/>
      <c r="AV21" s="675"/>
      <c r="AW21" s="675"/>
      <c r="AX21" s="675"/>
      <c r="AY21" s="675"/>
      <c r="AZ21" s="675"/>
      <c r="BA21" s="675"/>
      <c r="BB21" s="675"/>
      <c r="BC21" s="675"/>
      <c r="BD21" s="675"/>
      <c r="BE21" s="675"/>
      <c r="BF21" s="676"/>
      <c r="BG21" s="659">
        <v>6150</v>
      </c>
      <c r="BH21" s="660"/>
      <c r="BI21" s="660"/>
      <c r="BJ21" s="660"/>
      <c r="BK21" s="660"/>
      <c r="BL21" s="660"/>
      <c r="BM21" s="660"/>
      <c r="BN21" s="661"/>
      <c r="BO21" s="662">
        <v>0.2</v>
      </c>
      <c r="BP21" s="662"/>
      <c r="BQ21" s="662"/>
      <c r="BR21" s="662"/>
      <c r="BS21" s="663" t="s">
        <v>121</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2">
      <c r="B22" s="656" t="s">
        <v>266</v>
      </c>
      <c r="C22" s="657"/>
      <c r="D22" s="657"/>
      <c r="E22" s="657"/>
      <c r="F22" s="657"/>
      <c r="G22" s="657"/>
      <c r="H22" s="657"/>
      <c r="I22" s="657"/>
      <c r="J22" s="657"/>
      <c r="K22" s="657"/>
      <c r="L22" s="657"/>
      <c r="M22" s="657"/>
      <c r="N22" s="657"/>
      <c r="O22" s="657"/>
      <c r="P22" s="657"/>
      <c r="Q22" s="658"/>
      <c r="R22" s="659">
        <v>2065274</v>
      </c>
      <c r="S22" s="660"/>
      <c r="T22" s="660"/>
      <c r="U22" s="660"/>
      <c r="V22" s="660"/>
      <c r="W22" s="660"/>
      <c r="X22" s="660"/>
      <c r="Y22" s="661"/>
      <c r="Z22" s="662">
        <v>16.2</v>
      </c>
      <c r="AA22" s="662"/>
      <c r="AB22" s="662"/>
      <c r="AC22" s="662"/>
      <c r="AD22" s="663">
        <v>2065274</v>
      </c>
      <c r="AE22" s="663"/>
      <c r="AF22" s="663"/>
      <c r="AG22" s="663"/>
      <c r="AH22" s="663"/>
      <c r="AI22" s="663"/>
      <c r="AJ22" s="663"/>
      <c r="AK22" s="663"/>
      <c r="AL22" s="664">
        <v>34.799999999999997</v>
      </c>
      <c r="AM22" s="665"/>
      <c r="AN22" s="665"/>
      <c r="AO22" s="666"/>
      <c r="AP22" s="656" t="s">
        <v>267</v>
      </c>
      <c r="AQ22" s="675"/>
      <c r="AR22" s="675"/>
      <c r="AS22" s="675"/>
      <c r="AT22" s="675"/>
      <c r="AU22" s="675"/>
      <c r="AV22" s="675"/>
      <c r="AW22" s="675"/>
      <c r="AX22" s="675"/>
      <c r="AY22" s="675"/>
      <c r="AZ22" s="675"/>
      <c r="BA22" s="675"/>
      <c r="BB22" s="675"/>
      <c r="BC22" s="675"/>
      <c r="BD22" s="675"/>
      <c r="BE22" s="675"/>
      <c r="BF22" s="676"/>
      <c r="BG22" s="659" t="s">
        <v>121</v>
      </c>
      <c r="BH22" s="660"/>
      <c r="BI22" s="660"/>
      <c r="BJ22" s="660"/>
      <c r="BK22" s="660"/>
      <c r="BL22" s="660"/>
      <c r="BM22" s="660"/>
      <c r="BN22" s="661"/>
      <c r="BO22" s="662" t="s">
        <v>121</v>
      </c>
      <c r="BP22" s="662"/>
      <c r="BQ22" s="662"/>
      <c r="BR22" s="662"/>
      <c r="BS22" s="663" t="s">
        <v>121</v>
      </c>
      <c r="BT22" s="663"/>
      <c r="BU22" s="663"/>
      <c r="BV22" s="663"/>
      <c r="BW22" s="663"/>
      <c r="BX22" s="663"/>
      <c r="BY22" s="663"/>
      <c r="BZ22" s="663"/>
      <c r="CA22" s="663"/>
      <c r="CB22" s="667"/>
      <c r="CD22" s="641" t="s">
        <v>268</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2">
      <c r="B23" s="656" t="s">
        <v>269</v>
      </c>
      <c r="C23" s="657"/>
      <c r="D23" s="657"/>
      <c r="E23" s="657"/>
      <c r="F23" s="657"/>
      <c r="G23" s="657"/>
      <c r="H23" s="657"/>
      <c r="I23" s="657"/>
      <c r="J23" s="657"/>
      <c r="K23" s="657"/>
      <c r="L23" s="657"/>
      <c r="M23" s="657"/>
      <c r="N23" s="657"/>
      <c r="O23" s="657"/>
      <c r="P23" s="657"/>
      <c r="Q23" s="658"/>
      <c r="R23" s="659">
        <v>200805</v>
      </c>
      <c r="S23" s="660"/>
      <c r="T23" s="660"/>
      <c r="U23" s="660"/>
      <c r="V23" s="660"/>
      <c r="W23" s="660"/>
      <c r="X23" s="660"/>
      <c r="Y23" s="661"/>
      <c r="Z23" s="662">
        <v>1.6</v>
      </c>
      <c r="AA23" s="662"/>
      <c r="AB23" s="662"/>
      <c r="AC23" s="662"/>
      <c r="AD23" s="663" t="s">
        <v>121</v>
      </c>
      <c r="AE23" s="663"/>
      <c r="AF23" s="663"/>
      <c r="AG23" s="663"/>
      <c r="AH23" s="663"/>
      <c r="AI23" s="663"/>
      <c r="AJ23" s="663"/>
      <c r="AK23" s="663"/>
      <c r="AL23" s="664" t="s">
        <v>121</v>
      </c>
      <c r="AM23" s="665"/>
      <c r="AN23" s="665"/>
      <c r="AO23" s="666"/>
      <c r="AP23" s="656" t="s">
        <v>270</v>
      </c>
      <c r="AQ23" s="675"/>
      <c r="AR23" s="675"/>
      <c r="AS23" s="675"/>
      <c r="AT23" s="675"/>
      <c r="AU23" s="675"/>
      <c r="AV23" s="675"/>
      <c r="AW23" s="675"/>
      <c r="AX23" s="675"/>
      <c r="AY23" s="675"/>
      <c r="AZ23" s="675"/>
      <c r="BA23" s="675"/>
      <c r="BB23" s="675"/>
      <c r="BC23" s="675"/>
      <c r="BD23" s="675"/>
      <c r="BE23" s="675"/>
      <c r="BF23" s="676"/>
      <c r="BG23" s="659">
        <v>243525</v>
      </c>
      <c r="BH23" s="660"/>
      <c r="BI23" s="660"/>
      <c r="BJ23" s="660"/>
      <c r="BK23" s="660"/>
      <c r="BL23" s="660"/>
      <c r="BM23" s="660"/>
      <c r="BN23" s="661"/>
      <c r="BO23" s="662">
        <v>7.8</v>
      </c>
      <c r="BP23" s="662"/>
      <c r="BQ23" s="662"/>
      <c r="BR23" s="662"/>
      <c r="BS23" s="663" t="s">
        <v>121</v>
      </c>
      <c r="BT23" s="663"/>
      <c r="BU23" s="663"/>
      <c r="BV23" s="663"/>
      <c r="BW23" s="663"/>
      <c r="BX23" s="663"/>
      <c r="BY23" s="663"/>
      <c r="BZ23" s="663"/>
      <c r="CA23" s="663"/>
      <c r="CB23" s="667"/>
      <c r="CD23" s="641" t="s">
        <v>210</v>
      </c>
      <c r="CE23" s="642"/>
      <c r="CF23" s="642"/>
      <c r="CG23" s="642"/>
      <c r="CH23" s="642"/>
      <c r="CI23" s="642"/>
      <c r="CJ23" s="642"/>
      <c r="CK23" s="642"/>
      <c r="CL23" s="642"/>
      <c r="CM23" s="642"/>
      <c r="CN23" s="642"/>
      <c r="CO23" s="642"/>
      <c r="CP23" s="642"/>
      <c r="CQ23" s="643"/>
      <c r="CR23" s="641" t="s">
        <v>271</v>
      </c>
      <c r="CS23" s="642"/>
      <c r="CT23" s="642"/>
      <c r="CU23" s="642"/>
      <c r="CV23" s="642"/>
      <c r="CW23" s="642"/>
      <c r="CX23" s="642"/>
      <c r="CY23" s="643"/>
      <c r="CZ23" s="641" t="s">
        <v>272</v>
      </c>
      <c r="DA23" s="642"/>
      <c r="DB23" s="642"/>
      <c r="DC23" s="643"/>
      <c r="DD23" s="641" t="s">
        <v>273</v>
      </c>
      <c r="DE23" s="642"/>
      <c r="DF23" s="642"/>
      <c r="DG23" s="642"/>
      <c r="DH23" s="642"/>
      <c r="DI23" s="642"/>
      <c r="DJ23" s="642"/>
      <c r="DK23" s="643"/>
      <c r="DL23" s="686" t="s">
        <v>274</v>
      </c>
      <c r="DM23" s="687"/>
      <c r="DN23" s="687"/>
      <c r="DO23" s="687"/>
      <c r="DP23" s="687"/>
      <c r="DQ23" s="687"/>
      <c r="DR23" s="687"/>
      <c r="DS23" s="687"/>
      <c r="DT23" s="687"/>
      <c r="DU23" s="687"/>
      <c r="DV23" s="688"/>
      <c r="DW23" s="641" t="s">
        <v>275</v>
      </c>
      <c r="DX23" s="642"/>
      <c r="DY23" s="642"/>
      <c r="DZ23" s="642"/>
      <c r="EA23" s="642"/>
      <c r="EB23" s="642"/>
      <c r="EC23" s="643"/>
    </row>
    <row r="24" spans="2:133" ht="11.25" customHeight="1" x14ac:dyDescent="0.2">
      <c r="B24" s="656" t="s">
        <v>276</v>
      </c>
      <c r="C24" s="657"/>
      <c r="D24" s="657"/>
      <c r="E24" s="657"/>
      <c r="F24" s="657"/>
      <c r="G24" s="657"/>
      <c r="H24" s="657"/>
      <c r="I24" s="657"/>
      <c r="J24" s="657"/>
      <c r="K24" s="657"/>
      <c r="L24" s="657"/>
      <c r="M24" s="657"/>
      <c r="N24" s="657"/>
      <c r="O24" s="657"/>
      <c r="P24" s="657"/>
      <c r="Q24" s="658"/>
      <c r="R24" s="659">
        <v>3038</v>
      </c>
      <c r="S24" s="660"/>
      <c r="T24" s="660"/>
      <c r="U24" s="660"/>
      <c r="V24" s="660"/>
      <c r="W24" s="660"/>
      <c r="X24" s="660"/>
      <c r="Y24" s="661"/>
      <c r="Z24" s="662">
        <v>0</v>
      </c>
      <c r="AA24" s="662"/>
      <c r="AB24" s="662"/>
      <c r="AC24" s="662"/>
      <c r="AD24" s="663" t="s">
        <v>121</v>
      </c>
      <c r="AE24" s="663"/>
      <c r="AF24" s="663"/>
      <c r="AG24" s="663"/>
      <c r="AH24" s="663"/>
      <c r="AI24" s="663"/>
      <c r="AJ24" s="663"/>
      <c r="AK24" s="663"/>
      <c r="AL24" s="664" t="s">
        <v>121</v>
      </c>
      <c r="AM24" s="665"/>
      <c r="AN24" s="665"/>
      <c r="AO24" s="666"/>
      <c r="AP24" s="656" t="s">
        <v>277</v>
      </c>
      <c r="AQ24" s="675"/>
      <c r="AR24" s="675"/>
      <c r="AS24" s="675"/>
      <c r="AT24" s="675"/>
      <c r="AU24" s="675"/>
      <c r="AV24" s="675"/>
      <c r="AW24" s="675"/>
      <c r="AX24" s="675"/>
      <c r="AY24" s="675"/>
      <c r="AZ24" s="675"/>
      <c r="BA24" s="675"/>
      <c r="BB24" s="675"/>
      <c r="BC24" s="675"/>
      <c r="BD24" s="675"/>
      <c r="BE24" s="675"/>
      <c r="BF24" s="676"/>
      <c r="BG24" s="659" t="s">
        <v>121</v>
      </c>
      <c r="BH24" s="660"/>
      <c r="BI24" s="660"/>
      <c r="BJ24" s="660"/>
      <c r="BK24" s="660"/>
      <c r="BL24" s="660"/>
      <c r="BM24" s="660"/>
      <c r="BN24" s="661"/>
      <c r="BO24" s="662" t="s">
        <v>121</v>
      </c>
      <c r="BP24" s="662"/>
      <c r="BQ24" s="662"/>
      <c r="BR24" s="662"/>
      <c r="BS24" s="663" t="s">
        <v>121</v>
      </c>
      <c r="BT24" s="663"/>
      <c r="BU24" s="663"/>
      <c r="BV24" s="663"/>
      <c r="BW24" s="663"/>
      <c r="BX24" s="663"/>
      <c r="BY24" s="663"/>
      <c r="BZ24" s="663"/>
      <c r="CA24" s="663"/>
      <c r="CB24" s="667"/>
      <c r="CD24" s="645" t="s">
        <v>278</v>
      </c>
      <c r="CE24" s="646"/>
      <c r="CF24" s="646"/>
      <c r="CG24" s="646"/>
      <c r="CH24" s="646"/>
      <c r="CI24" s="646"/>
      <c r="CJ24" s="646"/>
      <c r="CK24" s="646"/>
      <c r="CL24" s="646"/>
      <c r="CM24" s="646"/>
      <c r="CN24" s="646"/>
      <c r="CO24" s="646"/>
      <c r="CP24" s="646"/>
      <c r="CQ24" s="647"/>
      <c r="CR24" s="648">
        <v>4659588</v>
      </c>
      <c r="CS24" s="649"/>
      <c r="CT24" s="649"/>
      <c r="CU24" s="649"/>
      <c r="CV24" s="649"/>
      <c r="CW24" s="649"/>
      <c r="CX24" s="649"/>
      <c r="CY24" s="650"/>
      <c r="CZ24" s="653">
        <v>38.700000000000003</v>
      </c>
      <c r="DA24" s="654"/>
      <c r="DB24" s="654"/>
      <c r="DC24" s="670"/>
      <c r="DD24" s="689">
        <v>3108166</v>
      </c>
      <c r="DE24" s="649"/>
      <c r="DF24" s="649"/>
      <c r="DG24" s="649"/>
      <c r="DH24" s="649"/>
      <c r="DI24" s="649"/>
      <c r="DJ24" s="649"/>
      <c r="DK24" s="650"/>
      <c r="DL24" s="689">
        <v>2851096</v>
      </c>
      <c r="DM24" s="649"/>
      <c r="DN24" s="649"/>
      <c r="DO24" s="649"/>
      <c r="DP24" s="649"/>
      <c r="DQ24" s="649"/>
      <c r="DR24" s="649"/>
      <c r="DS24" s="649"/>
      <c r="DT24" s="649"/>
      <c r="DU24" s="649"/>
      <c r="DV24" s="650"/>
      <c r="DW24" s="653">
        <v>48.1</v>
      </c>
      <c r="DX24" s="654"/>
      <c r="DY24" s="654"/>
      <c r="DZ24" s="654"/>
      <c r="EA24" s="654"/>
      <c r="EB24" s="654"/>
      <c r="EC24" s="655"/>
    </row>
    <row r="25" spans="2:133" ht="11.25" customHeight="1" x14ac:dyDescent="0.2">
      <c r="B25" s="656" t="s">
        <v>279</v>
      </c>
      <c r="C25" s="657"/>
      <c r="D25" s="657"/>
      <c r="E25" s="657"/>
      <c r="F25" s="657"/>
      <c r="G25" s="657"/>
      <c r="H25" s="657"/>
      <c r="I25" s="657"/>
      <c r="J25" s="657"/>
      <c r="K25" s="657"/>
      <c r="L25" s="657"/>
      <c r="M25" s="657"/>
      <c r="N25" s="657"/>
      <c r="O25" s="657"/>
      <c r="P25" s="657"/>
      <c r="Q25" s="658"/>
      <c r="R25" s="659">
        <v>6355756</v>
      </c>
      <c r="S25" s="660"/>
      <c r="T25" s="660"/>
      <c r="U25" s="660"/>
      <c r="V25" s="660"/>
      <c r="W25" s="660"/>
      <c r="X25" s="660"/>
      <c r="Y25" s="661"/>
      <c r="Z25" s="662">
        <v>50</v>
      </c>
      <c r="AA25" s="662"/>
      <c r="AB25" s="662"/>
      <c r="AC25" s="662"/>
      <c r="AD25" s="663">
        <v>5908388</v>
      </c>
      <c r="AE25" s="663"/>
      <c r="AF25" s="663"/>
      <c r="AG25" s="663"/>
      <c r="AH25" s="663"/>
      <c r="AI25" s="663"/>
      <c r="AJ25" s="663"/>
      <c r="AK25" s="663"/>
      <c r="AL25" s="664">
        <v>99.7</v>
      </c>
      <c r="AM25" s="665"/>
      <c r="AN25" s="665"/>
      <c r="AO25" s="666"/>
      <c r="AP25" s="656" t="s">
        <v>280</v>
      </c>
      <c r="AQ25" s="675"/>
      <c r="AR25" s="675"/>
      <c r="AS25" s="675"/>
      <c r="AT25" s="675"/>
      <c r="AU25" s="675"/>
      <c r="AV25" s="675"/>
      <c r="AW25" s="675"/>
      <c r="AX25" s="675"/>
      <c r="AY25" s="675"/>
      <c r="AZ25" s="675"/>
      <c r="BA25" s="675"/>
      <c r="BB25" s="675"/>
      <c r="BC25" s="675"/>
      <c r="BD25" s="675"/>
      <c r="BE25" s="675"/>
      <c r="BF25" s="676"/>
      <c r="BG25" s="659" t="s">
        <v>121</v>
      </c>
      <c r="BH25" s="660"/>
      <c r="BI25" s="660"/>
      <c r="BJ25" s="660"/>
      <c r="BK25" s="660"/>
      <c r="BL25" s="660"/>
      <c r="BM25" s="660"/>
      <c r="BN25" s="661"/>
      <c r="BO25" s="662" t="s">
        <v>121</v>
      </c>
      <c r="BP25" s="662"/>
      <c r="BQ25" s="662"/>
      <c r="BR25" s="662"/>
      <c r="BS25" s="663" t="s">
        <v>121</v>
      </c>
      <c r="BT25" s="663"/>
      <c r="BU25" s="663"/>
      <c r="BV25" s="663"/>
      <c r="BW25" s="663"/>
      <c r="BX25" s="663"/>
      <c r="BY25" s="663"/>
      <c r="BZ25" s="663"/>
      <c r="CA25" s="663"/>
      <c r="CB25" s="667"/>
      <c r="CD25" s="656" t="s">
        <v>281</v>
      </c>
      <c r="CE25" s="657"/>
      <c r="CF25" s="657"/>
      <c r="CG25" s="657"/>
      <c r="CH25" s="657"/>
      <c r="CI25" s="657"/>
      <c r="CJ25" s="657"/>
      <c r="CK25" s="657"/>
      <c r="CL25" s="657"/>
      <c r="CM25" s="657"/>
      <c r="CN25" s="657"/>
      <c r="CO25" s="657"/>
      <c r="CP25" s="657"/>
      <c r="CQ25" s="658"/>
      <c r="CR25" s="659">
        <v>1768736</v>
      </c>
      <c r="CS25" s="692"/>
      <c r="CT25" s="692"/>
      <c r="CU25" s="692"/>
      <c r="CV25" s="692"/>
      <c r="CW25" s="692"/>
      <c r="CX25" s="692"/>
      <c r="CY25" s="693"/>
      <c r="CZ25" s="664">
        <v>14.7</v>
      </c>
      <c r="DA25" s="690"/>
      <c r="DB25" s="690"/>
      <c r="DC25" s="694"/>
      <c r="DD25" s="668">
        <v>1641465</v>
      </c>
      <c r="DE25" s="692"/>
      <c r="DF25" s="692"/>
      <c r="DG25" s="692"/>
      <c r="DH25" s="692"/>
      <c r="DI25" s="692"/>
      <c r="DJ25" s="692"/>
      <c r="DK25" s="693"/>
      <c r="DL25" s="668">
        <v>1636604</v>
      </c>
      <c r="DM25" s="692"/>
      <c r="DN25" s="692"/>
      <c r="DO25" s="692"/>
      <c r="DP25" s="692"/>
      <c r="DQ25" s="692"/>
      <c r="DR25" s="692"/>
      <c r="DS25" s="692"/>
      <c r="DT25" s="692"/>
      <c r="DU25" s="692"/>
      <c r="DV25" s="693"/>
      <c r="DW25" s="664">
        <v>27.6</v>
      </c>
      <c r="DX25" s="690"/>
      <c r="DY25" s="690"/>
      <c r="DZ25" s="690"/>
      <c r="EA25" s="690"/>
      <c r="EB25" s="690"/>
      <c r="EC25" s="691"/>
    </row>
    <row r="26" spans="2:133" ht="11.25" customHeight="1" x14ac:dyDescent="0.2">
      <c r="B26" s="656" t="s">
        <v>282</v>
      </c>
      <c r="C26" s="657"/>
      <c r="D26" s="657"/>
      <c r="E26" s="657"/>
      <c r="F26" s="657"/>
      <c r="G26" s="657"/>
      <c r="H26" s="657"/>
      <c r="I26" s="657"/>
      <c r="J26" s="657"/>
      <c r="K26" s="657"/>
      <c r="L26" s="657"/>
      <c r="M26" s="657"/>
      <c r="N26" s="657"/>
      <c r="O26" s="657"/>
      <c r="P26" s="657"/>
      <c r="Q26" s="658"/>
      <c r="R26" s="659">
        <v>2908</v>
      </c>
      <c r="S26" s="660"/>
      <c r="T26" s="660"/>
      <c r="U26" s="660"/>
      <c r="V26" s="660"/>
      <c r="W26" s="660"/>
      <c r="X26" s="660"/>
      <c r="Y26" s="661"/>
      <c r="Z26" s="662">
        <v>0</v>
      </c>
      <c r="AA26" s="662"/>
      <c r="AB26" s="662"/>
      <c r="AC26" s="662"/>
      <c r="AD26" s="663">
        <v>2908</v>
      </c>
      <c r="AE26" s="663"/>
      <c r="AF26" s="663"/>
      <c r="AG26" s="663"/>
      <c r="AH26" s="663"/>
      <c r="AI26" s="663"/>
      <c r="AJ26" s="663"/>
      <c r="AK26" s="663"/>
      <c r="AL26" s="664">
        <v>0</v>
      </c>
      <c r="AM26" s="665"/>
      <c r="AN26" s="665"/>
      <c r="AO26" s="666"/>
      <c r="AP26" s="656" t="s">
        <v>283</v>
      </c>
      <c r="AQ26" s="675"/>
      <c r="AR26" s="675"/>
      <c r="AS26" s="675"/>
      <c r="AT26" s="675"/>
      <c r="AU26" s="675"/>
      <c r="AV26" s="675"/>
      <c r="AW26" s="675"/>
      <c r="AX26" s="675"/>
      <c r="AY26" s="675"/>
      <c r="AZ26" s="675"/>
      <c r="BA26" s="675"/>
      <c r="BB26" s="675"/>
      <c r="BC26" s="675"/>
      <c r="BD26" s="675"/>
      <c r="BE26" s="675"/>
      <c r="BF26" s="676"/>
      <c r="BG26" s="659" t="s">
        <v>121</v>
      </c>
      <c r="BH26" s="660"/>
      <c r="BI26" s="660"/>
      <c r="BJ26" s="660"/>
      <c r="BK26" s="660"/>
      <c r="BL26" s="660"/>
      <c r="BM26" s="660"/>
      <c r="BN26" s="661"/>
      <c r="BO26" s="662" t="s">
        <v>121</v>
      </c>
      <c r="BP26" s="662"/>
      <c r="BQ26" s="662"/>
      <c r="BR26" s="662"/>
      <c r="BS26" s="663" t="s">
        <v>121</v>
      </c>
      <c r="BT26" s="663"/>
      <c r="BU26" s="663"/>
      <c r="BV26" s="663"/>
      <c r="BW26" s="663"/>
      <c r="BX26" s="663"/>
      <c r="BY26" s="663"/>
      <c r="BZ26" s="663"/>
      <c r="CA26" s="663"/>
      <c r="CB26" s="667"/>
      <c r="CD26" s="656" t="s">
        <v>284</v>
      </c>
      <c r="CE26" s="657"/>
      <c r="CF26" s="657"/>
      <c r="CG26" s="657"/>
      <c r="CH26" s="657"/>
      <c r="CI26" s="657"/>
      <c r="CJ26" s="657"/>
      <c r="CK26" s="657"/>
      <c r="CL26" s="657"/>
      <c r="CM26" s="657"/>
      <c r="CN26" s="657"/>
      <c r="CO26" s="657"/>
      <c r="CP26" s="657"/>
      <c r="CQ26" s="658"/>
      <c r="CR26" s="659">
        <v>1043238</v>
      </c>
      <c r="CS26" s="660"/>
      <c r="CT26" s="660"/>
      <c r="CU26" s="660"/>
      <c r="CV26" s="660"/>
      <c r="CW26" s="660"/>
      <c r="CX26" s="660"/>
      <c r="CY26" s="661"/>
      <c r="CZ26" s="664">
        <v>8.6999999999999993</v>
      </c>
      <c r="DA26" s="690"/>
      <c r="DB26" s="690"/>
      <c r="DC26" s="694"/>
      <c r="DD26" s="668">
        <v>962300</v>
      </c>
      <c r="DE26" s="660"/>
      <c r="DF26" s="660"/>
      <c r="DG26" s="660"/>
      <c r="DH26" s="660"/>
      <c r="DI26" s="660"/>
      <c r="DJ26" s="660"/>
      <c r="DK26" s="661"/>
      <c r="DL26" s="668" t="s">
        <v>121</v>
      </c>
      <c r="DM26" s="660"/>
      <c r="DN26" s="660"/>
      <c r="DO26" s="660"/>
      <c r="DP26" s="660"/>
      <c r="DQ26" s="660"/>
      <c r="DR26" s="660"/>
      <c r="DS26" s="660"/>
      <c r="DT26" s="660"/>
      <c r="DU26" s="660"/>
      <c r="DV26" s="661"/>
      <c r="DW26" s="664" t="s">
        <v>121</v>
      </c>
      <c r="DX26" s="690"/>
      <c r="DY26" s="690"/>
      <c r="DZ26" s="690"/>
      <c r="EA26" s="690"/>
      <c r="EB26" s="690"/>
      <c r="EC26" s="691"/>
    </row>
    <row r="27" spans="2:133" ht="11.25" customHeight="1" x14ac:dyDescent="0.2">
      <c r="B27" s="656" t="s">
        <v>285</v>
      </c>
      <c r="C27" s="657"/>
      <c r="D27" s="657"/>
      <c r="E27" s="657"/>
      <c r="F27" s="657"/>
      <c r="G27" s="657"/>
      <c r="H27" s="657"/>
      <c r="I27" s="657"/>
      <c r="J27" s="657"/>
      <c r="K27" s="657"/>
      <c r="L27" s="657"/>
      <c r="M27" s="657"/>
      <c r="N27" s="657"/>
      <c r="O27" s="657"/>
      <c r="P27" s="657"/>
      <c r="Q27" s="658"/>
      <c r="R27" s="659">
        <v>69275</v>
      </c>
      <c r="S27" s="660"/>
      <c r="T27" s="660"/>
      <c r="U27" s="660"/>
      <c r="V27" s="660"/>
      <c r="W27" s="660"/>
      <c r="X27" s="660"/>
      <c r="Y27" s="661"/>
      <c r="Z27" s="662">
        <v>0.5</v>
      </c>
      <c r="AA27" s="662"/>
      <c r="AB27" s="662"/>
      <c r="AC27" s="662"/>
      <c r="AD27" s="663" t="s">
        <v>121</v>
      </c>
      <c r="AE27" s="663"/>
      <c r="AF27" s="663"/>
      <c r="AG27" s="663"/>
      <c r="AH27" s="663"/>
      <c r="AI27" s="663"/>
      <c r="AJ27" s="663"/>
      <c r="AK27" s="663"/>
      <c r="AL27" s="664" t="s">
        <v>121</v>
      </c>
      <c r="AM27" s="665"/>
      <c r="AN27" s="665"/>
      <c r="AO27" s="666"/>
      <c r="AP27" s="656" t="s">
        <v>286</v>
      </c>
      <c r="AQ27" s="657"/>
      <c r="AR27" s="657"/>
      <c r="AS27" s="657"/>
      <c r="AT27" s="657"/>
      <c r="AU27" s="657"/>
      <c r="AV27" s="657"/>
      <c r="AW27" s="657"/>
      <c r="AX27" s="657"/>
      <c r="AY27" s="657"/>
      <c r="AZ27" s="657"/>
      <c r="BA27" s="657"/>
      <c r="BB27" s="657"/>
      <c r="BC27" s="657"/>
      <c r="BD27" s="657"/>
      <c r="BE27" s="657"/>
      <c r="BF27" s="658"/>
      <c r="BG27" s="659">
        <v>3109438</v>
      </c>
      <c r="BH27" s="660"/>
      <c r="BI27" s="660"/>
      <c r="BJ27" s="660"/>
      <c r="BK27" s="660"/>
      <c r="BL27" s="660"/>
      <c r="BM27" s="660"/>
      <c r="BN27" s="661"/>
      <c r="BO27" s="662">
        <v>100</v>
      </c>
      <c r="BP27" s="662"/>
      <c r="BQ27" s="662"/>
      <c r="BR27" s="662"/>
      <c r="BS27" s="663" t="s">
        <v>121</v>
      </c>
      <c r="BT27" s="663"/>
      <c r="BU27" s="663"/>
      <c r="BV27" s="663"/>
      <c r="BW27" s="663"/>
      <c r="BX27" s="663"/>
      <c r="BY27" s="663"/>
      <c r="BZ27" s="663"/>
      <c r="CA27" s="663"/>
      <c r="CB27" s="667"/>
      <c r="CD27" s="656" t="s">
        <v>287</v>
      </c>
      <c r="CE27" s="657"/>
      <c r="CF27" s="657"/>
      <c r="CG27" s="657"/>
      <c r="CH27" s="657"/>
      <c r="CI27" s="657"/>
      <c r="CJ27" s="657"/>
      <c r="CK27" s="657"/>
      <c r="CL27" s="657"/>
      <c r="CM27" s="657"/>
      <c r="CN27" s="657"/>
      <c r="CO27" s="657"/>
      <c r="CP27" s="657"/>
      <c r="CQ27" s="658"/>
      <c r="CR27" s="659">
        <v>2225672</v>
      </c>
      <c r="CS27" s="692"/>
      <c r="CT27" s="692"/>
      <c r="CU27" s="692"/>
      <c r="CV27" s="692"/>
      <c r="CW27" s="692"/>
      <c r="CX27" s="692"/>
      <c r="CY27" s="693"/>
      <c r="CZ27" s="664">
        <v>18.5</v>
      </c>
      <c r="DA27" s="690"/>
      <c r="DB27" s="690"/>
      <c r="DC27" s="694"/>
      <c r="DD27" s="668">
        <v>808846</v>
      </c>
      <c r="DE27" s="692"/>
      <c r="DF27" s="692"/>
      <c r="DG27" s="692"/>
      <c r="DH27" s="692"/>
      <c r="DI27" s="692"/>
      <c r="DJ27" s="692"/>
      <c r="DK27" s="693"/>
      <c r="DL27" s="668">
        <v>556637</v>
      </c>
      <c r="DM27" s="692"/>
      <c r="DN27" s="692"/>
      <c r="DO27" s="692"/>
      <c r="DP27" s="692"/>
      <c r="DQ27" s="692"/>
      <c r="DR27" s="692"/>
      <c r="DS27" s="692"/>
      <c r="DT27" s="692"/>
      <c r="DU27" s="692"/>
      <c r="DV27" s="693"/>
      <c r="DW27" s="664">
        <v>9.4</v>
      </c>
      <c r="DX27" s="690"/>
      <c r="DY27" s="690"/>
      <c r="DZ27" s="690"/>
      <c r="EA27" s="690"/>
      <c r="EB27" s="690"/>
      <c r="EC27" s="691"/>
    </row>
    <row r="28" spans="2:133" ht="11.25" customHeight="1" x14ac:dyDescent="0.2">
      <c r="B28" s="656" t="s">
        <v>288</v>
      </c>
      <c r="C28" s="657"/>
      <c r="D28" s="657"/>
      <c r="E28" s="657"/>
      <c r="F28" s="657"/>
      <c r="G28" s="657"/>
      <c r="H28" s="657"/>
      <c r="I28" s="657"/>
      <c r="J28" s="657"/>
      <c r="K28" s="657"/>
      <c r="L28" s="657"/>
      <c r="M28" s="657"/>
      <c r="N28" s="657"/>
      <c r="O28" s="657"/>
      <c r="P28" s="657"/>
      <c r="Q28" s="658"/>
      <c r="R28" s="659">
        <v>116794</v>
      </c>
      <c r="S28" s="660"/>
      <c r="T28" s="660"/>
      <c r="U28" s="660"/>
      <c r="V28" s="660"/>
      <c r="W28" s="660"/>
      <c r="X28" s="660"/>
      <c r="Y28" s="661"/>
      <c r="Z28" s="662">
        <v>0.9</v>
      </c>
      <c r="AA28" s="662"/>
      <c r="AB28" s="662"/>
      <c r="AC28" s="662"/>
      <c r="AD28" s="663">
        <v>9592</v>
      </c>
      <c r="AE28" s="663"/>
      <c r="AF28" s="663"/>
      <c r="AG28" s="663"/>
      <c r="AH28" s="663"/>
      <c r="AI28" s="663"/>
      <c r="AJ28" s="663"/>
      <c r="AK28" s="663"/>
      <c r="AL28" s="664">
        <v>0.2</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289</v>
      </c>
      <c r="CE28" s="657"/>
      <c r="CF28" s="657"/>
      <c r="CG28" s="657"/>
      <c r="CH28" s="657"/>
      <c r="CI28" s="657"/>
      <c r="CJ28" s="657"/>
      <c r="CK28" s="657"/>
      <c r="CL28" s="657"/>
      <c r="CM28" s="657"/>
      <c r="CN28" s="657"/>
      <c r="CO28" s="657"/>
      <c r="CP28" s="657"/>
      <c r="CQ28" s="658"/>
      <c r="CR28" s="659">
        <v>665180</v>
      </c>
      <c r="CS28" s="660"/>
      <c r="CT28" s="660"/>
      <c r="CU28" s="660"/>
      <c r="CV28" s="660"/>
      <c r="CW28" s="660"/>
      <c r="CX28" s="660"/>
      <c r="CY28" s="661"/>
      <c r="CZ28" s="664">
        <v>5.5</v>
      </c>
      <c r="DA28" s="690"/>
      <c r="DB28" s="690"/>
      <c r="DC28" s="694"/>
      <c r="DD28" s="668">
        <v>657855</v>
      </c>
      <c r="DE28" s="660"/>
      <c r="DF28" s="660"/>
      <c r="DG28" s="660"/>
      <c r="DH28" s="660"/>
      <c r="DI28" s="660"/>
      <c r="DJ28" s="660"/>
      <c r="DK28" s="661"/>
      <c r="DL28" s="668">
        <v>657855</v>
      </c>
      <c r="DM28" s="660"/>
      <c r="DN28" s="660"/>
      <c r="DO28" s="660"/>
      <c r="DP28" s="660"/>
      <c r="DQ28" s="660"/>
      <c r="DR28" s="660"/>
      <c r="DS28" s="660"/>
      <c r="DT28" s="660"/>
      <c r="DU28" s="660"/>
      <c r="DV28" s="661"/>
      <c r="DW28" s="664">
        <v>11.1</v>
      </c>
      <c r="DX28" s="690"/>
      <c r="DY28" s="690"/>
      <c r="DZ28" s="690"/>
      <c r="EA28" s="690"/>
      <c r="EB28" s="690"/>
      <c r="EC28" s="691"/>
    </row>
    <row r="29" spans="2:133" ht="11.25" customHeight="1" x14ac:dyDescent="0.2">
      <c r="B29" s="656" t="s">
        <v>290</v>
      </c>
      <c r="C29" s="657"/>
      <c r="D29" s="657"/>
      <c r="E29" s="657"/>
      <c r="F29" s="657"/>
      <c r="G29" s="657"/>
      <c r="H29" s="657"/>
      <c r="I29" s="657"/>
      <c r="J29" s="657"/>
      <c r="K29" s="657"/>
      <c r="L29" s="657"/>
      <c r="M29" s="657"/>
      <c r="N29" s="657"/>
      <c r="O29" s="657"/>
      <c r="P29" s="657"/>
      <c r="Q29" s="658"/>
      <c r="R29" s="659">
        <v>20908</v>
      </c>
      <c r="S29" s="660"/>
      <c r="T29" s="660"/>
      <c r="U29" s="660"/>
      <c r="V29" s="660"/>
      <c r="W29" s="660"/>
      <c r="X29" s="660"/>
      <c r="Y29" s="661"/>
      <c r="Z29" s="662">
        <v>0.2</v>
      </c>
      <c r="AA29" s="662"/>
      <c r="AB29" s="662"/>
      <c r="AC29" s="662"/>
      <c r="AD29" s="663" t="s">
        <v>121</v>
      </c>
      <c r="AE29" s="663"/>
      <c r="AF29" s="663"/>
      <c r="AG29" s="663"/>
      <c r="AH29" s="663"/>
      <c r="AI29" s="663"/>
      <c r="AJ29" s="663"/>
      <c r="AK29" s="663"/>
      <c r="AL29" s="664" t="s">
        <v>121</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291</v>
      </c>
      <c r="CE29" s="696"/>
      <c r="CF29" s="656" t="s">
        <v>66</v>
      </c>
      <c r="CG29" s="657"/>
      <c r="CH29" s="657"/>
      <c r="CI29" s="657"/>
      <c r="CJ29" s="657"/>
      <c r="CK29" s="657"/>
      <c r="CL29" s="657"/>
      <c r="CM29" s="657"/>
      <c r="CN29" s="657"/>
      <c r="CO29" s="657"/>
      <c r="CP29" s="657"/>
      <c r="CQ29" s="658"/>
      <c r="CR29" s="659">
        <v>665180</v>
      </c>
      <c r="CS29" s="692"/>
      <c r="CT29" s="692"/>
      <c r="CU29" s="692"/>
      <c r="CV29" s="692"/>
      <c r="CW29" s="692"/>
      <c r="CX29" s="692"/>
      <c r="CY29" s="693"/>
      <c r="CZ29" s="664">
        <v>5.5</v>
      </c>
      <c r="DA29" s="690"/>
      <c r="DB29" s="690"/>
      <c r="DC29" s="694"/>
      <c r="DD29" s="668">
        <v>657855</v>
      </c>
      <c r="DE29" s="692"/>
      <c r="DF29" s="692"/>
      <c r="DG29" s="692"/>
      <c r="DH29" s="692"/>
      <c r="DI29" s="692"/>
      <c r="DJ29" s="692"/>
      <c r="DK29" s="693"/>
      <c r="DL29" s="668">
        <v>657855</v>
      </c>
      <c r="DM29" s="692"/>
      <c r="DN29" s="692"/>
      <c r="DO29" s="692"/>
      <c r="DP29" s="692"/>
      <c r="DQ29" s="692"/>
      <c r="DR29" s="692"/>
      <c r="DS29" s="692"/>
      <c r="DT29" s="692"/>
      <c r="DU29" s="692"/>
      <c r="DV29" s="693"/>
      <c r="DW29" s="664">
        <v>11.1</v>
      </c>
      <c r="DX29" s="690"/>
      <c r="DY29" s="690"/>
      <c r="DZ29" s="690"/>
      <c r="EA29" s="690"/>
      <c r="EB29" s="690"/>
      <c r="EC29" s="691"/>
    </row>
    <row r="30" spans="2:133" ht="11.25" customHeight="1" x14ac:dyDescent="0.2">
      <c r="B30" s="656" t="s">
        <v>292</v>
      </c>
      <c r="C30" s="657"/>
      <c r="D30" s="657"/>
      <c r="E30" s="657"/>
      <c r="F30" s="657"/>
      <c r="G30" s="657"/>
      <c r="H30" s="657"/>
      <c r="I30" s="657"/>
      <c r="J30" s="657"/>
      <c r="K30" s="657"/>
      <c r="L30" s="657"/>
      <c r="M30" s="657"/>
      <c r="N30" s="657"/>
      <c r="O30" s="657"/>
      <c r="P30" s="657"/>
      <c r="Q30" s="658"/>
      <c r="R30" s="659">
        <v>1438370</v>
      </c>
      <c r="S30" s="660"/>
      <c r="T30" s="660"/>
      <c r="U30" s="660"/>
      <c r="V30" s="660"/>
      <c r="W30" s="660"/>
      <c r="X30" s="660"/>
      <c r="Y30" s="661"/>
      <c r="Z30" s="662">
        <v>11.3</v>
      </c>
      <c r="AA30" s="662"/>
      <c r="AB30" s="662"/>
      <c r="AC30" s="662"/>
      <c r="AD30" s="663" t="s">
        <v>121</v>
      </c>
      <c r="AE30" s="663"/>
      <c r="AF30" s="663"/>
      <c r="AG30" s="663"/>
      <c r="AH30" s="663"/>
      <c r="AI30" s="663"/>
      <c r="AJ30" s="663"/>
      <c r="AK30" s="663"/>
      <c r="AL30" s="664" t="s">
        <v>121</v>
      </c>
      <c r="AM30" s="665"/>
      <c r="AN30" s="665"/>
      <c r="AO30" s="666"/>
      <c r="AP30" s="641" t="s">
        <v>210</v>
      </c>
      <c r="AQ30" s="642"/>
      <c r="AR30" s="642"/>
      <c r="AS30" s="642"/>
      <c r="AT30" s="642"/>
      <c r="AU30" s="642"/>
      <c r="AV30" s="642"/>
      <c r="AW30" s="642"/>
      <c r="AX30" s="642"/>
      <c r="AY30" s="642"/>
      <c r="AZ30" s="642"/>
      <c r="BA30" s="642"/>
      <c r="BB30" s="642"/>
      <c r="BC30" s="642"/>
      <c r="BD30" s="642"/>
      <c r="BE30" s="642"/>
      <c r="BF30" s="643"/>
      <c r="BG30" s="641" t="s">
        <v>293</v>
      </c>
      <c r="BH30" s="701"/>
      <c r="BI30" s="701"/>
      <c r="BJ30" s="701"/>
      <c r="BK30" s="701"/>
      <c r="BL30" s="701"/>
      <c r="BM30" s="701"/>
      <c r="BN30" s="701"/>
      <c r="BO30" s="701"/>
      <c r="BP30" s="701"/>
      <c r="BQ30" s="702"/>
      <c r="BR30" s="641" t="s">
        <v>294</v>
      </c>
      <c r="BS30" s="701"/>
      <c r="BT30" s="701"/>
      <c r="BU30" s="701"/>
      <c r="BV30" s="701"/>
      <c r="BW30" s="701"/>
      <c r="BX30" s="701"/>
      <c r="BY30" s="701"/>
      <c r="BZ30" s="701"/>
      <c r="CA30" s="701"/>
      <c r="CB30" s="702"/>
      <c r="CD30" s="697"/>
      <c r="CE30" s="698"/>
      <c r="CF30" s="656" t="s">
        <v>295</v>
      </c>
      <c r="CG30" s="657"/>
      <c r="CH30" s="657"/>
      <c r="CI30" s="657"/>
      <c r="CJ30" s="657"/>
      <c r="CK30" s="657"/>
      <c r="CL30" s="657"/>
      <c r="CM30" s="657"/>
      <c r="CN30" s="657"/>
      <c r="CO30" s="657"/>
      <c r="CP30" s="657"/>
      <c r="CQ30" s="658"/>
      <c r="CR30" s="659">
        <v>641109</v>
      </c>
      <c r="CS30" s="660"/>
      <c r="CT30" s="660"/>
      <c r="CU30" s="660"/>
      <c r="CV30" s="660"/>
      <c r="CW30" s="660"/>
      <c r="CX30" s="660"/>
      <c r="CY30" s="661"/>
      <c r="CZ30" s="664">
        <v>5.3</v>
      </c>
      <c r="DA30" s="690"/>
      <c r="DB30" s="690"/>
      <c r="DC30" s="694"/>
      <c r="DD30" s="668">
        <v>633784</v>
      </c>
      <c r="DE30" s="660"/>
      <c r="DF30" s="660"/>
      <c r="DG30" s="660"/>
      <c r="DH30" s="660"/>
      <c r="DI30" s="660"/>
      <c r="DJ30" s="660"/>
      <c r="DK30" s="661"/>
      <c r="DL30" s="668">
        <v>633784</v>
      </c>
      <c r="DM30" s="660"/>
      <c r="DN30" s="660"/>
      <c r="DO30" s="660"/>
      <c r="DP30" s="660"/>
      <c r="DQ30" s="660"/>
      <c r="DR30" s="660"/>
      <c r="DS30" s="660"/>
      <c r="DT30" s="660"/>
      <c r="DU30" s="660"/>
      <c r="DV30" s="661"/>
      <c r="DW30" s="664">
        <v>10.7</v>
      </c>
      <c r="DX30" s="690"/>
      <c r="DY30" s="690"/>
      <c r="DZ30" s="690"/>
      <c r="EA30" s="690"/>
      <c r="EB30" s="690"/>
      <c r="EC30" s="691"/>
    </row>
    <row r="31" spans="2:133" ht="11.25" customHeight="1" x14ac:dyDescent="0.2">
      <c r="B31" s="672" t="s">
        <v>296</v>
      </c>
      <c r="C31" s="673"/>
      <c r="D31" s="673"/>
      <c r="E31" s="673"/>
      <c r="F31" s="673"/>
      <c r="G31" s="673"/>
      <c r="H31" s="673"/>
      <c r="I31" s="673"/>
      <c r="J31" s="673"/>
      <c r="K31" s="673"/>
      <c r="L31" s="673"/>
      <c r="M31" s="673"/>
      <c r="N31" s="673"/>
      <c r="O31" s="673"/>
      <c r="P31" s="673"/>
      <c r="Q31" s="674"/>
      <c r="R31" s="659" t="s">
        <v>121</v>
      </c>
      <c r="S31" s="660"/>
      <c r="T31" s="660"/>
      <c r="U31" s="660"/>
      <c r="V31" s="660"/>
      <c r="W31" s="660"/>
      <c r="X31" s="660"/>
      <c r="Y31" s="661"/>
      <c r="Z31" s="662" t="s">
        <v>121</v>
      </c>
      <c r="AA31" s="662"/>
      <c r="AB31" s="662"/>
      <c r="AC31" s="662"/>
      <c r="AD31" s="663" t="s">
        <v>121</v>
      </c>
      <c r="AE31" s="663"/>
      <c r="AF31" s="663"/>
      <c r="AG31" s="663"/>
      <c r="AH31" s="663"/>
      <c r="AI31" s="663"/>
      <c r="AJ31" s="663"/>
      <c r="AK31" s="663"/>
      <c r="AL31" s="664" t="s">
        <v>121</v>
      </c>
      <c r="AM31" s="665"/>
      <c r="AN31" s="665"/>
      <c r="AO31" s="666"/>
      <c r="AP31" s="705" t="s">
        <v>297</v>
      </c>
      <c r="AQ31" s="706"/>
      <c r="AR31" s="706"/>
      <c r="AS31" s="706"/>
      <c r="AT31" s="711" t="s">
        <v>298</v>
      </c>
      <c r="AU31" s="206"/>
      <c r="AV31" s="206"/>
      <c r="AW31" s="206"/>
      <c r="AX31" s="645" t="s">
        <v>176</v>
      </c>
      <c r="AY31" s="646"/>
      <c r="AZ31" s="646"/>
      <c r="BA31" s="646"/>
      <c r="BB31" s="646"/>
      <c r="BC31" s="646"/>
      <c r="BD31" s="646"/>
      <c r="BE31" s="646"/>
      <c r="BF31" s="647"/>
      <c r="BG31" s="715">
        <v>99.3</v>
      </c>
      <c r="BH31" s="703"/>
      <c r="BI31" s="703"/>
      <c r="BJ31" s="703"/>
      <c r="BK31" s="703"/>
      <c r="BL31" s="703"/>
      <c r="BM31" s="654">
        <v>97.5</v>
      </c>
      <c r="BN31" s="703"/>
      <c r="BO31" s="703"/>
      <c r="BP31" s="703"/>
      <c r="BQ31" s="704"/>
      <c r="BR31" s="715">
        <v>99</v>
      </c>
      <c r="BS31" s="703"/>
      <c r="BT31" s="703"/>
      <c r="BU31" s="703"/>
      <c r="BV31" s="703"/>
      <c r="BW31" s="703"/>
      <c r="BX31" s="654">
        <v>97.2</v>
      </c>
      <c r="BY31" s="703"/>
      <c r="BZ31" s="703"/>
      <c r="CA31" s="703"/>
      <c r="CB31" s="704"/>
      <c r="CD31" s="697"/>
      <c r="CE31" s="698"/>
      <c r="CF31" s="656" t="s">
        <v>299</v>
      </c>
      <c r="CG31" s="657"/>
      <c r="CH31" s="657"/>
      <c r="CI31" s="657"/>
      <c r="CJ31" s="657"/>
      <c r="CK31" s="657"/>
      <c r="CL31" s="657"/>
      <c r="CM31" s="657"/>
      <c r="CN31" s="657"/>
      <c r="CO31" s="657"/>
      <c r="CP31" s="657"/>
      <c r="CQ31" s="658"/>
      <c r="CR31" s="659">
        <v>24071</v>
      </c>
      <c r="CS31" s="692"/>
      <c r="CT31" s="692"/>
      <c r="CU31" s="692"/>
      <c r="CV31" s="692"/>
      <c r="CW31" s="692"/>
      <c r="CX31" s="692"/>
      <c r="CY31" s="693"/>
      <c r="CZ31" s="664">
        <v>0.2</v>
      </c>
      <c r="DA31" s="690"/>
      <c r="DB31" s="690"/>
      <c r="DC31" s="694"/>
      <c r="DD31" s="668">
        <v>24071</v>
      </c>
      <c r="DE31" s="692"/>
      <c r="DF31" s="692"/>
      <c r="DG31" s="692"/>
      <c r="DH31" s="692"/>
      <c r="DI31" s="692"/>
      <c r="DJ31" s="692"/>
      <c r="DK31" s="693"/>
      <c r="DL31" s="668">
        <v>24071</v>
      </c>
      <c r="DM31" s="692"/>
      <c r="DN31" s="692"/>
      <c r="DO31" s="692"/>
      <c r="DP31" s="692"/>
      <c r="DQ31" s="692"/>
      <c r="DR31" s="692"/>
      <c r="DS31" s="692"/>
      <c r="DT31" s="692"/>
      <c r="DU31" s="692"/>
      <c r="DV31" s="693"/>
      <c r="DW31" s="664">
        <v>0.4</v>
      </c>
      <c r="DX31" s="690"/>
      <c r="DY31" s="690"/>
      <c r="DZ31" s="690"/>
      <c r="EA31" s="690"/>
      <c r="EB31" s="690"/>
      <c r="EC31" s="691"/>
    </row>
    <row r="32" spans="2:133" ht="11.25" customHeight="1" x14ac:dyDescent="0.2">
      <c r="B32" s="656" t="s">
        <v>300</v>
      </c>
      <c r="C32" s="657"/>
      <c r="D32" s="657"/>
      <c r="E32" s="657"/>
      <c r="F32" s="657"/>
      <c r="G32" s="657"/>
      <c r="H32" s="657"/>
      <c r="I32" s="657"/>
      <c r="J32" s="657"/>
      <c r="K32" s="657"/>
      <c r="L32" s="657"/>
      <c r="M32" s="657"/>
      <c r="N32" s="657"/>
      <c r="O32" s="657"/>
      <c r="P32" s="657"/>
      <c r="Q32" s="658"/>
      <c r="R32" s="659">
        <v>651855</v>
      </c>
      <c r="S32" s="660"/>
      <c r="T32" s="660"/>
      <c r="U32" s="660"/>
      <c r="V32" s="660"/>
      <c r="W32" s="660"/>
      <c r="X32" s="660"/>
      <c r="Y32" s="661"/>
      <c r="Z32" s="662">
        <v>5.0999999999999996</v>
      </c>
      <c r="AA32" s="662"/>
      <c r="AB32" s="662"/>
      <c r="AC32" s="662"/>
      <c r="AD32" s="663" t="s">
        <v>121</v>
      </c>
      <c r="AE32" s="663"/>
      <c r="AF32" s="663"/>
      <c r="AG32" s="663"/>
      <c r="AH32" s="663"/>
      <c r="AI32" s="663"/>
      <c r="AJ32" s="663"/>
      <c r="AK32" s="663"/>
      <c r="AL32" s="664" t="s">
        <v>121</v>
      </c>
      <c r="AM32" s="665"/>
      <c r="AN32" s="665"/>
      <c r="AO32" s="666"/>
      <c r="AP32" s="707"/>
      <c r="AQ32" s="708"/>
      <c r="AR32" s="708"/>
      <c r="AS32" s="708"/>
      <c r="AT32" s="712"/>
      <c r="AU32" s="202" t="s">
        <v>301</v>
      </c>
      <c r="AX32" s="656" t="s">
        <v>302</v>
      </c>
      <c r="AY32" s="657"/>
      <c r="AZ32" s="657"/>
      <c r="BA32" s="657"/>
      <c r="BB32" s="657"/>
      <c r="BC32" s="657"/>
      <c r="BD32" s="657"/>
      <c r="BE32" s="657"/>
      <c r="BF32" s="658"/>
      <c r="BG32" s="716">
        <v>99.3</v>
      </c>
      <c r="BH32" s="692"/>
      <c r="BI32" s="692"/>
      <c r="BJ32" s="692"/>
      <c r="BK32" s="692"/>
      <c r="BL32" s="692"/>
      <c r="BM32" s="665">
        <v>96.7</v>
      </c>
      <c r="BN32" s="692"/>
      <c r="BO32" s="692"/>
      <c r="BP32" s="692"/>
      <c r="BQ32" s="714"/>
      <c r="BR32" s="716">
        <v>98.9</v>
      </c>
      <c r="BS32" s="692"/>
      <c r="BT32" s="692"/>
      <c r="BU32" s="692"/>
      <c r="BV32" s="692"/>
      <c r="BW32" s="692"/>
      <c r="BX32" s="665">
        <v>96.4</v>
      </c>
      <c r="BY32" s="692"/>
      <c r="BZ32" s="692"/>
      <c r="CA32" s="692"/>
      <c r="CB32" s="714"/>
      <c r="CD32" s="699"/>
      <c r="CE32" s="700"/>
      <c r="CF32" s="656" t="s">
        <v>303</v>
      </c>
      <c r="CG32" s="657"/>
      <c r="CH32" s="657"/>
      <c r="CI32" s="657"/>
      <c r="CJ32" s="657"/>
      <c r="CK32" s="657"/>
      <c r="CL32" s="657"/>
      <c r="CM32" s="657"/>
      <c r="CN32" s="657"/>
      <c r="CO32" s="657"/>
      <c r="CP32" s="657"/>
      <c r="CQ32" s="658"/>
      <c r="CR32" s="659" t="s">
        <v>121</v>
      </c>
      <c r="CS32" s="660"/>
      <c r="CT32" s="660"/>
      <c r="CU32" s="660"/>
      <c r="CV32" s="660"/>
      <c r="CW32" s="660"/>
      <c r="CX32" s="660"/>
      <c r="CY32" s="661"/>
      <c r="CZ32" s="664" t="s">
        <v>121</v>
      </c>
      <c r="DA32" s="690"/>
      <c r="DB32" s="690"/>
      <c r="DC32" s="694"/>
      <c r="DD32" s="668" t="s">
        <v>121</v>
      </c>
      <c r="DE32" s="660"/>
      <c r="DF32" s="660"/>
      <c r="DG32" s="660"/>
      <c r="DH32" s="660"/>
      <c r="DI32" s="660"/>
      <c r="DJ32" s="660"/>
      <c r="DK32" s="661"/>
      <c r="DL32" s="668" t="s">
        <v>121</v>
      </c>
      <c r="DM32" s="660"/>
      <c r="DN32" s="660"/>
      <c r="DO32" s="660"/>
      <c r="DP32" s="660"/>
      <c r="DQ32" s="660"/>
      <c r="DR32" s="660"/>
      <c r="DS32" s="660"/>
      <c r="DT32" s="660"/>
      <c r="DU32" s="660"/>
      <c r="DV32" s="661"/>
      <c r="DW32" s="664" t="s">
        <v>121</v>
      </c>
      <c r="DX32" s="690"/>
      <c r="DY32" s="690"/>
      <c r="DZ32" s="690"/>
      <c r="EA32" s="690"/>
      <c r="EB32" s="690"/>
      <c r="EC32" s="691"/>
    </row>
    <row r="33" spans="2:133" ht="11.25" customHeight="1" x14ac:dyDescent="0.2">
      <c r="B33" s="656" t="s">
        <v>304</v>
      </c>
      <c r="C33" s="657"/>
      <c r="D33" s="657"/>
      <c r="E33" s="657"/>
      <c r="F33" s="657"/>
      <c r="G33" s="657"/>
      <c r="H33" s="657"/>
      <c r="I33" s="657"/>
      <c r="J33" s="657"/>
      <c r="K33" s="657"/>
      <c r="L33" s="657"/>
      <c r="M33" s="657"/>
      <c r="N33" s="657"/>
      <c r="O33" s="657"/>
      <c r="P33" s="657"/>
      <c r="Q33" s="658"/>
      <c r="R33" s="659">
        <v>17741</v>
      </c>
      <c r="S33" s="660"/>
      <c r="T33" s="660"/>
      <c r="U33" s="660"/>
      <c r="V33" s="660"/>
      <c r="W33" s="660"/>
      <c r="X33" s="660"/>
      <c r="Y33" s="661"/>
      <c r="Z33" s="662">
        <v>0.1</v>
      </c>
      <c r="AA33" s="662"/>
      <c r="AB33" s="662"/>
      <c r="AC33" s="662"/>
      <c r="AD33" s="663">
        <v>7709</v>
      </c>
      <c r="AE33" s="663"/>
      <c r="AF33" s="663"/>
      <c r="AG33" s="663"/>
      <c r="AH33" s="663"/>
      <c r="AI33" s="663"/>
      <c r="AJ33" s="663"/>
      <c r="AK33" s="663"/>
      <c r="AL33" s="664">
        <v>0.1</v>
      </c>
      <c r="AM33" s="665"/>
      <c r="AN33" s="665"/>
      <c r="AO33" s="666"/>
      <c r="AP33" s="709"/>
      <c r="AQ33" s="710"/>
      <c r="AR33" s="710"/>
      <c r="AS33" s="710"/>
      <c r="AT33" s="713"/>
      <c r="AU33" s="207"/>
      <c r="AV33" s="207"/>
      <c r="AW33" s="207"/>
      <c r="AX33" s="680" t="s">
        <v>305</v>
      </c>
      <c r="AY33" s="681"/>
      <c r="AZ33" s="681"/>
      <c r="BA33" s="681"/>
      <c r="BB33" s="681"/>
      <c r="BC33" s="681"/>
      <c r="BD33" s="681"/>
      <c r="BE33" s="681"/>
      <c r="BF33" s="682"/>
      <c r="BG33" s="717">
        <v>99.3</v>
      </c>
      <c r="BH33" s="718"/>
      <c r="BI33" s="718"/>
      <c r="BJ33" s="718"/>
      <c r="BK33" s="718"/>
      <c r="BL33" s="718"/>
      <c r="BM33" s="719">
        <v>98.2</v>
      </c>
      <c r="BN33" s="718"/>
      <c r="BO33" s="718"/>
      <c r="BP33" s="718"/>
      <c r="BQ33" s="720"/>
      <c r="BR33" s="717">
        <v>99.1</v>
      </c>
      <c r="BS33" s="718"/>
      <c r="BT33" s="718"/>
      <c r="BU33" s="718"/>
      <c r="BV33" s="718"/>
      <c r="BW33" s="718"/>
      <c r="BX33" s="719">
        <v>97.9</v>
      </c>
      <c r="BY33" s="718"/>
      <c r="BZ33" s="718"/>
      <c r="CA33" s="718"/>
      <c r="CB33" s="720"/>
      <c r="CD33" s="656" t="s">
        <v>306</v>
      </c>
      <c r="CE33" s="657"/>
      <c r="CF33" s="657"/>
      <c r="CG33" s="657"/>
      <c r="CH33" s="657"/>
      <c r="CI33" s="657"/>
      <c r="CJ33" s="657"/>
      <c r="CK33" s="657"/>
      <c r="CL33" s="657"/>
      <c r="CM33" s="657"/>
      <c r="CN33" s="657"/>
      <c r="CO33" s="657"/>
      <c r="CP33" s="657"/>
      <c r="CQ33" s="658"/>
      <c r="CR33" s="659">
        <v>6596950</v>
      </c>
      <c r="CS33" s="692"/>
      <c r="CT33" s="692"/>
      <c r="CU33" s="692"/>
      <c r="CV33" s="692"/>
      <c r="CW33" s="692"/>
      <c r="CX33" s="692"/>
      <c r="CY33" s="693"/>
      <c r="CZ33" s="664">
        <v>54.8</v>
      </c>
      <c r="DA33" s="690"/>
      <c r="DB33" s="690"/>
      <c r="DC33" s="694"/>
      <c r="DD33" s="668">
        <v>5992267</v>
      </c>
      <c r="DE33" s="692"/>
      <c r="DF33" s="692"/>
      <c r="DG33" s="692"/>
      <c r="DH33" s="692"/>
      <c r="DI33" s="692"/>
      <c r="DJ33" s="692"/>
      <c r="DK33" s="693"/>
      <c r="DL33" s="668">
        <v>3074465</v>
      </c>
      <c r="DM33" s="692"/>
      <c r="DN33" s="692"/>
      <c r="DO33" s="692"/>
      <c r="DP33" s="692"/>
      <c r="DQ33" s="692"/>
      <c r="DR33" s="692"/>
      <c r="DS33" s="692"/>
      <c r="DT33" s="692"/>
      <c r="DU33" s="692"/>
      <c r="DV33" s="693"/>
      <c r="DW33" s="664">
        <v>51.9</v>
      </c>
      <c r="DX33" s="690"/>
      <c r="DY33" s="690"/>
      <c r="DZ33" s="690"/>
      <c r="EA33" s="690"/>
      <c r="EB33" s="690"/>
      <c r="EC33" s="691"/>
    </row>
    <row r="34" spans="2:133" ht="11.25" customHeight="1" x14ac:dyDescent="0.2">
      <c r="B34" s="656" t="s">
        <v>307</v>
      </c>
      <c r="C34" s="657"/>
      <c r="D34" s="657"/>
      <c r="E34" s="657"/>
      <c r="F34" s="657"/>
      <c r="G34" s="657"/>
      <c r="H34" s="657"/>
      <c r="I34" s="657"/>
      <c r="J34" s="657"/>
      <c r="K34" s="657"/>
      <c r="L34" s="657"/>
      <c r="M34" s="657"/>
      <c r="N34" s="657"/>
      <c r="O34" s="657"/>
      <c r="P34" s="657"/>
      <c r="Q34" s="658"/>
      <c r="R34" s="659">
        <v>3145983</v>
      </c>
      <c r="S34" s="660"/>
      <c r="T34" s="660"/>
      <c r="U34" s="660"/>
      <c r="V34" s="660"/>
      <c r="W34" s="660"/>
      <c r="X34" s="660"/>
      <c r="Y34" s="661"/>
      <c r="Z34" s="662">
        <v>24.7</v>
      </c>
      <c r="AA34" s="662"/>
      <c r="AB34" s="662"/>
      <c r="AC34" s="662"/>
      <c r="AD34" s="663" t="s">
        <v>121</v>
      </c>
      <c r="AE34" s="663"/>
      <c r="AF34" s="663"/>
      <c r="AG34" s="663"/>
      <c r="AH34" s="663"/>
      <c r="AI34" s="663"/>
      <c r="AJ34" s="663"/>
      <c r="AK34" s="663"/>
      <c r="AL34" s="664" t="s">
        <v>121</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308</v>
      </c>
      <c r="CE34" s="657"/>
      <c r="CF34" s="657"/>
      <c r="CG34" s="657"/>
      <c r="CH34" s="657"/>
      <c r="CI34" s="657"/>
      <c r="CJ34" s="657"/>
      <c r="CK34" s="657"/>
      <c r="CL34" s="657"/>
      <c r="CM34" s="657"/>
      <c r="CN34" s="657"/>
      <c r="CO34" s="657"/>
      <c r="CP34" s="657"/>
      <c r="CQ34" s="658"/>
      <c r="CR34" s="659">
        <v>3170087</v>
      </c>
      <c r="CS34" s="660"/>
      <c r="CT34" s="660"/>
      <c r="CU34" s="660"/>
      <c r="CV34" s="660"/>
      <c r="CW34" s="660"/>
      <c r="CX34" s="660"/>
      <c r="CY34" s="661"/>
      <c r="CZ34" s="664">
        <v>26.3</v>
      </c>
      <c r="DA34" s="690"/>
      <c r="DB34" s="690"/>
      <c r="DC34" s="694"/>
      <c r="DD34" s="668">
        <v>2826302</v>
      </c>
      <c r="DE34" s="660"/>
      <c r="DF34" s="660"/>
      <c r="DG34" s="660"/>
      <c r="DH34" s="660"/>
      <c r="DI34" s="660"/>
      <c r="DJ34" s="660"/>
      <c r="DK34" s="661"/>
      <c r="DL34" s="668">
        <v>1237378</v>
      </c>
      <c r="DM34" s="660"/>
      <c r="DN34" s="660"/>
      <c r="DO34" s="660"/>
      <c r="DP34" s="660"/>
      <c r="DQ34" s="660"/>
      <c r="DR34" s="660"/>
      <c r="DS34" s="660"/>
      <c r="DT34" s="660"/>
      <c r="DU34" s="660"/>
      <c r="DV34" s="661"/>
      <c r="DW34" s="664">
        <v>20.9</v>
      </c>
      <c r="DX34" s="690"/>
      <c r="DY34" s="690"/>
      <c r="DZ34" s="690"/>
      <c r="EA34" s="690"/>
      <c r="EB34" s="690"/>
      <c r="EC34" s="691"/>
    </row>
    <row r="35" spans="2:133" ht="11.25" customHeight="1" x14ac:dyDescent="0.2">
      <c r="B35" s="656" t="s">
        <v>309</v>
      </c>
      <c r="C35" s="657"/>
      <c r="D35" s="657"/>
      <c r="E35" s="657"/>
      <c r="F35" s="657"/>
      <c r="G35" s="657"/>
      <c r="H35" s="657"/>
      <c r="I35" s="657"/>
      <c r="J35" s="657"/>
      <c r="K35" s="657"/>
      <c r="L35" s="657"/>
      <c r="M35" s="657"/>
      <c r="N35" s="657"/>
      <c r="O35" s="657"/>
      <c r="P35" s="657"/>
      <c r="Q35" s="658"/>
      <c r="R35" s="659">
        <v>132565</v>
      </c>
      <c r="S35" s="660"/>
      <c r="T35" s="660"/>
      <c r="U35" s="660"/>
      <c r="V35" s="660"/>
      <c r="W35" s="660"/>
      <c r="X35" s="660"/>
      <c r="Y35" s="661"/>
      <c r="Z35" s="662">
        <v>1</v>
      </c>
      <c r="AA35" s="662"/>
      <c r="AB35" s="662"/>
      <c r="AC35" s="662"/>
      <c r="AD35" s="663" t="s">
        <v>121</v>
      </c>
      <c r="AE35" s="663"/>
      <c r="AF35" s="663"/>
      <c r="AG35" s="663"/>
      <c r="AH35" s="663"/>
      <c r="AI35" s="663"/>
      <c r="AJ35" s="663"/>
      <c r="AK35" s="663"/>
      <c r="AL35" s="664" t="s">
        <v>121</v>
      </c>
      <c r="AM35" s="665"/>
      <c r="AN35" s="665"/>
      <c r="AO35" s="666"/>
      <c r="AP35" s="210"/>
      <c r="AQ35" s="641" t="s">
        <v>310</v>
      </c>
      <c r="AR35" s="642"/>
      <c r="AS35" s="642"/>
      <c r="AT35" s="642"/>
      <c r="AU35" s="642"/>
      <c r="AV35" s="642"/>
      <c r="AW35" s="642"/>
      <c r="AX35" s="642"/>
      <c r="AY35" s="642"/>
      <c r="AZ35" s="642"/>
      <c r="BA35" s="642"/>
      <c r="BB35" s="642"/>
      <c r="BC35" s="642"/>
      <c r="BD35" s="642"/>
      <c r="BE35" s="642"/>
      <c r="BF35" s="643"/>
      <c r="BG35" s="641" t="s">
        <v>311</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312</v>
      </c>
      <c r="CE35" s="657"/>
      <c r="CF35" s="657"/>
      <c r="CG35" s="657"/>
      <c r="CH35" s="657"/>
      <c r="CI35" s="657"/>
      <c r="CJ35" s="657"/>
      <c r="CK35" s="657"/>
      <c r="CL35" s="657"/>
      <c r="CM35" s="657"/>
      <c r="CN35" s="657"/>
      <c r="CO35" s="657"/>
      <c r="CP35" s="657"/>
      <c r="CQ35" s="658"/>
      <c r="CR35" s="659">
        <v>90274</v>
      </c>
      <c r="CS35" s="692"/>
      <c r="CT35" s="692"/>
      <c r="CU35" s="692"/>
      <c r="CV35" s="692"/>
      <c r="CW35" s="692"/>
      <c r="CX35" s="692"/>
      <c r="CY35" s="693"/>
      <c r="CZ35" s="664">
        <v>0.8</v>
      </c>
      <c r="DA35" s="690"/>
      <c r="DB35" s="690"/>
      <c r="DC35" s="694"/>
      <c r="DD35" s="668">
        <v>81890</v>
      </c>
      <c r="DE35" s="692"/>
      <c r="DF35" s="692"/>
      <c r="DG35" s="692"/>
      <c r="DH35" s="692"/>
      <c r="DI35" s="692"/>
      <c r="DJ35" s="692"/>
      <c r="DK35" s="693"/>
      <c r="DL35" s="668">
        <v>80909</v>
      </c>
      <c r="DM35" s="692"/>
      <c r="DN35" s="692"/>
      <c r="DO35" s="692"/>
      <c r="DP35" s="692"/>
      <c r="DQ35" s="692"/>
      <c r="DR35" s="692"/>
      <c r="DS35" s="692"/>
      <c r="DT35" s="692"/>
      <c r="DU35" s="692"/>
      <c r="DV35" s="693"/>
      <c r="DW35" s="664">
        <v>1.4</v>
      </c>
      <c r="DX35" s="690"/>
      <c r="DY35" s="690"/>
      <c r="DZ35" s="690"/>
      <c r="EA35" s="690"/>
      <c r="EB35" s="690"/>
      <c r="EC35" s="691"/>
    </row>
    <row r="36" spans="2:133" ht="11.25" customHeight="1" x14ac:dyDescent="0.2">
      <c r="B36" s="656" t="s">
        <v>313</v>
      </c>
      <c r="C36" s="657"/>
      <c r="D36" s="657"/>
      <c r="E36" s="657"/>
      <c r="F36" s="657"/>
      <c r="G36" s="657"/>
      <c r="H36" s="657"/>
      <c r="I36" s="657"/>
      <c r="J36" s="657"/>
      <c r="K36" s="657"/>
      <c r="L36" s="657"/>
      <c r="M36" s="657"/>
      <c r="N36" s="657"/>
      <c r="O36" s="657"/>
      <c r="P36" s="657"/>
      <c r="Q36" s="658"/>
      <c r="R36" s="659">
        <v>201379</v>
      </c>
      <c r="S36" s="660"/>
      <c r="T36" s="660"/>
      <c r="U36" s="660"/>
      <c r="V36" s="660"/>
      <c r="W36" s="660"/>
      <c r="X36" s="660"/>
      <c r="Y36" s="661"/>
      <c r="Z36" s="662">
        <v>1.6</v>
      </c>
      <c r="AA36" s="662"/>
      <c r="AB36" s="662"/>
      <c r="AC36" s="662"/>
      <c r="AD36" s="663" t="s">
        <v>121</v>
      </c>
      <c r="AE36" s="663"/>
      <c r="AF36" s="663"/>
      <c r="AG36" s="663"/>
      <c r="AH36" s="663"/>
      <c r="AI36" s="663"/>
      <c r="AJ36" s="663"/>
      <c r="AK36" s="663"/>
      <c r="AL36" s="664" t="s">
        <v>121</v>
      </c>
      <c r="AM36" s="665"/>
      <c r="AN36" s="665"/>
      <c r="AO36" s="666"/>
      <c r="AP36" s="210"/>
      <c r="AQ36" s="725" t="s">
        <v>314</v>
      </c>
      <c r="AR36" s="726"/>
      <c r="AS36" s="726"/>
      <c r="AT36" s="726"/>
      <c r="AU36" s="726"/>
      <c r="AV36" s="726"/>
      <c r="AW36" s="726"/>
      <c r="AX36" s="726"/>
      <c r="AY36" s="727"/>
      <c r="AZ36" s="648">
        <v>1648095</v>
      </c>
      <c r="BA36" s="649"/>
      <c r="BB36" s="649"/>
      <c r="BC36" s="649"/>
      <c r="BD36" s="649"/>
      <c r="BE36" s="649"/>
      <c r="BF36" s="721"/>
      <c r="BG36" s="645" t="s">
        <v>315</v>
      </c>
      <c r="BH36" s="646"/>
      <c r="BI36" s="646"/>
      <c r="BJ36" s="646"/>
      <c r="BK36" s="646"/>
      <c r="BL36" s="646"/>
      <c r="BM36" s="646"/>
      <c r="BN36" s="646"/>
      <c r="BO36" s="646"/>
      <c r="BP36" s="646"/>
      <c r="BQ36" s="646"/>
      <c r="BR36" s="646"/>
      <c r="BS36" s="646"/>
      <c r="BT36" s="646"/>
      <c r="BU36" s="647"/>
      <c r="BV36" s="648">
        <v>29888</v>
      </c>
      <c r="BW36" s="649"/>
      <c r="BX36" s="649"/>
      <c r="BY36" s="649"/>
      <c r="BZ36" s="649"/>
      <c r="CA36" s="649"/>
      <c r="CB36" s="721"/>
      <c r="CD36" s="656" t="s">
        <v>316</v>
      </c>
      <c r="CE36" s="657"/>
      <c r="CF36" s="657"/>
      <c r="CG36" s="657"/>
      <c r="CH36" s="657"/>
      <c r="CI36" s="657"/>
      <c r="CJ36" s="657"/>
      <c r="CK36" s="657"/>
      <c r="CL36" s="657"/>
      <c r="CM36" s="657"/>
      <c r="CN36" s="657"/>
      <c r="CO36" s="657"/>
      <c r="CP36" s="657"/>
      <c r="CQ36" s="658"/>
      <c r="CR36" s="659">
        <v>1577462</v>
      </c>
      <c r="CS36" s="660"/>
      <c r="CT36" s="660"/>
      <c r="CU36" s="660"/>
      <c r="CV36" s="660"/>
      <c r="CW36" s="660"/>
      <c r="CX36" s="660"/>
      <c r="CY36" s="661"/>
      <c r="CZ36" s="664">
        <v>13.1</v>
      </c>
      <c r="DA36" s="690"/>
      <c r="DB36" s="690"/>
      <c r="DC36" s="694"/>
      <c r="DD36" s="668">
        <v>1505365</v>
      </c>
      <c r="DE36" s="660"/>
      <c r="DF36" s="660"/>
      <c r="DG36" s="660"/>
      <c r="DH36" s="660"/>
      <c r="DI36" s="660"/>
      <c r="DJ36" s="660"/>
      <c r="DK36" s="661"/>
      <c r="DL36" s="668">
        <v>1184855</v>
      </c>
      <c r="DM36" s="660"/>
      <c r="DN36" s="660"/>
      <c r="DO36" s="660"/>
      <c r="DP36" s="660"/>
      <c r="DQ36" s="660"/>
      <c r="DR36" s="660"/>
      <c r="DS36" s="660"/>
      <c r="DT36" s="660"/>
      <c r="DU36" s="660"/>
      <c r="DV36" s="661"/>
      <c r="DW36" s="664">
        <v>20</v>
      </c>
      <c r="DX36" s="690"/>
      <c r="DY36" s="690"/>
      <c r="DZ36" s="690"/>
      <c r="EA36" s="690"/>
      <c r="EB36" s="690"/>
      <c r="EC36" s="691"/>
    </row>
    <row r="37" spans="2:133" ht="11.25" customHeight="1" x14ac:dyDescent="0.2">
      <c r="B37" s="656" t="s">
        <v>317</v>
      </c>
      <c r="C37" s="657"/>
      <c r="D37" s="657"/>
      <c r="E37" s="657"/>
      <c r="F37" s="657"/>
      <c r="G37" s="657"/>
      <c r="H37" s="657"/>
      <c r="I37" s="657"/>
      <c r="J37" s="657"/>
      <c r="K37" s="657"/>
      <c r="L37" s="657"/>
      <c r="M37" s="657"/>
      <c r="N37" s="657"/>
      <c r="O37" s="657"/>
      <c r="P37" s="657"/>
      <c r="Q37" s="658"/>
      <c r="R37" s="659">
        <v>240540</v>
      </c>
      <c r="S37" s="660"/>
      <c r="T37" s="660"/>
      <c r="U37" s="660"/>
      <c r="V37" s="660"/>
      <c r="W37" s="660"/>
      <c r="X37" s="660"/>
      <c r="Y37" s="661"/>
      <c r="Z37" s="662">
        <v>1.9</v>
      </c>
      <c r="AA37" s="662"/>
      <c r="AB37" s="662"/>
      <c r="AC37" s="662"/>
      <c r="AD37" s="663">
        <v>21</v>
      </c>
      <c r="AE37" s="663"/>
      <c r="AF37" s="663"/>
      <c r="AG37" s="663"/>
      <c r="AH37" s="663"/>
      <c r="AI37" s="663"/>
      <c r="AJ37" s="663"/>
      <c r="AK37" s="663"/>
      <c r="AL37" s="664">
        <v>0</v>
      </c>
      <c r="AM37" s="665"/>
      <c r="AN37" s="665"/>
      <c r="AO37" s="666"/>
      <c r="AQ37" s="722" t="s">
        <v>318</v>
      </c>
      <c r="AR37" s="723"/>
      <c r="AS37" s="723"/>
      <c r="AT37" s="723"/>
      <c r="AU37" s="723"/>
      <c r="AV37" s="723"/>
      <c r="AW37" s="723"/>
      <c r="AX37" s="723"/>
      <c r="AY37" s="724"/>
      <c r="AZ37" s="659">
        <v>606582</v>
      </c>
      <c r="BA37" s="660"/>
      <c r="BB37" s="660"/>
      <c r="BC37" s="660"/>
      <c r="BD37" s="692"/>
      <c r="BE37" s="692"/>
      <c r="BF37" s="714"/>
      <c r="BG37" s="656" t="s">
        <v>319</v>
      </c>
      <c r="BH37" s="657"/>
      <c r="BI37" s="657"/>
      <c r="BJ37" s="657"/>
      <c r="BK37" s="657"/>
      <c r="BL37" s="657"/>
      <c r="BM37" s="657"/>
      <c r="BN37" s="657"/>
      <c r="BO37" s="657"/>
      <c r="BP37" s="657"/>
      <c r="BQ37" s="657"/>
      <c r="BR37" s="657"/>
      <c r="BS37" s="657"/>
      <c r="BT37" s="657"/>
      <c r="BU37" s="658"/>
      <c r="BV37" s="659">
        <v>1322</v>
      </c>
      <c r="BW37" s="660"/>
      <c r="BX37" s="660"/>
      <c r="BY37" s="660"/>
      <c r="BZ37" s="660"/>
      <c r="CA37" s="660"/>
      <c r="CB37" s="669"/>
      <c r="CD37" s="656" t="s">
        <v>320</v>
      </c>
      <c r="CE37" s="657"/>
      <c r="CF37" s="657"/>
      <c r="CG37" s="657"/>
      <c r="CH37" s="657"/>
      <c r="CI37" s="657"/>
      <c r="CJ37" s="657"/>
      <c r="CK37" s="657"/>
      <c r="CL37" s="657"/>
      <c r="CM37" s="657"/>
      <c r="CN37" s="657"/>
      <c r="CO37" s="657"/>
      <c r="CP37" s="657"/>
      <c r="CQ37" s="658"/>
      <c r="CR37" s="659">
        <v>567165</v>
      </c>
      <c r="CS37" s="692"/>
      <c r="CT37" s="692"/>
      <c r="CU37" s="692"/>
      <c r="CV37" s="692"/>
      <c r="CW37" s="692"/>
      <c r="CX37" s="692"/>
      <c r="CY37" s="693"/>
      <c r="CZ37" s="664">
        <v>4.7</v>
      </c>
      <c r="DA37" s="690"/>
      <c r="DB37" s="690"/>
      <c r="DC37" s="694"/>
      <c r="DD37" s="668">
        <v>560260</v>
      </c>
      <c r="DE37" s="692"/>
      <c r="DF37" s="692"/>
      <c r="DG37" s="692"/>
      <c r="DH37" s="692"/>
      <c r="DI37" s="692"/>
      <c r="DJ37" s="692"/>
      <c r="DK37" s="693"/>
      <c r="DL37" s="668">
        <v>435137</v>
      </c>
      <c r="DM37" s="692"/>
      <c r="DN37" s="692"/>
      <c r="DO37" s="692"/>
      <c r="DP37" s="692"/>
      <c r="DQ37" s="692"/>
      <c r="DR37" s="692"/>
      <c r="DS37" s="692"/>
      <c r="DT37" s="692"/>
      <c r="DU37" s="692"/>
      <c r="DV37" s="693"/>
      <c r="DW37" s="664">
        <v>7.3</v>
      </c>
      <c r="DX37" s="690"/>
      <c r="DY37" s="690"/>
      <c r="DZ37" s="690"/>
      <c r="EA37" s="690"/>
      <c r="EB37" s="690"/>
      <c r="EC37" s="691"/>
    </row>
    <row r="38" spans="2:133" ht="11.25" customHeight="1" x14ac:dyDescent="0.2">
      <c r="B38" s="656" t="s">
        <v>321</v>
      </c>
      <c r="C38" s="657"/>
      <c r="D38" s="657"/>
      <c r="E38" s="657"/>
      <c r="F38" s="657"/>
      <c r="G38" s="657"/>
      <c r="H38" s="657"/>
      <c r="I38" s="657"/>
      <c r="J38" s="657"/>
      <c r="K38" s="657"/>
      <c r="L38" s="657"/>
      <c r="M38" s="657"/>
      <c r="N38" s="657"/>
      <c r="O38" s="657"/>
      <c r="P38" s="657"/>
      <c r="Q38" s="658"/>
      <c r="R38" s="659">
        <v>324400</v>
      </c>
      <c r="S38" s="660"/>
      <c r="T38" s="660"/>
      <c r="U38" s="660"/>
      <c r="V38" s="660"/>
      <c r="W38" s="660"/>
      <c r="X38" s="660"/>
      <c r="Y38" s="661"/>
      <c r="Z38" s="662">
        <v>2.6</v>
      </c>
      <c r="AA38" s="662"/>
      <c r="AB38" s="662"/>
      <c r="AC38" s="662"/>
      <c r="AD38" s="663" t="s">
        <v>121</v>
      </c>
      <c r="AE38" s="663"/>
      <c r="AF38" s="663"/>
      <c r="AG38" s="663"/>
      <c r="AH38" s="663"/>
      <c r="AI38" s="663"/>
      <c r="AJ38" s="663"/>
      <c r="AK38" s="663"/>
      <c r="AL38" s="664" t="s">
        <v>121</v>
      </c>
      <c r="AM38" s="665"/>
      <c r="AN38" s="665"/>
      <c r="AO38" s="666"/>
      <c r="AQ38" s="722" t="s">
        <v>322</v>
      </c>
      <c r="AR38" s="723"/>
      <c r="AS38" s="723"/>
      <c r="AT38" s="723"/>
      <c r="AU38" s="723"/>
      <c r="AV38" s="723"/>
      <c r="AW38" s="723"/>
      <c r="AX38" s="723"/>
      <c r="AY38" s="724"/>
      <c r="AZ38" s="659">
        <v>295689</v>
      </c>
      <c r="BA38" s="660"/>
      <c r="BB38" s="660"/>
      <c r="BC38" s="660"/>
      <c r="BD38" s="692"/>
      <c r="BE38" s="692"/>
      <c r="BF38" s="714"/>
      <c r="BG38" s="656" t="s">
        <v>323</v>
      </c>
      <c r="BH38" s="657"/>
      <c r="BI38" s="657"/>
      <c r="BJ38" s="657"/>
      <c r="BK38" s="657"/>
      <c r="BL38" s="657"/>
      <c r="BM38" s="657"/>
      <c r="BN38" s="657"/>
      <c r="BO38" s="657"/>
      <c r="BP38" s="657"/>
      <c r="BQ38" s="657"/>
      <c r="BR38" s="657"/>
      <c r="BS38" s="657"/>
      <c r="BT38" s="657"/>
      <c r="BU38" s="658"/>
      <c r="BV38" s="659">
        <v>2646</v>
      </c>
      <c r="BW38" s="660"/>
      <c r="BX38" s="660"/>
      <c r="BY38" s="660"/>
      <c r="BZ38" s="660"/>
      <c r="CA38" s="660"/>
      <c r="CB38" s="669"/>
      <c r="CD38" s="656" t="s">
        <v>324</v>
      </c>
      <c r="CE38" s="657"/>
      <c r="CF38" s="657"/>
      <c r="CG38" s="657"/>
      <c r="CH38" s="657"/>
      <c r="CI38" s="657"/>
      <c r="CJ38" s="657"/>
      <c r="CK38" s="657"/>
      <c r="CL38" s="657"/>
      <c r="CM38" s="657"/>
      <c r="CN38" s="657"/>
      <c r="CO38" s="657"/>
      <c r="CP38" s="657"/>
      <c r="CQ38" s="658"/>
      <c r="CR38" s="659">
        <v>745824</v>
      </c>
      <c r="CS38" s="660"/>
      <c r="CT38" s="660"/>
      <c r="CU38" s="660"/>
      <c r="CV38" s="660"/>
      <c r="CW38" s="660"/>
      <c r="CX38" s="660"/>
      <c r="CY38" s="661"/>
      <c r="CZ38" s="664">
        <v>6.2</v>
      </c>
      <c r="DA38" s="690"/>
      <c r="DB38" s="690"/>
      <c r="DC38" s="694"/>
      <c r="DD38" s="668">
        <v>609579</v>
      </c>
      <c r="DE38" s="660"/>
      <c r="DF38" s="660"/>
      <c r="DG38" s="660"/>
      <c r="DH38" s="660"/>
      <c r="DI38" s="660"/>
      <c r="DJ38" s="660"/>
      <c r="DK38" s="661"/>
      <c r="DL38" s="668">
        <v>571323</v>
      </c>
      <c r="DM38" s="660"/>
      <c r="DN38" s="660"/>
      <c r="DO38" s="660"/>
      <c r="DP38" s="660"/>
      <c r="DQ38" s="660"/>
      <c r="DR38" s="660"/>
      <c r="DS38" s="660"/>
      <c r="DT38" s="660"/>
      <c r="DU38" s="660"/>
      <c r="DV38" s="661"/>
      <c r="DW38" s="664">
        <v>9.6</v>
      </c>
      <c r="DX38" s="690"/>
      <c r="DY38" s="690"/>
      <c r="DZ38" s="690"/>
      <c r="EA38" s="690"/>
      <c r="EB38" s="690"/>
      <c r="EC38" s="691"/>
    </row>
    <row r="39" spans="2:133" ht="11.25" customHeight="1" x14ac:dyDescent="0.2">
      <c r="B39" s="656" t="s">
        <v>325</v>
      </c>
      <c r="C39" s="657"/>
      <c r="D39" s="657"/>
      <c r="E39" s="657"/>
      <c r="F39" s="657"/>
      <c r="G39" s="657"/>
      <c r="H39" s="657"/>
      <c r="I39" s="657"/>
      <c r="J39" s="657"/>
      <c r="K39" s="657"/>
      <c r="L39" s="657"/>
      <c r="M39" s="657"/>
      <c r="N39" s="657"/>
      <c r="O39" s="657"/>
      <c r="P39" s="657"/>
      <c r="Q39" s="658"/>
      <c r="R39" s="659" t="s">
        <v>121</v>
      </c>
      <c r="S39" s="660"/>
      <c r="T39" s="660"/>
      <c r="U39" s="660"/>
      <c r="V39" s="660"/>
      <c r="W39" s="660"/>
      <c r="X39" s="660"/>
      <c r="Y39" s="661"/>
      <c r="Z39" s="662" t="s">
        <v>121</v>
      </c>
      <c r="AA39" s="662"/>
      <c r="AB39" s="662"/>
      <c r="AC39" s="662"/>
      <c r="AD39" s="663" t="s">
        <v>121</v>
      </c>
      <c r="AE39" s="663"/>
      <c r="AF39" s="663"/>
      <c r="AG39" s="663"/>
      <c r="AH39" s="663"/>
      <c r="AI39" s="663"/>
      <c r="AJ39" s="663"/>
      <c r="AK39" s="663"/>
      <c r="AL39" s="664" t="s">
        <v>121</v>
      </c>
      <c r="AM39" s="665"/>
      <c r="AN39" s="665"/>
      <c r="AO39" s="666"/>
      <c r="AQ39" s="722" t="s">
        <v>326</v>
      </c>
      <c r="AR39" s="723"/>
      <c r="AS39" s="723"/>
      <c r="AT39" s="723"/>
      <c r="AU39" s="723"/>
      <c r="AV39" s="723"/>
      <c r="AW39" s="723"/>
      <c r="AX39" s="723"/>
      <c r="AY39" s="724"/>
      <c r="AZ39" s="659" t="s">
        <v>121</v>
      </c>
      <c r="BA39" s="660"/>
      <c r="BB39" s="660"/>
      <c r="BC39" s="660"/>
      <c r="BD39" s="692"/>
      <c r="BE39" s="692"/>
      <c r="BF39" s="714"/>
      <c r="BG39" s="656" t="s">
        <v>327</v>
      </c>
      <c r="BH39" s="657"/>
      <c r="BI39" s="657"/>
      <c r="BJ39" s="657"/>
      <c r="BK39" s="657"/>
      <c r="BL39" s="657"/>
      <c r="BM39" s="657"/>
      <c r="BN39" s="657"/>
      <c r="BO39" s="657"/>
      <c r="BP39" s="657"/>
      <c r="BQ39" s="657"/>
      <c r="BR39" s="657"/>
      <c r="BS39" s="657"/>
      <c r="BT39" s="657"/>
      <c r="BU39" s="658"/>
      <c r="BV39" s="659">
        <v>3883</v>
      </c>
      <c r="BW39" s="660"/>
      <c r="BX39" s="660"/>
      <c r="BY39" s="660"/>
      <c r="BZ39" s="660"/>
      <c r="CA39" s="660"/>
      <c r="CB39" s="669"/>
      <c r="CD39" s="656" t="s">
        <v>328</v>
      </c>
      <c r="CE39" s="657"/>
      <c r="CF39" s="657"/>
      <c r="CG39" s="657"/>
      <c r="CH39" s="657"/>
      <c r="CI39" s="657"/>
      <c r="CJ39" s="657"/>
      <c r="CK39" s="657"/>
      <c r="CL39" s="657"/>
      <c r="CM39" s="657"/>
      <c r="CN39" s="657"/>
      <c r="CO39" s="657"/>
      <c r="CP39" s="657"/>
      <c r="CQ39" s="658"/>
      <c r="CR39" s="659">
        <v>595462</v>
      </c>
      <c r="CS39" s="692"/>
      <c r="CT39" s="692"/>
      <c r="CU39" s="692"/>
      <c r="CV39" s="692"/>
      <c r="CW39" s="692"/>
      <c r="CX39" s="692"/>
      <c r="CY39" s="693"/>
      <c r="CZ39" s="664">
        <v>4.9000000000000004</v>
      </c>
      <c r="DA39" s="690"/>
      <c r="DB39" s="690"/>
      <c r="DC39" s="694"/>
      <c r="DD39" s="668">
        <v>589290</v>
      </c>
      <c r="DE39" s="692"/>
      <c r="DF39" s="692"/>
      <c r="DG39" s="692"/>
      <c r="DH39" s="692"/>
      <c r="DI39" s="692"/>
      <c r="DJ39" s="692"/>
      <c r="DK39" s="693"/>
      <c r="DL39" s="668" t="s">
        <v>121</v>
      </c>
      <c r="DM39" s="692"/>
      <c r="DN39" s="692"/>
      <c r="DO39" s="692"/>
      <c r="DP39" s="692"/>
      <c r="DQ39" s="692"/>
      <c r="DR39" s="692"/>
      <c r="DS39" s="692"/>
      <c r="DT39" s="692"/>
      <c r="DU39" s="692"/>
      <c r="DV39" s="693"/>
      <c r="DW39" s="664" t="s">
        <v>121</v>
      </c>
      <c r="DX39" s="690"/>
      <c r="DY39" s="690"/>
      <c r="DZ39" s="690"/>
      <c r="EA39" s="690"/>
      <c r="EB39" s="690"/>
      <c r="EC39" s="691"/>
    </row>
    <row r="40" spans="2:133" ht="11.25" customHeight="1" x14ac:dyDescent="0.2">
      <c r="B40" s="656" t="s">
        <v>329</v>
      </c>
      <c r="C40" s="657"/>
      <c r="D40" s="657"/>
      <c r="E40" s="657"/>
      <c r="F40" s="657"/>
      <c r="G40" s="657"/>
      <c r="H40" s="657"/>
      <c r="I40" s="657"/>
      <c r="J40" s="657"/>
      <c r="K40" s="657"/>
      <c r="L40" s="657"/>
      <c r="M40" s="657"/>
      <c r="N40" s="657"/>
      <c r="O40" s="657"/>
      <c r="P40" s="657"/>
      <c r="Q40" s="658"/>
      <c r="R40" s="659" t="s">
        <v>121</v>
      </c>
      <c r="S40" s="660"/>
      <c r="T40" s="660"/>
      <c r="U40" s="660"/>
      <c r="V40" s="660"/>
      <c r="W40" s="660"/>
      <c r="X40" s="660"/>
      <c r="Y40" s="661"/>
      <c r="Z40" s="662" t="s">
        <v>121</v>
      </c>
      <c r="AA40" s="662"/>
      <c r="AB40" s="662"/>
      <c r="AC40" s="662"/>
      <c r="AD40" s="663" t="s">
        <v>121</v>
      </c>
      <c r="AE40" s="663"/>
      <c r="AF40" s="663"/>
      <c r="AG40" s="663"/>
      <c r="AH40" s="663"/>
      <c r="AI40" s="663"/>
      <c r="AJ40" s="663"/>
      <c r="AK40" s="663"/>
      <c r="AL40" s="664" t="s">
        <v>121</v>
      </c>
      <c r="AM40" s="665"/>
      <c r="AN40" s="665"/>
      <c r="AO40" s="666"/>
      <c r="AQ40" s="722" t="s">
        <v>330</v>
      </c>
      <c r="AR40" s="723"/>
      <c r="AS40" s="723"/>
      <c r="AT40" s="723"/>
      <c r="AU40" s="723"/>
      <c r="AV40" s="723"/>
      <c r="AW40" s="723"/>
      <c r="AX40" s="723"/>
      <c r="AY40" s="724"/>
      <c r="AZ40" s="659" t="s">
        <v>121</v>
      </c>
      <c r="BA40" s="660"/>
      <c r="BB40" s="660"/>
      <c r="BC40" s="660"/>
      <c r="BD40" s="692"/>
      <c r="BE40" s="692"/>
      <c r="BF40" s="714"/>
      <c r="BG40" s="707" t="s">
        <v>331</v>
      </c>
      <c r="BH40" s="708"/>
      <c r="BI40" s="708"/>
      <c r="BJ40" s="708"/>
      <c r="BK40" s="708"/>
      <c r="BL40" s="211"/>
      <c r="BM40" s="657" t="s">
        <v>332</v>
      </c>
      <c r="BN40" s="657"/>
      <c r="BO40" s="657"/>
      <c r="BP40" s="657"/>
      <c r="BQ40" s="657"/>
      <c r="BR40" s="657"/>
      <c r="BS40" s="657"/>
      <c r="BT40" s="657"/>
      <c r="BU40" s="658"/>
      <c r="BV40" s="659">
        <v>90</v>
      </c>
      <c r="BW40" s="660"/>
      <c r="BX40" s="660"/>
      <c r="BY40" s="660"/>
      <c r="BZ40" s="660"/>
      <c r="CA40" s="660"/>
      <c r="CB40" s="669"/>
      <c r="CD40" s="656" t="s">
        <v>333</v>
      </c>
      <c r="CE40" s="657"/>
      <c r="CF40" s="657"/>
      <c r="CG40" s="657"/>
      <c r="CH40" s="657"/>
      <c r="CI40" s="657"/>
      <c r="CJ40" s="657"/>
      <c r="CK40" s="657"/>
      <c r="CL40" s="657"/>
      <c r="CM40" s="657"/>
      <c r="CN40" s="657"/>
      <c r="CO40" s="657"/>
      <c r="CP40" s="657"/>
      <c r="CQ40" s="658"/>
      <c r="CR40" s="659">
        <v>417841</v>
      </c>
      <c r="CS40" s="660"/>
      <c r="CT40" s="660"/>
      <c r="CU40" s="660"/>
      <c r="CV40" s="660"/>
      <c r="CW40" s="660"/>
      <c r="CX40" s="660"/>
      <c r="CY40" s="661"/>
      <c r="CZ40" s="664">
        <v>3.5</v>
      </c>
      <c r="DA40" s="690"/>
      <c r="DB40" s="690"/>
      <c r="DC40" s="694"/>
      <c r="DD40" s="668">
        <v>379841</v>
      </c>
      <c r="DE40" s="660"/>
      <c r="DF40" s="660"/>
      <c r="DG40" s="660"/>
      <c r="DH40" s="660"/>
      <c r="DI40" s="660"/>
      <c r="DJ40" s="660"/>
      <c r="DK40" s="661"/>
      <c r="DL40" s="668" t="s">
        <v>121</v>
      </c>
      <c r="DM40" s="660"/>
      <c r="DN40" s="660"/>
      <c r="DO40" s="660"/>
      <c r="DP40" s="660"/>
      <c r="DQ40" s="660"/>
      <c r="DR40" s="660"/>
      <c r="DS40" s="660"/>
      <c r="DT40" s="660"/>
      <c r="DU40" s="660"/>
      <c r="DV40" s="661"/>
      <c r="DW40" s="664" t="s">
        <v>121</v>
      </c>
      <c r="DX40" s="690"/>
      <c r="DY40" s="690"/>
      <c r="DZ40" s="690"/>
      <c r="EA40" s="690"/>
      <c r="EB40" s="690"/>
      <c r="EC40" s="691"/>
    </row>
    <row r="41" spans="2:133" ht="11.25" customHeight="1" x14ac:dyDescent="0.2">
      <c r="B41" s="680" t="s">
        <v>334</v>
      </c>
      <c r="C41" s="681"/>
      <c r="D41" s="681"/>
      <c r="E41" s="681"/>
      <c r="F41" s="681"/>
      <c r="G41" s="681"/>
      <c r="H41" s="681"/>
      <c r="I41" s="681"/>
      <c r="J41" s="681"/>
      <c r="K41" s="681"/>
      <c r="L41" s="681"/>
      <c r="M41" s="681"/>
      <c r="N41" s="681"/>
      <c r="O41" s="681"/>
      <c r="P41" s="681"/>
      <c r="Q41" s="682"/>
      <c r="R41" s="731">
        <v>12718474</v>
      </c>
      <c r="S41" s="732"/>
      <c r="T41" s="732"/>
      <c r="U41" s="732"/>
      <c r="V41" s="732"/>
      <c r="W41" s="732"/>
      <c r="X41" s="732"/>
      <c r="Y41" s="736"/>
      <c r="Z41" s="737">
        <v>100</v>
      </c>
      <c r="AA41" s="737"/>
      <c r="AB41" s="737"/>
      <c r="AC41" s="737"/>
      <c r="AD41" s="738">
        <v>5928618</v>
      </c>
      <c r="AE41" s="738"/>
      <c r="AF41" s="738"/>
      <c r="AG41" s="738"/>
      <c r="AH41" s="738"/>
      <c r="AI41" s="738"/>
      <c r="AJ41" s="738"/>
      <c r="AK41" s="738"/>
      <c r="AL41" s="739">
        <v>100</v>
      </c>
      <c r="AM41" s="719"/>
      <c r="AN41" s="719"/>
      <c r="AO41" s="740"/>
      <c r="AQ41" s="722" t="s">
        <v>335</v>
      </c>
      <c r="AR41" s="723"/>
      <c r="AS41" s="723"/>
      <c r="AT41" s="723"/>
      <c r="AU41" s="723"/>
      <c r="AV41" s="723"/>
      <c r="AW41" s="723"/>
      <c r="AX41" s="723"/>
      <c r="AY41" s="724"/>
      <c r="AZ41" s="659">
        <v>170689</v>
      </c>
      <c r="BA41" s="660"/>
      <c r="BB41" s="660"/>
      <c r="BC41" s="660"/>
      <c r="BD41" s="692"/>
      <c r="BE41" s="692"/>
      <c r="BF41" s="714"/>
      <c r="BG41" s="707"/>
      <c r="BH41" s="708"/>
      <c r="BI41" s="708"/>
      <c r="BJ41" s="708"/>
      <c r="BK41" s="708"/>
      <c r="BL41" s="211"/>
      <c r="BM41" s="657" t="s">
        <v>336</v>
      </c>
      <c r="BN41" s="657"/>
      <c r="BO41" s="657"/>
      <c r="BP41" s="657"/>
      <c r="BQ41" s="657"/>
      <c r="BR41" s="657"/>
      <c r="BS41" s="657"/>
      <c r="BT41" s="657"/>
      <c r="BU41" s="658"/>
      <c r="BV41" s="659" t="s">
        <v>121</v>
      </c>
      <c r="BW41" s="660"/>
      <c r="BX41" s="660"/>
      <c r="BY41" s="660"/>
      <c r="BZ41" s="660"/>
      <c r="CA41" s="660"/>
      <c r="CB41" s="669"/>
      <c r="CD41" s="656" t="s">
        <v>337</v>
      </c>
      <c r="CE41" s="657"/>
      <c r="CF41" s="657"/>
      <c r="CG41" s="657"/>
      <c r="CH41" s="657"/>
      <c r="CI41" s="657"/>
      <c r="CJ41" s="657"/>
      <c r="CK41" s="657"/>
      <c r="CL41" s="657"/>
      <c r="CM41" s="657"/>
      <c r="CN41" s="657"/>
      <c r="CO41" s="657"/>
      <c r="CP41" s="657"/>
      <c r="CQ41" s="658"/>
      <c r="CR41" s="659" t="s">
        <v>121</v>
      </c>
      <c r="CS41" s="692"/>
      <c r="CT41" s="692"/>
      <c r="CU41" s="692"/>
      <c r="CV41" s="692"/>
      <c r="CW41" s="692"/>
      <c r="CX41" s="692"/>
      <c r="CY41" s="693"/>
      <c r="CZ41" s="664" t="s">
        <v>121</v>
      </c>
      <c r="DA41" s="690"/>
      <c r="DB41" s="690"/>
      <c r="DC41" s="694"/>
      <c r="DD41" s="668" t="s">
        <v>121</v>
      </c>
      <c r="DE41" s="692"/>
      <c r="DF41" s="692"/>
      <c r="DG41" s="692"/>
      <c r="DH41" s="692"/>
      <c r="DI41" s="692"/>
      <c r="DJ41" s="692"/>
      <c r="DK41" s="693"/>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2">
      <c r="AQ42" s="728" t="s">
        <v>338</v>
      </c>
      <c r="AR42" s="729"/>
      <c r="AS42" s="729"/>
      <c r="AT42" s="729"/>
      <c r="AU42" s="729"/>
      <c r="AV42" s="729"/>
      <c r="AW42" s="729"/>
      <c r="AX42" s="729"/>
      <c r="AY42" s="730"/>
      <c r="AZ42" s="731">
        <v>575135</v>
      </c>
      <c r="BA42" s="732"/>
      <c r="BB42" s="732"/>
      <c r="BC42" s="732"/>
      <c r="BD42" s="718"/>
      <c r="BE42" s="718"/>
      <c r="BF42" s="720"/>
      <c r="BG42" s="709"/>
      <c r="BH42" s="710"/>
      <c r="BI42" s="710"/>
      <c r="BJ42" s="710"/>
      <c r="BK42" s="710"/>
      <c r="BL42" s="212"/>
      <c r="BM42" s="681" t="s">
        <v>339</v>
      </c>
      <c r="BN42" s="681"/>
      <c r="BO42" s="681"/>
      <c r="BP42" s="681"/>
      <c r="BQ42" s="681"/>
      <c r="BR42" s="681"/>
      <c r="BS42" s="681"/>
      <c r="BT42" s="681"/>
      <c r="BU42" s="682"/>
      <c r="BV42" s="731">
        <v>382</v>
      </c>
      <c r="BW42" s="732"/>
      <c r="BX42" s="732"/>
      <c r="BY42" s="732"/>
      <c r="BZ42" s="732"/>
      <c r="CA42" s="732"/>
      <c r="CB42" s="741"/>
      <c r="CD42" s="656" t="s">
        <v>340</v>
      </c>
      <c r="CE42" s="657"/>
      <c r="CF42" s="657"/>
      <c r="CG42" s="657"/>
      <c r="CH42" s="657"/>
      <c r="CI42" s="657"/>
      <c r="CJ42" s="657"/>
      <c r="CK42" s="657"/>
      <c r="CL42" s="657"/>
      <c r="CM42" s="657"/>
      <c r="CN42" s="657"/>
      <c r="CO42" s="657"/>
      <c r="CP42" s="657"/>
      <c r="CQ42" s="658"/>
      <c r="CR42" s="659">
        <v>776186</v>
      </c>
      <c r="CS42" s="692"/>
      <c r="CT42" s="692"/>
      <c r="CU42" s="692"/>
      <c r="CV42" s="692"/>
      <c r="CW42" s="692"/>
      <c r="CX42" s="692"/>
      <c r="CY42" s="693"/>
      <c r="CZ42" s="664">
        <v>6.5</v>
      </c>
      <c r="DA42" s="690"/>
      <c r="DB42" s="690"/>
      <c r="DC42" s="694"/>
      <c r="DD42" s="668">
        <v>269834</v>
      </c>
      <c r="DE42" s="692"/>
      <c r="DF42" s="692"/>
      <c r="DG42" s="692"/>
      <c r="DH42" s="692"/>
      <c r="DI42" s="692"/>
      <c r="DJ42" s="692"/>
      <c r="DK42" s="693"/>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2">
      <c r="B43" s="202" t="s">
        <v>341</v>
      </c>
      <c r="CD43" s="656" t="s">
        <v>342</v>
      </c>
      <c r="CE43" s="657"/>
      <c r="CF43" s="657"/>
      <c r="CG43" s="657"/>
      <c r="CH43" s="657"/>
      <c r="CI43" s="657"/>
      <c r="CJ43" s="657"/>
      <c r="CK43" s="657"/>
      <c r="CL43" s="657"/>
      <c r="CM43" s="657"/>
      <c r="CN43" s="657"/>
      <c r="CO43" s="657"/>
      <c r="CP43" s="657"/>
      <c r="CQ43" s="658"/>
      <c r="CR43" s="659">
        <v>33879</v>
      </c>
      <c r="CS43" s="692"/>
      <c r="CT43" s="692"/>
      <c r="CU43" s="692"/>
      <c r="CV43" s="692"/>
      <c r="CW43" s="692"/>
      <c r="CX43" s="692"/>
      <c r="CY43" s="693"/>
      <c r="CZ43" s="664">
        <v>0.3</v>
      </c>
      <c r="DA43" s="690"/>
      <c r="DB43" s="690"/>
      <c r="DC43" s="694"/>
      <c r="DD43" s="668">
        <v>33879</v>
      </c>
      <c r="DE43" s="692"/>
      <c r="DF43" s="692"/>
      <c r="DG43" s="692"/>
      <c r="DH43" s="692"/>
      <c r="DI43" s="692"/>
      <c r="DJ43" s="692"/>
      <c r="DK43" s="693"/>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2">
      <c r="B44" s="745" t="s">
        <v>343</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291</v>
      </c>
      <c r="CE44" s="696"/>
      <c r="CF44" s="656" t="s">
        <v>344</v>
      </c>
      <c r="CG44" s="657"/>
      <c r="CH44" s="657"/>
      <c r="CI44" s="657"/>
      <c r="CJ44" s="657"/>
      <c r="CK44" s="657"/>
      <c r="CL44" s="657"/>
      <c r="CM44" s="657"/>
      <c r="CN44" s="657"/>
      <c r="CO44" s="657"/>
      <c r="CP44" s="657"/>
      <c r="CQ44" s="658"/>
      <c r="CR44" s="659">
        <v>776186</v>
      </c>
      <c r="CS44" s="660"/>
      <c r="CT44" s="660"/>
      <c r="CU44" s="660"/>
      <c r="CV44" s="660"/>
      <c r="CW44" s="660"/>
      <c r="CX44" s="660"/>
      <c r="CY44" s="661"/>
      <c r="CZ44" s="664">
        <v>6.5</v>
      </c>
      <c r="DA44" s="665"/>
      <c r="DB44" s="665"/>
      <c r="DC44" s="671"/>
      <c r="DD44" s="668">
        <v>269834</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2">
      <c r="B45" s="745" t="s">
        <v>345</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346</v>
      </c>
      <c r="CG45" s="657"/>
      <c r="CH45" s="657"/>
      <c r="CI45" s="657"/>
      <c r="CJ45" s="657"/>
      <c r="CK45" s="657"/>
      <c r="CL45" s="657"/>
      <c r="CM45" s="657"/>
      <c r="CN45" s="657"/>
      <c r="CO45" s="657"/>
      <c r="CP45" s="657"/>
      <c r="CQ45" s="658"/>
      <c r="CR45" s="659">
        <v>316090</v>
      </c>
      <c r="CS45" s="692"/>
      <c r="CT45" s="692"/>
      <c r="CU45" s="692"/>
      <c r="CV45" s="692"/>
      <c r="CW45" s="692"/>
      <c r="CX45" s="692"/>
      <c r="CY45" s="693"/>
      <c r="CZ45" s="664">
        <v>2.6</v>
      </c>
      <c r="DA45" s="690"/>
      <c r="DB45" s="690"/>
      <c r="DC45" s="694"/>
      <c r="DD45" s="668">
        <v>28528</v>
      </c>
      <c r="DE45" s="692"/>
      <c r="DF45" s="692"/>
      <c r="DG45" s="692"/>
      <c r="DH45" s="692"/>
      <c r="DI45" s="692"/>
      <c r="DJ45" s="692"/>
      <c r="DK45" s="693"/>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2">
      <c r="B46" s="213"/>
      <c r="CD46" s="697"/>
      <c r="CE46" s="698"/>
      <c r="CF46" s="656" t="s">
        <v>347</v>
      </c>
      <c r="CG46" s="657"/>
      <c r="CH46" s="657"/>
      <c r="CI46" s="657"/>
      <c r="CJ46" s="657"/>
      <c r="CK46" s="657"/>
      <c r="CL46" s="657"/>
      <c r="CM46" s="657"/>
      <c r="CN46" s="657"/>
      <c r="CO46" s="657"/>
      <c r="CP46" s="657"/>
      <c r="CQ46" s="658"/>
      <c r="CR46" s="659">
        <v>460096</v>
      </c>
      <c r="CS46" s="660"/>
      <c r="CT46" s="660"/>
      <c r="CU46" s="660"/>
      <c r="CV46" s="660"/>
      <c r="CW46" s="660"/>
      <c r="CX46" s="660"/>
      <c r="CY46" s="661"/>
      <c r="CZ46" s="664">
        <v>3.8</v>
      </c>
      <c r="DA46" s="665"/>
      <c r="DB46" s="665"/>
      <c r="DC46" s="671"/>
      <c r="DD46" s="668">
        <v>241306</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2">
      <c r="B47" s="213"/>
      <c r="CD47" s="697"/>
      <c r="CE47" s="698"/>
      <c r="CF47" s="656" t="s">
        <v>348</v>
      </c>
      <c r="CG47" s="657"/>
      <c r="CH47" s="657"/>
      <c r="CI47" s="657"/>
      <c r="CJ47" s="657"/>
      <c r="CK47" s="657"/>
      <c r="CL47" s="657"/>
      <c r="CM47" s="657"/>
      <c r="CN47" s="657"/>
      <c r="CO47" s="657"/>
      <c r="CP47" s="657"/>
      <c r="CQ47" s="658"/>
      <c r="CR47" s="659" t="s">
        <v>121</v>
      </c>
      <c r="CS47" s="692"/>
      <c r="CT47" s="692"/>
      <c r="CU47" s="692"/>
      <c r="CV47" s="692"/>
      <c r="CW47" s="692"/>
      <c r="CX47" s="692"/>
      <c r="CY47" s="693"/>
      <c r="CZ47" s="664" t="s">
        <v>121</v>
      </c>
      <c r="DA47" s="690"/>
      <c r="DB47" s="690"/>
      <c r="DC47" s="694"/>
      <c r="DD47" s="668" t="s">
        <v>121</v>
      </c>
      <c r="DE47" s="692"/>
      <c r="DF47" s="692"/>
      <c r="DG47" s="692"/>
      <c r="DH47" s="692"/>
      <c r="DI47" s="692"/>
      <c r="DJ47" s="692"/>
      <c r="DK47" s="693"/>
      <c r="DL47" s="742"/>
      <c r="DM47" s="743"/>
      <c r="DN47" s="743"/>
      <c r="DO47" s="743"/>
      <c r="DP47" s="743"/>
      <c r="DQ47" s="743"/>
      <c r="DR47" s="743"/>
      <c r="DS47" s="743"/>
      <c r="DT47" s="743"/>
      <c r="DU47" s="743"/>
      <c r="DV47" s="744"/>
      <c r="DW47" s="733"/>
      <c r="DX47" s="734"/>
      <c r="DY47" s="734"/>
      <c r="DZ47" s="734"/>
      <c r="EA47" s="734"/>
      <c r="EB47" s="734"/>
      <c r="EC47" s="735"/>
    </row>
    <row r="48" spans="2:133" ht="11" x14ac:dyDescent="0.2">
      <c r="B48" s="213"/>
      <c r="CD48" s="699"/>
      <c r="CE48" s="700"/>
      <c r="CF48" s="656" t="s">
        <v>349</v>
      </c>
      <c r="CG48" s="657"/>
      <c r="CH48" s="657"/>
      <c r="CI48" s="657"/>
      <c r="CJ48" s="657"/>
      <c r="CK48" s="657"/>
      <c r="CL48" s="657"/>
      <c r="CM48" s="657"/>
      <c r="CN48" s="657"/>
      <c r="CO48" s="657"/>
      <c r="CP48" s="657"/>
      <c r="CQ48" s="658"/>
      <c r="CR48" s="659" t="s">
        <v>121</v>
      </c>
      <c r="CS48" s="660"/>
      <c r="CT48" s="660"/>
      <c r="CU48" s="660"/>
      <c r="CV48" s="660"/>
      <c r="CW48" s="660"/>
      <c r="CX48" s="660"/>
      <c r="CY48" s="661"/>
      <c r="CZ48" s="664" t="s">
        <v>121</v>
      </c>
      <c r="DA48" s="665"/>
      <c r="DB48" s="665"/>
      <c r="DC48" s="671"/>
      <c r="DD48" s="668" t="s">
        <v>121</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2">
      <c r="B49" s="213"/>
      <c r="CD49" s="680" t="s">
        <v>350</v>
      </c>
      <c r="CE49" s="681"/>
      <c r="CF49" s="681"/>
      <c r="CG49" s="681"/>
      <c r="CH49" s="681"/>
      <c r="CI49" s="681"/>
      <c r="CJ49" s="681"/>
      <c r="CK49" s="681"/>
      <c r="CL49" s="681"/>
      <c r="CM49" s="681"/>
      <c r="CN49" s="681"/>
      <c r="CO49" s="681"/>
      <c r="CP49" s="681"/>
      <c r="CQ49" s="682"/>
      <c r="CR49" s="731">
        <v>12032724</v>
      </c>
      <c r="CS49" s="718"/>
      <c r="CT49" s="718"/>
      <c r="CU49" s="718"/>
      <c r="CV49" s="718"/>
      <c r="CW49" s="718"/>
      <c r="CX49" s="718"/>
      <c r="CY49" s="747"/>
      <c r="CZ49" s="739">
        <v>100</v>
      </c>
      <c r="DA49" s="748"/>
      <c r="DB49" s="748"/>
      <c r="DC49" s="749"/>
      <c r="DD49" s="750">
        <v>9370267</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ctX1I9BS86d4JrpKcVwbs6MvYUAQDjFKMkV5HOJhLElxDvO+u384mTCu+BYRs+LhiYmmY/MwJLObJszjvKKw1g==" saltValue="f8CxEYKHDY5avwhsjavNi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219" customWidth="1"/>
    <col min="131" max="131" width="1.63281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757" t="s">
        <v>351</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352</v>
      </c>
      <c r="DK2" s="759"/>
      <c r="DL2" s="759"/>
      <c r="DM2" s="759"/>
      <c r="DN2" s="759"/>
      <c r="DO2" s="760"/>
      <c r="DP2" s="216"/>
      <c r="DQ2" s="758" t="s">
        <v>353</v>
      </c>
      <c r="DR2" s="759"/>
      <c r="DS2" s="759"/>
      <c r="DT2" s="759"/>
      <c r="DU2" s="759"/>
      <c r="DV2" s="759"/>
      <c r="DW2" s="759"/>
      <c r="DX2" s="759"/>
      <c r="DY2" s="759"/>
      <c r="DZ2" s="760"/>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761" t="s">
        <v>354</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355</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2">
      <c r="A5" s="763" t="s">
        <v>356</v>
      </c>
      <c r="B5" s="764"/>
      <c r="C5" s="764"/>
      <c r="D5" s="764"/>
      <c r="E5" s="764"/>
      <c r="F5" s="764"/>
      <c r="G5" s="764"/>
      <c r="H5" s="764"/>
      <c r="I5" s="764"/>
      <c r="J5" s="764"/>
      <c r="K5" s="764"/>
      <c r="L5" s="764"/>
      <c r="M5" s="764"/>
      <c r="N5" s="764"/>
      <c r="O5" s="764"/>
      <c r="P5" s="765"/>
      <c r="Q5" s="769" t="s">
        <v>357</v>
      </c>
      <c r="R5" s="770"/>
      <c r="S5" s="770"/>
      <c r="T5" s="770"/>
      <c r="U5" s="771"/>
      <c r="V5" s="769" t="s">
        <v>358</v>
      </c>
      <c r="W5" s="770"/>
      <c r="X5" s="770"/>
      <c r="Y5" s="770"/>
      <c r="Z5" s="771"/>
      <c r="AA5" s="769" t="s">
        <v>359</v>
      </c>
      <c r="AB5" s="770"/>
      <c r="AC5" s="770"/>
      <c r="AD5" s="770"/>
      <c r="AE5" s="770"/>
      <c r="AF5" s="775" t="s">
        <v>360</v>
      </c>
      <c r="AG5" s="770"/>
      <c r="AH5" s="770"/>
      <c r="AI5" s="770"/>
      <c r="AJ5" s="776"/>
      <c r="AK5" s="770" t="s">
        <v>361</v>
      </c>
      <c r="AL5" s="770"/>
      <c r="AM5" s="770"/>
      <c r="AN5" s="770"/>
      <c r="AO5" s="771"/>
      <c r="AP5" s="769" t="s">
        <v>362</v>
      </c>
      <c r="AQ5" s="770"/>
      <c r="AR5" s="770"/>
      <c r="AS5" s="770"/>
      <c r="AT5" s="771"/>
      <c r="AU5" s="769" t="s">
        <v>363</v>
      </c>
      <c r="AV5" s="770"/>
      <c r="AW5" s="770"/>
      <c r="AX5" s="770"/>
      <c r="AY5" s="776"/>
      <c r="AZ5" s="220"/>
      <c r="BA5" s="220"/>
      <c r="BB5" s="220"/>
      <c r="BC5" s="220"/>
      <c r="BD5" s="220"/>
      <c r="BE5" s="221"/>
      <c r="BF5" s="221"/>
      <c r="BG5" s="221"/>
      <c r="BH5" s="221"/>
      <c r="BI5" s="221"/>
      <c r="BJ5" s="221"/>
      <c r="BK5" s="221"/>
      <c r="BL5" s="221"/>
      <c r="BM5" s="221"/>
      <c r="BN5" s="221"/>
      <c r="BO5" s="221"/>
      <c r="BP5" s="221"/>
      <c r="BQ5" s="763" t="s">
        <v>364</v>
      </c>
      <c r="BR5" s="764"/>
      <c r="BS5" s="764"/>
      <c r="BT5" s="764"/>
      <c r="BU5" s="764"/>
      <c r="BV5" s="764"/>
      <c r="BW5" s="764"/>
      <c r="BX5" s="764"/>
      <c r="BY5" s="764"/>
      <c r="BZ5" s="764"/>
      <c r="CA5" s="764"/>
      <c r="CB5" s="764"/>
      <c r="CC5" s="764"/>
      <c r="CD5" s="764"/>
      <c r="CE5" s="764"/>
      <c r="CF5" s="764"/>
      <c r="CG5" s="765"/>
      <c r="CH5" s="769" t="s">
        <v>365</v>
      </c>
      <c r="CI5" s="770"/>
      <c r="CJ5" s="770"/>
      <c r="CK5" s="770"/>
      <c r="CL5" s="771"/>
      <c r="CM5" s="769" t="s">
        <v>366</v>
      </c>
      <c r="CN5" s="770"/>
      <c r="CO5" s="770"/>
      <c r="CP5" s="770"/>
      <c r="CQ5" s="771"/>
      <c r="CR5" s="769" t="s">
        <v>367</v>
      </c>
      <c r="CS5" s="770"/>
      <c r="CT5" s="770"/>
      <c r="CU5" s="770"/>
      <c r="CV5" s="771"/>
      <c r="CW5" s="769" t="s">
        <v>368</v>
      </c>
      <c r="CX5" s="770"/>
      <c r="CY5" s="770"/>
      <c r="CZ5" s="770"/>
      <c r="DA5" s="771"/>
      <c r="DB5" s="769" t="s">
        <v>369</v>
      </c>
      <c r="DC5" s="770"/>
      <c r="DD5" s="770"/>
      <c r="DE5" s="770"/>
      <c r="DF5" s="771"/>
      <c r="DG5" s="799" t="s">
        <v>370</v>
      </c>
      <c r="DH5" s="800"/>
      <c r="DI5" s="800"/>
      <c r="DJ5" s="800"/>
      <c r="DK5" s="801"/>
      <c r="DL5" s="799" t="s">
        <v>371</v>
      </c>
      <c r="DM5" s="800"/>
      <c r="DN5" s="800"/>
      <c r="DO5" s="800"/>
      <c r="DP5" s="801"/>
      <c r="DQ5" s="769" t="s">
        <v>372</v>
      </c>
      <c r="DR5" s="770"/>
      <c r="DS5" s="770"/>
      <c r="DT5" s="770"/>
      <c r="DU5" s="771"/>
      <c r="DV5" s="769" t="s">
        <v>363</v>
      </c>
      <c r="DW5" s="770"/>
      <c r="DX5" s="770"/>
      <c r="DY5" s="770"/>
      <c r="DZ5" s="776"/>
      <c r="EA5" s="222"/>
    </row>
    <row r="6" spans="1:131" s="223"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2">
      <c r="A7" s="224">
        <v>1</v>
      </c>
      <c r="B7" s="785" t="s">
        <v>373</v>
      </c>
      <c r="C7" s="786"/>
      <c r="D7" s="786"/>
      <c r="E7" s="786"/>
      <c r="F7" s="786"/>
      <c r="G7" s="786"/>
      <c r="H7" s="786"/>
      <c r="I7" s="786"/>
      <c r="J7" s="786"/>
      <c r="K7" s="786"/>
      <c r="L7" s="786"/>
      <c r="M7" s="786"/>
      <c r="N7" s="786"/>
      <c r="O7" s="786"/>
      <c r="P7" s="787"/>
      <c r="Q7" s="788">
        <v>12808</v>
      </c>
      <c r="R7" s="789"/>
      <c r="S7" s="789"/>
      <c r="T7" s="789"/>
      <c r="U7" s="789"/>
      <c r="V7" s="789">
        <v>12125</v>
      </c>
      <c r="W7" s="789"/>
      <c r="X7" s="789"/>
      <c r="Y7" s="789"/>
      <c r="Z7" s="789"/>
      <c r="AA7" s="789">
        <v>683</v>
      </c>
      <c r="AB7" s="789"/>
      <c r="AC7" s="789"/>
      <c r="AD7" s="789"/>
      <c r="AE7" s="790"/>
      <c r="AF7" s="791">
        <v>682</v>
      </c>
      <c r="AG7" s="792"/>
      <c r="AH7" s="792"/>
      <c r="AI7" s="792"/>
      <c r="AJ7" s="793"/>
      <c r="AK7" s="794">
        <v>136</v>
      </c>
      <c r="AL7" s="795"/>
      <c r="AM7" s="795"/>
      <c r="AN7" s="795"/>
      <c r="AO7" s="795"/>
      <c r="AP7" s="795">
        <v>7382</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547</v>
      </c>
      <c r="BT7" s="783"/>
      <c r="BU7" s="783"/>
      <c r="BV7" s="783"/>
      <c r="BW7" s="783"/>
      <c r="BX7" s="783"/>
      <c r="BY7" s="783"/>
      <c r="BZ7" s="783"/>
      <c r="CA7" s="783"/>
      <c r="CB7" s="783"/>
      <c r="CC7" s="783"/>
      <c r="CD7" s="783"/>
      <c r="CE7" s="783"/>
      <c r="CF7" s="783"/>
      <c r="CG7" s="798"/>
      <c r="CH7" s="779">
        <v>-2</v>
      </c>
      <c r="CI7" s="780"/>
      <c r="CJ7" s="780"/>
      <c r="CK7" s="780"/>
      <c r="CL7" s="781"/>
      <c r="CM7" s="779">
        <v>16</v>
      </c>
      <c r="CN7" s="780"/>
      <c r="CO7" s="780"/>
      <c r="CP7" s="780"/>
      <c r="CQ7" s="781"/>
      <c r="CR7" s="779">
        <v>8</v>
      </c>
      <c r="CS7" s="780"/>
      <c r="CT7" s="780"/>
      <c r="CU7" s="780"/>
      <c r="CV7" s="781"/>
      <c r="CW7" s="779" t="s">
        <v>487</v>
      </c>
      <c r="CX7" s="780"/>
      <c r="CY7" s="780"/>
      <c r="CZ7" s="780"/>
      <c r="DA7" s="781"/>
      <c r="DB7" s="779" t="s">
        <v>487</v>
      </c>
      <c r="DC7" s="780"/>
      <c r="DD7" s="780"/>
      <c r="DE7" s="780"/>
      <c r="DF7" s="781"/>
      <c r="DG7" s="779" t="s">
        <v>487</v>
      </c>
      <c r="DH7" s="780"/>
      <c r="DI7" s="780"/>
      <c r="DJ7" s="780"/>
      <c r="DK7" s="781"/>
      <c r="DL7" s="779" t="s">
        <v>487</v>
      </c>
      <c r="DM7" s="780"/>
      <c r="DN7" s="780"/>
      <c r="DO7" s="780"/>
      <c r="DP7" s="781"/>
      <c r="DQ7" s="779" t="s">
        <v>487</v>
      </c>
      <c r="DR7" s="780"/>
      <c r="DS7" s="780"/>
      <c r="DT7" s="780"/>
      <c r="DU7" s="781"/>
      <c r="DV7" s="782"/>
      <c r="DW7" s="783"/>
      <c r="DX7" s="783"/>
      <c r="DY7" s="783"/>
      <c r="DZ7" s="784"/>
      <c r="EA7" s="222"/>
    </row>
    <row r="8" spans="1:131" s="223" customFormat="1" ht="26.25" customHeight="1" x14ac:dyDescent="0.2">
      <c r="A8" s="226">
        <v>2</v>
      </c>
      <c r="B8" s="816" t="s">
        <v>374</v>
      </c>
      <c r="C8" s="817"/>
      <c r="D8" s="817"/>
      <c r="E8" s="817"/>
      <c r="F8" s="817"/>
      <c r="G8" s="817"/>
      <c r="H8" s="817"/>
      <c r="I8" s="817"/>
      <c r="J8" s="817"/>
      <c r="K8" s="817"/>
      <c r="L8" s="817"/>
      <c r="M8" s="817"/>
      <c r="N8" s="817"/>
      <c r="O8" s="817"/>
      <c r="P8" s="818"/>
      <c r="Q8" s="819">
        <v>47</v>
      </c>
      <c r="R8" s="820"/>
      <c r="S8" s="820"/>
      <c r="T8" s="820"/>
      <c r="U8" s="820"/>
      <c r="V8" s="820">
        <v>44</v>
      </c>
      <c r="W8" s="820"/>
      <c r="X8" s="820"/>
      <c r="Y8" s="820"/>
      <c r="Z8" s="820"/>
      <c r="AA8" s="820">
        <v>3</v>
      </c>
      <c r="AB8" s="820"/>
      <c r="AC8" s="820"/>
      <c r="AD8" s="820"/>
      <c r="AE8" s="821"/>
      <c r="AF8" s="822">
        <v>3</v>
      </c>
      <c r="AG8" s="823"/>
      <c r="AH8" s="823"/>
      <c r="AI8" s="823"/>
      <c r="AJ8" s="824"/>
      <c r="AK8" s="805">
        <v>24</v>
      </c>
      <c r="AL8" s="806"/>
      <c r="AM8" s="806"/>
      <c r="AN8" s="806"/>
      <c r="AO8" s="806"/>
      <c r="AP8" s="806" t="s">
        <v>548</v>
      </c>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22"/>
    </row>
    <row r="9" spans="1:131" s="223" customFormat="1" ht="26.25" customHeight="1" x14ac:dyDescent="0.2">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2">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2">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2">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2">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2">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2">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2">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2">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2">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2">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2">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5">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2">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375</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5">
      <c r="A23" s="228" t="s">
        <v>376</v>
      </c>
      <c r="B23" s="825" t="s">
        <v>377</v>
      </c>
      <c r="C23" s="826"/>
      <c r="D23" s="826"/>
      <c r="E23" s="826"/>
      <c r="F23" s="826"/>
      <c r="G23" s="826"/>
      <c r="H23" s="826"/>
      <c r="I23" s="826"/>
      <c r="J23" s="826"/>
      <c r="K23" s="826"/>
      <c r="L23" s="826"/>
      <c r="M23" s="826"/>
      <c r="N23" s="826"/>
      <c r="O23" s="826"/>
      <c r="P23" s="827"/>
      <c r="Q23" s="828">
        <v>12718</v>
      </c>
      <c r="R23" s="829"/>
      <c r="S23" s="829"/>
      <c r="T23" s="829"/>
      <c r="U23" s="829"/>
      <c r="V23" s="829">
        <v>12033</v>
      </c>
      <c r="W23" s="829"/>
      <c r="X23" s="829"/>
      <c r="Y23" s="829"/>
      <c r="Z23" s="829"/>
      <c r="AA23" s="829">
        <v>686</v>
      </c>
      <c r="AB23" s="829"/>
      <c r="AC23" s="829"/>
      <c r="AD23" s="829"/>
      <c r="AE23" s="830"/>
      <c r="AF23" s="831">
        <v>685</v>
      </c>
      <c r="AG23" s="829"/>
      <c r="AH23" s="829"/>
      <c r="AI23" s="829"/>
      <c r="AJ23" s="832"/>
      <c r="AK23" s="833"/>
      <c r="AL23" s="834"/>
      <c r="AM23" s="834"/>
      <c r="AN23" s="834"/>
      <c r="AO23" s="834"/>
      <c r="AP23" s="829">
        <v>7382</v>
      </c>
      <c r="AQ23" s="829"/>
      <c r="AR23" s="829"/>
      <c r="AS23" s="829"/>
      <c r="AT23" s="829"/>
      <c r="AU23" s="845"/>
      <c r="AV23" s="845"/>
      <c r="AW23" s="845"/>
      <c r="AX23" s="845"/>
      <c r="AY23" s="846"/>
      <c r="AZ23" s="847" t="s">
        <v>121</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2">
      <c r="A24" s="844" t="s">
        <v>378</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5">
      <c r="A25" s="761" t="s">
        <v>379</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2">
      <c r="A26" s="763" t="s">
        <v>356</v>
      </c>
      <c r="B26" s="764"/>
      <c r="C26" s="764"/>
      <c r="D26" s="764"/>
      <c r="E26" s="764"/>
      <c r="F26" s="764"/>
      <c r="G26" s="764"/>
      <c r="H26" s="764"/>
      <c r="I26" s="764"/>
      <c r="J26" s="764"/>
      <c r="K26" s="764"/>
      <c r="L26" s="764"/>
      <c r="M26" s="764"/>
      <c r="N26" s="764"/>
      <c r="O26" s="764"/>
      <c r="P26" s="765"/>
      <c r="Q26" s="769" t="s">
        <v>380</v>
      </c>
      <c r="R26" s="770"/>
      <c r="S26" s="770"/>
      <c r="T26" s="770"/>
      <c r="U26" s="771"/>
      <c r="V26" s="769" t="s">
        <v>381</v>
      </c>
      <c r="W26" s="770"/>
      <c r="X26" s="770"/>
      <c r="Y26" s="770"/>
      <c r="Z26" s="771"/>
      <c r="AA26" s="769" t="s">
        <v>382</v>
      </c>
      <c r="AB26" s="770"/>
      <c r="AC26" s="770"/>
      <c r="AD26" s="770"/>
      <c r="AE26" s="770"/>
      <c r="AF26" s="850" t="s">
        <v>383</v>
      </c>
      <c r="AG26" s="851"/>
      <c r="AH26" s="851"/>
      <c r="AI26" s="851"/>
      <c r="AJ26" s="852"/>
      <c r="AK26" s="770" t="s">
        <v>384</v>
      </c>
      <c r="AL26" s="770"/>
      <c r="AM26" s="770"/>
      <c r="AN26" s="770"/>
      <c r="AO26" s="771"/>
      <c r="AP26" s="769" t="s">
        <v>385</v>
      </c>
      <c r="AQ26" s="770"/>
      <c r="AR26" s="770"/>
      <c r="AS26" s="770"/>
      <c r="AT26" s="771"/>
      <c r="AU26" s="769" t="s">
        <v>386</v>
      </c>
      <c r="AV26" s="770"/>
      <c r="AW26" s="770"/>
      <c r="AX26" s="770"/>
      <c r="AY26" s="771"/>
      <c r="AZ26" s="769" t="s">
        <v>387</v>
      </c>
      <c r="BA26" s="770"/>
      <c r="BB26" s="770"/>
      <c r="BC26" s="770"/>
      <c r="BD26" s="771"/>
      <c r="BE26" s="769" t="s">
        <v>363</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2">
      <c r="A28" s="230">
        <v>1</v>
      </c>
      <c r="B28" s="785" t="s">
        <v>388</v>
      </c>
      <c r="C28" s="786"/>
      <c r="D28" s="786"/>
      <c r="E28" s="786"/>
      <c r="F28" s="786"/>
      <c r="G28" s="786"/>
      <c r="H28" s="786"/>
      <c r="I28" s="786"/>
      <c r="J28" s="786"/>
      <c r="K28" s="786"/>
      <c r="L28" s="786"/>
      <c r="M28" s="786"/>
      <c r="N28" s="786"/>
      <c r="O28" s="786"/>
      <c r="P28" s="787"/>
      <c r="Q28" s="858">
        <v>2133</v>
      </c>
      <c r="R28" s="859"/>
      <c r="S28" s="859"/>
      <c r="T28" s="859"/>
      <c r="U28" s="859"/>
      <c r="V28" s="859">
        <v>2103</v>
      </c>
      <c r="W28" s="859"/>
      <c r="X28" s="859"/>
      <c r="Y28" s="859"/>
      <c r="Z28" s="859"/>
      <c r="AA28" s="859">
        <v>30</v>
      </c>
      <c r="AB28" s="859"/>
      <c r="AC28" s="859"/>
      <c r="AD28" s="859"/>
      <c r="AE28" s="860"/>
      <c r="AF28" s="861">
        <v>30</v>
      </c>
      <c r="AG28" s="859"/>
      <c r="AH28" s="859"/>
      <c r="AI28" s="859"/>
      <c r="AJ28" s="862"/>
      <c r="AK28" s="863">
        <v>151</v>
      </c>
      <c r="AL28" s="864"/>
      <c r="AM28" s="864"/>
      <c r="AN28" s="864"/>
      <c r="AO28" s="864"/>
      <c r="AP28" s="864" t="s">
        <v>548</v>
      </c>
      <c r="AQ28" s="864"/>
      <c r="AR28" s="864"/>
      <c r="AS28" s="864"/>
      <c r="AT28" s="864"/>
      <c r="AU28" s="864" t="s">
        <v>548</v>
      </c>
      <c r="AV28" s="864"/>
      <c r="AW28" s="864"/>
      <c r="AX28" s="864"/>
      <c r="AY28" s="864"/>
      <c r="AZ28" s="865" t="s">
        <v>548</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2">
      <c r="A29" s="230">
        <v>2</v>
      </c>
      <c r="B29" s="816" t="s">
        <v>389</v>
      </c>
      <c r="C29" s="817"/>
      <c r="D29" s="817"/>
      <c r="E29" s="817"/>
      <c r="F29" s="817"/>
      <c r="G29" s="817"/>
      <c r="H29" s="817"/>
      <c r="I29" s="817"/>
      <c r="J29" s="817"/>
      <c r="K29" s="817"/>
      <c r="L29" s="817"/>
      <c r="M29" s="817"/>
      <c r="N29" s="817"/>
      <c r="O29" s="817"/>
      <c r="P29" s="818"/>
      <c r="Q29" s="819">
        <v>1628</v>
      </c>
      <c r="R29" s="820"/>
      <c r="S29" s="820"/>
      <c r="T29" s="820"/>
      <c r="U29" s="820"/>
      <c r="V29" s="820">
        <v>1597</v>
      </c>
      <c r="W29" s="820"/>
      <c r="X29" s="820"/>
      <c r="Y29" s="820"/>
      <c r="Z29" s="820"/>
      <c r="AA29" s="820">
        <v>30</v>
      </c>
      <c r="AB29" s="820"/>
      <c r="AC29" s="820"/>
      <c r="AD29" s="820"/>
      <c r="AE29" s="821"/>
      <c r="AF29" s="822">
        <v>30</v>
      </c>
      <c r="AG29" s="823"/>
      <c r="AH29" s="823"/>
      <c r="AI29" s="823"/>
      <c r="AJ29" s="824"/>
      <c r="AK29" s="870">
        <v>246</v>
      </c>
      <c r="AL29" s="866"/>
      <c r="AM29" s="866"/>
      <c r="AN29" s="866"/>
      <c r="AO29" s="866"/>
      <c r="AP29" s="866" t="s">
        <v>487</v>
      </c>
      <c r="AQ29" s="866"/>
      <c r="AR29" s="866"/>
      <c r="AS29" s="866"/>
      <c r="AT29" s="866"/>
      <c r="AU29" s="866" t="s">
        <v>487</v>
      </c>
      <c r="AV29" s="866"/>
      <c r="AW29" s="866"/>
      <c r="AX29" s="866"/>
      <c r="AY29" s="866"/>
      <c r="AZ29" s="867" t="s">
        <v>487</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2">
      <c r="A30" s="230">
        <v>3</v>
      </c>
      <c r="B30" s="816" t="s">
        <v>390</v>
      </c>
      <c r="C30" s="817"/>
      <c r="D30" s="817"/>
      <c r="E30" s="817"/>
      <c r="F30" s="817"/>
      <c r="G30" s="817"/>
      <c r="H30" s="817"/>
      <c r="I30" s="817"/>
      <c r="J30" s="817"/>
      <c r="K30" s="817"/>
      <c r="L30" s="817"/>
      <c r="M30" s="817"/>
      <c r="N30" s="817"/>
      <c r="O30" s="817"/>
      <c r="P30" s="818"/>
      <c r="Q30" s="819">
        <v>363</v>
      </c>
      <c r="R30" s="820"/>
      <c r="S30" s="820"/>
      <c r="T30" s="820"/>
      <c r="U30" s="820"/>
      <c r="V30" s="820">
        <v>359</v>
      </c>
      <c r="W30" s="820"/>
      <c r="X30" s="820"/>
      <c r="Y30" s="820"/>
      <c r="Z30" s="820"/>
      <c r="AA30" s="820">
        <v>3</v>
      </c>
      <c r="AB30" s="820"/>
      <c r="AC30" s="820"/>
      <c r="AD30" s="820"/>
      <c r="AE30" s="821"/>
      <c r="AF30" s="822">
        <v>3</v>
      </c>
      <c r="AG30" s="823"/>
      <c r="AH30" s="823"/>
      <c r="AI30" s="823"/>
      <c r="AJ30" s="824"/>
      <c r="AK30" s="870">
        <v>78</v>
      </c>
      <c r="AL30" s="866"/>
      <c r="AM30" s="866"/>
      <c r="AN30" s="866"/>
      <c r="AO30" s="866"/>
      <c r="AP30" s="866" t="s">
        <v>487</v>
      </c>
      <c r="AQ30" s="866"/>
      <c r="AR30" s="866"/>
      <c r="AS30" s="866"/>
      <c r="AT30" s="866"/>
      <c r="AU30" s="866" t="s">
        <v>487</v>
      </c>
      <c r="AV30" s="866"/>
      <c r="AW30" s="866"/>
      <c r="AX30" s="866"/>
      <c r="AY30" s="866"/>
      <c r="AZ30" s="867" t="s">
        <v>487</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2">
      <c r="A31" s="230">
        <v>4</v>
      </c>
      <c r="B31" s="816" t="s">
        <v>391</v>
      </c>
      <c r="C31" s="817"/>
      <c r="D31" s="817"/>
      <c r="E31" s="817"/>
      <c r="F31" s="817"/>
      <c r="G31" s="817"/>
      <c r="H31" s="817"/>
      <c r="I31" s="817"/>
      <c r="J31" s="817"/>
      <c r="K31" s="817"/>
      <c r="L31" s="817"/>
      <c r="M31" s="817"/>
      <c r="N31" s="817"/>
      <c r="O31" s="817"/>
      <c r="P31" s="818"/>
      <c r="Q31" s="819">
        <v>640</v>
      </c>
      <c r="R31" s="820"/>
      <c r="S31" s="820"/>
      <c r="T31" s="820"/>
      <c r="U31" s="820"/>
      <c r="V31" s="820">
        <v>570</v>
      </c>
      <c r="W31" s="820"/>
      <c r="X31" s="820"/>
      <c r="Y31" s="820"/>
      <c r="Z31" s="820"/>
      <c r="AA31" s="820">
        <v>71</v>
      </c>
      <c r="AB31" s="820"/>
      <c r="AC31" s="820"/>
      <c r="AD31" s="820"/>
      <c r="AE31" s="821"/>
      <c r="AF31" s="822">
        <v>1218</v>
      </c>
      <c r="AG31" s="823"/>
      <c r="AH31" s="823"/>
      <c r="AI31" s="823"/>
      <c r="AJ31" s="824"/>
      <c r="AK31" s="870" t="s">
        <v>548</v>
      </c>
      <c r="AL31" s="866"/>
      <c r="AM31" s="866"/>
      <c r="AN31" s="866"/>
      <c r="AO31" s="866"/>
      <c r="AP31" s="866">
        <v>1297</v>
      </c>
      <c r="AQ31" s="866"/>
      <c r="AR31" s="866"/>
      <c r="AS31" s="866"/>
      <c r="AT31" s="866"/>
      <c r="AU31" s="866" t="s">
        <v>487</v>
      </c>
      <c r="AV31" s="866"/>
      <c r="AW31" s="866"/>
      <c r="AX31" s="866"/>
      <c r="AY31" s="866"/>
      <c r="AZ31" s="867" t="s">
        <v>487</v>
      </c>
      <c r="BA31" s="867"/>
      <c r="BB31" s="867"/>
      <c r="BC31" s="867"/>
      <c r="BD31" s="867"/>
      <c r="BE31" s="868" t="s">
        <v>392</v>
      </c>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2">
      <c r="A32" s="230">
        <v>5</v>
      </c>
      <c r="B32" s="816" t="s">
        <v>393</v>
      </c>
      <c r="C32" s="817"/>
      <c r="D32" s="817"/>
      <c r="E32" s="817"/>
      <c r="F32" s="817"/>
      <c r="G32" s="817"/>
      <c r="H32" s="817"/>
      <c r="I32" s="817"/>
      <c r="J32" s="817"/>
      <c r="K32" s="817"/>
      <c r="L32" s="817"/>
      <c r="M32" s="817"/>
      <c r="N32" s="817"/>
      <c r="O32" s="817"/>
      <c r="P32" s="818"/>
      <c r="Q32" s="819">
        <v>856</v>
      </c>
      <c r="R32" s="820"/>
      <c r="S32" s="820"/>
      <c r="T32" s="820"/>
      <c r="U32" s="820"/>
      <c r="V32" s="820">
        <v>664</v>
      </c>
      <c r="W32" s="820"/>
      <c r="X32" s="820"/>
      <c r="Y32" s="820"/>
      <c r="Z32" s="820"/>
      <c r="AA32" s="820">
        <v>192</v>
      </c>
      <c r="AB32" s="820"/>
      <c r="AC32" s="820"/>
      <c r="AD32" s="820"/>
      <c r="AE32" s="821"/>
      <c r="AF32" s="822">
        <v>418</v>
      </c>
      <c r="AG32" s="823"/>
      <c r="AH32" s="823"/>
      <c r="AI32" s="823"/>
      <c r="AJ32" s="824"/>
      <c r="AK32" s="870">
        <v>296</v>
      </c>
      <c r="AL32" s="866"/>
      <c r="AM32" s="866"/>
      <c r="AN32" s="866"/>
      <c r="AO32" s="866"/>
      <c r="AP32" s="866">
        <v>4867</v>
      </c>
      <c r="AQ32" s="866"/>
      <c r="AR32" s="866"/>
      <c r="AS32" s="866"/>
      <c r="AT32" s="866"/>
      <c r="AU32" s="866">
        <v>2434</v>
      </c>
      <c r="AV32" s="866"/>
      <c r="AW32" s="866"/>
      <c r="AX32" s="866"/>
      <c r="AY32" s="866"/>
      <c r="AZ32" s="867" t="s">
        <v>487</v>
      </c>
      <c r="BA32" s="867"/>
      <c r="BB32" s="867"/>
      <c r="BC32" s="867"/>
      <c r="BD32" s="867"/>
      <c r="BE32" s="868" t="s">
        <v>392</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2">
      <c r="A33" s="230">
        <v>6</v>
      </c>
      <c r="B33" s="816" t="s">
        <v>394</v>
      </c>
      <c r="C33" s="817"/>
      <c r="D33" s="817"/>
      <c r="E33" s="817"/>
      <c r="F33" s="817"/>
      <c r="G33" s="817"/>
      <c r="H33" s="817"/>
      <c r="I33" s="817"/>
      <c r="J33" s="817"/>
      <c r="K33" s="817"/>
      <c r="L33" s="817"/>
      <c r="M33" s="817"/>
      <c r="N33" s="817"/>
      <c r="O33" s="817"/>
      <c r="P33" s="818"/>
      <c r="Q33" s="819">
        <v>3</v>
      </c>
      <c r="R33" s="820"/>
      <c r="S33" s="820"/>
      <c r="T33" s="820"/>
      <c r="U33" s="820"/>
      <c r="V33" s="820">
        <v>2</v>
      </c>
      <c r="W33" s="820"/>
      <c r="X33" s="820"/>
      <c r="Y33" s="820"/>
      <c r="Z33" s="820"/>
      <c r="AA33" s="820">
        <v>1</v>
      </c>
      <c r="AB33" s="820"/>
      <c r="AC33" s="820"/>
      <c r="AD33" s="820"/>
      <c r="AE33" s="821"/>
      <c r="AF33" s="822">
        <v>1</v>
      </c>
      <c r="AG33" s="823"/>
      <c r="AH33" s="823"/>
      <c r="AI33" s="823"/>
      <c r="AJ33" s="824"/>
      <c r="AK33" s="870" t="s">
        <v>548</v>
      </c>
      <c r="AL33" s="866"/>
      <c r="AM33" s="866"/>
      <c r="AN33" s="866"/>
      <c r="AO33" s="866"/>
      <c r="AP33" s="866" t="s">
        <v>548</v>
      </c>
      <c r="AQ33" s="866"/>
      <c r="AR33" s="866"/>
      <c r="AS33" s="866"/>
      <c r="AT33" s="866"/>
      <c r="AU33" s="866" t="s">
        <v>548</v>
      </c>
      <c r="AV33" s="866"/>
      <c r="AW33" s="866"/>
      <c r="AX33" s="866"/>
      <c r="AY33" s="866"/>
      <c r="AZ33" s="867" t="s">
        <v>548</v>
      </c>
      <c r="BA33" s="867"/>
      <c r="BB33" s="867"/>
      <c r="BC33" s="867"/>
      <c r="BD33" s="867"/>
      <c r="BE33" s="868" t="s">
        <v>395</v>
      </c>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2">
      <c r="A34" s="230">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2">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2">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2">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2">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2">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2">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2">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2">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2">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2">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2">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2">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2">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2">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2">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2">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2">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2">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2">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2">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2">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2">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2">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2">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2">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2">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5">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2">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396</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5">
      <c r="A63" s="228" t="s">
        <v>376</v>
      </c>
      <c r="B63" s="825" t="s">
        <v>397</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1701</v>
      </c>
      <c r="AG63" s="880"/>
      <c r="AH63" s="880"/>
      <c r="AI63" s="880"/>
      <c r="AJ63" s="881"/>
      <c r="AK63" s="882"/>
      <c r="AL63" s="877"/>
      <c r="AM63" s="877"/>
      <c r="AN63" s="877"/>
      <c r="AO63" s="877"/>
      <c r="AP63" s="880">
        <v>6164</v>
      </c>
      <c r="AQ63" s="880"/>
      <c r="AR63" s="880"/>
      <c r="AS63" s="880"/>
      <c r="AT63" s="880"/>
      <c r="AU63" s="880">
        <v>2434</v>
      </c>
      <c r="AV63" s="880"/>
      <c r="AW63" s="880"/>
      <c r="AX63" s="880"/>
      <c r="AY63" s="880"/>
      <c r="AZ63" s="884"/>
      <c r="BA63" s="884"/>
      <c r="BB63" s="884"/>
      <c r="BC63" s="884"/>
      <c r="BD63" s="884"/>
      <c r="BE63" s="885"/>
      <c r="BF63" s="885"/>
      <c r="BG63" s="885"/>
      <c r="BH63" s="885"/>
      <c r="BI63" s="886"/>
      <c r="BJ63" s="887" t="s">
        <v>121</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5">
      <c r="A65" s="220" t="s">
        <v>398</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2">
      <c r="A66" s="763" t="s">
        <v>399</v>
      </c>
      <c r="B66" s="764"/>
      <c r="C66" s="764"/>
      <c r="D66" s="764"/>
      <c r="E66" s="764"/>
      <c r="F66" s="764"/>
      <c r="G66" s="764"/>
      <c r="H66" s="764"/>
      <c r="I66" s="764"/>
      <c r="J66" s="764"/>
      <c r="K66" s="764"/>
      <c r="L66" s="764"/>
      <c r="M66" s="764"/>
      <c r="N66" s="764"/>
      <c r="O66" s="764"/>
      <c r="P66" s="765"/>
      <c r="Q66" s="769" t="s">
        <v>380</v>
      </c>
      <c r="R66" s="770"/>
      <c r="S66" s="770"/>
      <c r="T66" s="770"/>
      <c r="U66" s="771"/>
      <c r="V66" s="769" t="s">
        <v>381</v>
      </c>
      <c r="W66" s="770"/>
      <c r="X66" s="770"/>
      <c r="Y66" s="770"/>
      <c r="Z66" s="771"/>
      <c r="AA66" s="769" t="s">
        <v>382</v>
      </c>
      <c r="AB66" s="770"/>
      <c r="AC66" s="770"/>
      <c r="AD66" s="770"/>
      <c r="AE66" s="771"/>
      <c r="AF66" s="890" t="s">
        <v>383</v>
      </c>
      <c r="AG66" s="851"/>
      <c r="AH66" s="851"/>
      <c r="AI66" s="851"/>
      <c r="AJ66" s="891"/>
      <c r="AK66" s="769" t="s">
        <v>384</v>
      </c>
      <c r="AL66" s="764"/>
      <c r="AM66" s="764"/>
      <c r="AN66" s="764"/>
      <c r="AO66" s="765"/>
      <c r="AP66" s="769" t="s">
        <v>385</v>
      </c>
      <c r="AQ66" s="770"/>
      <c r="AR66" s="770"/>
      <c r="AS66" s="770"/>
      <c r="AT66" s="771"/>
      <c r="AU66" s="769" t="s">
        <v>400</v>
      </c>
      <c r="AV66" s="770"/>
      <c r="AW66" s="770"/>
      <c r="AX66" s="770"/>
      <c r="AY66" s="771"/>
      <c r="AZ66" s="769" t="s">
        <v>363</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2">
      <c r="A68" s="224">
        <v>1</v>
      </c>
      <c r="B68" s="905" t="s">
        <v>549</v>
      </c>
      <c r="C68" s="906"/>
      <c r="D68" s="906"/>
      <c r="E68" s="906"/>
      <c r="F68" s="906"/>
      <c r="G68" s="906"/>
      <c r="H68" s="906"/>
      <c r="I68" s="906"/>
      <c r="J68" s="906"/>
      <c r="K68" s="906"/>
      <c r="L68" s="906"/>
      <c r="M68" s="906"/>
      <c r="N68" s="906"/>
      <c r="O68" s="906"/>
      <c r="P68" s="907"/>
      <c r="Q68" s="908">
        <v>5618</v>
      </c>
      <c r="R68" s="902"/>
      <c r="S68" s="902"/>
      <c r="T68" s="902"/>
      <c r="U68" s="902"/>
      <c r="V68" s="902">
        <v>5520</v>
      </c>
      <c r="W68" s="902"/>
      <c r="X68" s="902"/>
      <c r="Y68" s="902"/>
      <c r="Z68" s="902"/>
      <c r="AA68" s="902">
        <v>98</v>
      </c>
      <c r="AB68" s="902"/>
      <c r="AC68" s="902"/>
      <c r="AD68" s="902"/>
      <c r="AE68" s="902"/>
      <c r="AF68" s="902">
        <v>98</v>
      </c>
      <c r="AG68" s="902"/>
      <c r="AH68" s="902"/>
      <c r="AI68" s="902"/>
      <c r="AJ68" s="902"/>
      <c r="AK68" s="902">
        <v>178</v>
      </c>
      <c r="AL68" s="902"/>
      <c r="AM68" s="902"/>
      <c r="AN68" s="902"/>
      <c r="AO68" s="902"/>
      <c r="AP68" s="902">
        <v>4115</v>
      </c>
      <c r="AQ68" s="902"/>
      <c r="AR68" s="902"/>
      <c r="AS68" s="902"/>
      <c r="AT68" s="902"/>
      <c r="AU68" s="902">
        <v>708</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2">
      <c r="A69" s="226">
        <v>2</v>
      </c>
      <c r="B69" s="909" t="s">
        <v>550</v>
      </c>
      <c r="C69" s="910"/>
      <c r="D69" s="910"/>
      <c r="E69" s="910"/>
      <c r="F69" s="910"/>
      <c r="G69" s="910"/>
      <c r="H69" s="910"/>
      <c r="I69" s="910"/>
      <c r="J69" s="910"/>
      <c r="K69" s="910"/>
      <c r="L69" s="910"/>
      <c r="M69" s="910"/>
      <c r="N69" s="910"/>
      <c r="O69" s="910"/>
      <c r="P69" s="911"/>
      <c r="Q69" s="912">
        <v>10858</v>
      </c>
      <c r="R69" s="866"/>
      <c r="S69" s="866"/>
      <c r="T69" s="866"/>
      <c r="U69" s="866"/>
      <c r="V69" s="866">
        <v>12411</v>
      </c>
      <c r="W69" s="866"/>
      <c r="X69" s="866"/>
      <c r="Y69" s="866"/>
      <c r="Z69" s="866"/>
      <c r="AA69" s="866">
        <v>-1553</v>
      </c>
      <c r="AB69" s="866"/>
      <c r="AC69" s="866"/>
      <c r="AD69" s="866"/>
      <c r="AE69" s="866"/>
      <c r="AF69" s="866">
        <v>-579</v>
      </c>
      <c r="AG69" s="866"/>
      <c r="AH69" s="866"/>
      <c r="AI69" s="866"/>
      <c r="AJ69" s="866"/>
      <c r="AK69" s="866">
        <v>1748</v>
      </c>
      <c r="AL69" s="866"/>
      <c r="AM69" s="866"/>
      <c r="AN69" s="866"/>
      <c r="AO69" s="866"/>
      <c r="AP69" s="866">
        <v>5657</v>
      </c>
      <c r="AQ69" s="866"/>
      <c r="AR69" s="866"/>
      <c r="AS69" s="866"/>
      <c r="AT69" s="866"/>
      <c r="AU69" s="866">
        <v>2409</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2">
      <c r="A70" s="226">
        <v>3</v>
      </c>
      <c r="B70" s="909" t="s">
        <v>551</v>
      </c>
      <c r="C70" s="910"/>
      <c r="D70" s="910"/>
      <c r="E70" s="910"/>
      <c r="F70" s="910"/>
      <c r="G70" s="910"/>
      <c r="H70" s="910"/>
      <c r="I70" s="910"/>
      <c r="J70" s="910"/>
      <c r="K70" s="910"/>
      <c r="L70" s="910"/>
      <c r="M70" s="910"/>
      <c r="N70" s="910"/>
      <c r="O70" s="910"/>
      <c r="P70" s="911"/>
      <c r="Q70" s="912">
        <v>860</v>
      </c>
      <c r="R70" s="866"/>
      <c r="S70" s="866"/>
      <c r="T70" s="866"/>
      <c r="U70" s="866"/>
      <c r="V70" s="866">
        <v>858</v>
      </c>
      <c r="W70" s="866"/>
      <c r="X70" s="866"/>
      <c r="Y70" s="866"/>
      <c r="Z70" s="866"/>
      <c r="AA70" s="866">
        <v>2</v>
      </c>
      <c r="AB70" s="866"/>
      <c r="AC70" s="866"/>
      <c r="AD70" s="866"/>
      <c r="AE70" s="866"/>
      <c r="AF70" s="866">
        <v>2</v>
      </c>
      <c r="AG70" s="866"/>
      <c r="AH70" s="866"/>
      <c r="AI70" s="866"/>
      <c r="AJ70" s="866"/>
      <c r="AK70" s="866">
        <v>2</v>
      </c>
      <c r="AL70" s="866"/>
      <c r="AM70" s="866"/>
      <c r="AN70" s="866"/>
      <c r="AO70" s="866"/>
      <c r="AP70" s="866" t="s">
        <v>548</v>
      </c>
      <c r="AQ70" s="866"/>
      <c r="AR70" s="866"/>
      <c r="AS70" s="866"/>
      <c r="AT70" s="866"/>
      <c r="AU70" s="866" t="s">
        <v>548</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2">
      <c r="A71" s="226">
        <v>4</v>
      </c>
      <c r="B71" s="909" t="s">
        <v>552</v>
      </c>
      <c r="C71" s="910"/>
      <c r="D71" s="910"/>
      <c r="E71" s="910"/>
      <c r="F71" s="910"/>
      <c r="G71" s="910"/>
      <c r="H71" s="910"/>
      <c r="I71" s="910"/>
      <c r="J71" s="910"/>
      <c r="K71" s="910"/>
      <c r="L71" s="910"/>
      <c r="M71" s="910"/>
      <c r="N71" s="910"/>
      <c r="O71" s="910"/>
      <c r="P71" s="911"/>
      <c r="Q71" s="912">
        <v>243</v>
      </c>
      <c r="R71" s="866"/>
      <c r="S71" s="866"/>
      <c r="T71" s="866"/>
      <c r="U71" s="866"/>
      <c r="V71" s="866">
        <v>238</v>
      </c>
      <c r="W71" s="866"/>
      <c r="X71" s="866"/>
      <c r="Y71" s="866"/>
      <c r="Z71" s="866"/>
      <c r="AA71" s="866">
        <v>5</v>
      </c>
      <c r="AB71" s="866"/>
      <c r="AC71" s="866"/>
      <c r="AD71" s="866"/>
      <c r="AE71" s="866"/>
      <c r="AF71" s="866">
        <v>5</v>
      </c>
      <c r="AG71" s="866"/>
      <c r="AH71" s="866"/>
      <c r="AI71" s="866"/>
      <c r="AJ71" s="866"/>
      <c r="AK71" s="866">
        <v>3</v>
      </c>
      <c r="AL71" s="866"/>
      <c r="AM71" s="866"/>
      <c r="AN71" s="866"/>
      <c r="AO71" s="866"/>
      <c r="AP71" s="866" t="s">
        <v>548</v>
      </c>
      <c r="AQ71" s="866"/>
      <c r="AR71" s="866"/>
      <c r="AS71" s="866"/>
      <c r="AT71" s="866"/>
      <c r="AU71" s="866" t="s">
        <v>548</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2">
      <c r="A72" s="226">
        <v>5</v>
      </c>
      <c r="B72" s="909" t="s">
        <v>553</v>
      </c>
      <c r="C72" s="910"/>
      <c r="D72" s="910"/>
      <c r="E72" s="910"/>
      <c r="F72" s="910"/>
      <c r="G72" s="910"/>
      <c r="H72" s="910"/>
      <c r="I72" s="910"/>
      <c r="J72" s="910"/>
      <c r="K72" s="910"/>
      <c r="L72" s="910"/>
      <c r="M72" s="910"/>
      <c r="N72" s="910"/>
      <c r="O72" s="910"/>
      <c r="P72" s="911"/>
      <c r="Q72" s="912">
        <v>967</v>
      </c>
      <c r="R72" s="866"/>
      <c r="S72" s="866"/>
      <c r="T72" s="866"/>
      <c r="U72" s="866"/>
      <c r="V72" s="866">
        <v>732</v>
      </c>
      <c r="W72" s="866"/>
      <c r="X72" s="866"/>
      <c r="Y72" s="866"/>
      <c r="Z72" s="866"/>
      <c r="AA72" s="866">
        <v>236</v>
      </c>
      <c r="AB72" s="866"/>
      <c r="AC72" s="866"/>
      <c r="AD72" s="866"/>
      <c r="AE72" s="866"/>
      <c r="AF72" s="866">
        <v>236</v>
      </c>
      <c r="AG72" s="866"/>
      <c r="AH72" s="866"/>
      <c r="AI72" s="866"/>
      <c r="AJ72" s="866"/>
      <c r="AK72" s="866">
        <v>510</v>
      </c>
      <c r="AL72" s="866"/>
      <c r="AM72" s="866"/>
      <c r="AN72" s="866"/>
      <c r="AO72" s="866"/>
      <c r="AP72" s="866" t="s">
        <v>548</v>
      </c>
      <c r="AQ72" s="866"/>
      <c r="AR72" s="866"/>
      <c r="AS72" s="866"/>
      <c r="AT72" s="866"/>
      <c r="AU72" s="866" t="s">
        <v>548</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2">
      <c r="A73" s="226">
        <v>6</v>
      </c>
      <c r="B73" s="909" t="s">
        <v>554</v>
      </c>
      <c r="C73" s="910"/>
      <c r="D73" s="910"/>
      <c r="E73" s="910"/>
      <c r="F73" s="910"/>
      <c r="G73" s="910"/>
      <c r="H73" s="910"/>
      <c r="I73" s="910"/>
      <c r="J73" s="910"/>
      <c r="K73" s="910"/>
      <c r="L73" s="910"/>
      <c r="M73" s="910"/>
      <c r="N73" s="910"/>
      <c r="O73" s="910"/>
      <c r="P73" s="911"/>
      <c r="Q73" s="912">
        <v>294625</v>
      </c>
      <c r="R73" s="866"/>
      <c r="S73" s="866"/>
      <c r="T73" s="866"/>
      <c r="U73" s="866"/>
      <c r="V73" s="866">
        <v>290389</v>
      </c>
      <c r="W73" s="866"/>
      <c r="X73" s="866"/>
      <c r="Y73" s="866"/>
      <c r="Z73" s="866"/>
      <c r="AA73" s="866">
        <v>4236</v>
      </c>
      <c r="AB73" s="866"/>
      <c r="AC73" s="866"/>
      <c r="AD73" s="866"/>
      <c r="AE73" s="866"/>
      <c r="AF73" s="866">
        <v>4236</v>
      </c>
      <c r="AG73" s="866"/>
      <c r="AH73" s="866"/>
      <c r="AI73" s="866"/>
      <c r="AJ73" s="866"/>
      <c r="AK73" s="866">
        <v>5909</v>
      </c>
      <c r="AL73" s="866"/>
      <c r="AM73" s="866"/>
      <c r="AN73" s="866"/>
      <c r="AO73" s="866"/>
      <c r="AP73" s="866" t="s">
        <v>548</v>
      </c>
      <c r="AQ73" s="866"/>
      <c r="AR73" s="866"/>
      <c r="AS73" s="866"/>
      <c r="AT73" s="866"/>
      <c r="AU73" s="866" t="s">
        <v>548</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2">
      <c r="A74" s="226">
        <v>7</v>
      </c>
      <c r="B74" s="909" t="s">
        <v>555</v>
      </c>
      <c r="C74" s="910"/>
      <c r="D74" s="910"/>
      <c r="E74" s="910"/>
      <c r="F74" s="910"/>
      <c r="G74" s="910"/>
      <c r="H74" s="910"/>
      <c r="I74" s="910"/>
      <c r="J74" s="910"/>
      <c r="K74" s="910"/>
      <c r="L74" s="910"/>
      <c r="M74" s="910"/>
      <c r="N74" s="910"/>
      <c r="O74" s="910"/>
      <c r="P74" s="911"/>
      <c r="Q74" s="912">
        <v>10670</v>
      </c>
      <c r="R74" s="866"/>
      <c r="S74" s="866"/>
      <c r="T74" s="866"/>
      <c r="U74" s="866"/>
      <c r="V74" s="866">
        <v>10603</v>
      </c>
      <c r="W74" s="866"/>
      <c r="X74" s="866"/>
      <c r="Y74" s="866"/>
      <c r="Z74" s="866"/>
      <c r="AA74" s="866">
        <v>67</v>
      </c>
      <c r="AB74" s="866"/>
      <c r="AC74" s="866"/>
      <c r="AD74" s="866"/>
      <c r="AE74" s="866"/>
      <c r="AF74" s="866">
        <v>67</v>
      </c>
      <c r="AG74" s="866"/>
      <c r="AH74" s="866"/>
      <c r="AI74" s="866"/>
      <c r="AJ74" s="866"/>
      <c r="AK74" s="866" t="s">
        <v>548</v>
      </c>
      <c r="AL74" s="866"/>
      <c r="AM74" s="866"/>
      <c r="AN74" s="866"/>
      <c r="AO74" s="866"/>
      <c r="AP74" s="866" t="s">
        <v>548</v>
      </c>
      <c r="AQ74" s="866"/>
      <c r="AR74" s="866"/>
      <c r="AS74" s="866"/>
      <c r="AT74" s="866"/>
      <c r="AU74" s="866" t="s">
        <v>548</v>
      </c>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2">
      <c r="A75" s="226">
        <v>8</v>
      </c>
      <c r="B75" s="909"/>
      <c r="C75" s="910"/>
      <c r="D75" s="910"/>
      <c r="E75" s="910"/>
      <c r="F75" s="910"/>
      <c r="G75" s="910"/>
      <c r="H75" s="910"/>
      <c r="I75" s="910"/>
      <c r="J75" s="910"/>
      <c r="K75" s="910"/>
      <c r="L75" s="910"/>
      <c r="M75" s="910"/>
      <c r="N75" s="910"/>
      <c r="O75" s="910"/>
      <c r="P75" s="911"/>
      <c r="Q75" s="913"/>
      <c r="R75" s="914"/>
      <c r="S75" s="914"/>
      <c r="T75" s="914"/>
      <c r="U75" s="870"/>
      <c r="V75" s="915"/>
      <c r="W75" s="914"/>
      <c r="X75" s="914"/>
      <c r="Y75" s="914"/>
      <c r="Z75" s="870"/>
      <c r="AA75" s="915"/>
      <c r="AB75" s="914"/>
      <c r="AC75" s="914"/>
      <c r="AD75" s="914"/>
      <c r="AE75" s="870"/>
      <c r="AF75" s="915"/>
      <c r="AG75" s="914"/>
      <c r="AH75" s="914"/>
      <c r="AI75" s="914"/>
      <c r="AJ75" s="870"/>
      <c r="AK75" s="915"/>
      <c r="AL75" s="914"/>
      <c r="AM75" s="914"/>
      <c r="AN75" s="914"/>
      <c r="AO75" s="870"/>
      <c r="AP75" s="915"/>
      <c r="AQ75" s="914"/>
      <c r="AR75" s="914"/>
      <c r="AS75" s="914"/>
      <c r="AT75" s="870"/>
      <c r="AU75" s="915"/>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2">
      <c r="A76" s="226">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2">
      <c r="A77" s="226">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2">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2">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2">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2">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2">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2">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2">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2">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2">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2">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5">
      <c r="A88" s="228" t="s">
        <v>376</v>
      </c>
      <c r="B88" s="825" t="s">
        <v>401</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4063</v>
      </c>
      <c r="AG88" s="880"/>
      <c r="AH88" s="880"/>
      <c r="AI88" s="880"/>
      <c r="AJ88" s="880"/>
      <c r="AK88" s="877"/>
      <c r="AL88" s="877"/>
      <c r="AM88" s="877"/>
      <c r="AN88" s="877"/>
      <c r="AO88" s="877"/>
      <c r="AP88" s="880">
        <v>9771</v>
      </c>
      <c r="AQ88" s="880"/>
      <c r="AR88" s="880"/>
      <c r="AS88" s="880"/>
      <c r="AT88" s="880"/>
      <c r="AU88" s="880">
        <v>3117</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825" t="s">
        <v>402</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8</v>
      </c>
      <c r="CS102" s="888"/>
      <c r="CT102" s="888"/>
      <c r="CU102" s="888"/>
      <c r="CV102" s="927"/>
      <c r="CW102" s="926"/>
      <c r="CX102" s="888"/>
      <c r="CY102" s="888"/>
      <c r="CZ102" s="888"/>
      <c r="DA102" s="927"/>
      <c r="DB102" s="926"/>
      <c r="DC102" s="888"/>
      <c r="DD102" s="888"/>
      <c r="DE102" s="888"/>
      <c r="DF102" s="927"/>
      <c r="DG102" s="926"/>
      <c r="DH102" s="888"/>
      <c r="DI102" s="888"/>
      <c r="DJ102" s="888"/>
      <c r="DK102" s="927"/>
      <c r="DL102" s="926"/>
      <c r="DM102" s="888"/>
      <c r="DN102" s="888"/>
      <c r="DO102" s="888"/>
      <c r="DP102" s="927"/>
      <c r="DQ102" s="926"/>
      <c r="DR102" s="888"/>
      <c r="DS102" s="888"/>
      <c r="DT102" s="888"/>
      <c r="DU102" s="927"/>
      <c r="DV102" s="825"/>
      <c r="DW102" s="826"/>
      <c r="DX102" s="826"/>
      <c r="DY102" s="826"/>
      <c r="DZ102" s="950"/>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403</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404</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405</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406</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53" t="s">
        <v>407</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408</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2">
      <c r="A109" s="948" t="s">
        <v>409</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410</v>
      </c>
      <c r="AB109" s="929"/>
      <c r="AC109" s="929"/>
      <c r="AD109" s="929"/>
      <c r="AE109" s="930"/>
      <c r="AF109" s="928" t="s">
        <v>411</v>
      </c>
      <c r="AG109" s="929"/>
      <c r="AH109" s="929"/>
      <c r="AI109" s="929"/>
      <c r="AJ109" s="930"/>
      <c r="AK109" s="928" t="s">
        <v>293</v>
      </c>
      <c r="AL109" s="929"/>
      <c r="AM109" s="929"/>
      <c r="AN109" s="929"/>
      <c r="AO109" s="930"/>
      <c r="AP109" s="928" t="s">
        <v>412</v>
      </c>
      <c r="AQ109" s="929"/>
      <c r="AR109" s="929"/>
      <c r="AS109" s="929"/>
      <c r="AT109" s="931"/>
      <c r="AU109" s="948" t="s">
        <v>409</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410</v>
      </c>
      <c r="BR109" s="929"/>
      <c r="BS109" s="929"/>
      <c r="BT109" s="929"/>
      <c r="BU109" s="930"/>
      <c r="BV109" s="928" t="s">
        <v>411</v>
      </c>
      <c r="BW109" s="929"/>
      <c r="BX109" s="929"/>
      <c r="BY109" s="929"/>
      <c r="BZ109" s="930"/>
      <c r="CA109" s="928" t="s">
        <v>293</v>
      </c>
      <c r="CB109" s="929"/>
      <c r="CC109" s="929"/>
      <c r="CD109" s="929"/>
      <c r="CE109" s="930"/>
      <c r="CF109" s="949" t="s">
        <v>412</v>
      </c>
      <c r="CG109" s="949"/>
      <c r="CH109" s="949"/>
      <c r="CI109" s="949"/>
      <c r="CJ109" s="949"/>
      <c r="CK109" s="928" t="s">
        <v>413</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410</v>
      </c>
      <c r="DH109" s="929"/>
      <c r="DI109" s="929"/>
      <c r="DJ109" s="929"/>
      <c r="DK109" s="930"/>
      <c r="DL109" s="928" t="s">
        <v>411</v>
      </c>
      <c r="DM109" s="929"/>
      <c r="DN109" s="929"/>
      <c r="DO109" s="929"/>
      <c r="DP109" s="930"/>
      <c r="DQ109" s="928" t="s">
        <v>293</v>
      </c>
      <c r="DR109" s="929"/>
      <c r="DS109" s="929"/>
      <c r="DT109" s="929"/>
      <c r="DU109" s="930"/>
      <c r="DV109" s="928" t="s">
        <v>412</v>
      </c>
      <c r="DW109" s="929"/>
      <c r="DX109" s="929"/>
      <c r="DY109" s="929"/>
      <c r="DZ109" s="931"/>
    </row>
    <row r="110" spans="1:131" s="218" customFormat="1" ht="26.25" customHeight="1" x14ac:dyDescent="0.2">
      <c r="A110" s="932" t="s">
        <v>414</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608804</v>
      </c>
      <c r="AB110" s="936"/>
      <c r="AC110" s="936"/>
      <c r="AD110" s="936"/>
      <c r="AE110" s="937"/>
      <c r="AF110" s="938">
        <v>636140</v>
      </c>
      <c r="AG110" s="936"/>
      <c r="AH110" s="936"/>
      <c r="AI110" s="936"/>
      <c r="AJ110" s="937"/>
      <c r="AK110" s="938">
        <v>665180</v>
      </c>
      <c r="AL110" s="936"/>
      <c r="AM110" s="936"/>
      <c r="AN110" s="936"/>
      <c r="AO110" s="937"/>
      <c r="AP110" s="939">
        <v>13</v>
      </c>
      <c r="AQ110" s="940"/>
      <c r="AR110" s="940"/>
      <c r="AS110" s="940"/>
      <c r="AT110" s="941"/>
      <c r="AU110" s="942" t="s">
        <v>69</v>
      </c>
      <c r="AV110" s="943"/>
      <c r="AW110" s="943"/>
      <c r="AX110" s="943"/>
      <c r="AY110" s="943"/>
      <c r="AZ110" s="965" t="s">
        <v>415</v>
      </c>
      <c r="BA110" s="933"/>
      <c r="BB110" s="933"/>
      <c r="BC110" s="933"/>
      <c r="BD110" s="933"/>
      <c r="BE110" s="933"/>
      <c r="BF110" s="933"/>
      <c r="BG110" s="933"/>
      <c r="BH110" s="933"/>
      <c r="BI110" s="933"/>
      <c r="BJ110" s="933"/>
      <c r="BK110" s="933"/>
      <c r="BL110" s="933"/>
      <c r="BM110" s="933"/>
      <c r="BN110" s="933"/>
      <c r="BO110" s="933"/>
      <c r="BP110" s="934"/>
      <c r="BQ110" s="966">
        <v>8242879</v>
      </c>
      <c r="BR110" s="967"/>
      <c r="BS110" s="967"/>
      <c r="BT110" s="967"/>
      <c r="BU110" s="967"/>
      <c r="BV110" s="967">
        <v>7699105</v>
      </c>
      <c r="BW110" s="967"/>
      <c r="BX110" s="967"/>
      <c r="BY110" s="967"/>
      <c r="BZ110" s="967"/>
      <c r="CA110" s="967">
        <v>7381720</v>
      </c>
      <c r="CB110" s="967"/>
      <c r="CC110" s="967"/>
      <c r="CD110" s="967"/>
      <c r="CE110" s="967"/>
      <c r="CF110" s="980">
        <v>144.69999999999999</v>
      </c>
      <c r="CG110" s="981"/>
      <c r="CH110" s="981"/>
      <c r="CI110" s="981"/>
      <c r="CJ110" s="981"/>
      <c r="CK110" s="982" t="s">
        <v>416</v>
      </c>
      <c r="CL110" s="983"/>
      <c r="CM110" s="965" t="s">
        <v>417</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121</v>
      </c>
      <c r="DH110" s="967"/>
      <c r="DI110" s="967"/>
      <c r="DJ110" s="967"/>
      <c r="DK110" s="967"/>
      <c r="DL110" s="967" t="s">
        <v>121</v>
      </c>
      <c r="DM110" s="967"/>
      <c r="DN110" s="967"/>
      <c r="DO110" s="967"/>
      <c r="DP110" s="967"/>
      <c r="DQ110" s="967" t="s">
        <v>121</v>
      </c>
      <c r="DR110" s="967"/>
      <c r="DS110" s="967"/>
      <c r="DT110" s="967"/>
      <c r="DU110" s="967"/>
      <c r="DV110" s="968" t="s">
        <v>121</v>
      </c>
      <c r="DW110" s="968"/>
      <c r="DX110" s="968"/>
      <c r="DY110" s="968"/>
      <c r="DZ110" s="969"/>
    </row>
    <row r="111" spans="1:131" s="218" customFormat="1" ht="26.25" customHeight="1" x14ac:dyDescent="0.2">
      <c r="A111" s="970" t="s">
        <v>418</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121</v>
      </c>
      <c r="AB111" s="974"/>
      <c r="AC111" s="974"/>
      <c r="AD111" s="974"/>
      <c r="AE111" s="975"/>
      <c r="AF111" s="976" t="s">
        <v>121</v>
      </c>
      <c r="AG111" s="974"/>
      <c r="AH111" s="974"/>
      <c r="AI111" s="974"/>
      <c r="AJ111" s="975"/>
      <c r="AK111" s="976" t="s">
        <v>121</v>
      </c>
      <c r="AL111" s="974"/>
      <c r="AM111" s="974"/>
      <c r="AN111" s="974"/>
      <c r="AO111" s="975"/>
      <c r="AP111" s="977" t="s">
        <v>121</v>
      </c>
      <c r="AQ111" s="978"/>
      <c r="AR111" s="978"/>
      <c r="AS111" s="978"/>
      <c r="AT111" s="979"/>
      <c r="AU111" s="944"/>
      <c r="AV111" s="945"/>
      <c r="AW111" s="945"/>
      <c r="AX111" s="945"/>
      <c r="AY111" s="945"/>
      <c r="AZ111" s="958" t="s">
        <v>419</v>
      </c>
      <c r="BA111" s="959"/>
      <c r="BB111" s="959"/>
      <c r="BC111" s="959"/>
      <c r="BD111" s="959"/>
      <c r="BE111" s="959"/>
      <c r="BF111" s="959"/>
      <c r="BG111" s="959"/>
      <c r="BH111" s="959"/>
      <c r="BI111" s="959"/>
      <c r="BJ111" s="959"/>
      <c r="BK111" s="959"/>
      <c r="BL111" s="959"/>
      <c r="BM111" s="959"/>
      <c r="BN111" s="959"/>
      <c r="BO111" s="959"/>
      <c r="BP111" s="960"/>
      <c r="BQ111" s="961" t="s">
        <v>121</v>
      </c>
      <c r="BR111" s="962"/>
      <c r="BS111" s="962"/>
      <c r="BT111" s="962"/>
      <c r="BU111" s="962"/>
      <c r="BV111" s="962" t="s">
        <v>121</v>
      </c>
      <c r="BW111" s="962"/>
      <c r="BX111" s="962"/>
      <c r="BY111" s="962"/>
      <c r="BZ111" s="962"/>
      <c r="CA111" s="962" t="s">
        <v>121</v>
      </c>
      <c r="CB111" s="962"/>
      <c r="CC111" s="962"/>
      <c r="CD111" s="962"/>
      <c r="CE111" s="962"/>
      <c r="CF111" s="956" t="s">
        <v>121</v>
      </c>
      <c r="CG111" s="957"/>
      <c r="CH111" s="957"/>
      <c r="CI111" s="957"/>
      <c r="CJ111" s="957"/>
      <c r="CK111" s="984"/>
      <c r="CL111" s="985"/>
      <c r="CM111" s="958" t="s">
        <v>420</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121</v>
      </c>
      <c r="DH111" s="962"/>
      <c r="DI111" s="962"/>
      <c r="DJ111" s="962"/>
      <c r="DK111" s="962"/>
      <c r="DL111" s="962" t="s">
        <v>121</v>
      </c>
      <c r="DM111" s="962"/>
      <c r="DN111" s="962"/>
      <c r="DO111" s="962"/>
      <c r="DP111" s="962"/>
      <c r="DQ111" s="962" t="s">
        <v>121</v>
      </c>
      <c r="DR111" s="962"/>
      <c r="DS111" s="962"/>
      <c r="DT111" s="962"/>
      <c r="DU111" s="962"/>
      <c r="DV111" s="963" t="s">
        <v>121</v>
      </c>
      <c r="DW111" s="963"/>
      <c r="DX111" s="963"/>
      <c r="DY111" s="963"/>
      <c r="DZ111" s="964"/>
    </row>
    <row r="112" spans="1:131" s="218" customFormat="1" ht="26.25" customHeight="1" x14ac:dyDescent="0.2">
      <c r="A112" s="988" t="s">
        <v>421</v>
      </c>
      <c r="B112" s="989"/>
      <c r="C112" s="959" t="s">
        <v>422</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121</v>
      </c>
      <c r="AB112" s="995"/>
      <c r="AC112" s="995"/>
      <c r="AD112" s="995"/>
      <c r="AE112" s="996"/>
      <c r="AF112" s="997" t="s">
        <v>121</v>
      </c>
      <c r="AG112" s="995"/>
      <c r="AH112" s="995"/>
      <c r="AI112" s="995"/>
      <c r="AJ112" s="996"/>
      <c r="AK112" s="997" t="s">
        <v>121</v>
      </c>
      <c r="AL112" s="995"/>
      <c r="AM112" s="995"/>
      <c r="AN112" s="995"/>
      <c r="AO112" s="996"/>
      <c r="AP112" s="998" t="s">
        <v>121</v>
      </c>
      <c r="AQ112" s="999"/>
      <c r="AR112" s="999"/>
      <c r="AS112" s="999"/>
      <c r="AT112" s="1000"/>
      <c r="AU112" s="944"/>
      <c r="AV112" s="945"/>
      <c r="AW112" s="945"/>
      <c r="AX112" s="945"/>
      <c r="AY112" s="945"/>
      <c r="AZ112" s="958" t="s">
        <v>423</v>
      </c>
      <c r="BA112" s="959"/>
      <c r="BB112" s="959"/>
      <c r="BC112" s="959"/>
      <c r="BD112" s="959"/>
      <c r="BE112" s="959"/>
      <c r="BF112" s="959"/>
      <c r="BG112" s="959"/>
      <c r="BH112" s="959"/>
      <c r="BI112" s="959"/>
      <c r="BJ112" s="959"/>
      <c r="BK112" s="959"/>
      <c r="BL112" s="959"/>
      <c r="BM112" s="959"/>
      <c r="BN112" s="959"/>
      <c r="BO112" s="959"/>
      <c r="BP112" s="960"/>
      <c r="BQ112" s="961">
        <v>2472139</v>
      </c>
      <c r="BR112" s="962"/>
      <c r="BS112" s="962"/>
      <c r="BT112" s="962"/>
      <c r="BU112" s="962"/>
      <c r="BV112" s="962">
        <v>2363290</v>
      </c>
      <c r="BW112" s="962"/>
      <c r="BX112" s="962"/>
      <c r="BY112" s="962"/>
      <c r="BZ112" s="962"/>
      <c r="CA112" s="962">
        <v>2433521</v>
      </c>
      <c r="CB112" s="962"/>
      <c r="CC112" s="962"/>
      <c r="CD112" s="962"/>
      <c r="CE112" s="962"/>
      <c r="CF112" s="956">
        <v>47.7</v>
      </c>
      <c r="CG112" s="957"/>
      <c r="CH112" s="957"/>
      <c r="CI112" s="957"/>
      <c r="CJ112" s="957"/>
      <c r="CK112" s="984"/>
      <c r="CL112" s="985"/>
      <c r="CM112" s="958" t="s">
        <v>424</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121</v>
      </c>
      <c r="DH112" s="962"/>
      <c r="DI112" s="962"/>
      <c r="DJ112" s="962"/>
      <c r="DK112" s="962"/>
      <c r="DL112" s="962" t="s">
        <v>121</v>
      </c>
      <c r="DM112" s="962"/>
      <c r="DN112" s="962"/>
      <c r="DO112" s="962"/>
      <c r="DP112" s="962"/>
      <c r="DQ112" s="962" t="s">
        <v>121</v>
      </c>
      <c r="DR112" s="962"/>
      <c r="DS112" s="962"/>
      <c r="DT112" s="962"/>
      <c r="DU112" s="962"/>
      <c r="DV112" s="963" t="s">
        <v>121</v>
      </c>
      <c r="DW112" s="963"/>
      <c r="DX112" s="963"/>
      <c r="DY112" s="963"/>
      <c r="DZ112" s="964"/>
    </row>
    <row r="113" spans="1:130" s="218" customFormat="1" ht="26.25" customHeight="1" x14ac:dyDescent="0.2">
      <c r="A113" s="990"/>
      <c r="B113" s="991"/>
      <c r="C113" s="959" t="s">
        <v>425</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147823</v>
      </c>
      <c r="AB113" s="974"/>
      <c r="AC113" s="974"/>
      <c r="AD113" s="974"/>
      <c r="AE113" s="975"/>
      <c r="AF113" s="976">
        <v>195507</v>
      </c>
      <c r="AG113" s="974"/>
      <c r="AH113" s="974"/>
      <c r="AI113" s="974"/>
      <c r="AJ113" s="975"/>
      <c r="AK113" s="976">
        <v>197472</v>
      </c>
      <c r="AL113" s="974"/>
      <c r="AM113" s="974"/>
      <c r="AN113" s="974"/>
      <c r="AO113" s="975"/>
      <c r="AP113" s="977">
        <v>3.9</v>
      </c>
      <c r="AQ113" s="978"/>
      <c r="AR113" s="978"/>
      <c r="AS113" s="978"/>
      <c r="AT113" s="979"/>
      <c r="AU113" s="944"/>
      <c r="AV113" s="945"/>
      <c r="AW113" s="945"/>
      <c r="AX113" s="945"/>
      <c r="AY113" s="945"/>
      <c r="AZ113" s="958" t="s">
        <v>426</v>
      </c>
      <c r="BA113" s="959"/>
      <c r="BB113" s="959"/>
      <c r="BC113" s="959"/>
      <c r="BD113" s="959"/>
      <c r="BE113" s="959"/>
      <c r="BF113" s="959"/>
      <c r="BG113" s="959"/>
      <c r="BH113" s="959"/>
      <c r="BI113" s="959"/>
      <c r="BJ113" s="959"/>
      <c r="BK113" s="959"/>
      <c r="BL113" s="959"/>
      <c r="BM113" s="959"/>
      <c r="BN113" s="959"/>
      <c r="BO113" s="959"/>
      <c r="BP113" s="960"/>
      <c r="BQ113" s="961">
        <v>3638054</v>
      </c>
      <c r="BR113" s="962"/>
      <c r="BS113" s="962"/>
      <c r="BT113" s="962"/>
      <c r="BU113" s="962"/>
      <c r="BV113" s="962">
        <v>3368601</v>
      </c>
      <c r="BW113" s="962"/>
      <c r="BX113" s="962"/>
      <c r="BY113" s="962"/>
      <c r="BZ113" s="962"/>
      <c r="CA113" s="962">
        <v>3117604</v>
      </c>
      <c r="CB113" s="962"/>
      <c r="CC113" s="962"/>
      <c r="CD113" s="962"/>
      <c r="CE113" s="962"/>
      <c r="CF113" s="956">
        <v>61.1</v>
      </c>
      <c r="CG113" s="957"/>
      <c r="CH113" s="957"/>
      <c r="CI113" s="957"/>
      <c r="CJ113" s="957"/>
      <c r="CK113" s="984"/>
      <c r="CL113" s="985"/>
      <c r="CM113" s="958" t="s">
        <v>427</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121</v>
      </c>
      <c r="DH113" s="995"/>
      <c r="DI113" s="995"/>
      <c r="DJ113" s="995"/>
      <c r="DK113" s="996"/>
      <c r="DL113" s="997" t="s">
        <v>121</v>
      </c>
      <c r="DM113" s="995"/>
      <c r="DN113" s="995"/>
      <c r="DO113" s="995"/>
      <c r="DP113" s="996"/>
      <c r="DQ113" s="997" t="s">
        <v>121</v>
      </c>
      <c r="DR113" s="995"/>
      <c r="DS113" s="995"/>
      <c r="DT113" s="995"/>
      <c r="DU113" s="996"/>
      <c r="DV113" s="998" t="s">
        <v>121</v>
      </c>
      <c r="DW113" s="999"/>
      <c r="DX113" s="999"/>
      <c r="DY113" s="999"/>
      <c r="DZ113" s="1000"/>
    </row>
    <row r="114" spans="1:130" s="218" customFormat="1" ht="26.25" customHeight="1" x14ac:dyDescent="0.2">
      <c r="A114" s="990"/>
      <c r="B114" s="991"/>
      <c r="C114" s="959" t="s">
        <v>428</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264832</v>
      </c>
      <c r="AB114" s="995"/>
      <c r="AC114" s="995"/>
      <c r="AD114" s="995"/>
      <c r="AE114" s="996"/>
      <c r="AF114" s="997">
        <v>266160</v>
      </c>
      <c r="AG114" s="995"/>
      <c r="AH114" s="995"/>
      <c r="AI114" s="995"/>
      <c r="AJ114" s="996"/>
      <c r="AK114" s="997">
        <v>272792</v>
      </c>
      <c r="AL114" s="995"/>
      <c r="AM114" s="995"/>
      <c r="AN114" s="995"/>
      <c r="AO114" s="996"/>
      <c r="AP114" s="998">
        <v>5.3</v>
      </c>
      <c r="AQ114" s="999"/>
      <c r="AR114" s="999"/>
      <c r="AS114" s="999"/>
      <c r="AT114" s="1000"/>
      <c r="AU114" s="944"/>
      <c r="AV114" s="945"/>
      <c r="AW114" s="945"/>
      <c r="AX114" s="945"/>
      <c r="AY114" s="945"/>
      <c r="AZ114" s="958" t="s">
        <v>429</v>
      </c>
      <c r="BA114" s="959"/>
      <c r="BB114" s="959"/>
      <c r="BC114" s="959"/>
      <c r="BD114" s="959"/>
      <c r="BE114" s="959"/>
      <c r="BF114" s="959"/>
      <c r="BG114" s="959"/>
      <c r="BH114" s="959"/>
      <c r="BI114" s="959"/>
      <c r="BJ114" s="959"/>
      <c r="BK114" s="959"/>
      <c r="BL114" s="959"/>
      <c r="BM114" s="959"/>
      <c r="BN114" s="959"/>
      <c r="BO114" s="959"/>
      <c r="BP114" s="960"/>
      <c r="BQ114" s="961">
        <v>810979</v>
      </c>
      <c r="BR114" s="962"/>
      <c r="BS114" s="962"/>
      <c r="BT114" s="962"/>
      <c r="BU114" s="962"/>
      <c r="BV114" s="962">
        <v>794449</v>
      </c>
      <c r="BW114" s="962"/>
      <c r="BX114" s="962"/>
      <c r="BY114" s="962"/>
      <c r="BZ114" s="962"/>
      <c r="CA114" s="962">
        <v>838885</v>
      </c>
      <c r="CB114" s="962"/>
      <c r="CC114" s="962"/>
      <c r="CD114" s="962"/>
      <c r="CE114" s="962"/>
      <c r="CF114" s="956">
        <v>16.399999999999999</v>
      </c>
      <c r="CG114" s="957"/>
      <c r="CH114" s="957"/>
      <c r="CI114" s="957"/>
      <c r="CJ114" s="957"/>
      <c r="CK114" s="984"/>
      <c r="CL114" s="985"/>
      <c r="CM114" s="958" t="s">
        <v>430</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121</v>
      </c>
      <c r="DH114" s="995"/>
      <c r="DI114" s="995"/>
      <c r="DJ114" s="995"/>
      <c r="DK114" s="996"/>
      <c r="DL114" s="997" t="s">
        <v>121</v>
      </c>
      <c r="DM114" s="995"/>
      <c r="DN114" s="995"/>
      <c r="DO114" s="995"/>
      <c r="DP114" s="996"/>
      <c r="DQ114" s="997" t="s">
        <v>121</v>
      </c>
      <c r="DR114" s="995"/>
      <c r="DS114" s="995"/>
      <c r="DT114" s="995"/>
      <c r="DU114" s="996"/>
      <c r="DV114" s="998" t="s">
        <v>121</v>
      </c>
      <c r="DW114" s="999"/>
      <c r="DX114" s="999"/>
      <c r="DY114" s="999"/>
      <c r="DZ114" s="1000"/>
    </row>
    <row r="115" spans="1:130" s="218" customFormat="1" ht="26.25" customHeight="1" x14ac:dyDescent="0.2">
      <c r="A115" s="990"/>
      <c r="B115" s="991"/>
      <c r="C115" s="959" t="s">
        <v>431</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t="s">
        <v>121</v>
      </c>
      <c r="AB115" s="974"/>
      <c r="AC115" s="974"/>
      <c r="AD115" s="974"/>
      <c r="AE115" s="975"/>
      <c r="AF115" s="976" t="s">
        <v>121</v>
      </c>
      <c r="AG115" s="974"/>
      <c r="AH115" s="974"/>
      <c r="AI115" s="974"/>
      <c r="AJ115" s="975"/>
      <c r="AK115" s="976" t="s">
        <v>121</v>
      </c>
      <c r="AL115" s="974"/>
      <c r="AM115" s="974"/>
      <c r="AN115" s="974"/>
      <c r="AO115" s="975"/>
      <c r="AP115" s="977" t="s">
        <v>121</v>
      </c>
      <c r="AQ115" s="978"/>
      <c r="AR115" s="978"/>
      <c r="AS115" s="978"/>
      <c r="AT115" s="979"/>
      <c r="AU115" s="944"/>
      <c r="AV115" s="945"/>
      <c r="AW115" s="945"/>
      <c r="AX115" s="945"/>
      <c r="AY115" s="945"/>
      <c r="AZ115" s="958" t="s">
        <v>432</v>
      </c>
      <c r="BA115" s="959"/>
      <c r="BB115" s="959"/>
      <c r="BC115" s="959"/>
      <c r="BD115" s="959"/>
      <c r="BE115" s="959"/>
      <c r="BF115" s="959"/>
      <c r="BG115" s="959"/>
      <c r="BH115" s="959"/>
      <c r="BI115" s="959"/>
      <c r="BJ115" s="959"/>
      <c r="BK115" s="959"/>
      <c r="BL115" s="959"/>
      <c r="BM115" s="959"/>
      <c r="BN115" s="959"/>
      <c r="BO115" s="959"/>
      <c r="BP115" s="960"/>
      <c r="BQ115" s="961" t="s">
        <v>121</v>
      </c>
      <c r="BR115" s="962"/>
      <c r="BS115" s="962"/>
      <c r="BT115" s="962"/>
      <c r="BU115" s="962"/>
      <c r="BV115" s="962" t="s">
        <v>121</v>
      </c>
      <c r="BW115" s="962"/>
      <c r="BX115" s="962"/>
      <c r="BY115" s="962"/>
      <c r="BZ115" s="962"/>
      <c r="CA115" s="962" t="s">
        <v>121</v>
      </c>
      <c r="CB115" s="962"/>
      <c r="CC115" s="962"/>
      <c r="CD115" s="962"/>
      <c r="CE115" s="962"/>
      <c r="CF115" s="956" t="s">
        <v>121</v>
      </c>
      <c r="CG115" s="957"/>
      <c r="CH115" s="957"/>
      <c r="CI115" s="957"/>
      <c r="CJ115" s="957"/>
      <c r="CK115" s="984"/>
      <c r="CL115" s="985"/>
      <c r="CM115" s="958" t="s">
        <v>433</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121</v>
      </c>
      <c r="DH115" s="995"/>
      <c r="DI115" s="995"/>
      <c r="DJ115" s="995"/>
      <c r="DK115" s="996"/>
      <c r="DL115" s="997" t="s">
        <v>121</v>
      </c>
      <c r="DM115" s="995"/>
      <c r="DN115" s="995"/>
      <c r="DO115" s="995"/>
      <c r="DP115" s="996"/>
      <c r="DQ115" s="997" t="s">
        <v>121</v>
      </c>
      <c r="DR115" s="995"/>
      <c r="DS115" s="995"/>
      <c r="DT115" s="995"/>
      <c r="DU115" s="996"/>
      <c r="DV115" s="998" t="s">
        <v>121</v>
      </c>
      <c r="DW115" s="999"/>
      <c r="DX115" s="999"/>
      <c r="DY115" s="999"/>
      <c r="DZ115" s="1000"/>
    </row>
    <row r="116" spans="1:130" s="218" customFormat="1" ht="26.25" customHeight="1" x14ac:dyDescent="0.2">
      <c r="A116" s="992"/>
      <c r="B116" s="993"/>
      <c r="C116" s="1001" t="s">
        <v>434</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121</v>
      </c>
      <c r="AB116" s="995"/>
      <c r="AC116" s="995"/>
      <c r="AD116" s="995"/>
      <c r="AE116" s="996"/>
      <c r="AF116" s="997" t="s">
        <v>121</v>
      </c>
      <c r="AG116" s="995"/>
      <c r="AH116" s="995"/>
      <c r="AI116" s="995"/>
      <c r="AJ116" s="996"/>
      <c r="AK116" s="997" t="s">
        <v>121</v>
      </c>
      <c r="AL116" s="995"/>
      <c r="AM116" s="995"/>
      <c r="AN116" s="995"/>
      <c r="AO116" s="996"/>
      <c r="AP116" s="998" t="s">
        <v>121</v>
      </c>
      <c r="AQ116" s="999"/>
      <c r="AR116" s="999"/>
      <c r="AS116" s="999"/>
      <c r="AT116" s="1000"/>
      <c r="AU116" s="944"/>
      <c r="AV116" s="945"/>
      <c r="AW116" s="945"/>
      <c r="AX116" s="945"/>
      <c r="AY116" s="945"/>
      <c r="AZ116" s="1003" t="s">
        <v>435</v>
      </c>
      <c r="BA116" s="1004"/>
      <c r="BB116" s="1004"/>
      <c r="BC116" s="1004"/>
      <c r="BD116" s="1004"/>
      <c r="BE116" s="1004"/>
      <c r="BF116" s="1004"/>
      <c r="BG116" s="1004"/>
      <c r="BH116" s="1004"/>
      <c r="BI116" s="1004"/>
      <c r="BJ116" s="1004"/>
      <c r="BK116" s="1004"/>
      <c r="BL116" s="1004"/>
      <c r="BM116" s="1004"/>
      <c r="BN116" s="1004"/>
      <c r="BO116" s="1004"/>
      <c r="BP116" s="1005"/>
      <c r="BQ116" s="961" t="s">
        <v>121</v>
      </c>
      <c r="BR116" s="962"/>
      <c r="BS116" s="962"/>
      <c r="BT116" s="962"/>
      <c r="BU116" s="962"/>
      <c r="BV116" s="962" t="s">
        <v>121</v>
      </c>
      <c r="BW116" s="962"/>
      <c r="BX116" s="962"/>
      <c r="BY116" s="962"/>
      <c r="BZ116" s="962"/>
      <c r="CA116" s="962" t="s">
        <v>121</v>
      </c>
      <c r="CB116" s="962"/>
      <c r="CC116" s="962"/>
      <c r="CD116" s="962"/>
      <c r="CE116" s="962"/>
      <c r="CF116" s="956" t="s">
        <v>121</v>
      </c>
      <c r="CG116" s="957"/>
      <c r="CH116" s="957"/>
      <c r="CI116" s="957"/>
      <c r="CJ116" s="957"/>
      <c r="CK116" s="984"/>
      <c r="CL116" s="985"/>
      <c r="CM116" s="958" t="s">
        <v>436</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121</v>
      </c>
      <c r="DH116" s="995"/>
      <c r="DI116" s="995"/>
      <c r="DJ116" s="995"/>
      <c r="DK116" s="996"/>
      <c r="DL116" s="997" t="s">
        <v>121</v>
      </c>
      <c r="DM116" s="995"/>
      <c r="DN116" s="995"/>
      <c r="DO116" s="995"/>
      <c r="DP116" s="996"/>
      <c r="DQ116" s="997" t="s">
        <v>121</v>
      </c>
      <c r="DR116" s="995"/>
      <c r="DS116" s="995"/>
      <c r="DT116" s="995"/>
      <c r="DU116" s="996"/>
      <c r="DV116" s="998" t="s">
        <v>121</v>
      </c>
      <c r="DW116" s="999"/>
      <c r="DX116" s="999"/>
      <c r="DY116" s="999"/>
      <c r="DZ116" s="1000"/>
    </row>
    <row r="117" spans="1:130" s="218" customFormat="1" ht="26.25" customHeight="1" x14ac:dyDescent="0.2">
      <c r="A117" s="948" t="s">
        <v>176</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437</v>
      </c>
      <c r="Z117" s="930"/>
      <c r="AA117" s="1014">
        <v>1021459</v>
      </c>
      <c r="AB117" s="1015"/>
      <c r="AC117" s="1015"/>
      <c r="AD117" s="1015"/>
      <c r="AE117" s="1016"/>
      <c r="AF117" s="1017">
        <v>1097807</v>
      </c>
      <c r="AG117" s="1015"/>
      <c r="AH117" s="1015"/>
      <c r="AI117" s="1015"/>
      <c r="AJ117" s="1016"/>
      <c r="AK117" s="1017">
        <v>1135444</v>
      </c>
      <c r="AL117" s="1015"/>
      <c r="AM117" s="1015"/>
      <c r="AN117" s="1015"/>
      <c r="AO117" s="1016"/>
      <c r="AP117" s="1018"/>
      <c r="AQ117" s="1019"/>
      <c r="AR117" s="1019"/>
      <c r="AS117" s="1019"/>
      <c r="AT117" s="1020"/>
      <c r="AU117" s="944"/>
      <c r="AV117" s="945"/>
      <c r="AW117" s="945"/>
      <c r="AX117" s="945"/>
      <c r="AY117" s="945"/>
      <c r="AZ117" s="1010" t="s">
        <v>438</v>
      </c>
      <c r="BA117" s="1011"/>
      <c r="BB117" s="1011"/>
      <c r="BC117" s="1011"/>
      <c r="BD117" s="1011"/>
      <c r="BE117" s="1011"/>
      <c r="BF117" s="1011"/>
      <c r="BG117" s="1011"/>
      <c r="BH117" s="1011"/>
      <c r="BI117" s="1011"/>
      <c r="BJ117" s="1011"/>
      <c r="BK117" s="1011"/>
      <c r="BL117" s="1011"/>
      <c r="BM117" s="1011"/>
      <c r="BN117" s="1011"/>
      <c r="BO117" s="1011"/>
      <c r="BP117" s="1012"/>
      <c r="BQ117" s="961" t="s">
        <v>121</v>
      </c>
      <c r="BR117" s="962"/>
      <c r="BS117" s="962"/>
      <c r="BT117" s="962"/>
      <c r="BU117" s="962"/>
      <c r="BV117" s="962" t="s">
        <v>121</v>
      </c>
      <c r="BW117" s="962"/>
      <c r="BX117" s="962"/>
      <c r="BY117" s="962"/>
      <c r="BZ117" s="962"/>
      <c r="CA117" s="962" t="s">
        <v>121</v>
      </c>
      <c r="CB117" s="962"/>
      <c r="CC117" s="962"/>
      <c r="CD117" s="962"/>
      <c r="CE117" s="962"/>
      <c r="CF117" s="956" t="s">
        <v>121</v>
      </c>
      <c r="CG117" s="957"/>
      <c r="CH117" s="957"/>
      <c r="CI117" s="957"/>
      <c r="CJ117" s="957"/>
      <c r="CK117" s="984"/>
      <c r="CL117" s="985"/>
      <c r="CM117" s="958" t="s">
        <v>439</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121</v>
      </c>
      <c r="DH117" s="995"/>
      <c r="DI117" s="995"/>
      <c r="DJ117" s="995"/>
      <c r="DK117" s="996"/>
      <c r="DL117" s="997" t="s">
        <v>121</v>
      </c>
      <c r="DM117" s="995"/>
      <c r="DN117" s="995"/>
      <c r="DO117" s="995"/>
      <c r="DP117" s="996"/>
      <c r="DQ117" s="997" t="s">
        <v>121</v>
      </c>
      <c r="DR117" s="995"/>
      <c r="DS117" s="995"/>
      <c r="DT117" s="995"/>
      <c r="DU117" s="996"/>
      <c r="DV117" s="998" t="s">
        <v>121</v>
      </c>
      <c r="DW117" s="999"/>
      <c r="DX117" s="999"/>
      <c r="DY117" s="999"/>
      <c r="DZ117" s="1000"/>
    </row>
    <row r="118" spans="1:130" s="218" customFormat="1" ht="26.25" customHeight="1" x14ac:dyDescent="0.2">
      <c r="A118" s="948" t="s">
        <v>413</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410</v>
      </c>
      <c r="AB118" s="929"/>
      <c r="AC118" s="929"/>
      <c r="AD118" s="929"/>
      <c r="AE118" s="930"/>
      <c r="AF118" s="928" t="s">
        <v>411</v>
      </c>
      <c r="AG118" s="929"/>
      <c r="AH118" s="929"/>
      <c r="AI118" s="929"/>
      <c r="AJ118" s="930"/>
      <c r="AK118" s="928" t="s">
        <v>293</v>
      </c>
      <c r="AL118" s="929"/>
      <c r="AM118" s="929"/>
      <c r="AN118" s="929"/>
      <c r="AO118" s="930"/>
      <c r="AP118" s="1006" t="s">
        <v>412</v>
      </c>
      <c r="AQ118" s="1007"/>
      <c r="AR118" s="1007"/>
      <c r="AS118" s="1007"/>
      <c r="AT118" s="1008"/>
      <c r="AU118" s="944"/>
      <c r="AV118" s="945"/>
      <c r="AW118" s="945"/>
      <c r="AX118" s="945"/>
      <c r="AY118" s="945"/>
      <c r="AZ118" s="1009" t="s">
        <v>440</v>
      </c>
      <c r="BA118" s="1001"/>
      <c r="BB118" s="1001"/>
      <c r="BC118" s="1001"/>
      <c r="BD118" s="1001"/>
      <c r="BE118" s="1001"/>
      <c r="BF118" s="1001"/>
      <c r="BG118" s="1001"/>
      <c r="BH118" s="1001"/>
      <c r="BI118" s="1001"/>
      <c r="BJ118" s="1001"/>
      <c r="BK118" s="1001"/>
      <c r="BL118" s="1001"/>
      <c r="BM118" s="1001"/>
      <c r="BN118" s="1001"/>
      <c r="BO118" s="1001"/>
      <c r="BP118" s="1002"/>
      <c r="BQ118" s="1035" t="s">
        <v>121</v>
      </c>
      <c r="BR118" s="1036"/>
      <c r="BS118" s="1036"/>
      <c r="BT118" s="1036"/>
      <c r="BU118" s="1036"/>
      <c r="BV118" s="1036" t="s">
        <v>121</v>
      </c>
      <c r="BW118" s="1036"/>
      <c r="BX118" s="1036"/>
      <c r="BY118" s="1036"/>
      <c r="BZ118" s="1036"/>
      <c r="CA118" s="1036">
        <v>201069</v>
      </c>
      <c r="CB118" s="1036"/>
      <c r="CC118" s="1036"/>
      <c r="CD118" s="1036"/>
      <c r="CE118" s="1036"/>
      <c r="CF118" s="956">
        <v>3.9</v>
      </c>
      <c r="CG118" s="957"/>
      <c r="CH118" s="957"/>
      <c r="CI118" s="957"/>
      <c r="CJ118" s="957"/>
      <c r="CK118" s="984"/>
      <c r="CL118" s="985"/>
      <c r="CM118" s="958" t="s">
        <v>441</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121</v>
      </c>
      <c r="DH118" s="995"/>
      <c r="DI118" s="995"/>
      <c r="DJ118" s="995"/>
      <c r="DK118" s="996"/>
      <c r="DL118" s="997" t="s">
        <v>121</v>
      </c>
      <c r="DM118" s="995"/>
      <c r="DN118" s="995"/>
      <c r="DO118" s="995"/>
      <c r="DP118" s="996"/>
      <c r="DQ118" s="997" t="s">
        <v>121</v>
      </c>
      <c r="DR118" s="995"/>
      <c r="DS118" s="995"/>
      <c r="DT118" s="995"/>
      <c r="DU118" s="996"/>
      <c r="DV118" s="998" t="s">
        <v>121</v>
      </c>
      <c r="DW118" s="999"/>
      <c r="DX118" s="999"/>
      <c r="DY118" s="999"/>
      <c r="DZ118" s="1000"/>
    </row>
    <row r="119" spans="1:130" s="218" customFormat="1" ht="26.25" customHeight="1" x14ac:dyDescent="0.2">
      <c r="A119" s="1092" t="s">
        <v>416</v>
      </c>
      <c r="B119" s="983"/>
      <c r="C119" s="965" t="s">
        <v>417</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121</v>
      </c>
      <c r="AB119" s="936"/>
      <c r="AC119" s="936"/>
      <c r="AD119" s="936"/>
      <c r="AE119" s="937"/>
      <c r="AF119" s="938" t="s">
        <v>121</v>
      </c>
      <c r="AG119" s="936"/>
      <c r="AH119" s="936"/>
      <c r="AI119" s="936"/>
      <c r="AJ119" s="937"/>
      <c r="AK119" s="938" t="s">
        <v>121</v>
      </c>
      <c r="AL119" s="936"/>
      <c r="AM119" s="936"/>
      <c r="AN119" s="936"/>
      <c r="AO119" s="937"/>
      <c r="AP119" s="939" t="s">
        <v>121</v>
      </c>
      <c r="AQ119" s="940"/>
      <c r="AR119" s="940"/>
      <c r="AS119" s="940"/>
      <c r="AT119" s="941"/>
      <c r="AU119" s="946"/>
      <c r="AV119" s="947"/>
      <c r="AW119" s="947"/>
      <c r="AX119" s="947"/>
      <c r="AY119" s="947"/>
      <c r="AZ119" s="239" t="s">
        <v>176</v>
      </c>
      <c r="BA119" s="239"/>
      <c r="BB119" s="239"/>
      <c r="BC119" s="239"/>
      <c r="BD119" s="239"/>
      <c r="BE119" s="239"/>
      <c r="BF119" s="239"/>
      <c r="BG119" s="239"/>
      <c r="BH119" s="239"/>
      <c r="BI119" s="239"/>
      <c r="BJ119" s="239"/>
      <c r="BK119" s="239"/>
      <c r="BL119" s="239"/>
      <c r="BM119" s="239"/>
      <c r="BN119" s="239"/>
      <c r="BO119" s="1013" t="s">
        <v>442</v>
      </c>
      <c r="BP119" s="1041"/>
      <c r="BQ119" s="1035">
        <v>15164051</v>
      </c>
      <c r="BR119" s="1036"/>
      <c r="BS119" s="1036"/>
      <c r="BT119" s="1036"/>
      <c r="BU119" s="1036"/>
      <c r="BV119" s="1036">
        <v>14225445</v>
      </c>
      <c r="BW119" s="1036"/>
      <c r="BX119" s="1036"/>
      <c r="BY119" s="1036"/>
      <c r="BZ119" s="1036"/>
      <c r="CA119" s="1036">
        <v>13972799</v>
      </c>
      <c r="CB119" s="1036"/>
      <c r="CC119" s="1036"/>
      <c r="CD119" s="1036"/>
      <c r="CE119" s="1036"/>
      <c r="CF119" s="1037"/>
      <c r="CG119" s="1038"/>
      <c r="CH119" s="1038"/>
      <c r="CI119" s="1038"/>
      <c r="CJ119" s="1039"/>
      <c r="CK119" s="986"/>
      <c r="CL119" s="987"/>
      <c r="CM119" s="1009" t="s">
        <v>443</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121</v>
      </c>
      <c r="DH119" s="1022"/>
      <c r="DI119" s="1022"/>
      <c r="DJ119" s="1022"/>
      <c r="DK119" s="1023"/>
      <c r="DL119" s="1021" t="s">
        <v>121</v>
      </c>
      <c r="DM119" s="1022"/>
      <c r="DN119" s="1022"/>
      <c r="DO119" s="1022"/>
      <c r="DP119" s="1023"/>
      <c r="DQ119" s="1021" t="s">
        <v>121</v>
      </c>
      <c r="DR119" s="1022"/>
      <c r="DS119" s="1022"/>
      <c r="DT119" s="1022"/>
      <c r="DU119" s="1023"/>
      <c r="DV119" s="1024" t="s">
        <v>121</v>
      </c>
      <c r="DW119" s="1025"/>
      <c r="DX119" s="1025"/>
      <c r="DY119" s="1025"/>
      <c r="DZ119" s="1026"/>
    </row>
    <row r="120" spans="1:130" s="218" customFormat="1" ht="26.25" customHeight="1" x14ac:dyDescent="0.2">
      <c r="A120" s="1093"/>
      <c r="B120" s="985"/>
      <c r="C120" s="958" t="s">
        <v>420</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121</v>
      </c>
      <c r="AB120" s="995"/>
      <c r="AC120" s="995"/>
      <c r="AD120" s="995"/>
      <c r="AE120" s="996"/>
      <c r="AF120" s="997" t="s">
        <v>121</v>
      </c>
      <c r="AG120" s="995"/>
      <c r="AH120" s="995"/>
      <c r="AI120" s="995"/>
      <c r="AJ120" s="996"/>
      <c r="AK120" s="997" t="s">
        <v>121</v>
      </c>
      <c r="AL120" s="995"/>
      <c r="AM120" s="995"/>
      <c r="AN120" s="995"/>
      <c r="AO120" s="996"/>
      <c r="AP120" s="998" t="s">
        <v>121</v>
      </c>
      <c r="AQ120" s="999"/>
      <c r="AR120" s="999"/>
      <c r="AS120" s="999"/>
      <c r="AT120" s="1000"/>
      <c r="AU120" s="1027" t="s">
        <v>444</v>
      </c>
      <c r="AV120" s="1028"/>
      <c r="AW120" s="1028"/>
      <c r="AX120" s="1028"/>
      <c r="AY120" s="1029"/>
      <c r="AZ120" s="965" t="s">
        <v>445</v>
      </c>
      <c r="BA120" s="933"/>
      <c r="BB120" s="933"/>
      <c r="BC120" s="933"/>
      <c r="BD120" s="933"/>
      <c r="BE120" s="933"/>
      <c r="BF120" s="933"/>
      <c r="BG120" s="933"/>
      <c r="BH120" s="933"/>
      <c r="BI120" s="933"/>
      <c r="BJ120" s="933"/>
      <c r="BK120" s="933"/>
      <c r="BL120" s="933"/>
      <c r="BM120" s="933"/>
      <c r="BN120" s="933"/>
      <c r="BO120" s="933"/>
      <c r="BP120" s="934"/>
      <c r="BQ120" s="966">
        <v>4543796</v>
      </c>
      <c r="BR120" s="967"/>
      <c r="BS120" s="967"/>
      <c r="BT120" s="967"/>
      <c r="BU120" s="967"/>
      <c r="BV120" s="967">
        <v>4756498</v>
      </c>
      <c r="BW120" s="967"/>
      <c r="BX120" s="967"/>
      <c r="BY120" s="967"/>
      <c r="BZ120" s="967"/>
      <c r="CA120" s="967">
        <v>5530166</v>
      </c>
      <c r="CB120" s="967"/>
      <c r="CC120" s="967"/>
      <c r="CD120" s="967"/>
      <c r="CE120" s="967"/>
      <c r="CF120" s="980">
        <v>108.4</v>
      </c>
      <c r="CG120" s="981"/>
      <c r="CH120" s="981"/>
      <c r="CI120" s="981"/>
      <c r="CJ120" s="981"/>
      <c r="CK120" s="1042" t="s">
        <v>446</v>
      </c>
      <c r="CL120" s="1043"/>
      <c r="CM120" s="1043"/>
      <c r="CN120" s="1043"/>
      <c r="CO120" s="1044"/>
      <c r="CP120" s="1050" t="s">
        <v>393</v>
      </c>
      <c r="CQ120" s="1051"/>
      <c r="CR120" s="1051"/>
      <c r="CS120" s="1051"/>
      <c r="CT120" s="1051"/>
      <c r="CU120" s="1051"/>
      <c r="CV120" s="1051"/>
      <c r="CW120" s="1051"/>
      <c r="CX120" s="1051"/>
      <c r="CY120" s="1051"/>
      <c r="CZ120" s="1051"/>
      <c r="DA120" s="1051"/>
      <c r="DB120" s="1051"/>
      <c r="DC120" s="1051"/>
      <c r="DD120" s="1051"/>
      <c r="DE120" s="1051"/>
      <c r="DF120" s="1052"/>
      <c r="DG120" s="966">
        <v>2472139</v>
      </c>
      <c r="DH120" s="967"/>
      <c r="DI120" s="967"/>
      <c r="DJ120" s="967"/>
      <c r="DK120" s="967"/>
      <c r="DL120" s="967">
        <v>2363290</v>
      </c>
      <c r="DM120" s="967"/>
      <c r="DN120" s="967"/>
      <c r="DO120" s="967"/>
      <c r="DP120" s="967"/>
      <c r="DQ120" s="967">
        <v>2433521</v>
      </c>
      <c r="DR120" s="967"/>
      <c r="DS120" s="967"/>
      <c r="DT120" s="967"/>
      <c r="DU120" s="967"/>
      <c r="DV120" s="968">
        <v>47.7</v>
      </c>
      <c r="DW120" s="968"/>
      <c r="DX120" s="968"/>
      <c r="DY120" s="968"/>
      <c r="DZ120" s="969"/>
    </row>
    <row r="121" spans="1:130" s="218" customFormat="1" ht="26.25" customHeight="1" x14ac:dyDescent="0.2">
      <c r="A121" s="1093"/>
      <c r="B121" s="985"/>
      <c r="C121" s="1010" t="s">
        <v>447</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121</v>
      </c>
      <c r="AB121" s="995"/>
      <c r="AC121" s="995"/>
      <c r="AD121" s="995"/>
      <c r="AE121" s="996"/>
      <c r="AF121" s="997" t="s">
        <v>121</v>
      </c>
      <c r="AG121" s="995"/>
      <c r="AH121" s="995"/>
      <c r="AI121" s="995"/>
      <c r="AJ121" s="996"/>
      <c r="AK121" s="997" t="s">
        <v>121</v>
      </c>
      <c r="AL121" s="995"/>
      <c r="AM121" s="995"/>
      <c r="AN121" s="995"/>
      <c r="AO121" s="996"/>
      <c r="AP121" s="998" t="s">
        <v>121</v>
      </c>
      <c r="AQ121" s="999"/>
      <c r="AR121" s="999"/>
      <c r="AS121" s="999"/>
      <c r="AT121" s="1000"/>
      <c r="AU121" s="1030"/>
      <c r="AV121" s="1031"/>
      <c r="AW121" s="1031"/>
      <c r="AX121" s="1031"/>
      <c r="AY121" s="1032"/>
      <c r="AZ121" s="958" t="s">
        <v>448</v>
      </c>
      <c r="BA121" s="959"/>
      <c r="BB121" s="959"/>
      <c r="BC121" s="959"/>
      <c r="BD121" s="959"/>
      <c r="BE121" s="959"/>
      <c r="BF121" s="959"/>
      <c r="BG121" s="959"/>
      <c r="BH121" s="959"/>
      <c r="BI121" s="959"/>
      <c r="BJ121" s="959"/>
      <c r="BK121" s="959"/>
      <c r="BL121" s="959"/>
      <c r="BM121" s="959"/>
      <c r="BN121" s="959"/>
      <c r="BO121" s="959"/>
      <c r="BP121" s="960"/>
      <c r="BQ121" s="961">
        <v>2338228</v>
      </c>
      <c r="BR121" s="962"/>
      <c r="BS121" s="962"/>
      <c r="BT121" s="962"/>
      <c r="BU121" s="962"/>
      <c r="BV121" s="962">
        <v>1803956</v>
      </c>
      <c r="BW121" s="962"/>
      <c r="BX121" s="962"/>
      <c r="BY121" s="962"/>
      <c r="BZ121" s="962"/>
      <c r="CA121" s="962">
        <v>1696749</v>
      </c>
      <c r="CB121" s="962"/>
      <c r="CC121" s="962"/>
      <c r="CD121" s="962"/>
      <c r="CE121" s="962"/>
      <c r="CF121" s="956">
        <v>33.299999999999997</v>
      </c>
      <c r="CG121" s="957"/>
      <c r="CH121" s="957"/>
      <c r="CI121" s="957"/>
      <c r="CJ121" s="957"/>
      <c r="CK121" s="1045"/>
      <c r="CL121" s="1046"/>
      <c r="CM121" s="1046"/>
      <c r="CN121" s="1046"/>
      <c r="CO121" s="1047"/>
      <c r="CP121" s="1055" t="s">
        <v>389</v>
      </c>
      <c r="CQ121" s="1056"/>
      <c r="CR121" s="1056"/>
      <c r="CS121" s="1056"/>
      <c r="CT121" s="1056"/>
      <c r="CU121" s="1056"/>
      <c r="CV121" s="1056"/>
      <c r="CW121" s="1056"/>
      <c r="CX121" s="1056"/>
      <c r="CY121" s="1056"/>
      <c r="CZ121" s="1056"/>
      <c r="DA121" s="1056"/>
      <c r="DB121" s="1056"/>
      <c r="DC121" s="1056"/>
      <c r="DD121" s="1056"/>
      <c r="DE121" s="1056"/>
      <c r="DF121" s="1057"/>
      <c r="DG121" s="961" t="s">
        <v>121</v>
      </c>
      <c r="DH121" s="962"/>
      <c r="DI121" s="962"/>
      <c r="DJ121" s="962"/>
      <c r="DK121" s="962"/>
      <c r="DL121" s="962" t="s">
        <v>121</v>
      </c>
      <c r="DM121" s="962"/>
      <c r="DN121" s="962"/>
      <c r="DO121" s="962"/>
      <c r="DP121" s="962"/>
      <c r="DQ121" s="962" t="s">
        <v>121</v>
      </c>
      <c r="DR121" s="962"/>
      <c r="DS121" s="962"/>
      <c r="DT121" s="962"/>
      <c r="DU121" s="962"/>
      <c r="DV121" s="963" t="s">
        <v>121</v>
      </c>
      <c r="DW121" s="963"/>
      <c r="DX121" s="963"/>
      <c r="DY121" s="963"/>
      <c r="DZ121" s="964"/>
    </row>
    <row r="122" spans="1:130" s="218" customFormat="1" ht="26.25" customHeight="1" x14ac:dyDescent="0.2">
      <c r="A122" s="1093"/>
      <c r="B122" s="985"/>
      <c r="C122" s="958" t="s">
        <v>430</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121</v>
      </c>
      <c r="AB122" s="995"/>
      <c r="AC122" s="995"/>
      <c r="AD122" s="995"/>
      <c r="AE122" s="996"/>
      <c r="AF122" s="997" t="s">
        <v>121</v>
      </c>
      <c r="AG122" s="995"/>
      <c r="AH122" s="995"/>
      <c r="AI122" s="995"/>
      <c r="AJ122" s="996"/>
      <c r="AK122" s="997" t="s">
        <v>121</v>
      </c>
      <c r="AL122" s="995"/>
      <c r="AM122" s="995"/>
      <c r="AN122" s="995"/>
      <c r="AO122" s="996"/>
      <c r="AP122" s="998" t="s">
        <v>121</v>
      </c>
      <c r="AQ122" s="999"/>
      <c r="AR122" s="999"/>
      <c r="AS122" s="999"/>
      <c r="AT122" s="1000"/>
      <c r="AU122" s="1030"/>
      <c r="AV122" s="1031"/>
      <c r="AW122" s="1031"/>
      <c r="AX122" s="1031"/>
      <c r="AY122" s="1032"/>
      <c r="AZ122" s="1009" t="s">
        <v>449</v>
      </c>
      <c r="BA122" s="1001"/>
      <c r="BB122" s="1001"/>
      <c r="BC122" s="1001"/>
      <c r="BD122" s="1001"/>
      <c r="BE122" s="1001"/>
      <c r="BF122" s="1001"/>
      <c r="BG122" s="1001"/>
      <c r="BH122" s="1001"/>
      <c r="BI122" s="1001"/>
      <c r="BJ122" s="1001"/>
      <c r="BK122" s="1001"/>
      <c r="BL122" s="1001"/>
      <c r="BM122" s="1001"/>
      <c r="BN122" s="1001"/>
      <c r="BO122" s="1001"/>
      <c r="BP122" s="1002"/>
      <c r="BQ122" s="1035">
        <v>8352954</v>
      </c>
      <c r="BR122" s="1036"/>
      <c r="BS122" s="1036"/>
      <c r="BT122" s="1036"/>
      <c r="BU122" s="1036"/>
      <c r="BV122" s="1036">
        <v>7843282</v>
      </c>
      <c r="BW122" s="1036"/>
      <c r="BX122" s="1036"/>
      <c r="BY122" s="1036"/>
      <c r="BZ122" s="1036"/>
      <c r="CA122" s="1036">
        <v>7766476</v>
      </c>
      <c r="CB122" s="1036"/>
      <c r="CC122" s="1036"/>
      <c r="CD122" s="1036"/>
      <c r="CE122" s="1036"/>
      <c r="CF122" s="1053">
        <v>152.19999999999999</v>
      </c>
      <c r="CG122" s="1054"/>
      <c r="CH122" s="1054"/>
      <c r="CI122" s="1054"/>
      <c r="CJ122" s="1054"/>
      <c r="CK122" s="1045"/>
      <c r="CL122" s="1046"/>
      <c r="CM122" s="1046"/>
      <c r="CN122" s="1046"/>
      <c r="CO122" s="1047"/>
      <c r="CP122" s="1055" t="s">
        <v>390</v>
      </c>
      <c r="CQ122" s="1056"/>
      <c r="CR122" s="1056"/>
      <c r="CS122" s="1056"/>
      <c r="CT122" s="1056"/>
      <c r="CU122" s="1056"/>
      <c r="CV122" s="1056"/>
      <c r="CW122" s="1056"/>
      <c r="CX122" s="1056"/>
      <c r="CY122" s="1056"/>
      <c r="CZ122" s="1056"/>
      <c r="DA122" s="1056"/>
      <c r="DB122" s="1056"/>
      <c r="DC122" s="1056"/>
      <c r="DD122" s="1056"/>
      <c r="DE122" s="1056"/>
      <c r="DF122" s="1057"/>
      <c r="DG122" s="961" t="s">
        <v>121</v>
      </c>
      <c r="DH122" s="962"/>
      <c r="DI122" s="962"/>
      <c r="DJ122" s="962"/>
      <c r="DK122" s="962"/>
      <c r="DL122" s="962" t="s">
        <v>121</v>
      </c>
      <c r="DM122" s="962"/>
      <c r="DN122" s="962"/>
      <c r="DO122" s="962"/>
      <c r="DP122" s="962"/>
      <c r="DQ122" s="962" t="s">
        <v>121</v>
      </c>
      <c r="DR122" s="962"/>
      <c r="DS122" s="962"/>
      <c r="DT122" s="962"/>
      <c r="DU122" s="962"/>
      <c r="DV122" s="963" t="s">
        <v>121</v>
      </c>
      <c r="DW122" s="963"/>
      <c r="DX122" s="963"/>
      <c r="DY122" s="963"/>
      <c r="DZ122" s="964"/>
    </row>
    <row r="123" spans="1:130" s="218" customFormat="1" ht="26.25" customHeight="1" x14ac:dyDescent="0.2">
      <c r="A123" s="1093"/>
      <c r="B123" s="985"/>
      <c r="C123" s="958" t="s">
        <v>436</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121</v>
      </c>
      <c r="AB123" s="995"/>
      <c r="AC123" s="995"/>
      <c r="AD123" s="995"/>
      <c r="AE123" s="996"/>
      <c r="AF123" s="997" t="s">
        <v>121</v>
      </c>
      <c r="AG123" s="995"/>
      <c r="AH123" s="995"/>
      <c r="AI123" s="995"/>
      <c r="AJ123" s="996"/>
      <c r="AK123" s="997" t="s">
        <v>121</v>
      </c>
      <c r="AL123" s="995"/>
      <c r="AM123" s="995"/>
      <c r="AN123" s="995"/>
      <c r="AO123" s="996"/>
      <c r="AP123" s="998" t="s">
        <v>121</v>
      </c>
      <c r="AQ123" s="999"/>
      <c r="AR123" s="999"/>
      <c r="AS123" s="999"/>
      <c r="AT123" s="1000"/>
      <c r="AU123" s="1033"/>
      <c r="AV123" s="1034"/>
      <c r="AW123" s="1034"/>
      <c r="AX123" s="1034"/>
      <c r="AY123" s="1034"/>
      <c r="AZ123" s="239" t="s">
        <v>176</v>
      </c>
      <c r="BA123" s="239"/>
      <c r="BB123" s="239"/>
      <c r="BC123" s="239"/>
      <c r="BD123" s="239"/>
      <c r="BE123" s="239"/>
      <c r="BF123" s="239"/>
      <c r="BG123" s="239"/>
      <c r="BH123" s="239"/>
      <c r="BI123" s="239"/>
      <c r="BJ123" s="239"/>
      <c r="BK123" s="239"/>
      <c r="BL123" s="239"/>
      <c r="BM123" s="239"/>
      <c r="BN123" s="239"/>
      <c r="BO123" s="1013" t="s">
        <v>450</v>
      </c>
      <c r="BP123" s="1041"/>
      <c r="BQ123" s="1099">
        <v>15234978</v>
      </c>
      <c r="BR123" s="1100"/>
      <c r="BS123" s="1100"/>
      <c r="BT123" s="1100"/>
      <c r="BU123" s="1100"/>
      <c r="BV123" s="1100">
        <v>14403736</v>
      </c>
      <c r="BW123" s="1100"/>
      <c r="BX123" s="1100"/>
      <c r="BY123" s="1100"/>
      <c r="BZ123" s="1100"/>
      <c r="CA123" s="1100">
        <v>14993391</v>
      </c>
      <c r="CB123" s="1100"/>
      <c r="CC123" s="1100"/>
      <c r="CD123" s="1100"/>
      <c r="CE123" s="1100"/>
      <c r="CF123" s="1037"/>
      <c r="CG123" s="1038"/>
      <c r="CH123" s="1038"/>
      <c r="CI123" s="1038"/>
      <c r="CJ123" s="1039"/>
      <c r="CK123" s="1045"/>
      <c r="CL123" s="1046"/>
      <c r="CM123" s="1046"/>
      <c r="CN123" s="1046"/>
      <c r="CO123" s="1047"/>
      <c r="CP123" s="1055" t="s">
        <v>388</v>
      </c>
      <c r="CQ123" s="1056"/>
      <c r="CR123" s="1056"/>
      <c r="CS123" s="1056"/>
      <c r="CT123" s="1056"/>
      <c r="CU123" s="1056"/>
      <c r="CV123" s="1056"/>
      <c r="CW123" s="1056"/>
      <c r="CX123" s="1056"/>
      <c r="CY123" s="1056"/>
      <c r="CZ123" s="1056"/>
      <c r="DA123" s="1056"/>
      <c r="DB123" s="1056"/>
      <c r="DC123" s="1056"/>
      <c r="DD123" s="1056"/>
      <c r="DE123" s="1056"/>
      <c r="DF123" s="1057"/>
      <c r="DG123" s="994" t="s">
        <v>121</v>
      </c>
      <c r="DH123" s="995"/>
      <c r="DI123" s="995"/>
      <c r="DJ123" s="995"/>
      <c r="DK123" s="996"/>
      <c r="DL123" s="997" t="s">
        <v>121</v>
      </c>
      <c r="DM123" s="995"/>
      <c r="DN123" s="995"/>
      <c r="DO123" s="995"/>
      <c r="DP123" s="996"/>
      <c r="DQ123" s="997" t="s">
        <v>121</v>
      </c>
      <c r="DR123" s="995"/>
      <c r="DS123" s="995"/>
      <c r="DT123" s="995"/>
      <c r="DU123" s="996"/>
      <c r="DV123" s="998" t="s">
        <v>121</v>
      </c>
      <c r="DW123" s="999"/>
      <c r="DX123" s="999"/>
      <c r="DY123" s="999"/>
      <c r="DZ123" s="1000"/>
    </row>
    <row r="124" spans="1:130" s="218" customFormat="1" ht="26.25" customHeight="1" thickBot="1" x14ac:dyDescent="0.25">
      <c r="A124" s="1093"/>
      <c r="B124" s="985"/>
      <c r="C124" s="958" t="s">
        <v>439</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121</v>
      </c>
      <c r="AB124" s="995"/>
      <c r="AC124" s="995"/>
      <c r="AD124" s="995"/>
      <c r="AE124" s="996"/>
      <c r="AF124" s="997" t="s">
        <v>121</v>
      </c>
      <c r="AG124" s="995"/>
      <c r="AH124" s="995"/>
      <c r="AI124" s="995"/>
      <c r="AJ124" s="996"/>
      <c r="AK124" s="997" t="s">
        <v>121</v>
      </c>
      <c r="AL124" s="995"/>
      <c r="AM124" s="995"/>
      <c r="AN124" s="995"/>
      <c r="AO124" s="996"/>
      <c r="AP124" s="998" t="s">
        <v>121</v>
      </c>
      <c r="AQ124" s="999"/>
      <c r="AR124" s="999"/>
      <c r="AS124" s="999"/>
      <c r="AT124" s="1000"/>
      <c r="AU124" s="1095" t="s">
        <v>451</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t="s">
        <v>121</v>
      </c>
      <c r="BR124" s="1063"/>
      <c r="BS124" s="1063"/>
      <c r="BT124" s="1063"/>
      <c r="BU124" s="1063"/>
      <c r="BV124" s="1063" t="s">
        <v>121</v>
      </c>
      <c r="BW124" s="1063"/>
      <c r="BX124" s="1063"/>
      <c r="BY124" s="1063"/>
      <c r="BZ124" s="1063"/>
      <c r="CA124" s="1063" t="s">
        <v>121</v>
      </c>
      <c r="CB124" s="1063"/>
      <c r="CC124" s="1063"/>
      <c r="CD124" s="1063"/>
      <c r="CE124" s="1063"/>
      <c r="CF124" s="1064"/>
      <c r="CG124" s="1065"/>
      <c r="CH124" s="1065"/>
      <c r="CI124" s="1065"/>
      <c r="CJ124" s="1066"/>
      <c r="CK124" s="1048"/>
      <c r="CL124" s="1048"/>
      <c r="CM124" s="1048"/>
      <c r="CN124" s="1048"/>
      <c r="CO124" s="1049"/>
      <c r="CP124" s="1055" t="s">
        <v>452</v>
      </c>
      <c r="CQ124" s="1056"/>
      <c r="CR124" s="1056"/>
      <c r="CS124" s="1056"/>
      <c r="CT124" s="1056"/>
      <c r="CU124" s="1056"/>
      <c r="CV124" s="1056"/>
      <c r="CW124" s="1056"/>
      <c r="CX124" s="1056"/>
      <c r="CY124" s="1056"/>
      <c r="CZ124" s="1056"/>
      <c r="DA124" s="1056"/>
      <c r="DB124" s="1056"/>
      <c r="DC124" s="1056"/>
      <c r="DD124" s="1056"/>
      <c r="DE124" s="1056"/>
      <c r="DF124" s="1057"/>
      <c r="DG124" s="1040" t="s">
        <v>121</v>
      </c>
      <c r="DH124" s="1022"/>
      <c r="DI124" s="1022"/>
      <c r="DJ124" s="1022"/>
      <c r="DK124" s="1023"/>
      <c r="DL124" s="1021" t="s">
        <v>121</v>
      </c>
      <c r="DM124" s="1022"/>
      <c r="DN124" s="1022"/>
      <c r="DO124" s="1022"/>
      <c r="DP124" s="1023"/>
      <c r="DQ124" s="1021" t="s">
        <v>121</v>
      </c>
      <c r="DR124" s="1022"/>
      <c r="DS124" s="1022"/>
      <c r="DT124" s="1022"/>
      <c r="DU124" s="1023"/>
      <c r="DV124" s="1024" t="s">
        <v>121</v>
      </c>
      <c r="DW124" s="1025"/>
      <c r="DX124" s="1025"/>
      <c r="DY124" s="1025"/>
      <c r="DZ124" s="1026"/>
    </row>
    <row r="125" spans="1:130" s="218" customFormat="1" ht="26.25" customHeight="1" x14ac:dyDescent="0.2">
      <c r="A125" s="1093"/>
      <c r="B125" s="985"/>
      <c r="C125" s="958" t="s">
        <v>441</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121</v>
      </c>
      <c r="AB125" s="995"/>
      <c r="AC125" s="995"/>
      <c r="AD125" s="995"/>
      <c r="AE125" s="996"/>
      <c r="AF125" s="997" t="s">
        <v>121</v>
      </c>
      <c r="AG125" s="995"/>
      <c r="AH125" s="995"/>
      <c r="AI125" s="995"/>
      <c r="AJ125" s="996"/>
      <c r="AK125" s="997" t="s">
        <v>121</v>
      </c>
      <c r="AL125" s="995"/>
      <c r="AM125" s="995"/>
      <c r="AN125" s="995"/>
      <c r="AO125" s="996"/>
      <c r="AP125" s="998" t="s">
        <v>121</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453</v>
      </c>
      <c r="CL125" s="1043"/>
      <c r="CM125" s="1043"/>
      <c r="CN125" s="1043"/>
      <c r="CO125" s="1044"/>
      <c r="CP125" s="965" t="s">
        <v>454</v>
      </c>
      <c r="CQ125" s="933"/>
      <c r="CR125" s="933"/>
      <c r="CS125" s="933"/>
      <c r="CT125" s="933"/>
      <c r="CU125" s="933"/>
      <c r="CV125" s="933"/>
      <c r="CW125" s="933"/>
      <c r="CX125" s="933"/>
      <c r="CY125" s="933"/>
      <c r="CZ125" s="933"/>
      <c r="DA125" s="933"/>
      <c r="DB125" s="933"/>
      <c r="DC125" s="933"/>
      <c r="DD125" s="933"/>
      <c r="DE125" s="933"/>
      <c r="DF125" s="934"/>
      <c r="DG125" s="966" t="s">
        <v>121</v>
      </c>
      <c r="DH125" s="967"/>
      <c r="DI125" s="967"/>
      <c r="DJ125" s="967"/>
      <c r="DK125" s="967"/>
      <c r="DL125" s="967" t="s">
        <v>121</v>
      </c>
      <c r="DM125" s="967"/>
      <c r="DN125" s="967"/>
      <c r="DO125" s="967"/>
      <c r="DP125" s="967"/>
      <c r="DQ125" s="967" t="s">
        <v>121</v>
      </c>
      <c r="DR125" s="967"/>
      <c r="DS125" s="967"/>
      <c r="DT125" s="967"/>
      <c r="DU125" s="967"/>
      <c r="DV125" s="968" t="s">
        <v>121</v>
      </c>
      <c r="DW125" s="968"/>
      <c r="DX125" s="968"/>
      <c r="DY125" s="968"/>
      <c r="DZ125" s="969"/>
    </row>
    <row r="126" spans="1:130" s="218" customFormat="1" ht="26.25" customHeight="1" thickBot="1" x14ac:dyDescent="0.25">
      <c r="A126" s="1093"/>
      <c r="B126" s="985"/>
      <c r="C126" s="958" t="s">
        <v>443</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121</v>
      </c>
      <c r="AB126" s="995"/>
      <c r="AC126" s="995"/>
      <c r="AD126" s="995"/>
      <c r="AE126" s="996"/>
      <c r="AF126" s="997" t="s">
        <v>121</v>
      </c>
      <c r="AG126" s="995"/>
      <c r="AH126" s="995"/>
      <c r="AI126" s="995"/>
      <c r="AJ126" s="996"/>
      <c r="AK126" s="997" t="s">
        <v>121</v>
      </c>
      <c r="AL126" s="995"/>
      <c r="AM126" s="995"/>
      <c r="AN126" s="995"/>
      <c r="AO126" s="996"/>
      <c r="AP126" s="998" t="s">
        <v>121</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455</v>
      </c>
      <c r="CQ126" s="959"/>
      <c r="CR126" s="959"/>
      <c r="CS126" s="959"/>
      <c r="CT126" s="959"/>
      <c r="CU126" s="959"/>
      <c r="CV126" s="959"/>
      <c r="CW126" s="959"/>
      <c r="CX126" s="959"/>
      <c r="CY126" s="959"/>
      <c r="CZ126" s="959"/>
      <c r="DA126" s="959"/>
      <c r="DB126" s="959"/>
      <c r="DC126" s="959"/>
      <c r="DD126" s="959"/>
      <c r="DE126" s="959"/>
      <c r="DF126" s="960"/>
      <c r="DG126" s="961" t="s">
        <v>121</v>
      </c>
      <c r="DH126" s="962"/>
      <c r="DI126" s="962"/>
      <c r="DJ126" s="962"/>
      <c r="DK126" s="962"/>
      <c r="DL126" s="962" t="s">
        <v>121</v>
      </c>
      <c r="DM126" s="962"/>
      <c r="DN126" s="962"/>
      <c r="DO126" s="962"/>
      <c r="DP126" s="962"/>
      <c r="DQ126" s="962" t="s">
        <v>121</v>
      </c>
      <c r="DR126" s="962"/>
      <c r="DS126" s="962"/>
      <c r="DT126" s="962"/>
      <c r="DU126" s="962"/>
      <c r="DV126" s="963" t="s">
        <v>121</v>
      </c>
      <c r="DW126" s="963"/>
      <c r="DX126" s="963"/>
      <c r="DY126" s="963"/>
      <c r="DZ126" s="964"/>
    </row>
    <row r="127" spans="1:130" s="218" customFormat="1" ht="26.25" customHeight="1" x14ac:dyDescent="0.2">
      <c r="A127" s="1094"/>
      <c r="B127" s="987"/>
      <c r="C127" s="1009" t="s">
        <v>456</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121</v>
      </c>
      <c r="AB127" s="995"/>
      <c r="AC127" s="995"/>
      <c r="AD127" s="995"/>
      <c r="AE127" s="996"/>
      <c r="AF127" s="997" t="s">
        <v>121</v>
      </c>
      <c r="AG127" s="995"/>
      <c r="AH127" s="995"/>
      <c r="AI127" s="995"/>
      <c r="AJ127" s="996"/>
      <c r="AK127" s="997" t="s">
        <v>121</v>
      </c>
      <c r="AL127" s="995"/>
      <c r="AM127" s="995"/>
      <c r="AN127" s="995"/>
      <c r="AO127" s="996"/>
      <c r="AP127" s="998" t="s">
        <v>121</v>
      </c>
      <c r="AQ127" s="999"/>
      <c r="AR127" s="999"/>
      <c r="AS127" s="999"/>
      <c r="AT127" s="1000"/>
      <c r="AU127" s="220"/>
      <c r="AV127" s="220"/>
      <c r="AW127" s="220"/>
      <c r="AX127" s="1067" t="s">
        <v>457</v>
      </c>
      <c r="AY127" s="1068"/>
      <c r="AZ127" s="1068"/>
      <c r="BA127" s="1068"/>
      <c r="BB127" s="1068"/>
      <c r="BC127" s="1068"/>
      <c r="BD127" s="1068"/>
      <c r="BE127" s="1069"/>
      <c r="BF127" s="1070" t="s">
        <v>458</v>
      </c>
      <c r="BG127" s="1068"/>
      <c r="BH127" s="1068"/>
      <c r="BI127" s="1068"/>
      <c r="BJ127" s="1068"/>
      <c r="BK127" s="1068"/>
      <c r="BL127" s="1069"/>
      <c r="BM127" s="1070" t="s">
        <v>459</v>
      </c>
      <c r="BN127" s="1068"/>
      <c r="BO127" s="1068"/>
      <c r="BP127" s="1068"/>
      <c r="BQ127" s="1068"/>
      <c r="BR127" s="1068"/>
      <c r="BS127" s="1069"/>
      <c r="BT127" s="1070" t="s">
        <v>460</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461</v>
      </c>
      <c r="CQ127" s="959"/>
      <c r="CR127" s="959"/>
      <c r="CS127" s="959"/>
      <c r="CT127" s="959"/>
      <c r="CU127" s="959"/>
      <c r="CV127" s="959"/>
      <c r="CW127" s="959"/>
      <c r="CX127" s="959"/>
      <c r="CY127" s="959"/>
      <c r="CZ127" s="959"/>
      <c r="DA127" s="959"/>
      <c r="DB127" s="959"/>
      <c r="DC127" s="959"/>
      <c r="DD127" s="959"/>
      <c r="DE127" s="959"/>
      <c r="DF127" s="960"/>
      <c r="DG127" s="961" t="s">
        <v>121</v>
      </c>
      <c r="DH127" s="962"/>
      <c r="DI127" s="962"/>
      <c r="DJ127" s="962"/>
      <c r="DK127" s="962"/>
      <c r="DL127" s="962" t="s">
        <v>121</v>
      </c>
      <c r="DM127" s="962"/>
      <c r="DN127" s="962"/>
      <c r="DO127" s="962"/>
      <c r="DP127" s="962"/>
      <c r="DQ127" s="962" t="s">
        <v>121</v>
      </c>
      <c r="DR127" s="962"/>
      <c r="DS127" s="962"/>
      <c r="DT127" s="962"/>
      <c r="DU127" s="962"/>
      <c r="DV127" s="963" t="s">
        <v>121</v>
      </c>
      <c r="DW127" s="963"/>
      <c r="DX127" s="963"/>
      <c r="DY127" s="963"/>
      <c r="DZ127" s="964"/>
    </row>
    <row r="128" spans="1:130" s="218" customFormat="1" ht="26.25" customHeight="1" thickBot="1" x14ac:dyDescent="0.25">
      <c r="A128" s="1077" t="s">
        <v>462</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463</v>
      </c>
      <c r="X128" s="1079"/>
      <c r="Y128" s="1079"/>
      <c r="Z128" s="1080"/>
      <c r="AA128" s="1081">
        <v>116767</v>
      </c>
      <c r="AB128" s="1082"/>
      <c r="AC128" s="1082"/>
      <c r="AD128" s="1082"/>
      <c r="AE128" s="1083"/>
      <c r="AF128" s="1084">
        <v>123977</v>
      </c>
      <c r="AG128" s="1082"/>
      <c r="AH128" s="1082"/>
      <c r="AI128" s="1082"/>
      <c r="AJ128" s="1083"/>
      <c r="AK128" s="1084">
        <v>140088</v>
      </c>
      <c r="AL128" s="1082"/>
      <c r="AM128" s="1082"/>
      <c r="AN128" s="1082"/>
      <c r="AO128" s="1083"/>
      <c r="AP128" s="1085"/>
      <c r="AQ128" s="1086"/>
      <c r="AR128" s="1086"/>
      <c r="AS128" s="1086"/>
      <c r="AT128" s="1087"/>
      <c r="AU128" s="220"/>
      <c r="AV128" s="220"/>
      <c r="AW128" s="220"/>
      <c r="AX128" s="932" t="s">
        <v>464</v>
      </c>
      <c r="AY128" s="933"/>
      <c r="AZ128" s="933"/>
      <c r="BA128" s="933"/>
      <c r="BB128" s="933"/>
      <c r="BC128" s="933"/>
      <c r="BD128" s="933"/>
      <c r="BE128" s="934"/>
      <c r="BF128" s="1088" t="s">
        <v>121</v>
      </c>
      <c r="BG128" s="1089"/>
      <c r="BH128" s="1089"/>
      <c r="BI128" s="1089"/>
      <c r="BJ128" s="1089"/>
      <c r="BK128" s="1089"/>
      <c r="BL128" s="1090"/>
      <c r="BM128" s="1088">
        <v>14.52</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465</v>
      </c>
      <c r="CQ128" s="762"/>
      <c r="CR128" s="762"/>
      <c r="CS128" s="762"/>
      <c r="CT128" s="762"/>
      <c r="CU128" s="762"/>
      <c r="CV128" s="762"/>
      <c r="CW128" s="762"/>
      <c r="CX128" s="762"/>
      <c r="CY128" s="762"/>
      <c r="CZ128" s="762"/>
      <c r="DA128" s="762"/>
      <c r="DB128" s="762"/>
      <c r="DC128" s="762"/>
      <c r="DD128" s="762"/>
      <c r="DE128" s="762"/>
      <c r="DF128" s="1072"/>
      <c r="DG128" s="1073" t="s">
        <v>121</v>
      </c>
      <c r="DH128" s="1074"/>
      <c r="DI128" s="1074"/>
      <c r="DJ128" s="1074"/>
      <c r="DK128" s="1074"/>
      <c r="DL128" s="1074" t="s">
        <v>121</v>
      </c>
      <c r="DM128" s="1074"/>
      <c r="DN128" s="1074"/>
      <c r="DO128" s="1074"/>
      <c r="DP128" s="1074"/>
      <c r="DQ128" s="1074" t="s">
        <v>121</v>
      </c>
      <c r="DR128" s="1074"/>
      <c r="DS128" s="1074"/>
      <c r="DT128" s="1074"/>
      <c r="DU128" s="1074"/>
      <c r="DV128" s="1075" t="s">
        <v>121</v>
      </c>
      <c r="DW128" s="1075"/>
      <c r="DX128" s="1075"/>
      <c r="DY128" s="1075"/>
      <c r="DZ128" s="1076"/>
    </row>
    <row r="129" spans="1:131" s="218" customFormat="1" ht="26.25" customHeight="1" x14ac:dyDescent="0.2">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466</v>
      </c>
      <c r="X129" s="1107"/>
      <c r="Y129" s="1107"/>
      <c r="Z129" s="1108"/>
      <c r="AA129" s="994">
        <v>5528513</v>
      </c>
      <c r="AB129" s="995"/>
      <c r="AC129" s="995"/>
      <c r="AD129" s="995"/>
      <c r="AE129" s="996"/>
      <c r="AF129" s="997">
        <v>5635341</v>
      </c>
      <c r="AG129" s="995"/>
      <c r="AH129" s="995"/>
      <c r="AI129" s="995"/>
      <c r="AJ129" s="996"/>
      <c r="AK129" s="997">
        <v>5846910</v>
      </c>
      <c r="AL129" s="995"/>
      <c r="AM129" s="995"/>
      <c r="AN129" s="995"/>
      <c r="AO129" s="996"/>
      <c r="AP129" s="1109"/>
      <c r="AQ129" s="1110"/>
      <c r="AR129" s="1110"/>
      <c r="AS129" s="1110"/>
      <c r="AT129" s="1111"/>
      <c r="AU129" s="221"/>
      <c r="AV129" s="221"/>
      <c r="AW129" s="221"/>
      <c r="AX129" s="1101" t="s">
        <v>467</v>
      </c>
      <c r="AY129" s="959"/>
      <c r="AZ129" s="959"/>
      <c r="BA129" s="959"/>
      <c r="BB129" s="959"/>
      <c r="BC129" s="959"/>
      <c r="BD129" s="959"/>
      <c r="BE129" s="960"/>
      <c r="BF129" s="1102" t="s">
        <v>121</v>
      </c>
      <c r="BG129" s="1103"/>
      <c r="BH129" s="1103"/>
      <c r="BI129" s="1103"/>
      <c r="BJ129" s="1103"/>
      <c r="BK129" s="1103"/>
      <c r="BL129" s="1104"/>
      <c r="BM129" s="1102">
        <v>19.52</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970" t="s">
        <v>468</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469</v>
      </c>
      <c r="X130" s="1107"/>
      <c r="Y130" s="1107"/>
      <c r="Z130" s="1108"/>
      <c r="AA130" s="994">
        <v>730349</v>
      </c>
      <c r="AB130" s="995"/>
      <c r="AC130" s="995"/>
      <c r="AD130" s="995"/>
      <c r="AE130" s="996"/>
      <c r="AF130" s="997">
        <v>740356</v>
      </c>
      <c r="AG130" s="995"/>
      <c r="AH130" s="995"/>
      <c r="AI130" s="995"/>
      <c r="AJ130" s="996"/>
      <c r="AK130" s="997">
        <v>745610</v>
      </c>
      <c r="AL130" s="995"/>
      <c r="AM130" s="995"/>
      <c r="AN130" s="995"/>
      <c r="AO130" s="996"/>
      <c r="AP130" s="1109"/>
      <c r="AQ130" s="1110"/>
      <c r="AR130" s="1110"/>
      <c r="AS130" s="1110"/>
      <c r="AT130" s="1111"/>
      <c r="AU130" s="221"/>
      <c r="AV130" s="221"/>
      <c r="AW130" s="221"/>
      <c r="AX130" s="1101" t="s">
        <v>470</v>
      </c>
      <c r="AY130" s="959"/>
      <c r="AZ130" s="959"/>
      <c r="BA130" s="959"/>
      <c r="BB130" s="959"/>
      <c r="BC130" s="959"/>
      <c r="BD130" s="959"/>
      <c r="BE130" s="960"/>
      <c r="BF130" s="1137">
        <v>4.4000000000000004</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471</v>
      </c>
      <c r="X131" s="1144"/>
      <c r="Y131" s="1144"/>
      <c r="Z131" s="1145"/>
      <c r="AA131" s="1040">
        <v>4798164</v>
      </c>
      <c r="AB131" s="1022"/>
      <c r="AC131" s="1022"/>
      <c r="AD131" s="1022"/>
      <c r="AE131" s="1023"/>
      <c r="AF131" s="1021">
        <v>4894985</v>
      </c>
      <c r="AG131" s="1022"/>
      <c r="AH131" s="1022"/>
      <c r="AI131" s="1022"/>
      <c r="AJ131" s="1023"/>
      <c r="AK131" s="1021">
        <v>5101300</v>
      </c>
      <c r="AL131" s="1022"/>
      <c r="AM131" s="1022"/>
      <c r="AN131" s="1022"/>
      <c r="AO131" s="1023"/>
      <c r="AP131" s="1146"/>
      <c r="AQ131" s="1147"/>
      <c r="AR131" s="1147"/>
      <c r="AS131" s="1147"/>
      <c r="AT131" s="1148"/>
      <c r="AU131" s="221"/>
      <c r="AV131" s="221"/>
      <c r="AW131" s="221"/>
      <c r="AX131" s="1119" t="s">
        <v>472</v>
      </c>
      <c r="AY131" s="762"/>
      <c r="AZ131" s="762"/>
      <c r="BA131" s="762"/>
      <c r="BB131" s="762"/>
      <c r="BC131" s="762"/>
      <c r="BD131" s="762"/>
      <c r="BE131" s="1072"/>
      <c r="BF131" s="1120" t="s">
        <v>121</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1126" t="s">
        <v>473</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474</v>
      </c>
      <c r="W132" s="1130"/>
      <c r="X132" s="1130"/>
      <c r="Y132" s="1130"/>
      <c r="Z132" s="1131"/>
      <c r="AA132" s="1132">
        <v>3.6335356609999998</v>
      </c>
      <c r="AB132" s="1133"/>
      <c r="AC132" s="1133"/>
      <c r="AD132" s="1133"/>
      <c r="AE132" s="1134"/>
      <c r="AF132" s="1135">
        <v>4.7696571079999996</v>
      </c>
      <c r="AG132" s="1133"/>
      <c r="AH132" s="1133"/>
      <c r="AI132" s="1133"/>
      <c r="AJ132" s="1134"/>
      <c r="AK132" s="1135">
        <v>4.8957324599999996</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475</v>
      </c>
      <c r="W133" s="1113"/>
      <c r="X133" s="1113"/>
      <c r="Y133" s="1113"/>
      <c r="Z133" s="1114"/>
      <c r="AA133" s="1115">
        <v>1.8</v>
      </c>
      <c r="AB133" s="1116"/>
      <c r="AC133" s="1116"/>
      <c r="AD133" s="1116"/>
      <c r="AE133" s="1117"/>
      <c r="AF133" s="1115">
        <v>3.3</v>
      </c>
      <c r="AG133" s="1116"/>
      <c r="AH133" s="1116"/>
      <c r="AI133" s="1116"/>
      <c r="AJ133" s="1117"/>
      <c r="AK133" s="1115">
        <v>4.4000000000000004</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Obmk/XswCR0TngeTCkGf++jOw49Zfwg7HtRrSrgeXPn9KxI0oZ8v0GnbHgxF8NckO3dzxKjagSI3ZBSKbB/eDA==" saltValue="kYnY2ydOoZ9dzpw6HTBea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8" customWidth="1"/>
    <col min="121" max="121" width="0" style="247" hidden="1" customWidth="1"/>
    <col min="122" max="16384" width="9" style="247" hidden="1"/>
  </cols>
  <sheetData>
    <row r="1" spans="1:120" ht="13"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7"/>
    </row>
    <row r="17" spans="119:120" ht="13" x14ac:dyDescent="0.2">
      <c r="DP17" s="247"/>
    </row>
    <row r="18" spans="119:120" ht="13" x14ac:dyDescent="0.2"/>
    <row r="19" spans="119:120" ht="13" x14ac:dyDescent="0.2"/>
    <row r="20" spans="119:120" ht="13" x14ac:dyDescent="0.2">
      <c r="DO20" s="247"/>
      <c r="DP20" s="247"/>
    </row>
    <row r="21" spans="119:120" ht="13" x14ac:dyDescent="0.2">
      <c r="DP21" s="247"/>
    </row>
    <row r="22" spans="119:120" ht="13" x14ac:dyDescent="0.2"/>
    <row r="23" spans="119:120" ht="13" x14ac:dyDescent="0.2">
      <c r="DO23" s="247"/>
      <c r="DP23" s="247"/>
    </row>
    <row r="24" spans="119:120" ht="13" x14ac:dyDescent="0.2">
      <c r="DP24" s="247"/>
    </row>
    <row r="25" spans="119:120" ht="13" x14ac:dyDescent="0.2">
      <c r="DP25" s="247"/>
    </row>
    <row r="26" spans="119:120" ht="13" x14ac:dyDescent="0.2">
      <c r="DO26" s="247"/>
      <c r="DP26" s="247"/>
    </row>
    <row r="27" spans="119:120" ht="13" x14ac:dyDescent="0.2"/>
    <row r="28" spans="119:120" ht="13" x14ac:dyDescent="0.2">
      <c r="DO28" s="247"/>
      <c r="DP28" s="247"/>
    </row>
    <row r="29" spans="119:120" ht="13" x14ac:dyDescent="0.2">
      <c r="DP29" s="247"/>
    </row>
    <row r="30" spans="119:120" ht="13" x14ac:dyDescent="0.2"/>
    <row r="31" spans="119:120" ht="13" x14ac:dyDescent="0.2">
      <c r="DO31" s="247"/>
      <c r="DP31" s="247"/>
    </row>
    <row r="32" spans="119:120" ht="13" x14ac:dyDescent="0.2"/>
    <row r="33" spans="98:120" ht="13" x14ac:dyDescent="0.2">
      <c r="DO33" s="247"/>
      <c r="DP33" s="247"/>
    </row>
    <row r="34" spans="98:120" ht="13" x14ac:dyDescent="0.2">
      <c r="DM34" s="247"/>
    </row>
    <row r="35" spans="98:120" ht="13" x14ac:dyDescent="0.2">
      <c r="CT35" s="247"/>
      <c r="CU35" s="247"/>
      <c r="CV35" s="247"/>
      <c r="CY35" s="247"/>
      <c r="CZ35" s="247"/>
      <c r="DA35" s="247"/>
      <c r="DD35" s="247"/>
      <c r="DE35" s="247"/>
      <c r="DF35" s="247"/>
      <c r="DI35" s="247"/>
      <c r="DJ35" s="247"/>
      <c r="DK35" s="247"/>
      <c r="DM35" s="247"/>
      <c r="DN35" s="247"/>
      <c r="DO35" s="247"/>
      <c r="DP35" s="247"/>
    </row>
    <row r="36" spans="98:120" ht="13" x14ac:dyDescent="0.2"/>
    <row r="37" spans="98:120" ht="13" x14ac:dyDescent="0.2">
      <c r="CW37" s="247"/>
      <c r="DB37" s="247"/>
      <c r="DG37" s="247"/>
      <c r="DL37" s="247"/>
      <c r="DP37" s="247"/>
    </row>
    <row r="38" spans="98:120" ht="13"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7"/>
      <c r="DO49" s="247"/>
      <c r="DP49" s="247"/>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7"/>
      <c r="CS63" s="247"/>
      <c r="CX63" s="247"/>
      <c r="DC63" s="247"/>
      <c r="DH63" s="247"/>
    </row>
    <row r="64" spans="22:120" ht="13" x14ac:dyDescent="0.2">
      <c r="V64" s="247"/>
    </row>
    <row r="65" spans="15:120" ht="13"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x14ac:dyDescent="0.2">
      <c r="Q66" s="247"/>
      <c r="S66" s="247"/>
      <c r="U66" s="247"/>
      <c r="DM66" s="247"/>
    </row>
    <row r="67" spans="15:120" ht="13"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x14ac:dyDescent="0.2"/>
    <row r="69" spans="15:120" ht="13" x14ac:dyDescent="0.2"/>
    <row r="70" spans="15:120" ht="13" x14ac:dyDescent="0.2"/>
    <row r="71" spans="15:120" ht="13" x14ac:dyDescent="0.2"/>
    <row r="72" spans="15:120" ht="13" x14ac:dyDescent="0.2">
      <c r="DP72" s="247"/>
    </row>
    <row r="73" spans="15:120" ht="13" x14ac:dyDescent="0.2">
      <c r="DP73" s="247"/>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7"/>
      <c r="CX96" s="247"/>
      <c r="DC96" s="247"/>
      <c r="DH96" s="247"/>
    </row>
    <row r="97" spans="24:120" ht="13" x14ac:dyDescent="0.2">
      <c r="CS97" s="247"/>
      <c r="CX97" s="247"/>
      <c r="DC97" s="247"/>
      <c r="DH97" s="247"/>
      <c r="DP97" s="248" t="s">
        <v>476</v>
      </c>
    </row>
    <row r="98" spans="24:120" ht="13" hidden="1" x14ac:dyDescent="0.2">
      <c r="CS98" s="247"/>
      <c r="CX98" s="247"/>
      <c r="DC98" s="247"/>
      <c r="DH98" s="247"/>
    </row>
    <row r="99" spans="24:120" ht="13"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 hidden="1" x14ac:dyDescent="0.2">
      <c r="CT103" s="247"/>
      <c r="CV103" s="247"/>
      <c r="CW103" s="247"/>
      <c r="CY103" s="247"/>
      <c r="DA103" s="247"/>
      <c r="DB103" s="247"/>
      <c r="DD103" s="247"/>
      <c r="DF103" s="247"/>
      <c r="DG103" s="247"/>
      <c r="DI103" s="247"/>
      <c r="DK103" s="247"/>
      <c r="DL103" s="247"/>
      <c r="DM103" s="247"/>
      <c r="DN103" s="247"/>
      <c r="DO103" s="247"/>
      <c r="DP103" s="247"/>
    </row>
    <row r="104" spans="24:120" ht="13"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rR7uP5lGc4AxXwup3Ea2gH5/J/HgLjdl5/+ltfAvFUKZZYYBBcjRWeCtnh6+aMXC+dteTl/V/Wd1PrqcKQ33tw==" saltValue="Z3Lb5ypDvEB7S/DOj6BTPA=="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8" customWidth="1"/>
    <col min="117" max="16384" width="9" style="247" hidden="1"/>
  </cols>
  <sheetData>
    <row r="1" spans="2:116" ht="13"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x14ac:dyDescent="0.2"/>
    <row r="3" spans="2:116" ht="13" x14ac:dyDescent="0.2"/>
    <row r="4" spans="2:116" ht="13"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x14ac:dyDescent="0.2"/>
    <row r="20" spans="9:116" ht="13" x14ac:dyDescent="0.2"/>
    <row r="21" spans="9:116" ht="13" x14ac:dyDescent="0.2">
      <c r="DL21" s="247"/>
    </row>
    <row r="22" spans="9:116" ht="13" x14ac:dyDescent="0.2">
      <c r="DI22" s="247"/>
      <c r="DJ22" s="247"/>
      <c r="DK22" s="247"/>
      <c r="DL22" s="247"/>
    </row>
    <row r="23" spans="9:116" ht="13" x14ac:dyDescent="0.2">
      <c r="CY23" s="247"/>
      <c r="CZ23" s="247"/>
      <c r="DA23" s="247"/>
      <c r="DB23" s="247"/>
      <c r="DC23" s="247"/>
      <c r="DD23" s="247"/>
      <c r="DE23" s="247"/>
      <c r="DF23" s="247"/>
      <c r="DG23" s="247"/>
      <c r="DH23" s="247"/>
      <c r="DI23" s="247"/>
      <c r="DJ23" s="247"/>
      <c r="DK23" s="247"/>
      <c r="DL23" s="247"/>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7"/>
      <c r="DA35" s="247"/>
      <c r="DB35" s="247"/>
      <c r="DC35" s="247"/>
      <c r="DD35" s="247"/>
      <c r="DE35" s="247"/>
      <c r="DF35" s="247"/>
      <c r="DG35" s="247"/>
      <c r="DH35" s="247"/>
      <c r="DI35" s="247"/>
      <c r="DJ35" s="247"/>
      <c r="DK35" s="247"/>
      <c r="DL35" s="247"/>
    </row>
    <row r="36" spans="15:116" ht="13" x14ac:dyDescent="0.2"/>
    <row r="37" spans="15:116" ht="13" x14ac:dyDescent="0.2">
      <c r="DL37" s="247"/>
    </row>
    <row r="38" spans="15:116" ht="13" x14ac:dyDescent="0.2">
      <c r="DI38" s="247"/>
      <c r="DJ38" s="247"/>
      <c r="DK38" s="247"/>
      <c r="DL38" s="247"/>
    </row>
    <row r="39" spans="15:116" ht="13" x14ac:dyDescent="0.2"/>
    <row r="40" spans="15:116" ht="13" x14ac:dyDescent="0.2"/>
    <row r="41" spans="15:116" ht="13" x14ac:dyDescent="0.2"/>
    <row r="42" spans="15:116" ht="13" x14ac:dyDescent="0.2"/>
    <row r="43" spans="15:116" ht="13"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x14ac:dyDescent="0.2">
      <c r="DL44" s="247"/>
    </row>
    <row r="45" spans="15:116" ht="13" x14ac:dyDescent="0.2"/>
    <row r="46" spans="15:116" ht="13" x14ac:dyDescent="0.2">
      <c r="DA46" s="247"/>
      <c r="DB46" s="247"/>
      <c r="DC46" s="247"/>
      <c r="DD46" s="247"/>
      <c r="DE46" s="247"/>
      <c r="DF46" s="247"/>
      <c r="DG46" s="247"/>
      <c r="DH46" s="247"/>
      <c r="DI46" s="247"/>
      <c r="DJ46" s="247"/>
      <c r="DK46" s="247"/>
      <c r="DL46" s="247"/>
    </row>
    <row r="47" spans="15:116" ht="13" x14ac:dyDescent="0.2"/>
    <row r="48" spans="15:116" ht="13" x14ac:dyDescent="0.2"/>
    <row r="49" spans="104:116" ht="13" x14ac:dyDescent="0.2"/>
    <row r="50" spans="104:116" ht="13" x14ac:dyDescent="0.2">
      <c r="CZ50" s="247"/>
      <c r="DA50" s="247"/>
      <c r="DB50" s="247"/>
      <c r="DC50" s="247"/>
      <c r="DD50" s="247"/>
      <c r="DE50" s="247"/>
      <c r="DF50" s="247"/>
      <c r="DG50" s="247"/>
      <c r="DH50" s="247"/>
      <c r="DI50" s="247"/>
      <c r="DJ50" s="247"/>
      <c r="DK50" s="247"/>
      <c r="DL50" s="247"/>
    </row>
    <row r="51" spans="104:116" ht="13" x14ac:dyDescent="0.2"/>
    <row r="52" spans="104:116" ht="13" x14ac:dyDescent="0.2"/>
    <row r="53" spans="104:116" ht="13" x14ac:dyDescent="0.2">
      <c r="DL53" s="247"/>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7"/>
      <c r="DD67" s="247"/>
      <c r="DE67" s="247"/>
      <c r="DF67" s="247"/>
      <c r="DG67" s="247"/>
      <c r="DH67" s="247"/>
      <c r="DI67" s="247"/>
      <c r="DJ67" s="247"/>
      <c r="DK67" s="247"/>
      <c r="DL67" s="247"/>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pfgP6e4bv5plkvwDc9Evjis+pXjHOgmWO61DnfgGPonDh8tiRXKB+C+lR4yySidEPqles35hi91eMM30GtQZMQ==" saltValue="m+jQQsVgDwXGweYKJHPOV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x14ac:dyDescent="0.2">
      <c r="AS1" s="250"/>
      <c r="AT1" s="250"/>
    </row>
    <row r="2" spans="1:46" ht="13" x14ac:dyDescent="0.2">
      <c r="AS2" s="250"/>
      <c r="AT2" s="250"/>
    </row>
    <row r="3" spans="1:46" ht="13" x14ac:dyDescent="0.2">
      <c r="AS3" s="250"/>
      <c r="AT3" s="250"/>
    </row>
    <row r="4" spans="1:46" ht="13" x14ac:dyDescent="0.2">
      <c r="AS4" s="250"/>
      <c r="AT4" s="250"/>
    </row>
    <row r="5" spans="1:46" ht="16.5" x14ac:dyDescent="0.2">
      <c r="A5" s="251" t="s">
        <v>477</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478</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479</v>
      </c>
      <c r="AP7" s="260"/>
      <c r="AQ7" s="261" t="s">
        <v>480</v>
      </c>
      <c r="AR7" s="262"/>
    </row>
    <row r="8" spans="1:46" ht="13"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481</v>
      </c>
      <c r="AQ8" s="267" t="s">
        <v>482</v>
      </c>
      <c r="AR8" s="268" t="s">
        <v>483</v>
      </c>
    </row>
    <row r="9" spans="1:46" ht="13"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484</v>
      </c>
      <c r="AL9" s="1153"/>
      <c r="AM9" s="1153"/>
      <c r="AN9" s="1154"/>
      <c r="AO9" s="269">
        <v>1768736</v>
      </c>
      <c r="AP9" s="269">
        <v>75921</v>
      </c>
      <c r="AQ9" s="270">
        <v>72090</v>
      </c>
      <c r="AR9" s="271">
        <v>5.3</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485</v>
      </c>
      <c r="AL10" s="1153"/>
      <c r="AM10" s="1153"/>
      <c r="AN10" s="1154"/>
      <c r="AO10" s="272">
        <v>242394</v>
      </c>
      <c r="AP10" s="272">
        <v>10405</v>
      </c>
      <c r="AQ10" s="273">
        <v>9072</v>
      </c>
      <c r="AR10" s="274">
        <v>14.7</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486</v>
      </c>
      <c r="AL11" s="1153"/>
      <c r="AM11" s="1153"/>
      <c r="AN11" s="1154"/>
      <c r="AO11" s="272" t="s">
        <v>487</v>
      </c>
      <c r="AP11" s="272" t="s">
        <v>487</v>
      </c>
      <c r="AQ11" s="273">
        <v>383</v>
      </c>
      <c r="AR11" s="274" t="s">
        <v>487</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488</v>
      </c>
      <c r="AL12" s="1153"/>
      <c r="AM12" s="1153"/>
      <c r="AN12" s="1154"/>
      <c r="AO12" s="272" t="s">
        <v>487</v>
      </c>
      <c r="AP12" s="272" t="s">
        <v>487</v>
      </c>
      <c r="AQ12" s="273">
        <v>26</v>
      </c>
      <c r="AR12" s="274" t="s">
        <v>487</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489</v>
      </c>
      <c r="AL13" s="1153"/>
      <c r="AM13" s="1153"/>
      <c r="AN13" s="1154"/>
      <c r="AO13" s="272">
        <v>47278</v>
      </c>
      <c r="AP13" s="272">
        <v>2029</v>
      </c>
      <c r="AQ13" s="273">
        <v>2732</v>
      </c>
      <c r="AR13" s="274">
        <v>-25.7</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490</v>
      </c>
      <c r="AL14" s="1153"/>
      <c r="AM14" s="1153"/>
      <c r="AN14" s="1154"/>
      <c r="AO14" s="272">
        <v>33879</v>
      </c>
      <c r="AP14" s="272">
        <v>1454</v>
      </c>
      <c r="AQ14" s="273">
        <v>1315</v>
      </c>
      <c r="AR14" s="274">
        <v>10.6</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491</v>
      </c>
      <c r="AL15" s="1156"/>
      <c r="AM15" s="1156"/>
      <c r="AN15" s="1157"/>
      <c r="AO15" s="272">
        <v>-108313</v>
      </c>
      <c r="AP15" s="272">
        <v>-4649</v>
      </c>
      <c r="AQ15" s="273">
        <v>-4107</v>
      </c>
      <c r="AR15" s="274">
        <v>13.2</v>
      </c>
    </row>
    <row r="16" spans="1:46" ht="13"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176</v>
      </c>
      <c r="AL16" s="1156"/>
      <c r="AM16" s="1156"/>
      <c r="AN16" s="1157"/>
      <c r="AO16" s="272">
        <v>1983974</v>
      </c>
      <c r="AP16" s="272">
        <v>85160</v>
      </c>
      <c r="AQ16" s="273">
        <v>81511</v>
      </c>
      <c r="AR16" s="274">
        <v>4.5</v>
      </c>
    </row>
    <row r="17" spans="1:46" ht="13"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492</v>
      </c>
      <c r="AL19" s="250"/>
      <c r="AM19" s="250"/>
      <c r="AN19" s="250"/>
      <c r="AO19" s="250"/>
      <c r="AP19" s="250"/>
      <c r="AQ19" s="250"/>
      <c r="AR19" s="250"/>
    </row>
    <row r="20" spans="1:46" ht="13"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493</v>
      </c>
      <c r="AP20" s="281" t="s">
        <v>494</v>
      </c>
      <c r="AQ20" s="282" t="s">
        <v>495</v>
      </c>
      <c r="AR20" s="283"/>
    </row>
    <row r="21" spans="1:46" s="289" customFormat="1" ht="13"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496</v>
      </c>
      <c r="AL21" s="1159"/>
      <c r="AM21" s="1159"/>
      <c r="AN21" s="1160"/>
      <c r="AO21" s="285">
        <v>8.16</v>
      </c>
      <c r="AP21" s="286">
        <v>6.74</v>
      </c>
      <c r="AQ21" s="287">
        <v>1.42</v>
      </c>
      <c r="AR21" s="255"/>
      <c r="AS21" s="288"/>
      <c r="AT21" s="284"/>
    </row>
    <row r="22" spans="1:46" s="289" customFormat="1" ht="13"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497</v>
      </c>
      <c r="AL22" s="1159"/>
      <c r="AM22" s="1159"/>
      <c r="AN22" s="1160"/>
      <c r="AO22" s="290">
        <v>96.1</v>
      </c>
      <c r="AP22" s="291">
        <v>97</v>
      </c>
      <c r="AQ22" s="292">
        <v>-0.9</v>
      </c>
      <c r="AR22" s="276"/>
      <c r="AS22" s="288"/>
      <c r="AT22" s="284"/>
    </row>
    <row r="23" spans="1:46" s="289" customFormat="1" ht="13"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x14ac:dyDescent="0.2">
      <c r="A26" s="1149" t="s">
        <v>498</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ht="13" x14ac:dyDescent="0.2">
      <c r="A27" s="297"/>
      <c r="AO27" s="250"/>
      <c r="AP27" s="250"/>
      <c r="AQ27" s="250"/>
      <c r="AR27" s="250"/>
      <c r="AS27" s="250"/>
      <c r="AT27" s="250"/>
    </row>
    <row r="28" spans="1:46" ht="16.5" x14ac:dyDescent="0.2">
      <c r="A28" s="251" t="s">
        <v>499</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500</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479</v>
      </c>
      <c r="AP30" s="260"/>
      <c r="AQ30" s="261" t="s">
        <v>480</v>
      </c>
      <c r="AR30" s="262"/>
    </row>
    <row r="31" spans="1:46" ht="13"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481</v>
      </c>
      <c r="AQ31" s="267" t="s">
        <v>482</v>
      </c>
      <c r="AR31" s="268" t="s">
        <v>483</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501</v>
      </c>
      <c r="AL32" s="1167"/>
      <c r="AM32" s="1167"/>
      <c r="AN32" s="1168"/>
      <c r="AO32" s="300">
        <v>665180</v>
      </c>
      <c r="AP32" s="300">
        <v>28552</v>
      </c>
      <c r="AQ32" s="301">
        <v>33695</v>
      </c>
      <c r="AR32" s="302">
        <v>-15.3</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502</v>
      </c>
      <c r="AL33" s="1167"/>
      <c r="AM33" s="1167"/>
      <c r="AN33" s="1168"/>
      <c r="AO33" s="300" t="s">
        <v>487</v>
      </c>
      <c r="AP33" s="300" t="s">
        <v>487</v>
      </c>
      <c r="AQ33" s="301" t="s">
        <v>487</v>
      </c>
      <c r="AR33" s="302" t="s">
        <v>487</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503</v>
      </c>
      <c r="AL34" s="1167"/>
      <c r="AM34" s="1167"/>
      <c r="AN34" s="1168"/>
      <c r="AO34" s="300" t="s">
        <v>487</v>
      </c>
      <c r="AP34" s="300" t="s">
        <v>487</v>
      </c>
      <c r="AQ34" s="301" t="s">
        <v>487</v>
      </c>
      <c r="AR34" s="302" t="s">
        <v>487</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504</v>
      </c>
      <c r="AL35" s="1167"/>
      <c r="AM35" s="1167"/>
      <c r="AN35" s="1168"/>
      <c r="AO35" s="300">
        <v>197472</v>
      </c>
      <c r="AP35" s="300">
        <v>8476</v>
      </c>
      <c r="AQ35" s="301">
        <v>8394</v>
      </c>
      <c r="AR35" s="302">
        <v>1</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505</v>
      </c>
      <c r="AL36" s="1167"/>
      <c r="AM36" s="1167"/>
      <c r="AN36" s="1168"/>
      <c r="AO36" s="300">
        <v>272792</v>
      </c>
      <c r="AP36" s="300">
        <v>11709</v>
      </c>
      <c r="AQ36" s="301">
        <v>1998</v>
      </c>
      <c r="AR36" s="302">
        <v>486</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506</v>
      </c>
      <c r="AL37" s="1167"/>
      <c r="AM37" s="1167"/>
      <c r="AN37" s="1168"/>
      <c r="AO37" s="300" t="s">
        <v>487</v>
      </c>
      <c r="AP37" s="300" t="s">
        <v>487</v>
      </c>
      <c r="AQ37" s="301">
        <v>1021</v>
      </c>
      <c r="AR37" s="302" t="s">
        <v>487</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507</v>
      </c>
      <c r="AL38" s="1170"/>
      <c r="AM38" s="1170"/>
      <c r="AN38" s="1171"/>
      <c r="AO38" s="303" t="s">
        <v>487</v>
      </c>
      <c r="AP38" s="303" t="s">
        <v>487</v>
      </c>
      <c r="AQ38" s="304">
        <v>3</v>
      </c>
      <c r="AR38" s="292" t="s">
        <v>487</v>
      </c>
      <c r="AS38" s="299"/>
    </row>
    <row r="39" spans="1:46" ht="13"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508</v>
      </c>
      <c r="AL39" s="1170"/>
      <c r="AM39" s="1170"/>
      <c r="AN39" s="1171"/>
      <c r="AO39" s="300">
        <v>-140088</v>
      </c>
      <c r="AP39" s="300">
        <v>-6013</v>
      </c>
      <c r="AQ39" s="301">
        <v>-3210</v>
      </c>
      <c r="AR39" s="302">
        <v>87.3</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509</v>
      </c>
      <c r="AL40" s="1167"/>
      <c r="AM40" s="1167"/>
      <c r="AN40" s="1168"/>
      <c r="AO40" s="300">
        <v>-745610</v>
      </c>
      <c r="AP40" s="300">
        <v>-32005</v>
      </c>
      <c r="AQ40" s="301">
        <v>-26336</v>
      </c>
      <c r="AR40" s="302">
        <v>21.5</v>
      </c>
      <c r="AS40" s="299"/>
    </row>
    <row r="41" spans="1:46" ht="13"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286</v>
      </c>
      <c r="AL41" s="1173"/>
      <c r="AM41" s="1173"/>
      <c r="AN41" s="1174"/>
      <c r="AO41" s="300">
        <v>249746</v>
      </c>
      <c r="AP41" s="300">
        <v>10720</v>
      </c>
      <c r="AQ41" s="301">
        <v>15565</v>
      </c>
      <c r="AR41" s="302">
        <v>-31.1</v>
      </c>
      <c r="AS41" s="299"/>
    </row>
    <row r="42" spans="1:46" ht="13"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510</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511</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479</v>
      </c>
      <c r="AN49" s="1163" t="s">
        <v>512</v>
      </c>
      <c r="AO49" s="1164"/>
      <c r="AP49" s="1164"/>
      <c r="AQ49" s="1164"/>
      <c r="AR49" s="1165"/>
    </row>
    <row r="50" spans="1:44" ht="13"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513</v>
      </c>
      <c r="AO50" s="317" t="s">
        <v>514</v>
      </c>
      <c r="AP50" s="318" t="s">
        <v>515</v>
      </c>
      <c r="AQ50" s="319" t="s">
        <v>516</v>
      </c>
      <c r="AR50" s="320" t="s">
        <v>517</v>
      </c>
    </row>
    <row r="51" spans="1:44" ht="13"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518</v>
      </c>
      <c r="AL51" s="313"/>
      <c r="AM51" s="321">
        <v>1716350</v>
      </c>
      <c r="AN51" s="322">
        <v>72829</v>
      </c>
      <c r="AO51" s="323">
        <v>2.5</v>
      </c>
      <c r="AP51" s="324">
        <v>52068</v>
      </c>
      <c r="AQ51" s="325">
        <v>1.6</v>
      </c>
      <c r="AR51" s="326">
        <v>0.9</v>
      </c>
    </row>
    <row r="52" spans="1:44" ht="13"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519</v>
      </c>
      <c r="AM52" s="329">
        <v>1146608</v>
      </c>
      <c r="AN52" s="330">
        <v>48653</v>
      </c>
      <c r="AO52" s="331">
        <v>-5.3</v>
      </c>
      <c r="AP52" s="332">
        <v>26936</v>
      </c>
      <c r="AQ52" s="333">
        <v>3.4</v>
      </c>
      <c r="AR52" s="334">
        <v>-8.6999999999999993</v>
      </c>
    </row>
    <row r="53" spans="1:44" ht="13"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520</v>
      </c>
      <c r="AL53" s="313"/>
      <c r="AM53" s="321">
        <v>1758801</v>
      </c>
      <c r="AN53" s="322">
        <v>74336</v>
      </c>
      <c r="AO53" s="323">
        <v>2.1</v>
      </c>
      <c r="AP53" s="324">
        <v>47161</v>
      </c>
      <c r="AQ53" s="325">
        <v>-9.4</v>
      </c>
      <c r="AR53" s="326">
        <v>11.5</v>
      </c>
    </row>
    <row r="54" spans="1:44" ht="13"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519</v>
      </c>
      <c r="AM54" s="329">
        <v>1347934</v>
      </c>
      <c r="AN54" s="330">
        <v>56971</v>
      </c>
      <c r="AO54" s="331">
        <v>17.100000000000001</v>
      </c>
      <c r="AP54" s="332">
        <v>24595</v>
      </c>
      <c r="AQ54" s="333">
        <v>-8.6999999999999993</v>
      </c>
      <c r="AR54" s="334">
        <v>25.8</v>
      </c>
    </row>
    <row r="55" spans="1:44" ht="13"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521</v>
      </c>
      <c r="AL55" s="313"/>
      <c r="AM55" s="321">
        <v>730486</v>
      </c>
      <c r="AN55" s="322">
        <v>30982</v>
      </c>
      <c r="AO55" s="323">
        <v>-58.3</v>
      </c>
      <c r="AP55" s="324">
        <v>43423</v>
      </c>
      <c r="AQ55" s="325">
        <v>-7.9</v>
      </c>
      <c r="AR55" s="326">
        <v>-50.4</v>
      </c>
    </row>
    <row r="56" spans="1:44" ht="13"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519</v>
      </c>
      <c r="AM56" s="329">
        <v>595269</v>
      </c>
      <c r="AN56" s="330">
        <v>25247</v>
      </c>
      <c r="AO56" s="331">
        <v>-55.7</v>
      </c>
      <c r="AP56" s="332">
        <v>22207</v>
      </c>
      <c r="AQ56" s="333">
        <v>-9.6999999999999993</v>
      </c>
      <c r="AR56" s="334">
        <v>-46</v>
      </c>
    </row>
    <row r="57" spans="1:44" ht="13"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522</v>
      </c>
      <c r="AL57" s="313"/>
      <c r="AM57" s="321">
        <v>571082</v>
      </c>
      <c r="AN57" s="322">
        <v>24269</v>
      </c>
      <c r="AO57" s="323">
        <v>-21.7</v>
      </c>
      <c r="AP57" s="324">
        <v>45265</v>
      </c>
      <c r="AQ57" s="325">
        <v>4.2</v>
      </c>
      <c r="AR57" s="326">
        <v>-25.9</v>
      </c>
    </row>
    <row r="58" spans="1:44" ht="13"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519</v>
      </c>
      <c r="AM58" s="329">
        <v>439587</v>
      </c>
      <c r="AN58" s="330">
        <v>18681</v>
      </c>
      <c r="AO58" s="331">
        <v>-26</v>
      </c>
      <c r="AP58" s="332">
        <v>22600</v>
      </c>
      <c r="AQ58" s="333">
        <v>1.8</v>
      </c>
      <c r="AR58" s="334">
        <v>-27.8</v>
      </c>
    </row>
    <row r="59" spans="1:44" ht="13"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523</v>
      </c>
      <c r="AL59" s="313"/>
      <c r="AM59" s="321">
        <v>776186</v>
      </c>
      <c r="AN59" s="322">
        <v>33317</v>
      </c>
      <c r="AO59" s="323">
        <v>37.299999999999997</v>
      </c>
      <c r="AP59" s="324">
        <v>54621</v>
      </c>
      <c r="AQ59" s="325">
        <v>20.7</v>
      </c>
      <c r="AR59" s="326">
        <v>16.600000000000001</v>
      </c>
    </row>
    <row r="60" spans="1:44" ht="13"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519</v>
      </c>
      <c r="AM60" s="329">
        <v>460096</v>
      </c>
      <c r="AN60" s="330">
        <v>19749</v>
      </c>
      <c r="AO60" s="331">
        <v>5.7</v>
      </c>
      <c r="AP60" s="332">
        <v>30892</v>
      </c>
      <c r="AQ60" s="333">
        <v>36.700000000000003</v>
      </c>
      <c r="AR60" s="334">
        <v>-31</v>
      </c>
    </row>
    <row r="61" spans="1:44" ht="13"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524</v>
      </c>
      <c r="AL61" s="335"/>
      <c r="AM61" s="336">
        <v>1110581</v>
      </c>
      <c r="AN61" s="337">
        <v>47147</v>
      </c>
      <c r="AO61" s="338">
        <v>-7.6</v>
      </c>
      <c r="AP61" s="339">
        <v>48508</v>
      </c>
      <c r="AQ61" s="340">
        <v>1.8</v>
      </c>
      <c r="AR61" s="326">
        <v>-9.4</v>
      </c>
    </row>
    <row r="62" spans="1:44" ht="13"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519</v>
      </c>
      <c r="AM62" s="329">
        <v>797899</v>
      </c>
      <c r="AN62" s="330">
        <v>33860</v>
      </c>
      <c r="AO62" s="331">
        <v>-12.8</v>
      </c>
      <c r="AP62" s="332">
        <v>25446</v>
      </c>
      <c r="AQ62" s="333">
        <v>4.7</v>
      </c>
      <c r="AR62" s="334">
        <v>-17.5</v>
      </c>
    </row>
    <row r="63" spans="1:44" ht="13"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 hidden="1" x14ac:dyDescent="0.2">
      <c r="AK70" s="250"/>
      <c r="AL70" s="250"/>
      <c r="AM70" s="250"/>
      <c r="AN70" s="250"/>
      <c r="AO70" s="250"/>
      <c r="AP70" s="250"/>
      <c r="AQ70" s="250"/>
      <c r="AR70" s="250"/>
    </row>
    <row r="71" spans="1:46" ht="13" hidden="1" x14ac:dyDescent="0.2">
      <c r="AK71" s="250"/>
      <c r="AL71" s="250"/>
      <c r="AM71" s="250"/>
      <c r="AN71" s="250"/>
      <c r="AO71" s="250"/>
      <c r="AP71" s="250"/>
      <c r="AQ71" s="250"/>
      <c r="AR71" s="250"/>
    </row>
    <row r="72" spans="1:46" ht="13" hidden="1" x14ac:dyDescent="0.2">
      <c r="AK72" s="250"/>
      <c r="AL72" s="250"/>
      <c r="AM72" s="250"/>
      <c r="AN72" s="250"/>
      <c r="AO72" s="250"/>
      <c r="AP72" s="250"/>
      <c r="AQ72" s="250"/>
      <c r="AR72" s="250"/>
    </row>
    <row r="73" spans="1:46" ht="13" hidden="1" x14ac:dyDescent="0.2">
      <c r="AK73" s="250"/>
      <c r="AL73" s="250"/>
      <c r="AM73" s="250"/>
      <c r="AN73" s="250"/>
      <c r="AO73" s="250"/>
      <c r="AP73" s="250"/>
      <c r="AQ73" s="250"/>
      <c r="AR73" s="250"/>
    </row>
  </sheetData>
  <sheetProtection algorithmName="SHA-512" hashValue="6ilUuU7Qh1wCgcuaBuLtwNu9bI0a8vntO/LtdbkPbly3aPkv9dj/2bTtCTyeOH8t3DOc2cqczPz6tcvg+dN3+w==" saltValue="LPSBQ4NNCipos3knhZX4g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x14ac:dyDescent="0.2">
      <c r="B2" s="247"/>
      <c r="DG2" s="247"/>
    </row>
    <row r="3" spans="2:125" ht="13"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x14ac:dyDescent="0.2"/>
    <row r="5" spans="2:125" ht="13" x14ac:dyDescent="0.2"/>
    <row r="6" spans="2:125" ht="13" x14ac:dyDescent="0.2"/>
    <row r="7" spans="2:125" ht="13" x14ac:dyDescent="0.2"/>
    <row r="8" spans="2:125" ht="13" x14ac:dyDescent="0.2"/>
    <row r="9" spans="2:125" ht="13" x14ac:dyDescent="0.2">
      <c r="DU9" s="247"/>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7"/>
    </row>
    <row r="18" spans="125:125" ht="13" x14ac:dyDescent="0.2"/>
    <row r="19" spans="125:125" ht="13" x14ac:dyDescent="0.2"/>
    <row r="20" spans="125:125" ht="13" x14ac:dyDescent="0.2">
      <c r="DU20" s="247"/>
    </row>
    <row r="21" spans="125:125" ht="13" x14ac:dyDescent="0.2">
      <c r="DU21" s="247"/>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7"/>
    </row>
    <row r="29" spans="125:125" ht="13" x14ac:dyDescent="0.2"/>
    <row r="30" spans="125:125" ht="13" x14ac:dyDescent="0.2"/>
    <row r="31" spans="125:125" ht="13" x14ac:dyDescent="0.2"/>
    <row r="32" spans="125:125" ht="13" x14ac:dyDescent="0.2"/>
    <row r="33" spans="2:125" ht="13" x14ac:dyDescent="0.2">
      <c r="B33" s="247"/>
      <c r="G33" s="247"/>
      <c r="I33" s="247"/>
    </row>
    <row r="34" spans="2:125" ht="13" x14ac:dyDescent="0.2">
      <c r="C34" s="247"/>
      <c r="P34" s="247"/>
      <c r="DE34" s="247"/>
      <c r="DH34" s="247"/>
    </row>
    <row r="35" spans="2:125" ht="13" x14ac:dyDescent="0.2">
      <c r="D35" s="247"/>
      <c r="E35" s="247"/>
      <c r="DG35" s="247"/>
      <c r="DJ35" s="247"/>
      <c r="DP35" s="247"/>
      <c r="DQ35" s="247"/>
      <c r="DR35" s="247"/>
      <c r="DS35" s="247"/>
      <c r="DT35" s="247"/>
      <c r="DU35" s="247"/>
    </row>
    <row r="36" spans="2:125" ht="13"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x14ac:dyDescent="0.2">
      <c r="DU37" s="247"/>
    </row>
    <row r="38" spans="2:125" ht="13" x14ac:dyDescent="0.2">
      <c r="DT38" s="247"/>
      <c r="DU38" s="247"/>
    </row>
    <row r="39" spans="2:125" ht="13" x14ac:dyDescent="0.2"/>
    <row r="40" spans="2:125" ht="13" x14ac:dyDescent="0.2">
      <c r="DH40" s="247"/>
    </row>
    <row r="41" spans="2:125" ht="13" x14ac:dyDescent="0.2">
      <c r="DE41" s="247"/>
    </row>
    <row r="42" spans="2:125" ht="13" x14ac:dyDescent="0.2">
      <c r="DG42" s="247"/>
      <c r="DJ42" s="247"/>
    </row>
    <row r="43" spans="2:125" ht="13"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x14ac:dyDescent="0.2">
      <c r="DU44" s="247"/>
    </row>
    <row r="45" spans="2:125" ht="13" x14ac:dyDescent="0.2"/>
    <row r="46" spans="2:125" ht="13" x14ac:dyDescent="0.2"/>
    <row r="47" spans="2:125" ht="13" x14ac:dyDescent="0.2"/>
    <row r="48" spans="2:125" ht="13" x14ac:dyDescent="0.2">
      <c r="DT48" s="247"/>
      <c r="DU48" s="247"/>
    </row>
    <row r="49" spans="120:125" ht="13" x14ac:dyDescent="0.2">
      <c r="DU49" s="247"/>
    </row>
    <row r="50" spans="120:125" ht="13" x14ac:dyDescent="0.2">
      <c r="DU50" s="247"/>
    </row>
    <row r="51" spans="120:125" ht="13" x14ac:dyDescent="0.2">
      <c r="DP51" s="247"/>
      <c r="DQ51" s="247"/>
      <c r="DR51" s="247"/>
      <c r="DS51" s="247"/>
      <c r="DT51" s="247"/>
      <c r="DU51" s="247"/>
    </row>
    <row r="52" spans="120:125" ht="13" x14ac:dyDescent="0.2"/>
    <row r="53" spans="120:125" ht="13" x14ac:dyDescent="0.2"/>
    <row r="54" spans="120:125" ht="13" x14ac:dyDescent="0.2">
      <c r="DU54" s="247"/>
    </row>
    <row r="55" spans="120:125" ht="13" x14ac:dyDescent="0.2"/>
    <row r="56" spans="120:125" ht="13" x14ac:dyDescent="0.2"/>
    <row r="57" spans="120:125" ht="13" x14ac:dyDescent="0.2"/>
    <row r="58" spans="120:125" ht="13" x14ac:dyDescent="0.2">
      <c r="DU58" s="247"/>
    </row>
    <row r="59" spans="120:125" ht="13" x14ac:dyDescent="0.2"/>
    <row r="60" spans="120:125" ht="13" x14ac:dyDescent="0.2"/>
    <row r="61" spans="120:125" ht="13" x14ac:dyDescent="0.2"/>
    <row r="62" spans="120:125" ht="13" x14ac:dyDescent="0.2"/>
    <row r="63" spans="120:125" ht="13" x14ac:dyDescent="0.2">
      <c r="DU63" s="247"/>
    </row>
    <row r="64" spans="120:125" ht="13" x14ac:dyDescent="0.2">
      <c r="DT64" s="247"/>
      <c r="DU64" s="247"/>
    </row>
    <row r="65" spans="123:125" ht="13" x14ac:dyDescent="0.2"/>
    <row r="66" spans="123:125" ht="13" x14ac:dyDescent="0.2"/>
    <row r="67" spans="123:125" ht="13" x14ac:dyDescent="0.2"/>
    <row r="68" spans="123:125" ht="13" x14ac:dyDescent="0.2"/>
    <row r="69" spans="123:125" ht="13" x14ac:dyDescent="0.2">
      <c r="DS69" s="247"/>
      <c r="DT69" s="247"/>
      <c r="DU69" s="247"/>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7"/>
    </row>
    <row r="83" spans="116:125" ht="13" x14ac:dyDescent="0.2">
      <c r="DM83" s="247"/>
      <c r="DN83" s="247"/>
      <c r="DO83" s="247"/>
      <c r="DP83" s="247"/>
      <c r="DQ83" s="247"/>
      <c r="DR83" s="247"/>
      <c r="DS83" s="247"/>
      <c r="DT83" s="247"/>
      <c r="DU83" s="247"/>
    </row>
    <row r="84" spans="116:125" ht="13" x14ac:dyDescent="0.2"/>
    <row r="85" spans="116:125" ht="13" x14ac:dyDescent="0.2"/>
    <row r="86" spans="116:125" ht="13" x14ac:dyDescent="0.2"/>
    <row r="87" spans="116:125" ht="13" x14ac:dyDescent="0.2"/>
    <row r="88" spans="116:125" ht="13" x14ac:dyDescent="0.2">
      <c r="DU88" s="247"/>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476</v>
      </c>
    </row>
    <row r="121" spans="125:125" ht="13.5" hidden="1" customHeight="1" x14ac:dyDescent="0.2">
      <c r="DU121" s="247"/>
    </row>
  </sheetData>
  <sheetProtection algorithmName="SHA-512" hashValue="y8GxP+OBuD7ZXLOTHQx9myMNtuiT2NT+VWZ8zUEK3kvKaUTaVbilpQAZJDa50MUeEUvccqLEXM/e16g23W60oA==" saltValue="GfWJPbIzLrNSQMzB1iPnu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x14ac:dyDescent="0.2">
      <c r="B2" s="247"/>
      <c r="T2" s="247"/>
    </row>
    <row r="3" spans="1:125"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7"/>
      <c r="G33" s="247"/>
      <c r="I33" s="247"/>
    </row>
    <row r="34" spans="2:125" ht="13" x14ac:dyDescent="0.2">
      <c r="C34" s="247"/>
      <c r="P34" s="247"/>
      <c r="R34" s="247"/>
      <c r="U34" s="247"/>
    </row>
    <row r="35" spans="2:125" ht="13"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x14ac:dyDescent="0.2">
      <c r="F36" s="247"/>
      <c r="H36" s="247"/>
      <c r="J36" s="247"/>
      <c r="K36" s="247"/>
      <c r="L36" s="247"/>
      <c r="M36" s="247"/>
      <c r="N36" s="247"/>
      <c r="O36" s="247"/>
      <c r="Q36" s="247"/>
      <c r="S36" s="247"/>
      <c r="V36" s="247"/>
    </row>
    <row r="37" spans="2:125" ht="13" x14ac:dyDescent="0.2"/>
    <row r="38" spans="2:125" ht="13" x14ac:dyDescent="0.2"/>
    <row r="39" spans="2:125" ht="13" x14ac:dyDescent="0.2"/>
    <row r="40" spans="2:125" ht="13" x14ac:dyDescent="0.2">
      <c r="U40" s="247"/>
    </row>
    <row r="41" spans="2:125" ht="13" x14ac:dyDescent="0.2">
      <c r="R41" s="247"/>
    </row>
    <row r="42" spans="2:125" ht="13"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x14ac:dyDescent="0.2">
      <c r="Q43" s="247"/>
      <c r="S43" s="247"/>
      <c r="V43" s="247"/>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476</v>
      </c>
    </row>
  </sheetData>
  <sheetProtection algorithmName="SHA-512" hashValue="KH6F+7p7QuMyjCMoxulYJZqjPKioP5yItlfIyyaNKnvtTgLlXXPp6Fnp1s03cGQEsgzpiZNBKiK9VYPoD19pdg==" saltValue="PYs5qa7AVhFOPeRbOxW2X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526</v>
      </c>
      <c r="G46" s="8" t="s">
        <v>527</v>
      </c>
      <c r="H46" s="8" t="s">
        <v>528</v>
      </c>
      <c r="I46" s="8" t="s">
        <v>529</v>
      </c>
      <c r="J46" s="9" t="s">
        <v>530</v>
      </c>
    </row>
    <row r="47" spans="2:10" ht="57.75" customHeight="1" x14ac:dyDescent="0.2">
      <c r="B47" s="10"/>
      <c r="C47" s="1175" t="s">
        <v>3</v>
      </c>
      <c r="D47" s="1175"/>
      <c r="E47" s="1176"/>
      <c r="F47" s="11">
        <v>34.56</v>
      </c>
      <c r="G47" s="12">
        <v>40.380000000000003</v>
      </c>
      <c r="H47" s="12">
        <v>47.79</v>
      </c>
      <c r="I47" s="12">
        <v>51.45</v>
      </c>
      <c r="J47" s="13">
        <v>65.989999999999995</v>
      </c>
    </row>
    <row r="48" spans="2:10" ht="57.75" customHeight="1" x14ac:dyDescent="0.2">
      <c r="B48" s="14"/>
      <c r="C48" s="1177" t="s">
        <v>4</v>
      </c>
      <c r="D48" s="1177"/>
      <c r="E48" s="1178"/>
      <c r="F48" s="15">
        <v>4.79</v>
      </c>
      <c r="G48" s="16">
        <v>6.33</v>
      </c>
      <c r="H48" s="16">
        <v>7.07</v>
      </c>
      <c r="I48" s="16">
        <v>10.5</v>
      </c>
      <c r="J48" s="17">
        <v>11.72</v>
      </c>
    </row>
    <row r="49" spans="2:10" ht="57.75" customHeight="1" thickBot="1" x14ac:dyDescent="0.25">
      <c r="B49" s="18"/>
      <c r="C49" s="1179" t="s">
        <v>5</v>
      </c>
      <c r="D49" s="1179"/>
      <c r="E49" s="1180"/>
      <c r="F49" s="19" t="s">
        <v>531</v>
      </c>
      <c r="G49" s="20">
        <v>7.13</v>
      </c>
      <c r="H49" s="20">
        <v>3.05</v>
      </c>
      <c r="I49" s="20">
        <v>3.68</v>
      </c>
      <c r="J49" s="21">
        <v>11.17</v>
      </c>
    </row>
    <row r="50" spans="2:10" ht="13" x14ac:dyDescent="0.2"/>
  </sheetData>
  <sheetProtection algorithmName="SHA-512" hashValue="7FkOMcpLReDYRL8tLHId37U5kLCZvfGu0ACxv6sGIzjQY3RvjpwbdwTZa2KTFAUulz+McGbZHZU0twCgM4EboQ==" saltValue="hbYNWDRFgDZiaYUMojL+J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87" t="s">
        <v>532</v>
      </c>
      <c r="D34" s="1187"/>
      <c r="E34" s="1188"/>
      <c r="F34" s="32">
        <v>22.34</v>
      </c>
      <c r="G34" s="33">
        <v>21.25</v>
      </c>
      <c r="H34" s="33">
        <v>22.04</v>
      </c>
      <c r="I34" s="33">
        <v>21.88</v>
      </c>
      <c r="J34" s="34">
        <v>20.82</v>
      </c>
      <c r="K34" s="22"/>
      <c r="L34" s="22"/>
      <c r="M34" s="22"/>
      <c r="N34" s="22"/>
      <c r="O34" s="22"/>
      <c r="P34" s="22"/>
    </row>
    <row r="35" spans="1:16" ht="39" customHeight="1" x14ac:dyDescent="0.2">
      <c r="A35" s="22"/>
      <c r="B35" s="35"/>
      <c r="C35" s="1181" t="s">
        <v>533</v>
      </c>
      <c r="D35" s="1182"/>
      <c r="E35" s="1183"/>
      <c r="F35" s="36">
        <v>4.7</v>
      </c>
      <c r="G35" s="37">
        <v>6.27</v>
      </c>
      <c r="H35" s="37">
        <v>6.95</v>
      </c>
      <c r="I35" s="37">
        <v>10.42</v>
      </c>
      <c r="J35" s="38">
        <v>11.66</v>
      </c>
      <c r="K35" s="22"/>
      <c r="L35" s="22"/>
      <c r="M35" s="22"/>
      <c r="N35" s="22"/>
      <c r="O35" s="22"/>
      <c r="P35" s="22"/>
    </row>
    <row r="36" spans="1:16" ht="39" customHeight="1" x14ac:dyDescent="0.2">
      <c r="A36" s="22"/>
      <c r="B36" s="35"/>
      <c r="C36" s="1181" t="s">
        <v>534</v>
      </c>
      <c r="D36" s="1182"/>
      <c r="E36" s="1183"/>
      <c r="F36" s="36">
        <v>2.68</v>
      </c>
      <c r="G36" s="37">
        <v>3.56</v>
      </c>
      <c r="H36" s="37">
        <v>4.71</v>
      </c>
      <c r="I36" s="37">
        <v>6.16</v>
      </c>
      <c r="J36" s="38">
        <v>7.15</v>
      </c>
      <c r="K36" s="22"/>
      <c r="L36" s="22"/>
      <c r="M36" s="22"/>
      <c r="N36" s="22"/>
      <c r="O36" s="22"/>
      <c r="P36" s="22"/>
    </row>
    <row r="37" spans="1:16" ht="39" customHeight="1" x14ac:dyDescent="0.2">
      <c r="A37" s="22"/>
      <c r="B37" s="35"/>
      <c r="C37" s="1181" t="s">
        <v>535</v>
      </c>
      <c r="D37" s="1182"/>
      <c r="E37" s="1183"/>
      <c r="F37" s="36">
        <v>0.61</v>
      </c>
      <c r="G37" s="37">
        <v>0.53</v>
      </c>
      <c r="H37" s="37">
        <v>0.57999999999999996</v>
      </c>
      <c r="I37" s="37">
        <v>0.5</v>
      </c>
      <c r="J37" s="38">
        <v>0.51</v>
      </c>
      <c r="K37" s="22"/>
      <c r="L37" s="22"/>
      <c r="M37" s="22"/>
      <c r="N37" s="22"/>
      <c r="O37" s="22"/>
      <c r="P37" s="22"/>
    </row>
    <row r="38" spans="1:16" ht="39" customHeight="1" x14ac:dyDescent="0.2">
      <c r="A38" s="22"/>
      <c r="B38" s="35"/>
      <c r="C38" s="1181" t="s">
        <v>536</v>
      </c>
      <c r="D38" s="1182"/>
      <c r="E38" s="1183"/>
      <c r="F38" s="36">
        <v>0.64</v>
      </c>
      <c r="G38" s="37">
        <v>0.76</v>
      </c>
      <c r="H38" s="37">
        <v>0.55000000000000004</v>
      </c>
      <c r="I38" s="37">
        <v>0.61</v>
      </c>
      <c r="J38" s="38">
        <v>0.51</v>
      </c>
      <c r="K38" s="22"/>
      <c r="L38" s="22"/>
      <c r="M38" s="22"/>
      <c r="N38" s="22"/>
      <c r="O38" s="22"/>
      <c r="P38" s="22"/>
    </row>
    <row r="39" spans="1:16" ht="39" customHeight="1" x14ac:dyDescent="0.2">
      <c r="A39" s="22"/>
      <c r="B39" s="35"/>
      <c r="C39" s="1181" t="s">
        <v>537</v>
      </c>
      <c r="D39" s="1182"/>
      <c r="E39" s="1183"/>
      <c r="F39" s="36">
        <v>0.12</v>
      </c>
      <c r="G39" s="37">
        <v>0.12</v>
      </c>
      <c r="H39" s="37">
        <v>0.13</v>
      </c>
      <c r="I39" s="37">
        <v>0.11</v>
      </c>
      <c r="J39" s="38">
        <v>0.05</v>
      </c>
      <c r="K39" s="22"/>
      <c r="L39" s="22"/>
      <c r="M39" s="22"/>
      <c r="N39" s="22"/>
      <c r="O39" s="22"/>
      <c r="P39" s="22"/>
    </row>
    <row r="40" spans="1:16" ht="39" customHeight="1" x14ac:dyDescent="0.2">
      <c r="A40" s="22"/>
      <c r="B40" s="35"/>
      <c r="C40" s="1181" t="s">
        <v>538</v>
      </c>
      <c r="D40" s="1182"/>
      <c r="E40" s="1183"/>
      <c r="F40" s="36">
        <v>0.08</v>
      </c>
      <c r="G40" s="37">
        <v>0.05</v>
      </c>
      <c r="H40" s="37">
        <v>0.11</v>
      </c>
      <c r="I40" s="37">
        <v>0.06</v>
      </c>
      <c r="J40" s="38">
        <v>0.05</v>
      </c>
      <c r="K40" s="22"/>
      <c r="L40" s="22"/>
      <c r="M40" s="22"/>
      <c r="N40" s="22"/>
      <c r="O40" s="22"/>
      <c r="P40" s="22"/>
    </row>
    <row r="41" spans="1:16" ht="39" customHeight="1" x14ac:dyDescent="0.2">
      <c r="A41" s="22"/>
      <c r="B41" s="35"/>
      <c r="C41" s="1181" t="s">
        <v>539</v>
      </c>
      <c r="D41" s="1182"/>
      <c r="E41" s="1183"/>
      <c r="F41" s="36">
        <v>0.01</v>
      </c>
      <c r="G41" s="37">
        <v>0.01</v>
      </c>
      <c r="H41" s="37">
        <v>0.01</v>
      </c>
      <c r="I41" s="37">
        <v>0.01</v>
      </c>
      <c r="J41" s="38">
        <v>0.01</v>
      </c>
      <c r="K41" s="22"/>
      <c r="L41" s="22"/>
      <c r="M41" s="22"/>
      <c r="N41" s="22"/>
      <c r="O41" s="22"/>
      <c r="P41" s="22"/>
    </row>
    <row r="42" spans="1:16" ht="39" customHeight="1" x14ac:dyDescent="0.2">
      <c r="A42" s="22"/>
      <c r="B42" s="39"/>
      <c r="C42" s="1181" t="s">
        <v>540</v>
      </c>
      <c r="D42" s="1182"/>
      <c r="E42" s="1183"/>
      <c r="F42" s="36" t="s">
        <v>487</v>
      </c>
      <c r="G42" s="37" t="s">
        <v>487</v>
      </c>
      <c r="H42" s="37" t="s">
        <v>487</v>
      </c>
      <c r="I42" s="37" t="s">
        <v>487</v>
      </c>
      <c r="J42" s="38" t="s">
        <v>487</v>
      </c>
      <c r="K42" s="22"/>
      <c r="L42" s="22"/>
      <c r="M42" s="22"/>
      <c r="N42" s="22"/>
      <c r="O42" s="22"/>
      <c r="P42" s="22"/>
    </row>
    <row r="43" spans="1:16" ht="39" customHeight="1" thickBot="1" x14ac:dyDescent="0.25">
      <c r="A43" s="22"/>
      <c r="B43" s="40"/>
      <c r="C43" s="1184" t="s">
        <v>541</v>
      </c>
      <c r="D43" s="1185"/>
      <c r="E43" s="1186"/>
      <c r="F43" s="41" t="s">
        <v>487</v>
      </c>
      <c r="G43" s="42" t="s">
        <v>487</v>
      </c>
      <c r="H43" s="42" t="s">
        <v>487</v>
      </c>
      <c r="I43" s="42" t="s">
        <v>487</v>
      </c>
      <c r="J43" s="43" t="s">
        <v>487</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yxGfSY0FSKsF1oiSGtQZHYQ7BnPVOY3Ctxdp9hxyXKWxoDHg8+n46U/a4jMSzgEHbRslYo6VEcSG8LSBJX3kZQ==" saltValue="nc8tY/urS4PNyIhyvF1qR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3">
      <c r="A44" s="48"/>
      <c r="B44" s="51" t="s">
        <v>8</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x14ac:dyDescent="0.2">
      <c r="A45" s="48"/>
      <c r="B45" s="1189" t="s">
        <v>9</v>
      </c>
      <c r="C45" s="1190"/>
      <c r="D45" s="58"/>
      <c r="E45" s="1195" t="s">
        <v>10</v>
      </c>
      <c r="F45" s="1195"/>
      <c r="G45" s="1195"/>
      <c r="H45" s="1195"/>
      <c r="I45" s="1195"/>
      <c r="J45" s="1196"/>
      <c r="K45" s="59">
        <v>453</v>
      </c>
      <c r="L45" s="60">
        <v>504</v>
      </c>
      <c r="M45" s="60">
        <v>609</v>
      </c>
      <c r="N45" s="60">
        <v>636</v>
      </c>
      <c r="O45" s="61">
        <v>665</v>
      </c>
      <c r="P45" s="48"/>
      <c r="Q45" s="48"/>
      <c r="R45" s="48"/>
      <c r="S45" s="48"/>
      <c r="T45" s="48"/>
      <c r="U45" s="48"/>
    </row>
    <row r="46" spans="1:21" ht="30.75" customHeight="1" x14ac:dyDescent="0.2">
      <c r="A46" s="48"/>
      <c r="B46" s="1191"/>
      <c r="C46" s="1192"/>
      <c r="D46" s="62"/>
      <c r="E46" s="1197" t="s">
        <v>11</v>
      </c>
      <c r="F46" s="1197"/>
      <c r="G46" s="1197"/>
      <c r="H46" s="1197"/>
      <c r="I46" s="1197"/>
      <c r="J46" s="1198"/>
      <c r="K46" s="63" t="s">
        <v>487</v>
      </c>
      <c r="L46" s="64" t="s">
        <v>487</v>
      </c>
      <c r="M46" s="64" t="s">
        <v>487</v>
      </c>
      <c r="N46" s="64" t="s">
        <v>487</v>
      </c>
      <c r="O46" s="65" t="s">
        <v>487</v>
      </c>
      <c r="P46" s="48"/>
      <c r="Q46" s="48"/>
      <c r="R46" s="48"/>
      <c r="S46" s="48"/>
      <c r="T46" s="48"/>
      <c r="U46" s="48"/>
    </row>
    <row r="47" spans="1:21" ht="30.75" customHeight="1" x14ac:dyDescent="0.2">
      <c r="A47" s="48"/>
      <c r="B47" s="1191"/>
      <c r="C47" s="1192"/>
      <c r="D47" s="62"/>
      <c r="E47" s="1197" t="s">
        <v>12</v>
      </c>
      <c r="F47" s="1197"/>
      <c r="G47" s="1197"/>
      <c r="H47" s="1197"/>
      <c r="I47" s="1197"/>
      <c r="J47" s="1198"/>
      <c r="K47" s="63" t="s">
        <v>487</v>
      </c>
      <c r="L47" s="64" t="s">
        <v>487</v>
      </c>
      <c r="M47" s="64" t="s">
        <v>487</v>
      </c>
      <c r="N47" s="64" t="s">
        <v>487</v>
      </c>
      <c r="O47" s="65" t="s">
        <v>487</v>
      </c>
      <c r="P47" s="48"/>
      <c r="Q47" s="48"/>
      <c r="R47" s="48"/>
      <c r="S47" s="48"/>
      <c r="T47" s="48"/>
      <c r="U47" s="48"/>
    </row>
    <row r="48" spans="1:21" ht="30.75" customHeight="1" x14ac:dyDescent="0.2">
      <c r="A48" s="48"/>
      <c r="B48" s="1191"/>
      <c r="C48" s="1192"/>
      <c r="D48" s="62"/>
      <c r="E48" s="1197" t="s">
        <v>13</v>
      </c>
      <c r="F48" s="1197"/>
      <c r="G48" s="1197"/>
      <c r="H48" s="1197"/>
      <c r="I48" s="1197"/>
      <c r="J48" s="1198"/>
      <c r="K48" s="63">
        <v>164</v>
      </c>
      <c r="L48" s="64">
        <v>153</v>
      </c>
      <c r="M48" s="64">
        <v>148</v>
      </c>
      <c r="N48" s="64">
        <v>196</v>
      </c>
      <c r="O48" s="65">
        <v>197</v>
      </c>
      <c r="P48" s="48"/>
      <c r="Q48" s="48"/>
      <c r="R48" s="48"/>
      <c r="S48" s="48"/>
      <c r="T48" s="48"/>
      <c r="U48" s="48"/>
    </row>
    <row r="49" spans="1:21" ht="30.75" customHeight="1" x14ac:dyDescent="0.2">
      <c r="A49" s="48"/>
      <c r="B49" s="1191"/>
      <c r="C49" s="1192"/>
      <c r="D49" s="62"/>
      <c r="E49" s="1197" t="s">
        <v>14</v>
      </c>
      <c r="F49" s="1197"/>
      <c r="G49" s="1197"/>
      <c r="H49" s="1197"/>
      <c r="I49" s="1197"/>
      <c r="J49" s="1198"/>
      <c r="K49" s="63">
        <v>264</v>
      </c>
      <c r="L49" s="64">
        <v>272</v>
      </c>
      <c r="M49" s="64">
        <v>265</v>
      </c>
      <c r="N49" s="64">
        <v>266</v>
      </c>
      <c r="O49" s="65">
        <v>273</v>
      </c>
      <c r="P49" s="48"/>
      <c r="Q49" s="48"/>
      <c r="R49" s="48"/>
      <c r="S49" s="48"/>
      <c r="T49" s="48"/>
      <c r="U49" s="48"/>
    </row>
    <row r="50" spans="1:21" ht="30.75" customHeight="1" x14ac:dyDescent="0.2">
      <c r="A50" s="48"/>
      <c r="B50" s="1191"/>
      <c r="C50" s="1192"/>
      <c r="D50" s="62"/>
      <c r="E50" s="1197" t="s">
        <v>15</v>
      </c>
      <c r="F50" s="1197"/>
      <c r="G50" s="1197"/>
      <c r="H50" s="1197"/>
      <c r="I50" s="1197"/>
      <c r="J50" s="1198"/>
      <c r="K50" s="63" t="s">
        <v>487</v>
      </c>
      <c r="L50" s="64" t="s">
        <v>487</v>
      </c>
      <c r="M50" s="64" t="s">
        <v>487</v>
      </c>
      <c r="N50" s="64" t="s">
        <v>487</v>
      </c>
      <c r="O50" s="65" t="s">
        <v>487</v>
      </c>
      <c r="P50" s="48"/>
      <c r="Q50" s="48"/>
      <c r="R50" s="48"/>
      <c r="S50" s="48"/>
      <c r="T50" s="48"/>
      <c r="U50" s="48"/>
    </row>
    <row r="51" spans="1:21" ht="30.75" customHeight="1" x14ac:dyDescent="0.2">
      <c r="A51" s="48"/>
      <c r="B51" s="1193"/>
      <c r="C51" s="1194"/>
      <c r="D51" s="66"/>
      <c r="E51" s="1197" t="s">
        <v>16</v>
      </c>
      <c r="F51" s="1197"/>
      <c r="G51" s="1197"/>
      <c r="H51" s="1197"/>
      <c r="I51" s="1197"/>
      <c r="J51" s="1198"/>
      <c r="K51" s="63" t="s">
        <v>487</v>
      </c>
      <c r="L51" s="64" t="s">
        <v>487</v>
      </c>
      <c r="M51" s="64" t="s">
        <v>487</v>
      </c>
      <c r="N51" s="64" t="s">
        <v>487</v>
      </c>
      <c r="O51" s="65" t="s">
        <v>487</v>
      </c>
      <c r="P51" s="48"/>
      <c r="Q51" s="48"/>
      <c r="R51" s="48"/>
      <c r="S51" s="48"/>
      <c r="T51" s="48"/>
      <c r="U51" s="48"/>
    </row>
    <row r="52" spans="1:21" ht="30.75" customHeight="1" x14ac:dyDescent="0.2">
      <c r="A52" s="48"/>
      <c r="B52" s="1199" t="s">
        <v>17</v>
      </c>
      <c r="C52" s="1200"/>
      <c r="D52" s="66"/>
      <c r="E52" s="1197" t="s">
        <v>18</v>
      </c>
      <c r="F52" s="1197"/>
      <c r="G52" s="1197"/>
      <c r="H52" s="1197"/>
      <c r="I52" s="1197"/>
      <c r="J52" s="1198"/>
      <c r="K52" s="63">
        <v>869</v>
      </c>
      <c r="L52" s="64">
        <v>849</v>
      </c>
      <c r="M52" s="64">
        <v>852</v>
      </c>
      <c r="N52" s="64">
        <v>864</v>
      </c>
      <c r="O52" s="65">
        <v>886</v>
      </c>
      <c r="P52" s="48"/>
      <c r="Q52" s="48"/>
      <c r="R52" s="48"/>
      <c r="S52" s="48"/>
      <c r="T52" s="48"/>
      <c r="U52" s="48"/>
    </row>
    <row r="53" spans="1:21" ht="30.75" customHeight="1" thickBot="1" x14ac:dyDescent="0.25">
      <c r="A53" s="48"/>
      <c r="B53" s="1201" t="s">
        <v>19</v>
      </c>
      <c r="C53" s="1202"/>
      <c r="D53" s="67"/>
      <c r="E53" s="1203" t="s">
        <v>20</v>
      </c>
      <c r="F53" s="1203"/>
      <c r="G53" s="1203"/>
      <c r="H53" s="1203"/>
      <c r="I53" s="1203"/>
      <c r="J53" s="1204"/>
      <c r="K53" s="68">
        <v>12</v>
      </c>
      <c r="L53" s="69">
        <v>80</v>
      </c>
      <c r="M53" s="69">
        <v>170</v>
      </c>
      <c r="N53" s="69">
        <v>234</v>
      </c>
      <c r="O53" s="70">
        <v>249</v>
      </c>
      <c r="P53" s="48"/>
      <c r="Q53" s="48"/>
      <c r="R53" s="48"/>
      <c r="S53" s="48"/>
      <c r="T53" s="48"/>
      <c r="U53" s="48"/>
    </row>
    <row r="54" spans="1:21" ht="24" customHeight="1" x14ac:dyDescent="0.2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3">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3">
      <c r="A57" s="48"/>
      <c r="B57" s="76"/>
      <c r="C57" s="77"/>
      <c r="D57" s="77"/>
      <c r="E57" s="78"/>
      <c r="F57" s="78"/>
      <c r="G57" s="78"/>
      <c r="H57" s="78"/>
      <c r="I57" s="78"/>
      <c r="J57" s="79" t="s">
        <v>2</v>
      </c>
      <c r="K57" s="80" t="s">
        <v>542</v>
      </c>
      <c r="L57" s="81" t="s">
        <v>543</v>
      </c>
      <c r="M57" s="81" t="s">
        <v>544</v>
      </c>
      <c r="N57" s="81" t="s">
        <v>545</v>
      </c>
      <c r="O57" s="82" t="s">
        <v>546</v>
      </c>
      <c r="P57" s="48"/>
      <c r="Q57" s="48"/>
      <c r="R57" s="48"/>
      <c r="S57" s="48"/>
      <c r="T57" s="48"/>
      <c r="U57" s="48"/>
    </row>
    <row r="58" spans="1:21" ht="31.5" customHeight="1" x14ac:dyDescent="0.2">
      <c r="B58" s="1205" t="s">
        <v>24</v>
      </c>
      <c r="C58" s="1206"/>
      <c r="D58" s="1211" t="s">
        <v>25</v>
      </c>
      <c r="E58" s="1212"/>
      <c r="F58" s="1212"/>
      <c r="G58" s="1212"/>
      <c r="H58" s="1212"/>
      <c r="I58" s="1212"/>
      <c r="J58" s="1213"/>
      <c r="K58" s="83"/>
      <c r="L58" s="84"/>
      <c r="M58" s="84"/>
      <c r="N58" s="84"/>
      <c r="O58" s="85"/>
    </row>
    <row r="59" spans="1:21" ht="31.5" customHeight="1" x14ac:dyDescent="0.2">
      <c r="B59" s="1207"/>
      <c r="C59" s="1208"/>
      <c r="D59" s="1214" t="s">
        <v>26</v>
      </c>
      <c r="E59" s="1215"/>
      <c r="F59" s="1215"/>
      <c r="G59" s="1215"/>
      <c r="H59" s="1215"/>
      <c r="I59" s="1215"/>
      <c r="J59" s="1216"/>
      <c r="K59" s="86"/>
      <c r="L59" s="87"/>
      <c r="M59" s="87"/>
      <c r="N59" s="87"/>
      <c r="O59" s="88"/>
    </row>
    <row r="60" spans="1:21" ht="31.5" customHeight="1" thickBot="1" x14ac:dyDescent="0.25">
      <c r="B60" s="1209"/>
      <c r="C60" s="1210"/>
      <c r="D60" s="1217" t="s">
        <v>27</v>
      </c>
      <c r="E60" s="1218"/>
      <c r="F60" s="1218"/>
      <c r="G60" s="1218"/>
      <c r="H60" s="1218"/>
      <c r="I60" s="1218"/>
      <c r="J60" s="1219"/>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9Qe6lUFrr0W3NrfrCjeHk+v3iY0VHDqfHOu2t4mFf7QG39gJ1ElZxs04NbZVsFjMzgh98LLkIcji6uUV7Z3Sw==" saltValue="7cHfD7Qq0fumKi9+4u86E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3">
      <c r="B40" s="98" t="s">
        <v>8</v>
      </c>
      <c r="C40" s="99"/>
      <c r="D40" s="99"/>
      <c r="E40" s="100"/>
      <c r="F40" s="100"/>
      <c r="G40" s="100"/>
      <c r="H40" s="101" t="s">
        <v>2</v>
      </c>
      <c r="I40" s="102" t="s">
        <v>526</v>
      </c>
      <c r="J40" s="103" t="s">
        <v>527</v>
      </c>
      <c r="K40" s="103" t="s">
        <v>528</v>
      </c>
      <c r="L40" s="103" t="s">
        <v>529</v>
      </c>
      <c r="M40" s="104" t="s">
        <v>530</v>
      </c>
    </row>
    <row r="41" spans="2:13" ht="27.75" customHeight="1" x14ac:dyDescent="0.2">
      <c r="B41" s="1220" t="s">
        <v>30</v>
      </c>
      <c r="C41" s="1221"/>
      <c r="D41" s="105"/>
      <c r="E41" s="1226" t="s">
        <v>31</v>
      </c>
      <c r="F41" s="1226"/>
      <c r="G41" s="1226"/>
      <c r="H41" s="1227"/>
      <c r="I41" s="343">
        <v>8376</v>
      </c>
      <c r="J41" s="344">
        <v>8739</v>
      </c>
      <c r="K41" s="344">
        <v>8243</v>
      </c>
      <c r="L41" s="344">
        <v>7699</v>
      </c>
      <c r="M41" s="345">
        <v>7382</v>
      </c>
    </row>
    <row r="42" spans="2:13" ht="27.75" customHeight="1" x14ac:dyDescent="0.2">
      <c r="B42" s="1222"/>
      <c r="C42" s="1223"/>
      <c r="D42" s="106"/>
      <c r="E42" s="1228" t="s">
        <v>32</v>
      </c>
      <c r="F42" s="1228"/>
      <c r="G42" s="1228"/>
      <c r="H42" s="1229"/>
      <c r="I42" s="346" t="s">
        <v>487</v>
      </c>
      <c r="J42" s="347" t="s">
        <v>487</v>
      </c>
      <c r="K42" s="347" t="s">
        <v>487</v>
      </c>
      <c r="L42" s="347" t="s">
        <v>487</v>
      </c>
      <c r="M42" s="348" t="s">
        <v>487</v>
      </c>
    </row>
    <row r="43" spans="2:13" ht="27.75" customHeight="1" x14ac:dyDescent="0.2">
      <c r="B43" s="1222"/>
      <c r="C43" s="1223"/>
      <c r="D43" s="106"/>
      <c r="E43" s="1228" t="s">
        <v>33</v>
      </c>
      <c r="F43" s="1228"/>
      <c r="G43" s="1228"/>
      <c r="H43" s="1229"/>
      <c r="I43" s="346">
        <v>2715</v>
      </c>
      <c r="J43" s="347">
        <v>2555</v>
      </c>
      <c r="K43" s="347">
        <v>2472</v>
      </c>
      <c r="L43" s="347">
        <v>2363</v>
      </c>
      <c r="M43" s="348">
        <v>2434</v>
      </c>
    </row>
    <row r="44" spans="2:13" ht="27.75" customHeight="1" x14ac:dyDescent="0.2">
      <c r="B44" s="1222"/>
      <c r="C44" s="1223"/>
      <c r="D44" s="106"/>
      <c r="E44" s="1228" t="s">
        <v>34</v>
      </c>
      <c r="F44" s="1228"/>
      <c r="G44" s="1228"/>
      <c r="H44" s="1229"/>
      <c r="I44" s="346">
        <v>4304</v>
      </c>
      <c r="J44" s="347">
        <v>3965</v>
      </c>
      <c r="K44" s="347">
        <v>3638</v>
      </c>
      <c r="L44" s="347">
        <v>3369</v>
      </c>
      <c r="M44" s="348">
        <v>3118</v>
      </c>
    </row>
    <row r="45" spans="2:13" ht="27.75" customHeight="1" x14ac:dyDescent="0.2">
      <c r="B45" s="1222"/>
      <c r="C45" s="1223"/>
      <c r="D45" s="106"/>
      <c r="E45" s="1228" t="s">
        <v>35</v>
      </c>
      <c r="F45" s="1228"/>
      <c r="G45" s="1228"/>
      <c r="H45" s="1229"/>
      <c r="I45" s="346">
        <v>832</v>
      </c>
      <c r="J45" s="347">
        <v>810</v>
      </c>
      <c r="K45" s="347">
        <v>811</v>
      </c>
      <c r="L45" s="347">
        <v>794</v>
      </c>
      <c r="M45" s="348">
        <v>839</v>
      </c>
    </row>
    <row r="46" spans="2:13" ht="27.75" customHeight="1" x14ac:dyDescent="0.2">
      <c r="B46" s="1222"/>
      <c r="C46" s="1223"/>
      <c r="D46" s="107"/>
      <c r="E46" s="1228" t="s">
        <v>36</v>
      </c>
      <c r="F46" s="1228"/>
      <c r="G46" s="1228"/>
      <c r="H46" s="1229"/>
      <c r="I46" s="346" t="s">
        <v>487</v>
      </c>
      <c r="J46" s="347" t="s">
        <v>487</v>
      </c>
      <c r="K46" s="347" t="s">
        <v>487</v>
      </c>
      <c r="L46" s="347" t="s">
        <v>487</v>
      </c>
      <c r="M46" s="348" t="s">
        <v>487</v>
      </c>
    </row>
    <row r="47" spans="2:13" ht="27.75" customHeight="1" x14ac:dyDescent="0.2">
      <c r="B47" s="1222"/>
      <c r="C47" s="1223"/>
      <c r="D47" s="108"/>
      <c r="E47" s="1230" t="s">
        <v>37</v>
      </c>
      <c r="F47" s="1231"/>
      <c r="G47" s="1231"/>
      <c r="H47" s="1232"/>
      <c r="I47" s="346" t="s">
        <v>487</v>
      </c>
      <c r="J47" s="347" t="s">
        <v>487</v>
      </c>
      <c r="K47" s="347" t="s">
        <v>487</v>
      </c>
      <c r="L47" s="347" t="s">
        <v>487</v>
      </c>
      <c r="M47" s="348" t="s">
        <v>487</v>
      </c>
    </row>
    <row r="48" spans="2:13" ht="27.75" customHeight="1" x14ac:dyDescent="0.2">
      <c r="B48" s="1222"/>
      <c r="C48" s="1223"/>
      <c r="D48" s="106"/>
      <c r="E48" s="1228" t="s">
        <v>38</v>
      </c>
      <c r="F48" s="1228"/>
      <c r="G48" s="1228"/>
      <c r="H48" s="1229"/>
      <c r="I48" s="346" t="s">
        <v>487</v>
      </c>
      <c r="J48" s="347" t="s">
        <v>487</v>
      </c>
      <c r="K48" s="347" t="s">
        <v>487</v>
      </c>
      <c r="L48" s="347" t="s">
        <v>487</v>
      </c>
      <c r="M48" s="348" t="s">
        <v>487</v>
      </c>
    </row>
    <row r="49" spans="2:13" ht="27.75" customHeight="1" x14ac:dyDescent="0.2">
      <c r="B49" s="1224"/>
      <c r="C49" s="1225"/>
      <c r="D49" s="106"/>
      <c r="E49" s="1228" t="s">
        <v>39</v>
      </c>
      <c r="F49" s="1228"/>
      <c r="G49" s="1228"/>
      <c r="H49" s="1229"/>
      <c r="I49" s="346">
        <v>242</v>
      </c>
      <c r="J49" s="347" t="s">
        <v>487</v>
      </c>
      <c r="K49" s="347" t="s">
        <v>487</v>
      </c>
      <c r="L49" s="347" t="s">
        <v>487</v>
      </c>
      <c r="M49" s="348">
        <v>201</v>
      </c>
    </row>
    <row r="50" spans="2:13" ht="27.75" customHeight="1" x14ac:dyDescent="0.2">
      <c r="B50" s="1233" t="s">
        <v>40</v>
      </c>
      <c r="C50" s="1234"/>
      <c r="D50" s="109"/>
      <c r="E50" s="1228" t="s">
        <v>41</v>
      </c>
      <c r="F50" s="1228"/>
      <c r="G50" s="1228"/>
      <c r="H50" s="1229"/>
      <c r="I50" s="346">
        <v>3236</v>
      </c>
      <c r="J50" s="347">
        <v>3860</v>
      </c>
      <c r="K50" s="347">
        <v>4544</v>
      </c>
      <c r="L50" s="347">
        <v>4756</v>
      </c>
      <c r="M50" s="348">
        <v>5530</v>
      </c>
    </row>
    <row r="51" spans="2:13" ht="27.75" customHeight="1" x14ac:dyDescent="0.2">
      <c r="B51" s="1222"/>
      <c r="C51" s="1223"/>
      <c r="D51" s="106"/>
      <c r="E51" s="1228" t="s">
        <v>42</v>
      </c>
      <c r="F51" s="1228"/>
      <c r="G51" s="1228"/>
      <c r="H51" s="1229"/>
      <c r="I51" s="346">
        <v>2017</v>
      </c>
      <c r="J51" s="347">
        <v>2406</v>
      </c>
      <c r="K51" s="347">
        <v>2338</v>
      </c>
      <c r="L51" s="347">
        <v>1804</v>
      </c>
      <c r="M51" s="348">
        <v>1697</v>
      </c>
    </row>
    <row r="52" spans="2:13" ht="27.75" customHeight="1" x14ac:dyDescent="0.2">
      <c r="B52" s="1224"/>
      <c r="C52" s="1225"/>
      <c r="D52" s="106"/>
      <c r="E52" s="1228" t="s">
        <v>43</v>
      </c>
      <c r="F52" s="1228"/>
      <c r="G52" s="1228"/>
      <c r="H52" s="1229"/>
      <c r="I52" s="346">
        <v>8604</v>
      </c>
      <c r="J52" s="347">
        <v>8692</v>
      </c>
      <c r="K52" s="347">
        <v>8353</v>
      </c>
      <c r="L52" s="347">
        <v>7843</v>
      </c>
      <c r="M52" s="348">
        <v>7766</v>
      </c>
    </row>
    <row r="53" spans="2:13" ht="27.75" customHeight="1" thickBot="1" x14ac:dyDescent="0.25">
      <c r="B53" s="1235" t="s">
        <v>19</v>
      </c>
      <c r="C53" s="1236"/>
      <c r="D53" s="110"/>
      <c r="E53" s="1237" t="s">
        <v>44</v>
      </c>
      <c r="F53" s="1237"/>
      <c r="G53" s="1237"/>
      <c r="H53" s="1238"/>
      <c r="I53" s="349">
        <v>2612</v>
      </c>
      <c r="J53" s="350">
        <v>1111</v>
      </c>
      <c r="K53" s="350">
        <v>-71</v>
      </c>
      <c r="L53" s="350">
        <v>-178</v>
      </c>
      <c r="M53" s="351">
        <v>-1021</v>
      </c>
    </row>
    <row r="54" spans="2:13" ht="27.75" customHeight="1" x14ac:dyDescent="0.25">
      <c r="B54" s="111"/>
      <c r="C54" s="112"/>
      <c r="D54" s="112"/>
      <c r="E54" s="113"/>
      <c r="F54" s="113"/>
      <c r="G54" s="113"/>
      <c r="H54" s="113"/>
      <c r="I54" s="114"/>
      <c r="J54" s="114"/>
      <c r="K54" s="114"/>
      <c r="L54" s="114"/>
      <c r="M54" s="114"/>
    </row>
    <row r="55" spans="2:13" ht="13" x14ac:dyDescent="0.2"/>
  </sheetData>
  <sheetProtection algorithmName="SHA-512" hashValue="SkiuWqZCg3Rw3AVci9B6pn52scwVpB7lBC2ZG7c+v41jOwW4nB3316Fy74/JFQtJMgYWuUrPWbO4o9y3kWMbDg==" saltValue="l2U5NPlszEal3OYGgROiu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5" t="s">
        <v>45</v>
      </c>
    </row>
    <row r="54" spans="2:8" ht="29.25" customHeight="1" thickBot="1" x14ac:dyDescent="0.35">
      <c r="B54" s="116" t="s">
        <v>1</v>
      </c>
      <c r="C54" s="117"/>
      <c r="D54" s="117"/>
      <c r="E54" s="118" t="s">
        <v>2</v>
      </c>
      <c r="F54" s="119" t="s">
        <v>528</v>
      </c>
      <c r="G54" s="119" t="s">
        <v>529</v>
      </c>
      <c r="H54" s="120" t="s">
        <v>530</v>
      </c>
    </row>
    <row r="55" spans="2:8" ht="52.5" customHeight="1" x14ac:dyDescent="0.2">
      <c r="B55" s="121"/>
      <c r="C55" s="1247" t="s">
        <v>46</v>
      </c>
      <c r="D55" s="1247"/>
      <c r="E55" s="1248"/>
      <c r="F55" s="352">
        <v>2642</v>
      </c>
      <c r="G55" s="352">
        <v>2899</v>
      </c>
      <c r="H55" s="353">
        <v>3859</v>
      </c>
    </row>
    <row r="56" spans="2:8" ht="52.5" customHeight="1" x14ac:dyDescent="0.2">
      <c r="B56" s="122"/>
      <c r="C56" s="1249" t="s">
        <v>47</v>
      </c>
      <c r="D56" s="1249"/>
      <c r="E56" s="1250"/>
      <c r="F56" s="354">
        <v>27</v>
      </c>
      <c r="G56" s="354">
        <v>74</v>
      </c>
      <c r="H56" s="355">
        <v>95</v>
      </c>
    </row>
    <row r="57" spans="2:8" ht="53.25" customHeight="1" x14ac:dyDescent="0.2">
      <c r="B57" s="122"/>
      <c r="C57" s="1251" t="s">
        <v>48</v>
      </c>
      <c r="D57" s="1251"/>
      <c r="E57" s="1252"/>
      <c r="F57" s="356">
        <v>803</v>
      </c>
      <c r="G57" s="356">
        <v>635</v>
      </c>
      <c r="H57" s="357">
        <v>529</v>
      </c>
    </row>
    <row r="58" spans="2:8" ht="45.75" customHeight="1" x14ac:dyDescent="0.2">
      <c r="B58" s="123"/>
      <c r="C58" s="1239" t="s">
        <v>556</v>
      </c>
      <c r="D58" s="1240"/>
      <c r="E58" s="1241"/>
      <c r="F58" s="358">
        <v>596</v>
      </c>
      <c r="G58" s="358">
        <v>429</v>
      </c>
      <c r="H58" s="359">
        <v>339</v>
      </c>
    </row>
    <row r="59" spans="2:8" ht="45.75" customHeight="1" x14ac:dyDescent="0.2">
      <c r="B59" s="123"/>
      <c r="C59" s="1239" t="s">
        <v>557</v>
      </c>
      <c r="D59" s="1240"/>
      <c r="E59" s="1241"/>
      <c r="F59" s="358">
        <v>102</v>
      </c>
      <c r="G59" s="358">
        <v>101</v>
      </c>
      <c r="H59" s="359">
        <v>100</v>
      </c>
    </row>
    <row r="60" spans="2:8" ht="45.75" customHeight="1" x14ac:dyDescent="0.2">
      <c r="B60" s="123"/>
      <c r="C60" s="1239" t="s">
        <v>558</v>
      </c>
      <c r="D60" s="1240"/>
      <c r="E60" s="1241"/>
      <c r="F60" s="358">
        <v>58</v>
      </c>
      <c r="G60" s="358">
        <v>56</v>
      </c>
      <c r="H60" s="359">
        <v>53</v>
      </c>
    </row>
    <row r="61" spans="2:8" ht="45.75" customHeight="1" x14ac:dyDescent="0.2">
      <c r="B61" s="123"/>
      <c r="C61" s="1239" t="s">
        <v>559</v>
      </c>
      <c r="D61" s="1240"/>
      <c r="E61" s="1241"/>
      <c r="F61" s="358">
        <v>13</v>
      </c>
      <c r="G61" s="358">
        <v>18</v>
      </c>
      <c r="H61" s="359">
        <v>17</v>
      </c>
    </row>
    <row r="62" spans="2:8" ht="45.75" customHeight="1" thickBot="1" x14ac:dyDescent="0.25">
      <c r="B62" s="124"/>
      <c r="C62" s="1242" t="s">
        <v>560</v>
      </c>
      <c r="D62" s="1243"/>
      <c r="E62" s="1244"/>
      <c r="F62" s="360">
        <v>20</v>
      </c>
      <c r="G62" s="360">
        <v>17</v>
      </c>
      <c r="H62" s="361">
        <v>14</v>
      </c>
    </row>
    <row r="63" spans="2:8" ht="52.5" customHeight="1" thickBot="1" x14ac:dyDescent="0.25">
      <c r="B63" s="125"/>
      <c r="C63" s="1245" t="s">
        <v>49</v>
      </c>
      <c r="D63" s="1245"/>
      <c r="E63" s="1246"/>
      <c r="F63" s="362">
        <v>3473</v>
      </c>
      <c r="G63" s="362">
        <v>3608</v>
      </c>
      <c r="H63" s="363">
        <v>4482</v>
      </c>
    </row>
    <row r="64" spans="2:8" ht="13" x14ac:dyDescent="0.2"/>
  </sheetData>
  <sheetProtection algorithmName="SHA-512" hashValue="y5gYJ8EI6otYipkL7ornwOQ5qVIEg8f0S95DMQZSLpQQRVQ4OzrIBdR0EfLVEUJ0MBfuZpR6Tx1heg1PqP+fDQ==" saltValue="wvub/CDzx3GXkBGHWyiKi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85CC1-2C5F-4DB2-936C-0709BC71DF7A}">
  <sheetPr>
    <pageSetUpPr fitToPage="1"/>
  </sheetPr>
  <dimension ref="A1:DE85"/>
  <sheetViews>
    <sheetView showGridLines="0" showRuler="0" showWhiteSpace="0" view="pageLayout" zoomScaleNormal="100" zoomScaleSheetLayoutView="55" workbookViewId="0"/>
  </sheetViews>
  <sheetFormatPr defaultColWidth="0" defaultRowHeight="13.5" customHeight="1" zeroHeight="1" x14ac:dyDescent="0.2"/>
  <cols>
    <col min="1" max="1" width="6.36328125" style="366" customWidth="1"/>
    <col min="2" max="107" width="2.453125" style="366" customWidth="1"/>
    <col min="108" max="108" width="6.08984375" style="373" customWidth="1"/>
    <col min="109" max="109" width="5.90625" style="372" customWidth="1"/>
    <col min="110" max="16384" width="8.63281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ht="13"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ht="13"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ht="13"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ht="13"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ht="13"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ht="13"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ht="13"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ht="13"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ht="13"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ht="13"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ht="13"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ht="13"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ht="13"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ht="13"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ht="13"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 x14ac:dyDescent="0.2">
      <c r="DD19" s="366"/>
      <c r="DE19" s="366"/>
    </row>
    <row r="20" spans="1:109" ht="13"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 x14ac:dyDescent="0.2">
      <c r="B23" s="372"/>
    </row>
    <row r="24" spans="1:109" ht="13" x14ac:dyDescent="0.2">
      <c r="B24" s="372"/>
    </row>
    <row r="25" spans="1:109" ht="13" x14ac:dyDescent="0.2">
      <c r="B25" s="372"/>
    </row>
    <row r="26" spans="1:109" ht="13" x14ac:dyDescent="0.2">
      <c r="B26" s="372"/>
    </row>
    <row r="27" spans="1:109" ht="13" x14ac:dyDescent="0.2">
      <c r="B27" s="372"/>
    </row>
    <row r="28" spans="1:109" ht="13" x14ac:dyDescent="0.2">
      <c r="B28" s="372"/>
    </row>
    <row r="29" spans="1:109" ht="13" x14ac:dyDescent="0.2">
      <c r="B29" s="372"/>
    </row>
    <row r="30" spans="1:109" ht="13" x14ac:dyDescent="0.2">
      <c r="B30" s="372"/>
    </row>
    <row r="31" spans="1:109" ht="13" x14ac:dyDescent="0.2">
      <c r="B31" s="372"/>
    </row>
    <row r="32" spans="1:109" ht="13" x14ac:dyDescent="0.2">
      <c r="B32" s="372"/>
    </row>
    <row r="33" spans="2:109" ht="13" x14ac:dyDescent="0.2">
      <c r="B33" s="372"/>
    </row>
    <row r="34" spans="2:109" ht="13" x14ac:dyDescent="0.2">
      <c r="B34" s="372"/>
    </row>
    <row r="35" spans="2:109" ht="13" x14ac:dyDescent="0.2">
      <c r="B35" s="372"/>
    </row>
    <row r="36" spans="2:109" ht="13" x14ac:dyDescent="0.2">
      <c r="B36" s="372"/>
    </row>
    <row r="37" spans="2:109" ht="13" x14ac:dyDescent="0.2">
      <c r="B37" s="372"/>
    </row>
    <row r="38" spans="2:109" ht="13" x14ac:dyDescent="0.2">
      <c r="B38" s="372"/>
    </row>
    <row r="39" spans="2:109" ht="13"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 x14ac:dyDescent="0.2">
      <c r="B40" s="377"/>
      <c r="DD40" s="377"/>
      <c r="DE40" s="366"/>
    </row>
    <row r="41" spans="2:109" ht="16.5" x14ac:dyDescent="0.2">
      <c r="B41" s="378" t="s">
        <v>561</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 x14ac:dyDescent="0.2">
      <c r="B42" s="372"/>
      <c r="G42" s="379"/>
      <c r="I42" s="380"/>
      <c r="J42" s="380"/>
      <c r="K42" s="380"/>
      <c r="AM42" s="379"/>
      <c r="AN42" s="379" t="s">
        <v>562</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53" t="s">
        <v>563</v>
      </c>
      <c r="AO43" s="1254"/>
      <c r="AP43" s="1254"/>
      <c r="AQ43" s="1254"/>
      <c r="AR43" s="1254"/>
      <c r="AS43" s="1254"/>
      <c r="AT43" s="1254"/>
      <c r="AU43" s="1254"/>
      <c r="AV43" s="1254"/>
      <c r="AW43" s="1254"/>
      <c r="AX43" s="1254"/>
      <c r="AY43" s="1254"/>
      <c r="AZ43" s="1254"/>
      <c r="BA43" s="1254"/>
      <c r="BB43" s="1254"/>
      <c r="BC43" s="1254"/>
      <c r="BD43" s="1254"/>
      <c r="BE43" s="1254"/>
      <c r="BF43" s="1254"/>
      <c r="BG43" s="1254"/>
      <c r="BH43" s="1254"/>
      <c r="BI43" s="1254"/>
      <c r="BJ43" s="1254"/>
      <c r="BK43" s="1254"/>
      <c r="BL43" s="1254"/>
      <c r="BM43" s="1254"/>
      <c r="BN43" s="1254"/>
      <c r="BO43" s="1254"/>
      <c r="BP43" s="1254"/>
      <c r="BQ43" s="1254"/>
      <c r="BR43" s="1254"/>
      <c r="BS43" s="1254"/>
      <c r="BT43" s="1254"/>
      <c r="BU43" s="1254"/>
      <c r="BV43" s="1254"/>
      <c r="BW43" s="1254"/>
      <c r="BX43" s="1254"/>
      <c r="BY43" s="1254"/>
      <c r="BZ43" s="1254"/>
      <c r="CA43" s="1254"/>
      <c r="CB43" s="1254"/>
      <c r="CC43" s="1254"/>
      <c r="CD43" s="1254"/>
      <c r="CE43" s="1254"/>
      <c r="CF43" s="1254"/>
      <c r="CG43" s="1254"/>
      <c r="CH43" s="1254"/>
      <c r="CI43" s="1254"/>
      <c r="CJ43" s="1254"/>
      <c r="CK43" s="1254"/>
      <c r="CL43" s="1254"/>
      <c r="CM43" s="1254"/>
      <c r="CN43" s="1254"/>
      <c r="CO43" s="1254"/>
      <c r="CP43" s="1254"/>
      <c r="CQ43" s="1254"/>
      <c r="CR43" s="1254"/>
      <c r="CS43" s="1254"/>
      <c r="CT43" s="1254"/>
      <c r="CU43" s="1254"/>
      <c r="CV43" s="1254"/>
      <c r="CW43" s="1254"/>
      <c r="CX43" s="1254"/>
      <c r="CY43" s="1254"/>
      <c r="CZ43" s="1254"/>
      <c r="DA43" s="1254"/>
      <c r="DB43" s="1254"/>
      <c r="DC43" s="1255"/>
    </row>
    <row r="44" spans="2:109" ht="13" x14ac:dyDescent="0.2">
      <c r="B44" s="372"/>
      <c r="AN44" s="1256"/>
      <c r="AO44" s="1257"/>
      <c r="AP44" s="1257"/>
      <c r="AQ44" s="1257"/>
      <c r="AR44" s="1257"/>
      <c r="AS44" s="1257"/>
      <c r="AT44" s="1257"/>
      <c r="AU44" s="1257"/>
      <c r="AV44" s="1257"/>
      <c r="AW44" s="1257"/>
      <c r="AX44" s="1257"/>
      <c r="AY44" s="1257"/>
      <c r="AZ44" s="1257"/>
      <c r="BA44" s="1257"/>
      <c r="BB44" s="1257"/>
      <c r="BC44" s="1257"/>
      <c r="BD44" s="1257"/>
      <c r="BE44" s="1257"/>
      <c r="BF44" s="1257"/>
      <c r="BG44" s="1257"/>
      <c r="BH44" s="1257"/>
      <c r="BI44" s="1257"/>
      <c r="BJ44" s="1257"/>
      <c r="BK44" s="1257"/>
      <c r="BL44" s="1257"/>
      <c r="BM44" s="1257"/>
      <c r="BN44" s="1257"/>
      <c r="BO44" s="1257"/>
      <c r="BP44" s="1257"/>
      <c r="BQ44" s="1257"/>
      <c r="BR44" s="1257"/>
      <c r="BS44" s="1257"/>
      <c r="BT44" s="1257"/>
      <c r="BU44" s="1257"/>
      <c r="BV44" s="1257"/>
      <c r="BW44" s="1257"/>
      <c r="BX44" s="1257"/>
      <c r="BY44" s="1257"/>
      <c r="BZ44" s="1257"/>
      <c r="CA44" s="1257"/>
      <c r="CB44" s="1257"/>
      <c r="CC44" s="1257"/>
      <c r="CD44" s="1257"/>
      <c r="CE44" s="1257"/>
      <c r="CF44" s="1257"/>
      <c r="CG44" s="1257"/>
      <c r="CH44" s="1257"/>
      <c r="CI44" s="1257"/>
      <c r="CJ44" s="1257"/>
      <c r="CK44" s="1257"/>
      <c r="CL44" s="1257"/>
      <c r="CM44" s="1257"/>
      <c r="CN44" s="1257"/>
      <c r="CO44" s="1257"/>
      <c r="CP44" s="1257"/>
      <c r="CQ44" s="1257"/>
      <c r="CR44" s="1257"/>
      <c r="CS44" s="1257"/>
      <c r="CT44" s="1257"/>
      <c r="CU44" s="1257"/>
      <c r="CV44" s="1257"/>
      <c r="CW44" s="1257"/>
      <c r="CX44" s="1257"/>
      <c r="CY44" s="1257"/>
      <c r="CZ44" s="1257"/>
      <c r="DA44" s="1257"/>
      <c r="DB44" s="1257"/>
      <c r="DC44" s="1258"/>
    </row>
    <row r="45" spans="2:109" ht="13" x14ac:dyDescent="0.2">
      <c r="B45" s="372"/>
      <c r="AN45" s="1256"/>
      <c r="AO45" s="1257"/>
      <c r="AP45" s="1257"/>
      <c r="AQ45" s="1257"/>
      <c r="AR45" s="1257"/>
      <c r="AS45" s="1257"/>
      <c r="AT45" s="1257"/>
      <c r="AU45" s="1257"/>
      <c r="AV45" s="1257"/>
      <c r="AW45" s="1257"/>
      <c r="AX45" s="1257"/>
      <c r="AY45" s="1257"/>
      <c r="AZ45" s="1257"/>
      <c r="BA45" s="1257"/>
      <c r="BB45" s="1257"/>
      <c r="BC45" s="1257"/>
      <c r="BD45" s="1257"/>
      <c r="BE45" s="1257"/>
      <c r="BF45" s="1257"/>
      <c r="BG45" s="1257"/>
      <c r="BH45" s="1257"/>
      <c r="BI45" s="1257"/>
      <c r="BJ45" s="1257"/>
      <c r="BK45" s="1257"/>
      <c r="BL45" s="1257"/>
      <c r="BM45" s="1257"/>
      <c r="BN45" s="1257"/>
      <c r="BO45" s="1257"/>
      <c r="BP45" s="1257"/>
      <c r="BQ45" s="1257"/>
      <c r="BR45" s="1257"/>
      <c r="BS45" s="1257"/>
      <c r="BT45" s="1257"/>
      <c r="BU45" s="1257"/>
      <c r="BV45" s="1257"/>
      <c r="BW45" s="1257"/>
      <c r="BX45" s="1257"/>
      <c r="BY45" s="1257"/>
      <c r="BZ45" s="1257"/>
      <c r="CA45" s="1257"/>
      <c r="CB45" s="1257"/>
      <c r="CC45" s="1257"/>
      <c r="CD45" s="1257"/>
      <c r="CE45" s="1257"/>
      <c r="CF45" s="1257"/>
      <c r="CG45" s="1257"/>
      <c r="CH45" s="1257"/>
      <c r="CI45" s="1257"/>
      <c r="CJ45" s="1257"/>
      <c r="CK45" s="1257"/>
      <c r="CL45" s="1257"/>
      <c r="CM45" s="1257"/>
      <c r="CN45" s="1257"/>
      <c r="CO45" s="1257"/>
      <c r="CP45" s="1257"/>
      <c r="CQ45" s="1257"/>
      <c r="CR45" s="1257"/>
      <c r="CS45" s="1257"/>
      <c r="CT45" s="1257"/>
      <c r="CU45" s="1257"/>
      <c r="CV45" s="1257"/>
      <c r="CW45" s="1257"/>
      <c r="CX45" s="1257"/>
      <c r="CY45" s="1257"/>
      <c r="CZ45" s="1257"/>
      <c r="DA45" s="1257"/>
      <c r="DB45" s="1257"/>
      <c r="DC45" s="1258"/>
    </row>
    <row r="46" spans="2:109" ht="13" x14ac:dyDescent="0.2">
      <c r="B46" s="372"/>
      <c r="AN46" s="1256"/>
      <c r="AO46" s="1257"/>
      <c r="AP46" s="1257"/>
      <c r="AQ46" s="1257"/>
      <c r="AR46" s="1257"/>
      <c r="AS46" s="1257"/>
      <c r="AT46" s="1257"/>
      <c r="AU46" s="1257"/>
      <c r="AV46" s="1257"/>
      <c r="AW46" s="1257"/>
      <c r="AX46" s="1257"/>
      <c r="AY46" s="1257"/>
      <c r="AZ46" s="1257"/>
      <c r="BA46" s="1257"/>
      <c r="BB46" s="1257"/>
      <c r="BC46" s="1257"/>
      <c r="BD46" s="1257"/>
      <c r="BE46" s="1257"/>
      <c r="BF46" s="1257"/>
      <c r="BG46" s="1257"/>
      <c r="BH46" s="1257"/>
      <c r="BI46" s="1257"/>
      <c r="BJ46" s="1257"/>
      <c r="BK46" s="1257"/>
      <c r="BL46" s="1257"/>
      <c r="BM46" s="1257"/>
      <c r="BN46" s="1257"/>
      <c r="BO46" s="1257"/>
      <c r="BP46" s="1257"/>
      <c r="BQ46" s="1257"/>
      <c r="BR46" s="1257"/>
      <c r="BS46" s="1257"/>
      <c r="BT46" s="1257"/>
      <c r="BU46" s="1257"/>
      <c r="BV46" s="1257"/>
      <c r="BW46" s="1257"/>
      <c r="BX46" s="1257"/>
      <c r="BY46" s="1257"/>
      <c r="BZ46" s="1257"/>
      <c r="CA46" s="1257"/>
      <c r="CB46" s="1257"/>
      <c r="CC46" s="1257"/>
      <c r="CD46" s="1257"/>
      <c r="CE46" s="1257"/>
      <c r="CF46" s="1257"/>
      <c r="CG46" s="1257"/>
      <c r="CH46" s="1257"/>
      <c r="CI46" s="1257"/>
      <c r="CJ46" s="1257"/>
      <c r="CK46" s="1257"/>
      <c r="CL46" s="1257"/>
      <c r="CM46" s="1257"/>
      <c r="CN46" s="1257"/>
      <c r="CO46" s="1257"/>
      <c r="CP46" s="1257"/>
      <c r="CQ46" s="1257"/>
      <c r="CR46" s="1257"/>
      <c r="CS46" s="1257"/>
      <c r="CT46" s="1257"/>
      <c r="CU46" s="1257"/>
      <c r="CV46" s="1257"/>
      <c r="CW46" s="1257"/>
      <c r="CX46" s="1257"/>
      <c r="CY46" s="1257"/>
      <c r="CZ46" s="1257"/>
      <c r="DA46" s="1257"/>
      <c r="DB46" s="1257"/>
      <c r="DC46" s="1258"/>
    </row>
    <row r="47" spans="2:109" ht="13" x14ac:dyDescent="0.2">
      <c r="B47" s="372"/>
      <c r="AN47" s="1259"/>
      <c r="AO47" s="1260"/>
      <c r="AP47" s="1260"/>
      <c r="AQ47" s="1260"/>
      <c r="AR47" s="1260"/>
      <c r="AS47" s="1260"/>
      <c r="AT47" s="1260"/>
      <c r="AU47" s="1260"/>
      <c r="AV47" s="1260"/>
      <c r="AW47" s="1260"/>
      <c r="AX47" s="1260"/>
      <c r="AY47" s="1260"/>
      <c r="AZ47" s="1260"/>
      <c r="BA47" s="1260"/>
      <c r="BB47" s="1260"/>
      <c r="BC47" s="1260"/>
      <c r="BD47" s="1260"/>
      <c r="BE47" s="1260"/>
      <c r="BF47" s="1260"/>
      <c r="BG47" s="1260"/>
      <c r="BH47" s="1260"/>
      <c r="BI47" s="1260"/>
      <c r="BJ47" s="1260"/>
      <c r="BK47" s="1260"/>
      <c r="BL47" s="1260"/>
      <c r="BM47" s="1260"/>
      <c r="BN47" s="1260"/>
      <c r="BO47" s="1260"/>
      <c r="BP47" s="1260"/>
      <c r="BQ47" s="1260"/>
      <c r="BR47" s="1260"/>
      <c r="BS47" s="1260"/>
      <c r="BT47" s="1260"/>
      <c r="BU47" s="1260"/>
      <c r="BV47" s="1260"/>
      <c r="BW47" s="1260"/>
      <c r="BX47" s="1260"/>
      <c r="BY47" s="1260"/>
      <c r="BZ47" s="1260"/>
      <c r="CA47" s="1260"/>
      <c r="CB47" s="1260"/>
      <c r="CC47" s="1260"/>
      <c r="CD47" s="1260"/>
      <c r="CE47" s="1260"/>
      <c r="CF47" s="1260"/>
      <c r="CG47" s="1260"/>
      <c r="CH47" s="1260"/>
      <c r="CI47" s="1260"/>
      <c r="CJ47" s="1260"/>
      <c r="CK47" s="1260"/>
      <c r="CL47" s="1260"/>
      <c r="CM47" s="1260"/>
      <c r="CN47" s="1260"/>
      <c r="CO47" s="1260"/>
      <c r="CP47" s="1260"/>
      <c r="CQ47" s="1260"/>
      <c r="CR47" s="1260"/>
      <c r="CS47" s="1260"/>
      <c r="CT47" s="1260"/>
      <c r="CU47" s="1260"/>
      <c r="CV47" s="1260"/>
      <c r="CW47" s="1260"/>
      <c r="CX47" s="1260"/>
      <c r="CY47" s="1260"/>
      <c r="CZ47" s="1260"/>
      <c r="DA47" s="1260"/>
      <c r="DB47" s="1260"/>
      <c r="DC47" s="1261"/>
    </row>
    <row r="48" spans="2:109" ht="13"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 x14ac:dyDescent="0.2">
      <c r="B49" s="372"/>
      <c r="AN49" s="366" t="s">
        <v>564</v>
      </c>
    </row>
    <row r="50" spans="1:109" ht="13" x14ac:dyDescent="0.2">
      <c r="B50" s="372"/>
      <c r="G50" s="1262"/>
      <c r="H50" s="1262"/>
      <c r="I50" s="1262"/>
      <c r="J50" s="1262"/>
      <c r="K50" s="382"/>
      <c r="L50" s="382"/>
      <c r="M50" s="383"/>
      <c r="N50" s="383"/>
      <c r="AN50" s="1263"/>
      <c r="AO50" s="1264"/>
      <c r="AP50" s="1264"/>
      <c r="AQ50" s="1264"/>
      <c r="AR50" s="1264"/>
      <c r="AS50" s="1264"/>
      <c r="AT50" s="1264"/>
      <c r="AU50" s="1264"/>
      <c r="AV50" s="1264"/>
      <c r="AW50" s="1264"/>
      <c r="AX50" s="1264"/>
      <c r="AY50" s="1264"/>
      <c r="AZ50" s="1264"/>
      <c r="BA50" s="1264"/>
      <c r="BB50" s="1264"/>
      <c r="BC50" s="1264"/>
      <c r="BD50" s="1264"/>
      <c r="BE50" s="1264"/>
      <c r="BF50" s="1264"/>
      <c r="BG50" s="1264"/>
      <c r="BH50" s="1264"/>
      <c r="BI50" s="1264"/>
      <c r="BJ50" s="1264"/>
      <c r="BK50" s="1264"/>
      <c r="BL50" s="1264"/>
      <c r="BM50" s="1264"/>
      <c r="BN50" s="1264"/>
      <c r="BO50" s="1265"/>
      <c r="BP50" s="1266" t="s">
        <v>526</v>
      </c>
      <c r="BQ50" s="1266"/>
      <c r="BR50" s="1266"/>
      <c r="BS50" s="1266"/>
      <c r="BT50" s="1266"/>
      <c r="BU50" s="1266"/>
      <c r="BV50" s="1266"/>
      <c r="BW50" s="1266"/>
      <c r="BX50" s="1266" t="s">
        <v>527</v>
      </c>
      <c r="BY50" s="1266"/>
      <c r="BZ50" s="1266"/>
      <c r="CA50" s="1266"/>
      <c r="CB50" s="1266"/>
      <c r="CC50" s="1266"/>
      <c r="CD50" s="1266"/>
      <c r="CE50" s="1266"/>
      <c r="CF50" s="1266" t="s">
        <v>528</v>
      </c>
      <c r="CG50" s="1266"/>
      <c r="CH50" s="1266"/>
      <c r="CI50" s="1266"/>
      <c r="CJ50" s="1266"/>
      <c r="CK50" s="1266"/>
      <c r="CL50" s="1266"/>
      <c r="CM50" s="1266"/>
      <c r="CN50" s="1266" t="s">
        <v>529</v>
      </c>
      <c r="CO50" s="1266"/>
      <c r="CP50" s="1266"/>
      <c r="CQ50" s="1266"/>
      <c r="CR50" s="1266"/>
      <c r="CS50" s="1266"/>
      <c r="CT50" s="1266"/>
      <c r="CU50" s="1266"/>
      <c r="CV50" s="1266" t="s">
        <v>530</v>
      </c>
      <c r="CW50" s="1266"/>
      <c r="CX50" s="1266"/>
      <c r="CY50" s="1266"/>
      <c r="CZ50" s="1266"/>
      <c r="DA50" s="1266"/>
      <c r="DB50" s="1266"/>
      <c r="DC50" s="1266"/>
    </row>
    <row r="51" spans="1:109" ht="13.5" customHeight="1" x14ac:dyDescent="0.2">
      <c r="B51" s="372"/>
      <c r="G51" s="1272"/>
      <c r="H51" s="1272"/>
      <c r="I51" s="1270"/>
      <c r="J51" s="1270"/>
      <c r="K51" s="1268"/>
      <c r="L51" s="1268"/>
      <c r="M51" s="1268"/>
      <c r="N51" s="1268"/>
      <c r="AM51" s="381"/>
      <c r="AN51" s="1269" t="s">
        <v>565</v>
      </c>
      <c r="AO51" s="1269"/>
      <c r="AP51" s="1269"/>
      <c r="AQ51" s="1269"/>
      <c r="AR51" s="1269"/>
      <c r="AS51" s="1269"/>
      <c r="AT51" s="1269"/>
      <c r="AU51" s="1269"/>
      <c r="AV51" s="1269"/>
      <c r="AW51" s="1269"/>
      <c r="AX51" s="1269"/>
      <c r="AY51" s="1269"/>
      <c r="AZ51" s="1269"/>
      <c r="BA51" s="1269"/>
      <c r="BB51" s="1269" t="s">
        <v>566</v>
      </c>
      <c r="BC51" s="1269"/>
      <c r="BD51" s="1269"/>
      <c r="BE51" s="1269"/>
      <c r="BF51" s="1269"/>
      <c r="BG51" s="1269"/>
      <c r="BH51" s="1269"/>
      <c r="BI51" s="1269"/>
      <c r="BJ51" s="1269"/>
      <c r="BK51" s="1269"/>
      <c r="BL51" s="1269"/>
      <c r="BM51" s="1269"/>
      <c r="BN51" s="1269"/>
      <c r="BO51" s="1269"/>
      <c r="BP51" s="1267">
        <v>57.5</v>
      </c>
      <c r="BQ51" s="1267"/>
      <c r="BR51" s="1267"/>
      <c r="BS51" s="1267"/>
      <c r="BT51" s="1267"/>
      <c r="BU51" s="1267"/>
      <c r="BV51" s="1267"/>
      <c r="BW51" s="1267"/>
      <c r="BX51" s="1267">
        <v>22.7</v>
      </c>
      <c r="BY51" s="1267"/>
      <c r="BZ51" s="1267"/>
      <c r="CA51" s="1267"/>
      <c r="CB51" s="1267"/>
      <c r="CC51" s="1267"/>
      <c r="CD51" s="1267"/>
      <c r="CE51" s="1267"/>
      <c r="CF51" s="1267"/>
      <c r="CG51" s="1267"/>
      <c r="CH51" s="1267"/>
      <c r="CI51" s="1267"/>
      <c r="CJ51" s="1267"/>
      <c r="CK51" s="1267"/>
      <c r="CL51" s="1267"/>
      <c r="CM51" s="1267"/>
      <c r="CN51" s="1267"/>
      <c r="CO51" s="1267"/>
      <c r="CP51" s="1267"/>
      <c r="CQ51" s="1267"/>
      <c r="CR51" s="1267"/>
      <c r="CS51" s="1267"/>
      <c r="CT51" s="1267"/>
      <c r="CU51" s="1267"/>
      <c r="CV51" s="1267"/>
      <c r="CW51" s="1267"/>
      <c r="CX51" s="1267"/>
      <c r="CY51" s="1267"/>
      <c r="CZ51" s="1267"/>
      <c r="DA51" s="1267"/>
      <c r="DB51" s="1267"/>
      <c r="DC51" s="1267"/>
    </row>
    <row r="52" spans="1:109" ht="13" x14ac:dyDescent="0.2">
      <c r="B52" s="372"/>
      <c r="G52" s="1272"/>
      <c r="H52" s="1272"/>
      <c r="I52" s="1270"/>
      <c r="J52" s="1270"/>
      <c r="K52" s="1268"/>
      <c r="L52" s="1268"/>
      <c r="M52" s="1268"/>
      <c r="N52" s="1268"/>
      <c r="AM52" s="381"/>
      <c r="AN52" s="1269"/>
      <c r="AO52" s="1269"/>
      <c r="AP52" s="1269"/>
      <c r="AQ52" s="1269"/>
      <c r="AR52" s="1269"/>
      <c r="AS52" s="1269"/>
      <c r="AT52" s="1269"/>
      <c r="AU52" s="1269"/>
      <c r="AV52" s="1269"/>
      <c r="AW52" s="1269"/>
      <c r="AX52" s="1269"/>
      <c r="AY52" s="1269"/>
      <c r="AZ52" s="1269"/>
      <c r="BA52" s="1269"/>
      <c r="BB52" s="1269"/>
      <c r="BC52" s="1269"/>
      <c r="BD52" s="1269"/>
      <c r="BE52" s="1269"/>
      <c r="BF52" s="1269"/>
      <c r="BG52" s="1269"/>
      <c r="BH52" s="1269"/>
      <c r="BI52" s="1269"/>
      <c r="BJ52" s="1269"/>
      <c r="BK52" s="1269"/>
      <c r="BL52" s="1269"/>
      <c r="BM52" s="1269"/>
      <c r="BN52" s="1269"/>
      <c r="BO52" s="1269"/>
      <c r="BP52" s="1267"/>
      <c r="BQ52" s="1267"/>
      <c r="BR52" s="1267"/>
      <c r="BS52" s="1267"/>
      <c r="BT52" s="1267"/>
      <c r="BU52" s="1267"/>
      <c r="BV52" s="1267"/>
      <c r="BW52" s="1267"/>
      <c r="BX52" s="1267"/>
      <c r="BY52" s="1267"/>
      <c r="BZ52" s="1267"/>
      <c r="CA52" s="1267"/>
      <c r="CB52" s="1267"/>
      <c r="CC52" s="1267"/>
      <c r="CD52" s="1267"/>
      <c r="CE52" s="1267"/>
      <c r="CF52" s="1267"/>
      <c r="CG52" s="1267"/>
      <c r="CH52" s="1267"/>
      <c r="CI52" s="1267"/>
      <c r="CJ52" s="1267"/>
      <c r="CK52" s="1267"/>
      <c r="CL52" s="1267"/>
      <c r="CM52" s="1267"/>
      <c r="CN52" s="1267"/>
      <c r="CO52" s="1267"/>
      <c r="CP52" s="1267"/>
      <c r="CQ52" s="1267"/>
      <c r="CR52" s="1267"/>
      <c r="CS52" s="1267"/>
      <c r="CT52" s="1267"/>
      <c r="CU52" s="1267"/>
      <c r="CV52" s="1267"/>
      <c r="CW52" s="1267"/>
      <c r="CX52" s="1267"/>
      <c r="CY52" s="1267"/>
      <c r="CZ52" s="1267"/>
      <c r="DA52" s="1267"/>
      <c r="DB52" s="1267"/>
      <c r="DC52" s="1267"/>
    </row>
    <row r="53" spans="1:109" ht="13" x14ac:dyDescent="0.2">
      <c r="A53" s="380"/>
      <c r="B53" s="372"/>
      <c r="G53" s="1272"/>
      <c r="H53" s="1272"/>
      <c r="I53" s="1262"/>
      <c r="J53" s="1262"/>
      <c r="K53" s="1268"/>
      <c r="L53" s="1268"/>
      <c r="M53" s="1268"/>
      <c r="N53" s="1268"/>
      <c r="AM53" s="381"/>
      <c r="AN53" s="1269"/>
      <c r="AO53" s="1269"/>
      <c r="AP53" s="1269"/>
      <c r="AQ53" s="1269"/>
      <c r="AR53" s="1269"/>
      <c r="AS53" s="1269"/>
      <c r="AT53" s="1269"/>
      <c r="AU53" s="1269"/>
      <c r="AV53" s="1269"/>
      <c r="AW53" s="1269"/>
      <c r="AX53" s="1269"/>
      <c r="AY53" s="1269"/>
      <c r="AZ53" s="1269"/>
      <c r="BA53" s="1269"/>
      <c r="BB53" s="1269" t="s">
        <v>567</v>
      </c>
      <c r="BC53" s="1269"/>
      <c r="BD53" s="1269"/>
      <c r="BE53" s="1269"/>
      <c r="BF53" s="1269"/>
      <c r="BG53" s="1269"/>
      <c r="BH53" s="1269"/>
      <c r="BI53" s="1269"/>
      <c r="BJ53" s="1269"/>
      <c r="BK53" s="1269"/>
      <c r="BL53" s="1269"/>
      <c r="BM53" s="1269"/>
      <c r="BN53" s="1269"/>
      <c r="BO53" s="1269"/>
      <c r="BP53" s="1267">
        <v>69.8</v>
      </c>
      <c r="BQ53" s="1267"/>
      <c r="BR53" s="1267"/>
      <c r="BS53" s="1267"/>
      <c r="BT53" s="1267"/>
      <c r="BU53" s="1267"/>
      <c r="BV53" s="1267"/>
      <c r="BW53" s="1267"/>
      <c r="BX53" s="1267">
        <v>69.3</v>
      </c>
      <c r="BY53" s="1267"/>
      <c r="BZ53" s="1267"/>
      <c r="CA53" s="1267"/>
      <c r="CB53" s="1267"/>
      <c r="CC53" s="1267"/>
      <c r="CD53" s="1267"/>
      <c r="CE53" s="1267"/>
      <c r="CF53" s="1267">
        <v>70.5</v>
      </c>
      <c r="CG53" s="1267"/>
      <c r="CH53" s="1267"/>
      <c r="CI53" s="1267"/>
      <c r="CJ53" s="1267"/>
      <c r="CK53" s="1267"/>
      <c r="CL53" s="1267"/>
      <c r="CM53" s="1267"/>
      <c r="CN53" s="1267">
        <v>71.900000000000006</v>
      </c>
      <c r="CO53" s="1267"/>
      <c r="CP53" s="1267"/>
      <c r="CQ53" s="1267"/>
      <c r="CR53" s="1267"/>
      <c r="CS53" s="1267"/>
      <c r="CT53" s="1267"/>
      <c r="CU53" s="1267"/>
      <c r="CV53" s="1267">
        <v>73.7</v>
      </c>
      <c r="CW53" s="1267"/>
      <c r="CX53" s="1267"/>
      <c r="CY53" s="1267"/>
      <c r="CZ53" s="1267"/>
      <c r="DA53" s="1267"/>
      <c r="DB53" s="1267"/>
      <c r="DC53" s="1267"/>
    </row>
    <row r="54" spans="1:109" ht="13" x14ac:dyDescent="0.2">
      <c r="A54" s="380"/>
      <c r="B54" s="372"/>
      <c r="G54" s="1272"/>
      <c r="H54" s="1272"/>
      <c r="I54" s="1262"/>
      <c r="J54" s="1262"/>
      <c r="K54" s="1268"/>
      <c r="L54" s="1268"/>
      <c r="M54" s="1268"/>
      <c r="N54" s="1268"/>
      <c r="AM54" s="381"/>
      <c r="AN54" s="1269"/>
      <c r="AO54" s="1269"/>
      <c r="AP54" s="1269"/>
      <c r="AQ54" s="1269"/>
      <c r="AR54" s="1269"/>
      <c r="AS54" s="1269"/>
      <c r="AT54" s="1269"/>
      <c r="AU54" s="1269"/>
      <c r="AV54" s="1269"/>
      <c r="AW54" s="1269"/>
      <c r="AX54" s="1269"/>
      <c r="AY54" s="1269"/>
      <c r="AZ54" s="1269"/>
      <c r="BA54" s="1269"/>
      <c r="BB54" s="1269"/>
      <c r="BC54" s="1269"/>
      <c r="BD54" s="1269"/>
      <c r="BE54" s="1269"/>
      <c r="BF54" s="1269"/>
      <c r="BG54" s="1269"/>
      <c r="BH54" s="1269"/>
      <c r="BI54" s="1269"/>
      <c r="BJ54" s="1269"/>
      <c r="BK54" s="1269"/>
      <c r="BL54" s="1269"/>
      <c r="BM54" s="1269"/>
      <c r="BN54" s="1269"/>
      <c r="BO54" s="1269"/>
      <c r="BP54" s="1267"/>
      <c r="BQ54" s="1267"/>
      <c r="BR54" s="1267"/>
      <c r="BS54" s="1267"/>
      <c r="BT54" s="1267"/>
      <c r="BU54" s="1267"/>
      <c r="BV54" s="1267"/>
      <c r="BW54" s="1267"/>
      <c r="BX54" s="1267"/>
      <c r="BY54" s="1267"/>
      <c r="BZ54" s="1267"/>
      <c r="CA54" s="1267"/>
      <c r="CB54" s="1267"/>
      <c r="CC54" s="1267"/>
      <c r="CD54" s="1267"/>
      <c r="CE54" s="1267"/>
      <c r="CF54" s="1267"/>
      <c r="CG54" s="1267"/>
      <c r="CH54" s="1267"/>
      <c r="CI54" s="1267"/>
      <c r="CJ54" s="1267"/>
      <c r="CK54" s="1267"/>
      <c r="CL54" s="1267"/>
      <c r="CM54" s="1267"/>
      <c r="CN54" s="1267"/>
      <c r="CO54" s="1267"/>
      <c r="CP54" s="1267"/>
      <c r="CQ54" s="1267"/>
      <c r="CR54" s="1267"/>
      <c r="CS54" s="1267"/>
      <c r="CT54" s="1267"/>
      <c r="CU54" s="1267"/>
      <c r="CV54" s="1267"/>
      <c r="CW54" s="1267"/>
      <c r="CX54" s="1267"/>
      <c r="CY54" s="1267"/>
      <c r="CZ54" s="1267"/>
      <c r="DA54" s="1267"/>
      <c r="DB54" s="1267"/>
      <c r="DC54" s="1267"/>
    </row>
    <row r="55" spans="1:109" ht="13" x14ac:dyDescent="0.2">
      <c r="A55" s="380"/>
      <c r="B55" s="372"/>
      <c r="G55" s="1262"/>
      <c r="H55" s="1262"/>
      <c r="I55" s="1262"/>
      <c r="J55" s="1262"/>
      <c r="K55" s="1268"/>
      <c r="L55" s="1268"/>
      <c r="M55" s="1268"/>
      <c r="N55" s="1268"/>
      <c r="AN55" s="1266" t="s">
        <v>568</v>
      </c>
      <c r="AO55" s="1266"/>
      <c r="AP55" s="1266"/>
      <c r="AQ55" s="1266"/>
      <c r="AR55" s="1266"/>
      <c r="AS55" s="1266"/>
      <c r="AT55" s="1266"/>
      <c r="AU55" s="1266"/>
      <c r="AV55" s="1266"/>
      <c r="AW55" s="1266"/>
      <c r="AX55" s="1266"/>
      <c r="AY55" s="1266"/>
      <c r="AZ55" s="1266"/>
      <c r="BA55" s="1266"/>
      <c r="BB55" s="1269" t="s">
        <v>566</v>
      </c>
      <c r="BC55" s="1269"/>
      <c r="BD55" s="1269"/>
      <c r="BE55" s="1269"/>
      <c r="BF55" s="1269"/>
      <c r="BG55" s="1269"/>
      <c r="BH55" s="1269"/>
      <c r="BI55" s="1269"/>
      <c r="BJ55" s="1269"/>
      <c r="BK55" s="1269"/>
      <c r="BL55" s="1269"/>
      <c r="BM55" s="1269"/>
      <c r="BN55" s="1269"/>
      <c r="BO55" s="1269"/>
      <c r="BP55" s="1267">
        <v>15.5</v>
      </c>
      <c r="BQ55" s="1267"/>
      <c r="BR55" s="1267"/>
      <c r="BS55" s="1267"/>
      <c r="BT55" s="1267"/>
      <c r="BU55" s="1267"/>
      <c r="BV55" s="1267"/>
      <c r="BW55" s="1267"/>
      <c r="BX55" s="1267">
        <v>4.5999999999999996</v>
      </c>
      <c r="BY55" s="1267"/>
      <c r="BZ55" s="1267"/>
      <c r="CA55" s="1267"/>
      <c r="CB55" s="1267"/>
      <c r="CC55" s="1267"/>
      <c r="CD55" s="1267"/>
      <c r="CE55" s="1267"/>
      <c r="CF55" s="1267">
        <v>0.6</v>
      </c>
      <c r="CG55" s="1267"/>
      <c r="CH55" s="1267"/>
      <c r="CI55" s="1267"/>
      <c r="CJ55" s="1267"/>
      <c r="CK55" s="1267"/>
      <c r="CL55" s="1267"/>
      <c r="CM55" s="1267"/>
      <c r="CN55" s="1267">
        <v>0</v>
      </c>
      <c r="CO55" s="1267"/>
      <c r="CP55" s="1267"/>
      <c r="CQ55" s="1267"/>
      <c r="CR55" s="1267"/>
      <c r="CS55" s="1267"/>
      <c r="CT55" s="1267"/>
      <c r="CU55" s="1267"/>
      <c r="CV55" s="1267">
        <v>1</v>
      </c>
      <c r="CW55" s="1267"/>
      <c r="CX55" s="1267"/>
      <c r="CY55" s="1267"/>
      <c r="CZ55" s="1267"/>
      <c r="DA55" s="1267"/>
      <c r="DB55" s="1267"/>
      <c r="DC55" s="1267"/>
    </row>
    <row r="56" spans="1:109" ht="13" x14ac:dyDescent="0.2">
      <c r="A56" s="380"/>
      <c r="B56" s="372"/>
      <c r="G56" s="1262"/>
      <c r="H56" s="1262"/>
      <c r="I56" s="1262"/>
      <c r="J56" s="1262"/>
      <c r="K56" s="1268"/>
      <c r="L56" s="1268"/>
      <c r="M56" s="1268"/>
      <c r="N56" s="1268"/>
      <c r="AN56" s="1266"/>
      <c r="AO56" s="1266"/>
      <c r="AP56" s="1266"/>
      <c r="AQ56" s="1266"/>
      <c r="AR56" s="1266"/>
      <c r="AS56" s="1266"/>
      <c r="AT56" s="1266"/>
      <c r="AU56" s="1266"/>
      <c r="AV56" s="1266"/>
      <c r="AW56" s="1266"/>
      <c r="AX56" s="1266"/>
      <c r="AY56" s="1266"/>
      <c r="AZ56" s="1266"/>
      <c r="BA56" s="1266"/>
      <c r="BB56" s="1269"/>
      <c r="BC56" s="1269"/>
      <c r="BD56" s="1269"/>
      <c r="BE56" s="1269"/>
      <c r="BF56" s="1269"/>
      <c r="BG56" s="1269"/>
      <c r="BH56" s="1269"/>
      <c r="BI56" s="1269"/>
      <c r="BJ56" s="1269"/>
      <c r="BK56" s="1269"/>
      <c r="BL56" s="1269"/>
      <c r="BM56" s="1269"/>
      <c r="BN56" s="1269"/>
      <c r="BO56" s="1269"/>
      <c r="BP56" s="1267"/>
      <c r="BQ56" s="1267"/>
      <c r="BR56" s="1267"/>
      <c r="BS56" s="1267"/>
      <c r="BT56" s="1267"/>
      <c r="BU56" s="1267"/>
      <c r="BV56" s="1267"/>
      <c r="BW56" s="1267"/>
      <c r="BX56" s="1267"/>
      <c r="BY56" s="1267"/>
      <c r="BZ56" s="1267"/>
      <c r="CA56" s="1267"/>
      <c r="CB56" s="1267"/>
      <c r="CC56" s="1267"/>
      <c r="CD56" s="1267"/>
      <c r="CE56" s="1267"/>
      <c r="CF56" s="1267"/>
      <c r="CG56" s="1267"/>
      <c r="CH56" s="1267"/>
      <c r="CI56" s="1267"/>
      <c r="CJ56" s="1267"/>
      <c r="CK56" s="1267"/>
      <c r="CL56" s="1267"/>
      <c r="CM56" s="1267"/>
      <c r="CN56" s="1267"/>
      <c r="CO56" s="1267"/>
      <c r="CP56" s="1267"/>
      <c r="CQ56" s="1267"/>
      <c r="CR56" s="1267"/>
      <c r="CS56" s="1267"/>
      <c r="CT56" s="1267"/>
      <c r="CU56" s="1267"/>
      <c r="CV56" s="1267"/>
      <c r="CW56" s="1267"/>
      <c r="CX56" s="1267"/>
      <c r="CY56" s="1267"/>
      <c r="CZ56" s="1267"/>
      <c r="DA56" s="1267"/>
      <c r="DB56" s="1267"/>
      <c r="DC56" s="1267"/>
    </row>
    <row r="57" spans="1:109" s="380" customFormat="1" ht="13" x14ac:dyDescent="0.2">
      <c r="B57" s="384"/>
      <c r="G57" s="1262"/>
      <c r="H57" s="1262"/>
      <c r="I57" s="1271"/>
      <c r="J57" s="1271"/>
      <c r="K57" s="1268"/>
      <c r="L57" s="1268"/>
      <c r="M57" s="1268"/>
      <c r="N57" s="1268"/>
      <c r="AM57" s="366"/>
      <c r="AN57" s="1266"/>
      <c r="AO57" s="1266"/>
      <c r="AP57" s="1266"/>
      <c r="AQ57" s="1266"/>
      <c r="AR57" s="1266"/>
      <c r="AS57" s="1266"/>
      <c r="AT57" s="1266"/>
      <c r="AU57" s="1266"/>
      <c r="AV57" s="1266"/>
      <c r="AW57" s="1266"/>
      <c r="AX57" s="1266"/>
      <c r="AY57" s="1266"/>
      <c r="AZ57" s="1266"/>
      <c r="BA57" s="1266"/>
      <c r="BB57" s="1269" t="s">
        <v>567</v>
      </c>
      <c r="BC57" s="1269"/>
      <c r="BD57" s="1269"/>
      <c r="BE57" s="1269"/>
      <c r="BF57" s="1269"/>
      <c r="BG57" s="1269"/>
      <c r="BH57" s="1269"/>
      <c r="BI57" s="1269"/>
      <c r="BJ57" s="1269"/>
      <c r="BK57" s="1269"/>
      <c r="BL57" s="1269"/>
      <c r="BM57" s="1269"/>
      <c r="BN57" s="1269"/>
      <c r="BO57" s="1269"/>
      <c r="BP57" s="1267">
        <v>61.7</v>
      </c>
      <c r="BQ57" s="1267"/>
      <c r="BR57" s="1267"/>
      <c r="BS57" s="1267"/>
      <c r="BT57" s="1267"/>
      <c r="BU57" s="1267"/>
      <c r="BV57" s="1267"/>
      <c r="BW57" s="1267"/>
      <c r="BX57" s="1267">
        <v>61.4</v>
      </c>
      <c r="BY57" s="1267"/>
      <c r="BZ57" s="1267"/>
      <c r="CA57" s="1267"/>
      <c r="CB57" s="1267"/>
      <c r="CC57" s="1267"/>
      <c r="CD57" s="1267"/>
      <c r="CE57" s="1267"/>
      <c r="CF57" s="1267">
        <v>62.6</v>
      </c>
      <c r="CG57" s="1267"/>
      <c r="CH57" s="1267"/>
      <c r="CI57" s="1267"/>
      <c r="CJ57" s="1267"/>
      <c r="CK57" s="1267"/>
      <c r="CL57" s="1267"/>
      <c r="CM57" s="1267"/>
      <c r="CN57" s="1267">
        <v>63.6</v>
      </c>
      <c r="CO57" s="1267"/>
      <c r="CP57" s="1267"/>
      <c r="CQ57" s="1267"/>
      <c r="CR57" s="1267"/>
      <c r="CS57" s="1267"/>
      <c r="CT57" s="1267"/>
      <c r="CU57" s="1267"/>
      <c r="CV57" s="1267">
        <v>64.099999999999994</v>
      </c>
      <c r="CW57" s="1267"/>
      <c r="CX57" s="1267"/>
      <c r="CY57" s="1267"/>
      <c r="CZ57" s="1267"/>
      <c r="DA57" s="1267"/>
      <c r="DB57" s="1267"/>
      <c r="DC57" s="1267"/>
      <c r="DD57" s="385"/>
      <c r="DE57" s="384"/>
    </row>
    <row r="58" spans="1:109" s="380" customFormat="1" ht="13" x14ac:dyDescent="0.2">
      <c r="A58" s="366"/>
      <c r="B58" s="384"/>
      <c r="G58" s="1262"/>
      <c r="H58" s="1262"/>
      <c r="I58" s="1271"/>
      <c r="J58" s="1271"/>
      <c r="K58" s="1268"/>
      <c r="L58" s="1268"/>
      <c r="M58" s="1268"/>
      <c r="N58" s="1268"/>
      <c r="AM58" s="366"/>
      <c r="AN58" s="1266"/>
      <c r="AO58" s="1266"/>
      <c r="AP58" s="1266"/>
      <c r="AQ58" s="1266"/>
      <c r="AR58" s="1266"/>
      <c r="AS58" s="1266"/>
      <c r="AT58" s="1266"/>
      <c r="AU58" s="1266"/>
      <c r="AV58" s="1266"/>
      <c r="AW58" s="1266"/>
      <c r="AX58" s="1266"/>
      <c r="AY58" s="1266"/>
      <c r="AZ58" s="1266"/>
      <c r="BA58" s="1266"/>
      <c r="BB58" s="1269"/>
      <c r="BC58" s="1269"/>
      <c r="BD58" s="1269"/>
      <c r="BE58" s="1269"/>
      <c r="BF58" s="1269"/>
      <c r="BG58" s="1269"/>
      <c r="BH58" s="1269"/>
      <c r="BI58" s="1269"/>
      <c r="BJ58" s="1269"/>
      <c r="BK58" s="1269"/>
      <c r="BL58" s="1269"/>
      <c r="BM58" s="1269"/>
      <c r="BN58" s="1269"/>
      <c r="BO58" s="1269"/>
      <c r="BP58" s="1267"/>
      <c r="BQ58" s="1267"/>
      <c r="BR58" s="1267"/>
      <c r="BS58" s="1267"/>
      <c r="BT58" s="1267"/>
      <c r="BU58" s="1267"/>
      <c r="BV58" s="1267"/>
      <c r="BW58" s="1267"/>
      <c r="BX58" s="1267"/>
      <c r="BY58" s="1267"/>
      <c r="BZ58" s="1267"/>
      <c r="CA58" s="1267"/>
      <c r="CB58" s="1267"/>
      <c r="CC58" s="1267"/>
      <c r="CD58" s="1267"/>
      <c r="CE58" s="1267"/>
      <c r="CF58" s="1267"/>
      <c r="CG58" s="1267"/>
      <c r="CH58" s="1267"/>
      <c r="CI58" s="1267"/>
      <c r="CJ58" s="1267"/>
      <c r="CK58" s="1267"/>
      <c r="CL58" s="1267"/>
      <c r="CM58" s="1267"/>
      <c r="CN58" s="1267"/>
      <c r="CO58" s="1267"/>
      <c r="CP58" s="1267"/>
      <c r="CQ58" s="1267"/>
      <c r="CR58" s="1267"/>
      <c r="CS58" s="1267"/>
      <c r="CT58" s="1267"/>
      <c r="CU58" s="1267"/>
      <c r="CV58" s="1267"/>
      <c r="CW58" s="1267"/>
      <c r="CX58" s="1267"/>
      <c r="CY58" s="1267"/>
      <c r="CZ58" s="1267"/>
      <c r="DA58" s="1267"/>
      <c r="DB58" s="1267"/>
      <c r="DC58" s="1267"/>
      <c r="DD58" s="385"/>
      <c r="DE58" s="384"/>
    </row>
    <row r="59" spans="1:109" s="380" customFormat="1" ht="13"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5" x14ac:dyDescent="0.2">
      <c r="B63" s="391" t="s">
        <v>569</v>
      </c>
    </row>
    <row r="64" spans="1:109" ht="13" x14ac:dyDescent="0.2">
      <c r="B64" s="372"/>
      <c r="G64" s="379"/>
      <c r="I64" s="392"/>
      <c r="J64" s="392"/>
      <c r="K64" s="392"/>
      <c r="L64" s="392"/>
      <c r="M64" s="392"/>
      <c r="N64" s="393"/>
      <c r="AM64" s="379"/>
      <c r="AN64" s="379" t="s">
        <v>562</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 x14ac:dyDescent="0.2">
      <c r="B65" s="372"/>
      <c r="AN65" s="1253" t="s">
        <v>570</v>
      </c>
      <c r="AO65" s="1254"/>
      <c r="AP65" s="1254"/>
      <c r="AQ65" s="1254"/>
      <c r="AR65" s="1254"/>
      <c r="AS65" s="1254"/>
      <c r="AT65" s="1254"/>
      <c r="AU65" s="1254"/>
      <c r="AV65" s="1254"/>
      <c r="AW65" s="1254"/>
      <c r="AX65" s="1254"/>
      <c r="AY65" s="1254"/>
      <c r="AZ65" s="1254"/>
      <c r="BA65" s="1254"/>
      <c r="BB65" s="1254"/>
      <c r="BC65" s="1254"/>
      <c r="BD65" s="1254"/>
      <c r="BE65" s="1254"/>
      <c r="BF65" s="1254"/>
      <c r="BG65" s="1254"/>
      <c r="BH65" s="1254"/>
      <c r="BI65" s="1254"/>
      <c r="BJ65" s="1254"/>
      <c r="BK65" s="1254"/>
      <c r="BL65" s="1254"/>
      <c r="BM65" s="1254"/>
      <c r="BN65" s="1254"/>
      <c r="BO65" s="1254"/>
      <c r="BP65" s="1254"/>
      <c r="BQ65" s="1254"/>
      <c r="BR65" s="1254"/>
      <c r="BS65" s="1254"/>
      <c r="BT65" s="1254"/>
      <c r="BU65" s="1254"/>
      <c r="BV65" s="1254"/>
      <c r="BW65" s="1254"/>
      <c r="BX65" s="1254"/>
      <c r="BY65" s="1254"/>
      <c r="BZ65" s="1254"/>
      <c r="CA65" s="1254"/>
      <c r="CB65" s="1254"/>
      <c r="CC65" s="1254"/>
      <c r="CD65" s="1254"/>
      <c r="CE65" s="1254"/>
      <c r="CF65" s="1254"/>
      <c r="CG65" s="1254"/>
      <c r="CH65" s="1254"/>
      <c r="CI65" s="1254"/>
      <c r="CJ65" s="1254"/>
      <c r="CK65" s="1254"/>
      <c r="CL65" s="1254"/>
      <c r="CM65" s="1254"/>
      <c r="CN65" s="1254"/>
      <c r="CO65" s="1254"/>
      <c r="CP65" s="1254"/>
      <c r="CQ65" s="1254"/>
      <c r="CR65" s="1254"/>
      <c r="CS65" s="1254"/>
      <c r="CT65" s="1254"/>
      <c r="CU65" s="1254"/>
      <c r="CV65" s="1254"/>
      <c r="CW65" s="1254"/>
      <c r="CX65" s="1254"/>
      <c r="CY65" s="1254"/>
      <c r="CZ65" s="1254"/>
      <c r="DA65" s="1254"/>
      <c r="DB65" s="1254"/>
      <c r="DC65" s="1255"/>
    </row>
    <row r="66" spans="2:107" ht="13" x14ac:dyDescent="0.2">
      <c r="B66" s="372"/>
      <c r="AN66" s="1256"/>
      <c r="AO66" s="1257"/>
      <c r="AP66" s="1257"/>
      <c r="AQ66" s="1257"/>
      <c r="AR66" s="1257"/>
      <c r="AS66" s="1257"/>
      <c r="AT66" s="1257"/>
      <c r="AU66" s="1257"/>
      <c r="AV66" s="1257"/>
      <c r="AW66" s="1257"/>
      <c r="AX66" s="1257"/>
      <c r="AY66" s="1257"/>
      <c r="AZ66" s="1257"/>
      <c r="BA66" s="1257"/>
      <c r="BB66" s="1257"/>
      <c r="BC66" s="1257"/>
      <c r="BD66" s="1257"/>
      <c r="BE66" s="1257"/>
      <c r="BF66" s="1257"/>
      <c r="BG66" s="1257"/>
      <c r="BH66" s="1257"/>
      <c r="BI66" s="1257"/>
      <c r="BJ66" s="1257"/>
      <c r="BK66" s="1257"/>
      <c r="BL66" s="1257"/>
      <c r="BM66" s="1257"/>
      <c r="BN66" s="1257"/>
      <c r="BO66" s="1257"/>
      <c r="BP66" s="1257"/>
      <c r="BQ66" s="1257"/>
      <c r="BR66" s="1257"/>
      <c r="BS66" s="1257"/>
      <c r="BT66" s="1257"/>
      <c r="BU66" s="1257"/>
      <c r="BV66" s="1257"/>
      <c r="BW66" s="1257"/>
      <c r="BX66" s="1257"/>
      <c r="BY66" s="1257"/>
      <c r="BZ66" s="1257"/>
      <c r="CA66" s="1257"/>
      <c r="CB66" s="1257"/>
      <c r="CC66" s="1257"/>
      <c r="CD66" s="1257"/>
      <c r="CE66" s="1257"/>
      <c r="CF66" s="1257"/>
      <c r="CG66" s="1257"/>
      <c r="CH66" s="1257"/>
      <c r="CI66" s="1257"/>
      <c r="CJ66" s="1257"/>
      <c r="CK66" s="1257"/>
      <c r="CL66" s="1257"/>
      <c r="CM66" s="1257"/>
      <c r="CN66" s="1257"/>
      <c r="CO66" s="1257"/>
      <c r="CP66" s="1257"/>
      <c r="CQ66" s="1257"/>
      <c r="CR66" s="1257"/>
      <c r="CS66" s="1257"/>
      <c r="CT66" s="1257"/>
      <c r="CU66" s="1257"/>
      <c r="CV66" s="1257"/>
      <c r="CW66" s="1257"/>
      <c r="CX66" s="1257"/>
      <c r="CY66" s="1257"/>
      <c r="CZ66" s="1257"/>
      <c r="DA66" s="1257"/>
      <c r="DB66" s="1257"/>
      <c r="DC66" s="1258"/>
    </row>
    <row r="67" spans="2:107" ht="13" x14ac:dyDescent="0.2">
      <c r="B67" s="372"/>
      <c r="AN67" s="1256"/>
      <c r="AO67" s="1257"/>
      <c r="AP67" s="1257"/>
      <c r="AQ67" s="1257"/>
      <c r="AR67" s="1257"/>
      <c r="AS67" s="1257"/>
      <c r="AT67" s="1257"/>
      <c r="AU67" s="1257"/>
      <c r="AV67" s="1257"/>
      <c r="AW67" s="1257"/>
      <c r="AX67" s="1257"/>
      <c r="AY67" s="1257"/>
      <c r="AZ67" s="1257"/>
      <c r="BA67" s="1257"/>
      <c r="BB67" s="1257"/>
      <c r="BC67" s="1257"/>
      <c r="BD67" s="1257"/>
      <c r="BE67" s="1257"/>
      <c r="BF67" s="1257"/>
      <c r="BG67" s="1257"/>
      <c r="BH67" s="1257"/>
      <c r="BI67" s="1257"/>
      <c r="BJ67" s="1257"/>
      <c r="BK67" s="1257"/>
      <c r="BL67" s="1257"/>
      <c r="BM67" s="1257"/>
      <c r="BN67" s="1257"/>
      <c r="BO67" s="1257"/>
      <c r="BP67" s="1257"/>
      <c r="BQ67" s="1257"/>
      <c r="BR67" s="1257"/>
      <c r="BS67" s="1257"/>
      <c r="BT67" s="1257"/>
      <c r="BU67" s="1257"/>
      <c r="BV67" s="1257"/>
      <c r="BW67" s="1257"/>
      <c r="BX67" s="1257"/>
      <c r="BY67" s="1257"/>
      <c r="BZ67" s="1257"/>
      <c r="CA67" s="1257"/>
      <c r="CB67" s="1257"/>
      <c r="CC67" s="1257"/>
      <c r="CD67" s="1257"/>
      <c r="CE67" s="1257"/>
      <c r="CF67" s="1257"/>
      <c r="CG67" s="1257"/>
      <c r="CH67" s="1257"/>
      <c r="CI67" s="1257"/>
      <c r="CJ67" s="1257"/>
      <c r="CK67" s="1257"/>
      <c r="CL67" s="1257"/>
      <c r="CM67" s="1257"/>
      <c r="CN67" s="1257"/>
      <c r="CO67" s="1257"/>
      <c r="CP67" s="1257"/>
      <c r="CQ67" s="1257"/>
      <c r="CR67" s="1257"/>
      <c r="CS67" s="1257"/>
      <c r="CT67" s="1257"/>
      <c r="CU67" s="1257"/>
      <c r="CV67" s="1257"/>
      <c r="CW67" s="1257"/>
      <c r="CX67" s="1257"/>
      <c r="CY67" s="1257"/>
      <c r="CZ67" s="1257"/>
      <c r="DA67" s="1257"/>
      <c r="DB67" s="1257"/>
      <c r="DC67" s="1258"/>
    </row>
    <row r="68" spans="2:107" ht="13" x14ac:dyDescent="0.2">
      <c r="B68" s="372"/>
      <c r="AN68" s="1256"/>
      <c r="AO68" s="1257"/>
      <c r="AP68" s="1257"/>
      <c r="AQ68" s="1257"/>
      <c r="AR68" s="1257"/>
      <c r="AS68" s="1257"/>
      <c r="AT68" s="1257"/>
      <c r="AU68" s="1257"/>
      <c r="AV68" s="1257"/>
      <c r="AW68" s="1257"/>
      <c r="AX68" s="1257"/>
      <c r="AY68" s="1257"/>
      <c r="AZ68" s="1257"/>
      <c r="BA68" s="1257"/>
      <c r="BB68" s="1257"/>
      <c r="BC68" s="1257"/>
      <c r="BD68" s="1257"/>
      <c r="BE68" s="1257"/>
      <c r="BF68" s="1257"/>
      <c r="BG68" s="1257"/>
      <c r="BH68" s="1257"/>
      <c r="BI68" s="1257"/>
      <c r="BJ68" s="1257"/>
      <c r="BK68" s="1257"/>
      <c r="BL68" s="1257"/>
      <c r="BM68" s="1257"/>
      <c r="BN68" s="1257"/>
      <c r="BO68" s="1257"/>
      <c r="BP68" s="1257"/>
      <c r="BQ68" s="1257"/>
      <c r="BR68" s="1257"/>
      <c r="BS68" s="1257"/>
      <c r="BT68" s="1257"/>
      <c r="BU68" s="1257"/>
      <c r="BV68" s="1257"/>
      <c r="BW68" s="1257"/>
      <c r="BX68" s="1257"/>
      <c r="BY68" s="1257"/>
      <c r="BZ68" s="1257"/>
      <c r="CA68" s="1257"/>
      <c r="CB68" s="1257"/>
      <c r="CC68" s="1257"/>
      <c r="CD68" s="1257"/>
      <c r="CE68" s="1257"/>
      <c r="CF68" s="1257"/>
      <c r="CG68" s="1257"/>
      <c r="CH68" s="1257"/>
      <c r="CI68" s="1257"/>
      <c r="CJ68" s="1257"/>
      <c r="CK68" s="1257"/>
      <c r="CL68" s="1257"/>
      <c r="CM68" s="1257"/>
      <c r="CN68" s="1257"/>
      <c r="CO68" s="1257"/>
      <c r="CP68" s="1257"/>
      <c r="CQ68" s="1257"/>
      <c r="CR68" s="1257"/>
      <c r="CS68" s="1257"/>
      <c r="CT68" s="1257"/>
      <c r="CU68" s="1257"/>
      <c r="CV68" s="1257"/>
      <c r="CW68" s="1257"/>
      <c r="CX68" s="1257"/>
      <c r="CY68" s="1257"/>
      <c r="CZ68" s="1257"/>
      <c r="DA68" s="1257"/>
      <c r="DB68" s="1257"/>
      <c r="DC68" s="1258"/>
    </row>
    <row r="69" spans="2:107" ht="13" x14ac:dyDescent="0.2">
      <c r="B69" s="372"/>
      <c r="AN69" s="1259"/>
      <c r="AO69" s="1260"/>
      <c r="AP69" s="1260"/>
      <c r="AQ69" s="1260"/>
      <c r="AR69" s="1260"/>
      <c r="AS69" s="1260"/>
      <c r="AT69" s="1260"/>
      <c r="AU69" s="1260"/>
      <c r="AV69" s="1260"/>
      <c r="AW69" s="1260"/>
      <c r="AX69" s="1260"/>
      <c r="AY69" s="1260"/>
      <c r="AZ69" s="1260"/>
      <c r="BA69" s="1260"/>
      <c r="BB69" s="1260"/>
      <c r="BC69" s="1260"/>
      <c r="BD69" s="1260"/>
      <c r="BE69" s="1260"/>
      <c r="BF69" s="1260"/>
      <c r="BG69" s="1260"/>
      <c r="BH69" s="1260"/>
      <c r="BI69" s="1260"/>
      <c r="BJ69" s="1260"/>
      <c r="BK69" s="1260"/>
      <c r="BL69" s="1260"/>
      <c r="BM69" s="1260"/>
      <c r="BN69" s="1260"/>
      <c r="BO69" s="1260"/>
      <c r="BP69" s="1260"/>
      <c r="BQ69" s="1260"/>
      <c r="BR69" s="1260"/>
      <c r="BS69" s="1260"/>
      <c r="BT69" s="1260"/>
      <c r="BU69" s="1260"/>
      <c r="BV69" s="1260"/>
      <c r="BW69" s="1260"/>
      <c r="BX69" s="1260"/>
      <c r="BY69" s="1260"/>
      <c r="BZ69" s="1260"/>
      <c r="CA69" s="1260"/>
      <c r="CB69" s="1260"/>
      <c r="CC69" s="1260"/>
      <c r="CD69" s="1260"/>
      <c r="CE69" s="1260"/>
      <c r="CF69" s="1260"/>
      <c r="CG69" s="1260"/>
      <c r="CH69" s="1260"/>
      <c r="CI69" s="1260"/>
      <c r="CJ69" s="1260"/>
      <c r="CK69" s="1260"/>
      <c r="CL69" s="1260"/>
      <c r="CM69" s="1260"/>
      <c r="CN69" s="1260"/>
      <c r="CO69" s="1260"/>
      <c r="CP69" s="1260"/>
      <c r="CQ69" s="1260"/>
      <c r="CR69" s="1260"/>
      <c r="CS69" s="1260"/>
      <c r="CT69" s="1260"/>
      <c r="CU69" s="1260"/>
      <c r="CV69" s="1260"/>
      <c r="CW69" s="1260"/>
      <c r="CX69" s="1260"/>
      <c r="CY69" s="1260"/>
      <c r="CZ69" s="1260"/>
      <c r="DA69" s="1260"/>
      <c r="DB69" s="1260"/>
      <c r="DC69" s="1261"/>
    </row>
    <row r="70" spans="2:107" ht="13"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 x14ac:dyDescent="0.2">
      <c r="B71" s="372"/>
      <c r="G71" s="397"/>
      <c r="I71" s="398"/>
      <c r="J71" s="395"/>
      <c r="K71" s="395"/>
      <c r="L71" s="396"/>
      <c r="M71" s="395"/>
      <c r="N71" s="396"/>
      <c r="AM71" s="397"/>
      <c r="AN71" s="366" t="s">
        <v>564</v>
      </c>
    </row>
    <row r="72" spans="2:107" ht="13" x14ac:dyDescent="0.2">
      <c r="B72" s="372"/>
      <c r="G72" s="1262"/>
      <c r="H72" s="1262"/>
      <c r="I72" s="1262"/>
      <c r="J72" s="1262"/>
      <c r="K72" s="382"/>
      <c r="L72" s="382"/>
      <c r="M72" s="383"/>
      <c r="N72" s="383"/>
      <c r="AN72" s="1263"/>
      <c r="AO72" s="1264"/>
      <c r="AP72" s="1264"/>
      <c r="AQ72" s="1264"/>
      <c r="AR72" s="1264"/>
      <c r="AS72" s="1264"/>
      <c r="AT72" s="1264"/>
      <c r="AU72" s="1264"/>
      <c r="AV72" s="1264"/>
      <c r="AW72" s="1264"/>
      <c r="AX72" s="1264"/>
      <c r="AY72" s="1264"/>
      <c r="AZ72" s="1264"/>
      <c r="BA72" s="1264"/>
      <c r="BB72" s="1264"/>
      <c r="BC72" s="1264"/>
      <c r="BD72" s="1264"/>
      <c r="BE72" s="1264"/>
      <c r="BF72" s="1264"/>
      <c r="BG72" s="1264"/>
      <c r="BH72" s="1264"/>
      <c r="BI72" s="1264"/>
      <c r="BJ72" s="1264"/>
      <c r="BK72" s="1264"/>
      <c r="BL72" s="1264"/>
      <c r="BM72" s="1264"/>
      <c r="BN72" s="1264"/>
      <c r="BO72" s="1265"/>
      <c r="BP72" s="1266" t="s">
        <v>526</v>
      </c>
      <c r="BQ72" s="1266"/>
      <c r="BR72" s="1266"/>
      <c r="BS72" s="1266"/>
      <c r="BT72" s="1266"/>
      <c r="BU72" s="1266"/>
      <c r="BV72" s="1266"/>
      <c r="BW72" s="1266"/>
      <c r="BX72" s="1266" t="s">
        <v>527</v>
      </c>
      <c r="BY72" s="1266"/>
      <c r="BZ72" s="1266"/>
      <c r="CA72" s="1266"/>
      <c r="CB72" s="1266"/>
      <c r="CC72" s="1266"/>
      <c r="CD72" s="1266"/>
      <c r="CE72" s="1266"/>
      <c r="CF72" s="1266" t="s">
        <v>528</v>
      </c>
      <c r="CG72" s="1266"/>
      <c r="CH72" s="1266"/>
      <c r="CI72" s="1266"/>
      <c r="CJ72" s="1266"/>
      <c r="CK72" s="1266"/>
      <c r="CL72" s="1266"/>
      <c r="CM72" s="1266"/>
      <c r="CN72" s="1266" t="s">
        <v>529</v>
      </c>
      <c r="CO72" s="1266"/>
      <c r="CP72" s="1266"/>
      <c r="CQ72" s="1266"/>
      <c r="CR72" s="1266"/>
      <c r="CS72" s="1266"/>
      <c r="CT72" s="1266"/>
      <c r="CU72" s="1266"/>
      <c r="CV72" s="1266" t="s">
        <v>530</v>
      </c>
      <c r="CW72" s="1266"/>
      <c r="CX72" s="1266"/>
      <c r="CY72" s="1266"/>
      <c r="CZ72" s="1266"/>
      <c r="DA72" s="1266"/>
      <c r="DB72" s="1266"/>
      <c r="DC72" s="1266"/>
    </row>
    <row r="73" spans="2:107" ht="13" x14ac:dyDescent="0.2">
      <c r="B73" s="372"/>
      <c r="G73" s="1272"/>
      <c r="H73" s="1272"/>
      <c r="I73" s="1272"/>
      <c r="J73" s="1272"/>
      <c r="K73" s="1273"/>
      <c r="L73" s="1273"/>
      <c r="M73" s="1273"/>
      <c r="N73" s="1273"/>
      <c r="AM73" s="381"/>
      <c r="AN73" s="1269" t="s">
        <v>565</v>
      </c>
      <c r="AO73" s="1269"/>
      <c r="AP73" s="1269"/>
      <c r="AQ73" s="1269"/>
      <c r="AR73" s="1269"/>
      <c r="AS73" s="1269"/>
      <c r="AT73" s="1269"/>
      <c r="AU73" s="1269"/>
      <c r="AV73" s="1269"/>
      <c r="AW73" s="1269"/>
      <c r="AX73" s="1269"/>
      <c r="AY73" s="1269"/>
      <c r="AZ73" s="1269"/>
      <c r="BA73" s="1269"/>
      <c r="BB73" s="1269" t="s">
        <v>566</v>
      </c>
      <c r="BC73" s="1269"/>
      <c r="BD73" s="1269"/>
      <c r="BE73" s="1269"/>
      <c r="BF73" s="1269"/>
      <c r="BG73" s="1269"/>
      <c r="BH73" s="1269"/>
      <c r="BI73" s="1269"/>
      <c r="BJ73" s="1269"/>
      <c r="BK73" s="1269"/>
      <c r="BL73" s="1269"/>
      <c r="BM73" s="1269"/>
      <c r="BN73" s="1269"/>
      <c r="BO73" s="1269"/>
      <c r="BP73" s="1267">
        <v>57.5</v>
      </c>
      <c r="BQ73" s="1267"/>
      <c r="BR73" s="1267"/>
      <c r="BS73" s="1267"/>
      <c r="BT73" s="1267"/>
      <c r="BU73" s="1267"/>
      <c r="BV73" s="1267"/>
      <c r="BW73" s="1267"/>
      <c r="BX73" s="1267">
        <v>22.7</v>
      </c>
      <c r="BY73" s="1267"/>
      <c r="BZ73" s="1267"/>
      <c r="CA73" s="1267"/>
      <c r="CB73" s="1267"/>
      <c r="CC73" s="1267"/>
      <c r="CD73" s="1267"/>
      <c r="CE73" s="1267"/>
      <c r="CF73" s="1267"/>
      <c r="CG73" s="1267"/>
      <c r="CH73" s="1267"/>
      <c r="CI73" s="1267"/>
      <c r="CJ73" s="1267"/>
      <c r="CK73" s="1267"/>
      <c r="CL73" s="1267"/>
      <c r="CM73" s="1267"/>
      <c r="CN73" s="1267"/>
      <c r="CO73" s="1267"/>
      <c r="CP73" s="1267"/>
      <c r="CQ73" s="1267"/>
      <c r="CR73" s="1267"/>
      <c r="CS73" s="1267"/>
      <c r="CT73" s="1267"/>
      <c r="CU73" s="1267"/>
      <c r="CV73" s="1267"/>
      <c r="CW73" s="1267"/>
      <c r="CX73" s="1267"/>
      <c r="CY73" s="1267"/>
      <c r="CZ73" s="1267"/>
      <c r="DA73" s="1267"/>
      <c r="DB73" s="1267"/>
      <c r="DC73" s="1267"/>
    </row>
    <row r="74" spans="2:107" ht="13" x14ac:dyDescent="0.2">
      <c r="B74" s="372"/>
      <c r="G74" s="1272"/>
      <c r="H74" s="1272"/>
      <c r="I74" s="1272"/>
      <c r="J74" s="1272"/>
      <c r="K74" s="1273"/>
      <c r="L74" s="1273"/>
      <c r="M74" s="1273"/>
      <c r="N74" s="1273"/>
      <c r="AM74" s="381"/>
      <c r="AN74" s="1269"/>
      <c r="AO74" s="1269"/>
      <c r="AP74" s="1269"/>
      <c r="AQ74" s="1269"/>
      <c r="AR74" s="1269"/>
      <c r="AS74" s="1269"/>
      <c r="AT74" s="1269"/>
      <c r="AU74" s="1269"/>
      <c r="AV74" s="1269"/>
      <c r="AW74" s="1269"/>
      <c r="AX74" s="1269"/>
      <c r="AY74" s="1269"/>
      <c r="AZ74" s="1269"/>
      <c r="BA74" s="1269"/>
      <c r="BB74" s="1269"/>
      <c r="BC74" s="1269"/>
      <c r="BD74" s="1269"/>
      <c r="BE74" s="1269"/>
      <c r="BF74" s="1269"/>
      <c r="BG74" s="1269"/>
      <c r="BH74" s="1269"/>
      <c r="BI74" s="1269"/>
      <c r="BJ74" s="1269"/>
      <c r="BK74" s="1269"/>
      <c r="BL74" s="1269"/>
      <c r="BM74" s="1269"/>
      <c r="BN74" s="1269"/>
      <c r="BO74" s="1269"/>
      <c r="BP74" s="1267"/>
      <c r="BQ74" s="1267"/>
      <c r="BR74" s="1267"/>
      <c r="BS74" s="1267"/>
      <c r="BT74" s="1267"/>
      <c r="BU74" s="1267"/>
      <c r="BV74" s="1267"/>
      <c r="BW74" s="1267"/>
      <c r="BX74" s="1267"/>
      <c r="BY74" s="1267"/>
      <c r="BZ74" s="1267"/>
      <c r="CA74" s="1267"/>
      <c r="CB74" s="1267"/>
      <c r="CC74" s="1267"/>
      <c r="CD74" s="1267"/>
      <c r="CE74" s="1267"/>
      <c r="CF74" s="1267"/>
      <c r="CG74" s="1267"/>
      <c r="CH74" s="1267"/>
      <c r="CI74" s="1267"/>
      <c r="CJ74" s="1267"/>
      <c r="CK74" s="1267"/>
      <c r="CL74" s="1267"/>
      <c r="CM74" s="1267"/>
      <c r="CN74" s="1267"/>
      <c r="CO74" s="1267"/>
      <c r="CP74" s="1267"/>
      <c r="CQ74" s="1267"/>
      <c r="CR74" s="1267"/>
      <c r="CS74" s="1267"/>
      <c r="CT74" s="1267"/>
      <c r="CU74" s="1267"/>
      <c r="CV74" s="1267"/>
      <c r="CW74" s="1267"/>
      <c r="CX74" s="1267"/>
      <c r="CY74" s="1267"/>
      <c r="CZ74" s="1267"/>
      <c r="DA74" s="1267"/>
      <c r="DB74" s="1267"/>
      <c r="DC74" s="1267"/>
    </row>
    <row r="75" spans="2:107" ht="13" x14ac:dyDescent="0.2">
      <c r="B75" s="372"/>
      <c r="G75" s="1272"/>
      <c r="H75" s="1272"/>
      <c r="I75" s="1262"/>
      <c r="J75" s="1262"/>
      <c r="K75" s="1268"/>
      <c r="L75" s="1268"/>
      <c r="M75" s="1268"/>
      <c r="N75" s="1268"/>
      <c r="AM75" s="381"/>
      <c r="AN75" s="1269"/>
      <c r="AO75" s="1269"/>
      <c r="AP75" s="1269"/>
      <c r="AQ75" s="1269"/>
      <c r="AR75" s="1269"/>
      <c r="AS75" s="1269"/>
      <c r="AT75" s="1269"/>
      <c r="AU75" s="1269"/>
      <c r="AV75" s="1269"/>
      <c r="AW75" s="1269"/>
      <c r="AX75" s="1269"/>
      <c r="AY75" s="1269"/>
      <c r="AZ75" s="1269"/>
      <c r="BA75" s="1269"/>
      <c r="BB75" s="1269" t="s">
        <v>571</v>
      </c>
      <c r="BC75" s="1269"/>
      <c r="BD75" s="1269"/>
      <c r="BE75" s="1269"/>
      <c r="BF75" s="1269"/>
      <c r="BG75" s="1269"/>
      <c r="BH75" s="1269"/>
      <c r="BI75" s="1269"/>
      <c r="BJ75" s="1269"/>
      <c r="BK75" s="1269"/>
      <c r="BL75" s="1269"/>
      <c r="BM75" s="1269"/>
      <c r="BN75" s="1269"/>
      <c r="BO75" s="1269"/>
      <c r="BP75" s="1267">
        <v>-0.3</v>
      </c>
      <c r="BQ75" s="1267"/>
      <c r="BR75" s="1267"/>
      <c r="BS75" s="1267"/>
      <c r="BT75" s="1267"/>
      <c r="BU75" s="1267"/>
      <c r="BV75" s="1267"/>
      <c r="BW75" s="1267"/>
      <c r="BX75" s="1267">
        <v>0.4</v>
      </c>
      <c r="BY75" s="1267"/>
      <c r="BZ75" s="1267"/>
      <c r="CA75" s="1267"/>
      <c r="CB75" s="1267"/>
      <c r="CC75" s="1267"/>
      <c r="CD75" s="1267"/>
      <c r="CE75" s="1267"/>
      <c r="CF75" s="1267">
        <v>1.8</v>
      </c>
      <c r="CG75" s="1267"/>
      <c r="CH75" s="1267"/>
      <c r="CI75" s="1267"/>
      <c r="CJ75" s="1267"/>
      <c r="CK75" s="1267"/>
      <c r="CL75" s="1267"/>
      <c r="CM75" s="1267"/>
      <c r="CN75" s="1267">
        <v>3.3</v>
      </c>
      <c r="CO75" s="1267"/>
      <c r="CP75" s="1267"/>
      <c r="CQ75" s="1267"/>
      <c r="CR75" s="1267"/>
      <c r="CS75" s="1267"/>
      <c r="CT75" s="1267"/>
      <c r="CU75" s="1267"/>
      <c r="CV75" s="1267">
        <v>4.4000000000000004</v>
      </c>
      <c r="CW75" s="1267"/>
      <c r="CX75" s="1267"/>
      <c r="CY75" s="1267"/>
      <c r="CZ75" s="1267"/>
      <c r="DA75" s="1267"/>
      <c r="DB75" s="1267"/>
      <c r="DC75" s="1267"/>
    </row>
    <row r="76" spans="2:107" ht="13" x14ac:dyDescent="0.2">
      <c r="B76" s="372"/>
      <c r="G76" s="1272"/>
      <c r="H76" s="1272"/>
      <c r="I76" s="1262"/>
      <c r="J76" s="1262"/>
      <c r="K76" s="1268"/>
      <c r="L76" s="1268"/>
      <c r="M76" s="1268"/>
      <c r="N76" s="1268"/>
      <c r="AM76" s="381"/>
      <c r="AN76" s="1269"/>
      <c r="AO76" s="1269"/>
      <c r="AP76" s="1269"/>
      <c r="AQ76" s="1269"/>
      <c r="AR76" s="1269"/>
      <c r="AS76" s="1269"/>
      <c r="AT76" s="1269"/>
      <c r="AU76" s="1269"/>
      <c r="AV76" s="1269"/>
      <c r="AW76" s="1269"/>
      <c r="AX76" s="1269"/>
      <c r="AY76" s="1269"/>
      <c r="AZ76" s="1269"/>
      <c r="BA76" s="1269"/>
      <c r="BB76" s="1269"/>
      <c r="BC76" s="1269"/>
      <c r="BD76" s="1269"/>
      <c r="BE76" s="1269"/>
      <c r="BF76" s="1269"/>
      <c r="BG76" s="1269"/>
      <c r="BH76" s="1269"/>
      <c r="BI76" s="1269"/>
      <c r="BJ76" s="1269"/>
      <c r="BK76" s="1269"/>
      <c r="BL76" s="1269"/>
      <c r="BM76" s="1269"/>
      <c r="BN76" s="1269"/>
      <c r="BO76" s="1269"/>
      <c r="BP76" s="1267"/>
      <c r="BQ76" s="1267"/>
      <c r="BR76" s="1267"/>
      <c r="BS76" s="1267"/>
      <c r="BT76" s="1267"/>
      <c r="BU76" s="1267"/>
      <c r="BV76" s="1267"/>
      <c r="BW76" s="1267"/>
      <c r="BX76" s="1267"/>
      <c r="BY76" s="1267"/>
      <c r="BZ76" s="1267"/>
      <c r="CA76" s="1267"/>
      <c r="CB76" s="1267"/>
      <c r="CC76" s="1267"/>
      <c r="CD76" s="1267"/>
      <c r="CE76" s="1267"/>
      <c r="CF76" s="1267"/>
      <c r="CG76" s="1267"/>
      <c r="CH76" s="1267"/>
      <c r="CI76" s="1267"/>
      <c r="CJ76" s="1267"/>
      <c r="CK76" s="1267"/>
      <c r="CL76" s="1267"/>
      <c r="CM76" s="1267"/>
      <c r="CN76" s="1267"/>
      <c r="CO76" s="1267"/>
      <c r="CP76" s="1267"/>
      <c r="CQ76" s="1267"/>
      <c r="CR76" s="1267"/>
      <c r="CS76" s="1267"/>
      <c r="CT76" s="1267"/>
      <c r="CU76" s="1267"/>
      <c r="CV76" s="1267"/>
      <c r="CW76" s="1267"/>
      <c r="CX76" s="1267"/>
      <c r="CY76" s="1267"/>
      <c r="CZ76" s="1267"/>
      <c r="DA76" s="1267"/>
      <c r="DB76" s="1267"/>
      <c r="DC76" s="1267"/>
    </row>
    <row r="77" spans="2:107" ht="13" x14ac:dyDescent="0.2">
      <c r="B77" s="372"/>
      <c r="G77" s="1262"/>
      <c r="H77" s="1262"/>
      <c r="I77" s="1262"/>
      <c r="J77" s="1262"/>
      <c r="K77" s="1273"/>
      <c r="L77" s="1273"/>
      <c r="M77" s="1273"/>
      <c r="N77" s="1273"/>
      <c r="AN77" s="1266" t="s">
        <v>568</v>
      </c>
      <c r="AO77" s="1266"/>
      <c r="AP77" s="1266"/>
      <c r="AQ77" s="1266"/>
      <c r="AR77" s="1266"/>
      <c r="AS77" s="1266"/>
      <c r="AT77" s="1266"/>
      <c r="AU77" s="1266"/>
      <c r="AV77" s="1266"/>
      <c r="AW77" s="1266"/>
      <c r="AX77" s="1266"/>
      <c r="AY77" s="1266"/>
      <c r="AZ77" s="1266"/>
      <c r="BA77" s="1266"/>
      <c r="BB77" s="1269" t="s">
        <v>566</v>
      </c>
      <c r="BC77" s="1269"/>
      <c r="BD77" s="1269"/>
      <c r="BE77" s="1269"/>
      <c r="BF77" s="1269"/>
      <c r="BG77" s="1269"/>
      <c r="BH77" s="1269"/>
      <c r="BI77" s="1269"/>
      <c r="BJ77" s="1269"/>
      <c r="BK77" s="1269"/>
      <c r="BL77" s="1269"/>
      <c r="BM77" s="1269"/>
      <c r="BN77" s="1269"/>
      <c r="BO77" s="1269"/>
      <c r="BP77" s="1267">
        <v>15.5</v>
      </c>
      <c r="BQ77" s="1267"/>
      <c r="BR77" s="1267"/>
      <c r="BS77" s="1267"/>
      <c r="BT77" s="1267"/>
      <c r="BU77" s="1267"/>
      <c r="BV77" s="1267"/>
      <c r="BW77" s="1267"/>
      <c r="BX77" s="1267">
        <v>4.5999999999999996</v>
      </c>
      <c r="BY77" s="1267"/>
      <c r="BZ77" s="1267"/>
      <c r="CA77" s="1267"/>
      <c r="CB77" s="1267"/>
      <c r="CC77" s="1267"/>
      <c r="CD77" s="1267"/>
      <c r="CE77" s="1267"/>
      <c r="CF77" s="1267">
        <v>0.6</v>
      </c>
      <c r="CG77" s="1267"/>
      <c r="CH77" s="1267"/>
      <c r="CI77" s="1267"/>
      <c r="CJ77" s="1267"/>
      <c r="CK77" s="1267"/>
      <c r="CL77" s="1267"/>
      <c r="CM77" s="1267"/>
      <c r="CN77" s="1267">
        <v>0</v>
      </c>
      <c r="CO77" s="1267"/>
      <c r="CP77" s="1267"/>
      <c r="CQ77" s="1267"/>
      <c r="CR77" s="1267"/>
      <c r="CS77" s="1267"/>
      <c r="CT77" s="1267"/>
      <c r="CU77" s="1267"/>
      <c r="CV77" s="1267">
        <v>1</v>
      </c>
      <c r="CW77" s="1267"/>
      <c r="CX77" s="1267"/>
      <c r="CY77" s="1267"/>
      <c r="CZ77" s="1267"/>
      <c r="DA77" s="1267"/>
      <c r="DB77" s="1267"/>
      <c r="DC77" s="1267"/>
    </row>
    <row r="78" spans="2:107" ht="13" x14ac:dyDescent="0.2">
      <c r="B78" s="372"/>
      <c r="G78" s="1262"/>
      <c r="H78" s="1262"/>
      <c r="I78" s="1262"/>
      <c r="J78" s="1262"/>
      <c r="K78" s="1273"/>
      <c r="L78" s="1273"/>
      <c r="M78" s="1273"/>
      <c r="N78" s="1273"/>
      <c r="AN78" s="1266"/>
      <c r="AO78" s="1266"/>
      <c r="AP78" s="1266"/>
      <c r="AQ78" s="1266"/>
      <c r="AR78" s="1266"/>
      <c r="AS78" s="1266"/>
      <c r="AT78" s="1266"/>
      <c r="AU78" s="1266"/>
      <c r="AV78" s="1266"/>
      <c r="AW78" s="1266"/>
      <c r="AX78" s="1266"/>
      <c r="AY78" s="1266"/>
      <c r="AZ78" s="1266"/>
      <c r="BA78" s="1266"/>
      <c r="BB78" s="1269"/>
      <c r="BC78" s="1269"/>
      <c r="BD78" s="1269"/>
      <c r="BE78" s="1269"/>
      <c r="BF78" s="1269"/>
      <c r="BG78" s="1269"/>
      <c r="BH78" s="1269"/>
      <c r="BI78" s="1269"/>
      <c r="BJ78" s="1269"/>
      <c r="BK78" s="1269"/>
      <c r="BL78" s="1269"/>
      <c r="BM78" s="1269"/>
      <c r="BN78" s="1269"/>
      <c r="BO78" s="1269"/>
      <c r="BP78" s="1267"/>
      <c r="BQ78" s="1267"/>
      <c r="BR78" s="1267"/>
      <c r="BS78" s="1267"/>
      <c r="BT78" s="1267"/>
      <c r="BU78" s="1267"/>
      <c r="BV78" s="1267"/>
      <c r="BW78" s="1267"/>
      <c r="BX78" s="1267"/>
      <c r="BY78" s="1267"/>
      <c r="BZ78" s="1267"/>
      <c r="CA78" s="1267"/>
      <c r="CB78" s="1267"/>
      <c r="CC78" s="1267"/>
      <c r="CD78" s="1267"/>
      <c r="CE78" s="1267"/>
      <c r="CF78" s="1267"/>
      <c r="CG78" s="1267"/>
      <c r="CH78" s="1267"/>
      <c r="CI78" s="1267"/>
      <c r="CJ78" s="1267"/>
      <c r="CK78" s="1267"/>
      <c r="CL78" s="1267"/>
      <c r="CM78" s="1267"/>
      <c r="CN78" s="1267"/>
      <c r="CO78" s="1267"/>
      <c r="CP78" s="1267"/>
      <c r="CQ78" s="1267"/>
      <c r="CR78" s="1267"/>
      <c r="CS78" s="1267"/>
      <c r="CT78" s="1267"/>
      <c r="CU78" s="1267"/>
      <c r="CV78" s="1267"/>
      <c r="CW78" s="1267"/>
      <c r="CX78" s="1267"/>
      <c r="CY78" s="1267"/>
      <c r="CZ78" s="1267"/>
      <c r="DA78" s="1267"/>
      <c r="DB78" s="1267"/>
      <c r="DC78" s="1267"/>
    </row>
    <row r="79" spans="2:107" ht="13" x14ac:dyDescent="0.2">
      <c r="B79" s="372"/>
      <c r="G79" s="1262"/>
      <c r="H79" s="1262"/>
      <c r="I79" s="1271"/>
      <c r="J79" s="1271"/>
      <c r="K79" s="1274"/>
      <c r="L79" s="1274"/>
      <c r="M79" s="1274"/>
      <c r="N79" s="1274"/>
      <c r="AN79" s="1266"/>
      <c r="AO79" s="1266"/>
      <c r="AP79" s="1266"/>
      <c r="AQ79" s="1266"/>
      <c r="AR79" s="1266"/>
      <c r="AS79" s="1266"/>
      <c r="AT79" s="1266"/>
      <c r="AU79" s="1266"/>
      <c r="AV79" s="1266"/>
      <c r="AW79" s="1266"/>
      <c r="AX79" s="1266"/>
      <c r="AY79" s="1266"/>
      <c r="AZ79" s="1266"/>
      <c r="BA79" s="1266"/>
      <c r="BB79" s="1269" t="s">
        <v>571</v>
      </c>
      <c r="BC79" s="1269"/>
      <c r="BD79" s="1269"/>
      <c r="BE79" s="1269"/>
      <c r="BF79" s="1269"/>
      <c r="BG79" s="1269"/>
      <c r="BH79" s="1269"/>
      <c r="BI79" s="1269"/>
      <c r="BJ79" s="1269"/>
      <c r="BK79" s="1269"/>
      <c r="BL79" s="1269"/>
      <c r="BM79" s="1269"/>
      <c r="BN79" s="1269"/>
      <c r="BO79" s="1269"/>
      <c r="BP79" s="1267">
        <v>6.4</v>
      </c>
      <c r="BQ79" s="1267"/>
      <c r="BR79" s="1267"/>
      <c r="BS79" s="1267"/>
      <c r="BT79" s="1267"/>
      <c r="BU79" s="1267"/>
      <c r="BV79" s="1267"/>
      <c r="BW79" s="1267"/>
      <c r="BX79" s="1267">
        <v>6.3</v>
      </c>
      <c r="BY79" s="1267"/>
      <c r="BZ79" s="1267"/>
      <c r="CA79" s="1267"/>
      <c r="CB79" s="1267"/>
      <c r="CC79" s="1267"/>
      <c r="CD79" s="1267"/>
      <c r="CE79" s="1267"/>
      <c r="CF79" s="1267">
        <v>6.6</v>
      </c>
      <c r="CG79" s="1267"/>
      <c r="CH79" s="1267"/>
      <c r="CI79" s="1267"/>
      <c r="CJ79" s="1267"/>
      <c r="CK79" s="1267"/>
      <c r="CL79" s="1267"/>
      <c r="CM79" s="1267"/>
      <c r="CN79" s="1267">
        <v>6.8</v>
      </c>
      <c r="CO79" s="1267"/>
      <c r="CP79" s="1267"/>
      <c r="CQ79" s="1267"/>
      <c r="CR79" s="1267"/>
      <c r="CS79" s="1267"/>
      <c r="CT79" s="1267"/>
      <c r="CU79" s="1267"/>
      <c r="CV79" s="1267">
        <v>7</v>
      </c>
      <c r="CW79" s="1267"/>
      <c r="CX79" s="1267"/>
      <c r="CY79" s="1267"/>
      <c r="CZ79" s="1267"/>
      <c r="DA79" s="1267"/>
      <c r="DB79" s="1267"/>
      <c r="DC79" s="1267"/>
    </row>
    <row r="80" spans="2:107" ht="13" x14ac:dyDescent="0.2">
      <c r="B80" s="372"/>
      <c r="G80" s="1262"/>
      <c r="H80" s="1262"/>
      <c r="I80" s="1271"/>
      <c r="J80" s="1271"/>
      <c r="K80" s="1274"/>
      <c r="L80" s="1274"/>
      <c r="M80" s="1274"/>
      <c r="N80" s="1274"/>
      <c r="AN80" s="1266"/>
      <c r="AO80" s="1266"/>
      <c r="AP80" s="1266"/>
      <c r="AQ80" s="1266"/>
      <c r="AR80" s="1266"/>
      <c r="AS80" s="1266"/>
      <c r="AT80" s="1266"/>
      <c r="AU80" s="1266"/>
      <c r="AV80" s="1266"/>
      <c r="AW80" s="1266"/>
      <c r="AX80" s="1266"/>
      <c r="AY80" s="1266"/>
      <c r="AZ80" s="1266"/>
      <c r="BA80" s="1266"/>
      <c r="BB80" s="1269"/>
      <c r="BC80" s="1269"/>
      <c r="BD80" s="1269"/>
      <c r="BE80" s="1269"/>
      <c r="BF80" s="1269"/>
      <c r="BG80" s="1269"/>
      <c r="BH80" s="1269"/>
      <c r="BI80" s="1269"/>
      <c r="BJ80" s="1269"/>
      <c r="BK80" s="1269"/>
      <c r="BL80" s="1269"/>
      <c r="BM80" s="1269"/>
      <c r="BN80" s="1269"/>
      <c r="BO80" s="1269"/>
      <c r="BP80" s="1267"/>
      <c r="BQ80" s="1267"/>
      <c r="BR80" s="1267"/>
      <c r="BS80" s="1267"/>
      <c r="BT80" s="1267"/>
      <c r="BU80" s="1267"/>
      <c r="BV80" s="1267"/>
      <c r="BW80" s="1267"/>
      <c r="BX80" s="1267"/>
      <c r="BY80" s="1267"/>
      <c r="BZ80" s="1267"/>
      <c r="CA80" s="1267"/>
      <c r="CB80" s="1267"/>
      <c r="CC80" s="1267"/>
      <c r="CD80" s="1267"/>
      <c r="CE80" s="1267"/>
      <c r="CF80" s="1267"/>
      <c r="CG80" s="1267"/>
      <c r="CH80" s="1267"/>
      <c r="CI80" s="1267"/>
      <c r="CJ80" s="1267"/>
      <c r="CK80" s="1267"/>
      <c r="CL80" s="1267"/>
      <c r="CM80" s="1267"/>
      <c r="CN80" s="1267"/>
      <c r="CO80" s="1267"/>
      <c r="CP80" s="1267"/>
      <c r="CQ80" s="1267"/>
      <c r="CR80" s="1267"/>
      <c r="CS80" s="1267"/>
      <c r="CT80" s="1267"/>
      <c r="CU80" s="1267"/>
      <c r="CV80" s="1267"/>
      <c r="CW80" s="1267"/>
      <c r="CX80" s="1267"/>
      <c r="CY80" s="1267"/>
      <c r="CZ80" s="1267"/>
      <c r="DA80" s="1267"/>
      <c r="DB80" s="1267"/>
      <c r="DC80" s="1267"/>
    </row>
    <row r="81" spans="2:109" ht="13" x14ac:dyDescent="0.2">
      <c r="B81" s="372"/>
    </row>
    <row r="82" spans="2:109" ht="16.5"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 x14ac:dyDescent="0.2">
      <c r="DD84" s="366"/>
      <c r="DE84" s="366"/>
    </row>
    <row r="85" spans="2:109" ht="13" x14ac:dyDescent="0.2">
      <c r="DD85" s="366"/>
      <c r="DE85" s="366"/>
    </row>
  </sheetData>
  <sheetProtection algorithmName="SHA-512" hashValue="R7NUn3WcCN3PTxZB1OVT+ApzBci7PLE4U1/yS3gMnbk0HgXCdsx7DDBHbumNdqf78ceC72en1p9BpLXtV5X7OQ==" saltValue="/iuAa2gm10hKBUCOhHSMh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8" scale="74"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6213C-5405-4436-8F3E-95A0445E34C8}">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x14ac:dyDescent="0.2">
      <c r="S2" s="247"/>
      <c r="AH2" s="247"/>
    </row>
    <row r="3" spans="1: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x14ac:dyDescent="0.2"/>
    <row r="5" spans="1:34" ht="13" x14ac:dyDescent="0.2"/>
    <row r="6" spans="1:34" ht="13" x14ac:dyDescent="0.2"/>
    <row r="7" spans="1:34" ht="13" x14ac:dyDescent="0.2"/>
    <row r="8" spans="1:34" ht="13" x14ac:dyDescent="0.2"/>
    <row r="9" spans="1:34" ht="13" x14ac:dyDescent="0.2">
      <c r="AH9" s="247"/>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476</v>
      </c>
    </row>
  </sheetData>
  <sheetProtection algorithmName="SHA-512" hashValue="k1nXakC2auCyY9k6+SyjcifcjL2Uv9idUwv2NvgY4nUoLAqjdGS+NNYXJwEPejM9j3NWIaogC3fLfdUMpyIYog==" saltValue="qdgqkkrdeFVIc+mt4/VkDw=="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E7567-2A54-434F-A069-F673FF470403}">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x14ac:dyDescent="0.2">
      <c r="S2" s="247"/>
      <c r="AH2" s="247"/>
    </row>
    <row r="3" spans="2: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x14ac:dyDescent="0.2"/>
    <row r="5" spans="2:34" ht="13" x14ac:dyDescent="0.2"/>
    <row r="6" spans="2:34" ht="13" x14ac:dyDescent="0.2"/>
    <row r="7" spans="2:34" ht="13" x14ac:dyDescent="0.2"/>
    <row r="8" spans="2:34" ht="13" x14ac:dyDescent="0.2"/>
    <row r="9" spans="2:34" ht="13" x14ac:dyDescent="0.2">
      <c r="AH9" s="247"/>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c r="AG59" s="247"/>
      <c r="AH59" s="247"/>
    </row>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476</v>
      </c>
    </row>
  </sheetData>
  <sheetProtection algorithmName="SHA-512" hashValue="lso5rVTMO6IvGybA7QqRHCJBzcvkeSpzvZlIAOuRwVWN/fWXizjsIBqLKy7YHbMHI3+VWRMaVfbVuUvWHcdhzA==" saltValue="rw4vB0viarU5VrsR/oR8Dw=="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2" customWidth="1"/>
    <col min="2" max="8" width="13.36328125" style="132" customWidth="1"/>
    <col min="9" max="16384" width="11.08984375" style="132"/>
  </cols>
  <sheetData>
    <row r="1" spans="1:8" x14ac:dyDescent="0.2">
      <c r="A1" s="126"/>
      <c r="B1" s="127"/>
      <c r="C1" s="128"/>
      <c r="D1" s="129"/>
      <c r="E1" s="130"/>
      <c r="F1" s="130"/>
      <c r="G1" s="130"/>
      <c r="H1" s="131"/>
    </row>
    <row r="2" spans="1:8" x14ac:dyDescent="0.2">
      <c r="A2" s="133"/>
      <c r="B2" s="134"/>
      <c r="C2" s="135"/>
      <c r="D2" s="136" t="s">
        <v>50</v>
      </c>
      <c r="E2" s="137"/>
      <c r="F2" s="138" t="s">
        <v>525</v>
      </c>
      <c r="G2" s="139"/>
      <c r="H2" s="140"/>
    </row>
    <row r="3" spans="1:8" x14ac:dyDescent="0.2">
      <c r="A3" s="136" t="s">
        <v>518</v>
      </c>
      <c r="B3" s="141"/>
      <c r="C3" s="142"/>
      <c r="D3" s="143">
        <v>72829</v>
      </c>
      <c r="E3" s="144"/>
      <c r="F3" s="145">
        <v>52068</v>
      </c>
      <c r="G3" s="146"/>
      <c r="H3" s="147"/>
    </row>
    <row r="4" spans="1:8" x14ac:dyDescent="0.2">
      <c r="A4" s="148"/>
      <c r="B4" s="149"/>
      <c r="C4" s="150"/>
      <c r="D4" s="151">
        <v>48653</v>
      </c>
      <c r="E4" s="152"/>
      <c r="F4" s="153">
        <v>26936</v>
      </c>
      <c r="G4" s="154"/>
      <c r="H4" s="155"/>
    </row>
    <row r="5" spans="1:8" x14ac:dyDescent="0.2">
      <c r="A5" s="136" t="s">
        <v>520</v>
      </c>
      <c r="B5" s="141"/>
      <c r="C5" s="142"/>
      <c r="D5" s="143">
        <v>74336</v>
      </c>
      <c r="E5" s="144"/>
      <c r="F5" s="145">
        <v>47161</v>
      </c>
      <c r="G5" s="146"/>
      <c r="H5" s="147"/>
    </row>
    <row r="6" spans="1:8" x14ac:dyDescent="0.2">
      <c r="A6" s="148"/>
      <c r="B6" s="149"/>
      <c r="C6" s="150"/>
      <c r="D6" s="151">
        <v>56971</v>
      </c>
      <c r="E6" s="152"/>
      <c r="F6" s="153">
        <v>24595</v>
      </c>
      <c r="G6" s="154"/>
      <c r="H6" s="155"/>
    </row>
    <row r="7" spans="1:8" x14ac:dyDescent="0.2">
      <c r="A7" s="136" t="s">
        <v>521</v>
      </c>
      <c r="B7" s="141"/>
      <c r="C7" s="142"/>
      <c r="D7" s="143">
        <v>30982</v>
      </c>
      <c r="E7" s="144"/>
      <c r="F7" s="145">
        <v>43423</v>
      </c>
      <c r="G7" s="146"/>
      <c r="H7" s="147"/>
    </row>
    <row r="8" spans="1:8" x14ac:dyDescent="0.2">
      <c r="A8" s="148"/>
      <c r="B8" s="149"/>
      <c r="C8" s="150"/>
      <c r="D8" s="151">
        <v>25247</v>
      </c>
      <c r="E8" s="152"/>
      <c r="F8" s="153">
        <v>22207</v>
      </c>
      <c r="G8" s="154"/>
      <c r="H8" s="155"/>
    </row>
    <row r="9" spans="1:8" x14ac:dyDescent="0.2">
      <c r="A9" s="136" t="s">
        <v>522</v>
      </c>
      <c r="B9" s="141"/>
      <c r="C9" s="142"/>
      <c r="D9" s="143">
        <v>24269</v>
      </c>
      <c r="E9" s="144"/>
      <c r="F9" s="145">
        <v>45265</v>
      </c>
      <c r="G9" s="146"/>
      <c r="H9" s="147"/>
    </row>
    <row r="10" spans="1:8" x14ac:dyDescent="0.2">
      <c r="A10" s="148"/>
      <c r="B10" s="149"/>
      <c r="C10" s="150"/>
      <c r="D10" s="151">
        <v>18681</v>
      </c>
      <c r="E10" s="152"/>
      <c r="F10" s="153">
        <v>22600</v>
      </c>
      <c r="G10" s="154"/>
      <c r="H10" s="155"/>
    </row>
    <row r="11" spans="1:8" x14ac:dyDescent="0.2">
      <c r="A11" s="136" t="s">
        <v>523</v>
      </c>
      <c r="B11" s="141"/>
      <c r="C11" s="142"/>
      <c r="D11" s="143">
        <v>33317</v>
      </c>
      <c r="E11" s="144"/>
      <c r="F11" s="145">
        <v>54621</v>
      </c>
      <c r="G11" s="146"/>
      <c r="H11" s="147"/>
    </row>
    <row r="12" spans="1:8" x14ac:dyDescent="0.2">
      <c r="A12" s="148"/>
      <c r="B12" s="149"/>
      <c r="C12" s="156"/>
      <c r="D12" s="151">
        <v>19749</v>
      </c>
      <c r="E12" s="152"/>
      <c r="F12" s="153">
        <v>30892</v>
      </c>
      <c r="G12" s="154"/>
      <c r="H12" s="155"/>
    </row>
    <row r="13" spans="1:8" x14ac:dyDescent="0.2">
      <c r="A13" s="136"/>
      <c r="B13" s="141"/>
      <c r="C13" s="157"/>
      <c r="D13" s="158">
        <v>47147</v>
      </c>
      <c r="E13" s="159"/>
      <c r="F13" s="160">
        <v>48508</v>
      </c>
      <c r="G13" s="161"/>
      <c r="H13" s="147"/>
    </row>
    <row r="14" spans="1:8" x14ac:dyDescent="0.2">
      <c r="A14" s="148"/>
      <c r="B14" s="149"/>
      <c r="C14" s="150"/>
      <c r="D14" s="151">
        <v>33860</v>
      </c>
      <c r="E14" s="152"/>
      <c r="F14" s="153">
        <v>25446</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4.79</v>
      </c>
      <c r="C19" s="162">
        <f>ROUND(VALUE(SUBSTITUTE(実質収支比率等に係る経年分析!G$48,"▲","-")),2)</f>
        <v>6.33</v>
      </c>
      <c r="D19" s="162">
        <f>ROUND(VALUE(SUBSTITUTE(実質収支比率等に係る経年分析!H$48,"▲","-")),2)</f>
        <v>7.07</v>
      </c>
      <c r="E19" s="162">
        <f>ROUND(VALUE(SUBSTITUTE(実質収支比率等に係る経年分析!I$48,"▲","-")),2)</f>
        <v>10.5</v>
      </c>
      <c r="F19" s="162">
        <f>ROUND(VALUE(SUBSTITUTE(実質収支比率等に係る経年分析!J$48,"▲","-")),2)</f>
        <v>11.72</v>
      </c>
    </row>
    <row r="20" spans="1:11" x14ac:dyDescent="0.2">
      <c r="A20" s="162" t="s">
        <v>53</v>
      </c>
      <c r="B20" s="162">
        <f>ROUND(VALUE(SUBSTITUTE(実質収支比率等に係る経年分析!F$47,"▲","-")),2)</f>
        <v>34.56</v>
      </c>
      <c r="C20" s="162">
        <f>ROUND(VALUE(SUBSTITUTE(実質収支比率等に係る経年分析!G$47,"▲","-")),2)</f>
        <v>40.380000000000003</v>
      </c>
      <c r="D20" s="162">
        <f>ROUND(VALUE(SUBSTITUTE(実質収支比率等に係る経年分析!H$47,"▲","-")),2)</f>
        <v>47.79</v>
      </c>
      <c r="E20" s="162">
        <f>ROUND(VALUE(SUBSTITUTE(実質収支比率等に係る経年分析!I$47,"▲","-")),2)</f>
        <v>51.45</v>
      </c>
      <c r="F20" s="162">
        <f>ROUND(VALUE(SUBSTITUTE(実質収支比率等に係る経年分析!J$47,"▲","-")),2)</f>
        <v>65.989999999999995</v>
      </c>
    </row>
    <row r="21" spans="1:11" x14ac:dyDescent="0.2">
      <c r="A21" s="162" t="s">
        <v>54</v>
      </c>
      <c r="B21" s="162">
        <f>IF(ISNUMBER(VALUE(SUBSTITUTE(実質収支比率等に係る経年分析!F$49,"▲","-"))),ROUND(VALUE(SUBSTITUTE(実質収支比率等に係る経年分析!F$49,"▲","-")),2),NA())</f>
        <v>-3.16</v>
      </c>
      <c r="C21" s="162">
        <f>IF(ISNUMBER(VALUE(SUBSTITUTE(実質収支比率等に係る経年分析!G$49,"▲","-"))),ROUND(VALUE(SUBSTITUTE(実質収支比率等に係る経年分析!G$49,"▲","-")),2),NA())</f>
        <v>7.13</v>
      </c>
      <c r="D21" s="162">
        <f>IF(ISNUMBER(VALUE(SUBSTITUTE(実質収支比率等に係る経年分析!H$49,"▲","-"))),ROUND(VALUE(SUBSTITUTE(実質収支比率等に係る経年分析!H$49,"▲","-")),2),NA())</f>
        <v>3.05</v>
      </c>
      <c r="E21" s="162">
        <f>IF(ISNUMBER(VALUE(SUBSTITUTE(実質収支比率等に係る経年分析!I$49,"▲","-"))),ROUND(VALUE(SUBSTITUTE(実質収支比率等に係る経年分析!I$49,"▲","-")),2),NA())</f>
        <v>3.68</v>
      </c>
      <c r="F21" s="162">
        <f>IF(ISNUMBER(VALUE(SUBSTITUTE(実質収支比率等に係る経年分析!J$49,"▲","-"))),ROUND(VALUE(SUBSTITUTE(実質収支比率等に係る経年分析!J$49,"▲","-")),2),NA())</f>
        <v>11.17</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str">
        <f>IF(連結実質赤字比率に係る赤字・黒字の構成分析!C$41="",NA(),連結実質赤字比率に係る赤字・黒字の構成分析!C$41)</f>
        <v>地方卸売市場事業特別会計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0.01</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0.01</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0.01</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0.01</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0.01</v>
      </c>
    </row>
    <row r="30" spans="1:11" x14ac:dyDescent="0.2">
      <c r="A30" s="163" t="str">
        <f>IF(連結実質赤字比率に係る赤字・黒字の構成分析!C$40="",NA(),連結実質赤字比率に係る赤字・黒字の構成分析!C$40)</f>
        <v>仙南夜間初期急患センター事業特別会計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0.08</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0.05</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0.11</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0.06</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0.05</v>
      </c>
    </row>
    <row r="31" spans="1:11" x14ac:dyDescent="0.2">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0.12</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0.12</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0.13</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0.11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0.05</v>
      </c>
    </row>
    <row r="32" spans="1:11" x14ac:dyDescent="0.2">
      <c r="A32" s="163" t="str">
        <f>IF(連結実質赤字比率に係る赤字・黒字の構成分析!C$38="",NA(),連結実質赤字比率に係る赤字・黒字の構成分析!C$38)</f>
        <v>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0.64</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0.76</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0.55000000000000004</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0.61</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0.51</v>
      </c>
    </row>
    <row r="33" spans="1:16" x14ac:dyDescent="0.2">
      <c r="A33" s="163" t="str">
        <f>IF(連結実質赤字比率に係る赤字・黒字の構成分析!C$37="",NA(),連結実質赤字比率に係る赤字・黒字の構成分析!C$37)</f>
        <v>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0.61</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0.53</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0.57999999999999996</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0.5</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0.51</v>
      </c>
    </row>
    <row r="34" spans="1:16" x14ac:dyDescent="0.2">
      <c r="A34" s="163" t="str">
        <f>IF(連結実質赤字比率に係る赤字・黒字の構成分析!C$36="",NA(),連結実質赤字比率に係る赤字・黒字の構成分析!C$36)</f>
        <v>公共下水道事業会計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2.68</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3.56</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4.71</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6.16</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7.15</v>
      </c>
    </row>
    <row r="35" spans="1:16" x14ac:dyDescent="0.2">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4.7</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6.27</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6.95</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10.42</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11.66</v>
      </c>
    </row>
    <row r="36" spans="1:16" x14ac:dyDescent="0.2">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22.34</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21.25</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22.04</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21.88</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20.82</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869</v>
      </c>
      <c r="E42" s="164"/>
      <c r="F42" s="164"/>
      <c r="G42" s="164">
        <f>'実質公債費比率（分子）の構造'!L$52</f>
        <v>849</v>
      </c>
      <c r="H42" s="164"/>
      <c r="I42" s="164"/>
      <c r="J42" s="164">
        <f>'実質公債費比率（分子）の構造'!M$52</f>
        <v>852</v>
      </c>
      <c r="K42" s="164"/>
      <c r="L42" s="164"/>
      <c r="M42" s="164">
        <f>'実質公債費比率（分子）の構造'!N$52</f>
        <v>864</v>
      </c>
      <c r="N42" s="164"/>
      <c r="O42" s="164"/>
      <c r="P42" s="164">
        <f>'実質公債費比率（分子）の構造'!O$52</f>
        <v>886</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2">
      <c r="A45" s="164" t="s">
        <v>63</v>
      </c>
      <c r="B45" s="164">
        <f>'実質公債費比率（分子）の構造'!K$49</f>
        <v>264</v>
      </c>
      <c r="C45" s="164"/>
      <c r="D45" s="164"/>
      <c r="E45" s="164">
        <f>'実質公債費比率（分子）の構造'!L$49</f>
        <v>272</v>
      </c>
      <c r="F45" s="164"/>
      <c r="G45" s="164"/>
      <c r="H45" s="164">
        <f>'実質公債費比率（分子）の構造'!M$49</f>
        <v>265</v>
      </c>
      <c r="I45" s="164"/>
      <c r="J45" s="164"/>
      <c r="K45" s="164">
        <f>'実質公債費比率（分子）の構造'!N$49</f>
        <v>266</v>
      </c>
      <c r="L45" s="164"/>
      <c r="M45" s="164"/>
      <c r="N45" s="164">
        <f>'実質公債費比率（分子）の構造'!O$49</f>
        <v>273</v>
      </c>
      <c r="O45" s="164"/>
      <c r="P45" s="164"/>
    </row>
    <row r="46" spans="1:16" x14ac:dyDescent="0.2">
      <c r="A46" s="164" t="s">
        <v>64</v>
      </c>
      <c r="B46" s="164">
        <f>'実質公債費比率（分子）の構造'!K$48</f>
        <v>164</v>
      </c>
      <c r="C46" s="164"/>
      <c r="D46" s="164"/>
      <c r="E46" s="164">
        <f>'実質公債費比率（分子）の構造'!L$48</f>
        <v>153</v>
      </c>
      <c r="F46" s="164"/>
      <c r="G46" s="164"/>
      <c r="H46" s="164">
        <f>'実質公債費比率（分子）の構造'!M$48</f>
        <v>148</v>
      </c>
      <c r="I46" s="164"/>
      <c r="J46" s="164"/>
      <c r="K46" s="164">
        <f>'実質公債費比率（分子）の構造'!N$48</f>
        <v>196</v>
      </c>
      <c r="L46" s="164"/>
      <c r="M46" s="164"/>
      <c r="N46" s="164">
        <f>'実質公債費比率（分子）の構造'!O$48</f>
        <v>197</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453</v>
      </c>
      <c r="C49" s="164"/>
      <c r="D49" s="164"/>
      <c r="E49" s="164">
        <f>'実質公債費比率（分子）の構造'!L$45</f>
        <v>504</v>
      </c>
      <c r="F49" s="164"/>
      <c r="G49" s="164"/>
      <c r="H49" s="164">
        <f>'実質公債費比率（分子）の構造'!M$45</f>
        <v>609</v>
      </c>
      <c r="I49" s="164"/>
      <c r="J49" s="164"/>
      <c r="K49" s="164">
        <f>'実質公債費比率（分子）の構造'!N$45</f>
        <v>636</v>
      </c>
      <c r="L49" s="164"/>
      <c r="M49" s="164"/>
      <c r="N49" s="164">
        <f>'実質公債費比率（分子）の構造'!O$45</f>
        <v>665</v>
      </c>
      <c r="O49" s="164"/>
      <c r="P49" s="164"/>
    </row>
    <row r="50" spans="1:16" x14ac:dyDescent="0.2">
      <c r="A50" s="164" t="s">
        <v>67</v>
      </c>
      <c r="B50" s="164" t="e">
        <f>NA()</f>
        <v>#N/A</v>
      </c>
      <c r="C50" s="164">
        <f>IF(ISNUMBER('実質公債費比率（分子）の構造'!K$53),'実質公債費比率（分子）の構造'!K$53,NA())</f>
        <v>12</v>
      </c>
      <c r="D50" s="164" t="e">
        <f>NA()</f>
        <v>#N/A</v>
      </c>
      <c r="E50" s="164" t="e">
        <f>NA()</f>
        <v>#N/A</v>
      </c>
      <c r="F50" s="164">
        <f>IF(ISNUMBER('実質公債費比率（分子）の構造'!L$53),'実質公債費比率（分子）の構造'!L$53,NA())</f>
        <v>80</v>
      </c>
      <c r="G50" s="164" t="e">
        <f>NA()</f>
        <v>#N/A</v>
      </c>
      <c r="H50" s="164" t="e">
        <f>NA()</f>
        <v>#N/A</v>
      </c>
      <c r="I50" s="164">
        <f>IF(ISNUMBER('実質公債費比率（分子）の構造'!M$53),'実質公債費比率（分子）の構造'!M$53,NA())</f>
        <v>170</v>
      </c>
      <c r="J50" s="164" t="e">
        <f>NA()</f>
        <v>#N/A</v>
      </c>
      <c r="K50" s="164" t="e">
        <f>NA()</f>
        <v>#N/A</v>
      </c>
      <c r="L50" s="164">
        <f>IF(ISNUMBER('実質公債費比率（分子）の構造'!N$53),'実質公債費比率（分子）の構造'!N$53,NA())</f>
        <v>234</v>
      </c>
      <c r="M50" s="164" t="e">
        <f>NA()</f>
        <v>#N/A</v>
      </c>
      <c r="N50" s="164" t="e">
        <f>NA()</f>
        <v>#N/A</v>
      </c>
      <c r="O50" s="164">
        <f>IF(ISNUMBER('実質公債費比率（分子）の構造'!O$53),'実質公債費比率（分子）の構造'!O$53,NA())</f>
        <v>249</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8604</v>
      </c>
      <c r="E56" s="163"/>
      <c r="F56" s="163"/>
      <c r="G56" s="163">
        <f>'将来負担比率（分子）の構造'!J$52</f>
        <v>8692</v>
      </c>
      <c r="H56" s="163"/>
      <c r="I56" s="163"/>
      <c r="J56" s="163">
        <f>'将来負担比率（分子）の構造'!K$52</f>
        <v>8353</v>
      </c>
      <c r="K56" s="163"/>
      <c r="L56" s="163"/>
      <c r="M56" s="163">
        <f>'将来負担比率（分子）の構造'!L$52</f>
        <v>7843</v>
      </c>
      <c r="N56" s="163"/>
      <c r="O56" s="163"/>
      <c r="P56" s="163">
        <f>'将来負担比率（分子）の構造'!M$52</f>
        <v>7766</v>
      </c>
    </row>
    <row r="57" spans="1:16" x14ac:dyDescent="0.2">
      <c r="A57" s="163" t="s">
        <v>42</v>
      </c>
      <c r="B57" s="163"/>
      <c r="C57" s="163"/>
      <c r="D57" s="163">
        <f>'将来負担比率（分子）の構造'!I$51</f>
        <v>2017</v>
      </c>
      <c r="E57" s="163"/>
      <c r="F57" s="163"/>
      <c r="G57" s="163">
        <f>'将来負担比率（分子）の構造'!J$51</f>
        <v>2406</v>
      </c>
      <c r="H57" s="163"/>
      <c r="I57" s="163"/>
      <c r="J57" s="163">
        <f>'将来負担比率（分子）の構造'!K$51</f>
        <v>2338</v>
      </c>
      <c r="K57" s="163"/>
      <c r="L57" s="163"/>
      <c r="M57" s="163">
        <f>'将来負担比率（分子）の構造'!L$51</f>
        <v>1804</v>
      </c>
      <c r="N57" s="163"/>
      <c r="O57" s="163"/>
      <c r="P57" s="163">
        <f>'将来負担比率（分子）の構造'!M$51</f>
        <v>1697</v>
      </c>
    </row>
    <row r="58" spans="1:16" x14ac:dyDescent="0.2">
      <c r="A58" s="163" t="s">
        <v>41</v>
      </c>
      <c r="B58" s="163"/>
      <c r="C58" s="163"/>
      <c r="D58" s="163">
        <f>'将来負担比率（分子）の構造'!I$50</f>
        <v>3236</v>
      </c>
      <c r="E58" s="163"/>
      <c r="F58" s="163"/>
      <c r="G58" s="163">
        <f>'将来負担比率（分子）の構造'!J$50</f>
        <v>3860</v>
      </c>
      <c r="H58" s="163"/>
      <c r="I58" s="163"/>
      <c r="J58" s="163">
        <f>'将来負担比率（分子）の構造'!K$50</f>
        <v>4544</v>
      </c>
      <c r="K58" s="163"/>
      <c r="L58" s="163"/>
      <c r="M58" s="163">
        <f>'将来負担比率（分子）の構造'!L$50</f>
        <v>4756</v>
      </c>
      <c r="N58" s="163"/>
      <c r="O58" s="163"/>
      <c r="P58" s="163">
        <f>'将来負担比率（分子）の構造'!M$50</f>
        <v>5530</v>
      </c>
    </row>
    <row r="59" spans="1:16" x14ac:dyDescent="0.2">
      <c r="A59" s="163" t="s">
        <v>39</v>
      </c>
      <c r="B59" s="163">
        <f>'将来負担比率（分子）の構造'!I$49</f>
        <v>242</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f>'将来負担比率（分子）の構造'!M$49</f>
        <v>201</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832</v>
      </c>
      <c r="C62" s="163"/>
      <c r="D62" s="163"/>
      <c r="E62" s="163">
        <f>'将来負担比率（分子）の構造'!J$45</f>
        <v>810</v>
      </c>
      <c r="F62" s="163"/>
      <c r="G62" s="163"/>
      <c r="H62" s="163">
        <f>'将来負担比率（分子）の構造'!K$45</f>
        <v>811</v>
      </c>
      <c r="I62" s="163"/>
      <c r="J62" s="163"/>
      <c r="K62" s="163">
        <f>'将来負担比率（分子）の構造'!L$45</f>
        <v>794</v>
      </c>
      <c r="L62" s="163"/>
      <c r="M62" s="163"/>
      <c r="N62" s="163">
        <f>'将来負担比率（分子）の構造'!M$45</f>
        <v>839</v>
      </c>
      <c r="O62" s="163"/>
      <c r="P62" s="163"/>
    </row>
    <row r="63" spans="1:16" x14ac:dyDescent="0.2">
      <c r="A63" s="163" t="s">
        <v>34</v>
      </c>
      <c r="B63" s="163">
        <f>'将来負担比率（分子）の構造'!I$44</f>
        <v>4304</v>
      </c>
      <c r="C63" s="163"/>
      <c r="D63" s="163"/>
      <c r="E63" s="163">
        <f>'将来負担比率（分子）の構造'!J$44</f>
        <v>3965</v>
      </c>
      <c r="F63" s="163"/>
      <c r="G63" s="163"/>
      <c r="H63" s="163">
        <f>'将来負担比率（分子）の構造'!K$44</f>
        <v>3638</v>
      </c>
      <c r="I63" s="163"/>
      <c r="J63" s="163"/>
      <c r="K63" s="163">
        <f>'将来負担比率（分子）の構造'!L$44</f>
        <v>3369</v>
      </c>
      <c r="L63" s="163"/>
      <c r="M63" s="163"/>
      <c r="N63" s="163">
        <f>'将来負担比率（分子）の構造'!M$44</f>
        <v>3118</v>
      </c>
      <c r="O63" s="163"/>
      <c r="P63" s="163"/>
    </row>
    <row r="64" spans="1:16" x14ac:dyDescent="0.2">
      <c r="A64" s="163" t="s">
        <v>33</v>
      </c>
      <c r="B64" s="163">
        <f>'将来負担比率（分子）の構造'!I$43</f>
        <v>2715</v>
      </c>
      <c r="C64" s="163"/>
      <c r="D64" s="163"/>
      <c r="E64" s="163">
        <f>'将来負担比率（分子）の構造'!J$43</f>
        <v>2555</v>
      </c>
      <c r="F64" s="163"/>
      <c r="G64" s="163"/>
      <c r="H64" s="163">
        <f>'将来負担比率（分子）の構造'!K$43</f>
        <v>2472</v>
      </c>
      <c r="I64" s="163"/>
      <c r="J64" s="163"/>
      <c r="K64" s="163">
        <f>'将来負担比率（分子）の構造'!L$43</f>
        <v>2363</v>
      </c>
      <c r="L64" s="163"/>
      <c r="M64" s="163"/>
      <c r="N64" s="163">
        <f>'将来負担比率（分子）の構造'!M$43</f>
        <v>2434</v>
      </c>
      <c r="O64" s="163"/>
      <c r="P64" s="163"/>
    </row>
    <row r="65" spans="1:16" x14ac:dyDescent="0.2">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8376</v>
      </c>
      <c r="C66" s="163"/>
      <c r="D66" s="163"/>
      <c r="E66" s="163">
        <f>'将来負担比率（分子）の構造'!J$41</f>
        <v>8739</v>
      </c>
      <c r="F66" s="163"/>
      <c r="G66" s="163"/>
      <c r="H66" s="163">
        <f>'将来負担比率（分子）の構造'!K$41</f>
        <v>8243</v>
      </c>
      <c r="I66" s="163"/>
      <c r="J66" s="163"/>
      <c r="K66" s="163">
        <f>'将来負担比率（分子）の構造'!L$41</f>
        <v>7699</v>
      </c>
      <c r="L66" s="163"/>
      <c r="M66" s="163"/>
      <c r="N66" s="163">
        <f>'将来負担比率（分子）の構造'!M$41</f>
        <v>7382</v>
      </c>
      <c r="O66" s="163"/>
      <c r="P66" s="163"/>
    </row>
    <row r="67" spans="1:16" x14ac:dyDescent="0.2">
      <c r="A67" s="163" t="s">
        <v>71</v>
      </c>
      <c r="B67" s="163" t="e">
        <f>NA()</f>
        <v>#N/A</v>
      </c>
      <c r="C67" s="163">
        <f>IF(ISNUMBER('将来負担比率（分子）の構造'!I$53), IF('将来負担比率（分子）の構造'!I$53 &lt; 0, 0, '将来負担比率（分子）の構造'!I$53), NA())</f>
        <v>2612</v>
      </c>
      <c r="D67" s="163" t="e">
        <f>NA()</f>
        <v>#N/A</v>
      </c>
      <c r="E67" s="163" t="e">
        <f>NA()</f>
        <v>#N/A</v>
      </c>
      <c r="F67" s="163">
        <f>IF(ISNUMBER('将来負担比率（分子）の構造'!J$53), IF('将来負担比率（分子）の構造'!J$53 &lt; 0, 0, '将来負担比率（分子）の構造'!J$53), NA())</f>
        <v>1111</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2642</v>
      </c>
      <c r="C72" s="167">
        <f>基金残高に係る経年分析!G55</f>
        <v>2899</v>
      </c>
      <c r="D72" s="167">
        <f>基金残高に係る経年分析!H55</f>
        <v>3859</v>
      </c>
    </row>
    <row r="73" spans="1:16" x14ac:dyDescent="0.2">
      <c r="A73" s="166" t="s">
        <v>74</v>
      </c>
      <c r="B73" s="167">
        <f>基金残高に係る経年分析!F56</f>
        <v>27</v>
      </c>
      <c r="C73" s="167">
        <f>基金残高に係る経年分析!G56</f>
        <v>74</v>
      </c>
      <c r="D73" s="167">
        <f>基金残高に係る経年分析!H56</f>
        <v>95</v>
      </c>
    </row>
    <row r="74" spans="1:16" x14ac:dyDescent="0.2">
      <c r="A74" s="166" t="s">
        <v>75</v>
      </c>
      <c r="B74" s="167">
        <f>基金残高に係る経年分析!F57</f>
        <v>803</v>
      </c>
      <c r="C74" s="167">
        <f>基金残高に係る経年分析!G57</f>
        <v>635</v>
      </c>
      <c r="D74" s="167">
        <f>基金残高に係る経年分析!H57</f>
        <v>529</v>
      </c>
    </row>
  </sheetData>
  <sheetProtection algorithmName="SHA-512" hashValue="dQhtc2y8tHTCylu+PvDPT5XozaH3iO+EiwRIILVj/vFenqz2eYz3NqMUJkReoQflCahRdtyK4TmYiRPavjvffg==" saltValue="Xr3O8rJNy6nXkn/JXejDv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大竹　貴之</cp:lastModifiedBy>
  <cp:lastPrinted>2026-03-06T08:00:38Z</cp:lastPrinted>
  <dcterms:created xsi:type="dcterms:W3CDTF">2026-02-26T09:21:41Z</dcterms:created>
  <dcterms:modified xsi:type="dcterms:W3CDTF">2026-10-19T04:04:07Z</dcterms:modified>
  <cp:category/>
</cp:coreProperties>
</file>