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FA3D716C-BADE-461C-B6E1-74BA0851D133}"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W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O36" i="10"/>
  <c r="W36" i="10"/>
  <c r="E36" i="10"/>
  <c r="C36" i="10" s="1"/>
  <c r="DG35" i="10"/>
  <c r="CQ35" i="10"/>
  <c r="BY35" i="10"/>
  <c r="BE35" i="10"/>
  <c r="AO35" i="10"/>
  <c r="W35" i="10"/>
  <c r="E35" i="10"/>
  <c r="C35" i="10" s="1"/>
  <c r="U34" i="10" s="1"/>
  <c r="DG34" i="10"/>
  <c r="CQ34" i="10"/>
  <c r="BY34" i="10"/>
  <c r="BG34" i="10"/>
  <c r="AO34" i="10"/>
  <c r="W34" i="10"/>
  <c r="E34" i="10"/>
  <c r="C34" i="10"/>
  <c r="U35" i="10" l="1"/>
  <c r="U36" i="10" s="1"/>
  <c r="AM34" i="10" l="1"/>
  <c r="AM35" i="10" s="1"/>
  <c r="AM36" i="10" s="1"/>
  <c r="BE34" i="10" l="1"/>
  <c r="CO34" i="10" l="1"/>
  <c r="CO35" i="10" s="1"/>
  <c r="BW34" i="10"/>
  <c r="BW35" i="10" s="1"/>
  <c r="BW36" i="10" s="1"/>
  <c r="BW37" i="10" s="1"/>
  <c r="BW38" i="10" s="1"/>
  <c r="BW39" i="10" s="1"/>
  <c r="BW40" i="10" s="1"/>
</calcChain>
</file>

<file path=xl/sharedStrings.xml><?xml version="1.0" encoding="utf-8"?>
<sst xmlns="http://schemas.openxmlformats.org/spreadsheetml/2006/main" count="1116" uniqueCount="547">
  <si>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</si>
  <si>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</si>
  <si>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</si>
  <si>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</si>
  <si>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区分</t>
    <rPh sb="0" eb="2">
      <t>クブン</t>
    </rPh>
    <phoneticPr fontId="5"/>
  </si>
  <si>
    <t>徴収率
(％)</t>
    <rPh sb="0" eb="2">
      <t>チョウシュウ</t>
    </rPh>
    <rPh sb="2" eb="3">
      <t>リツ</t>
    </rPh>
    <phoneticPr fontId="5"/>
  </si>
  <si>
    <t>(Ｂ)</t>
  </si>
  <si>
    <t>（参考）</t>
    <rPh sb="1" eb="3">
      <t>サンコウ</t>
    </rPh>
    <phoneticPr fontId="5"/>
  </si>
  <si>
    <t>第2次</t>
    <rPh sb="0" eb="1">
      <t>ダイ</t>
    </rPh>
    <rPh sb="2" eb="3">
      <t>ジ</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</si>
  <si>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</si>
  <si>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</si>
  <si>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</si>
  <si>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</si>
  <si>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</si>
  <si>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</si>
  <si>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</si>
  <si>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</si>
  <si>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</si>
  <si>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</si>
  <si>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</si>
  <si>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</si>
  <si>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法非適用企業</t>
  </si>
  <si>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</si>
  <si>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</si>
  <si>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</si>
  <si>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</si>
  <si>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</si>
  <si>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</si>
  <si>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</si>
  <si>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</si>
  <si>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宅地造成</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</si>
  <si>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</si>
  <si>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</si>
  <si>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</si>
  <si>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</si>
  <si>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</si>
  <si>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</si>
  <si>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</si>
  <si>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</si>
  <si>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</si>
  <si>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</si>
  <si>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</si>
  <si>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宮城県</t>
  </si>
  <si>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</si>
  <si>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</si>
  <si>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</si>
  <si>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</si>
  <si>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</si>
  <si>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</si>
  <si>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</si>
  <si>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</si>
  <si>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</si>
  <si>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</si>
  <si>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</si>
  <si>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</si>
  <si>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</si>
  <si>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</si>
  <si>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</si>
  <si>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</si>
  <si>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</si>
  <si>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</si>
  <si>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</si>
  <si>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</si>
  <si>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</si>
  <si>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</si>
  <si>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</si>
  <si>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</si>
  <si>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</si>
  <si>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</si>
  <si>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</si>
  <si>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</si>
  <si>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</si>
  <si>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</si>
  <si>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</si>
  <si>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</si>
  <si>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</si>
  <si>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</si>
  <si>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</si>
  <si>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</si>
  <si>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</si>
  <si>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</si>
  <si>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</si>
  <si>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</si>
  <si>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</si>
  <si>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</si>
  <si>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</si>
  <si>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</si>
  <si>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</si>
  <si>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</si>
  <si>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</si>
  <si>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</si>
  <si>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</si>
  <si>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</si>
  <si>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</si>
  <si>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</si>
  <si>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</si>
  <si>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</si>
  <si>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</si>
  <si>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</si>
  <si>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</si>
  <si>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</si>
  <si>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</si>
  <si>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</si>
  <si>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</si>
  <si>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</si>
  <si>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</si>
  <si>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</si>
  <si>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</si>
  <si>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</si>
  <si>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</si>
  <si>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</si>
  <si>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</si>
  <si>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</si>
  <si>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</si>
  <si>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</si>
  <si>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</si>
  <si>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</si>
  <si>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</si>
  <si>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</si>
  <si>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</si>
  <si>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</si>
  <si>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</si>
  <si>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</si>
  <si>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</si>
  <si>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</si>
  <si>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村田町介護保険事業特別会計</t>
  </si>
  <si>
    <t>財政調整基金</t>
  </si>
  <si>
    <t>宮城県市町村職員退職手当組合</t>
    <rPh sb="0" eb="3">
      <t>ミヤギケン</t>
    </rPh>
    <rPh sb="3" eb="6">
      <t>シチョウソン</t>
    </rPh>
    <rPh sb="6" eb="8">
      <t>ショクイン</t>
    </rPh>
    <rPh sb="8" eb="10">
      <t>タイショク</t>
    </rPh>
    <rPh sb="10" eb="12">
      <t>テアテ</t>
    </rPh>
    <rPh sb="12" eb="14">
      <t>クミアイ</t>
    </rPh>
    <phoneticPr fontId="5"/>
  </si>
  <si>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</si>
  <si>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</si>
  <si>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</si>
  <si>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</si>
  <si>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</si>
  <si>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</si>
  <si>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</si>
  <si>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</si>
  <si>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</si>
  <si>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</si>
  <si>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</si>
  <si>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</si>
  <si>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Ⅲ－１</t>
  </si>
  <si>
    <t>普通建設事業費</t>
    <rPh sb="0" eb="2">
      <t>フツウ</t>
    </rPh>
    <rPh sb="2" eb="4">
      <t>ケンセツ</t>
    </rPh>
    <rPh sb="4" eb="7">
      <t>ジギョウヒ</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</si>
  <si>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</si>
  <si>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</si>
  <si>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</si>
  <si>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</si>
  <si>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</si>
  <si>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</si>
  <si>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</si>
  <si>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</si>
  <si>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</si>
  <si>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</si>
  <si>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</si>
  <si>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</si>
  <si>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</si>
  <si>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</si>
  <si>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</si>
  <si>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</si>
  <si>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</si>
  <si>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村田町</t>
  </si>
  <si>
    <t>翌年度に繰越すべき財源</t>
  </si>
  <si>
    <t>-7.3</t>
  </si>
  <si>
    <t>地方交付税種地</t>
    <rPh sb="0" eb="2">
      <t>チホウ</t>
    </rPh>
    <rPh sb="2" eb="5">
      <t>コウフゼイ</t>
    </rPh>
    <rPh sb="5" eb="6">
      <t>シュ</t>
    </rPh>
    <rPh sb="6" eb="7">
      <t>チ</t>
    </rPh>
    <phoneticPr fontId="5"/>
  </si>
  <si>
    <t>2-3</t>
  </si>
  <si>
    <t>歳入歳出差引</t>
  </si>
  <si>
    <t>会計名</t>
    <rPh sb="0" eb="2">
      <t>カイケイ</t>
    </rPh>
    <rPh sb="2" eb="3">
      <t>メイ</t>
    </rPh>
    <phoneticPr fontId="5"/>
  </si>
  <si>
    <t>(Ｅ)</t>
  </si>
  <si>
    <t>　　(※1)</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</si>
  <si>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</si>
  <si>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</si>
  <si>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</si>
  <si>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</si>
  <si>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</si>
  <si>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</si>
  <si>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</si>
  <si>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</si>
  <si>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</si>
  <si>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</si>
  <si>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</si>
  <si>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</si>
  <si>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</si>
  <si>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</si>
  <si>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</si>
  <si>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</si>
  <si>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</si>
  <si>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</si>
  <si>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</si>
  <si>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</si>
  <si>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</si>
  <si>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</si>
  <si>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</si>
  <si>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</si>
  <si>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</si>
  <si>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</si>
  <si>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</si>
  <si>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</si>
  <si>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</si>
  <si>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</si>
  <si>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</si>
  <si>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</si>
  <si>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</si>
  <si>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t>
  </si>
  <si>
    <t>参考</t>
    <rPh sb="0" eb="2">
      <t>サンコウ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</si>
  <si>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</si>
  <si>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</si>
  <si>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</si>
  <si>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-2.4</t>
  </si>
  <si>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</si>
  <si>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</si>
  <si>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</si>
  <si>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</si>
  <si>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</si>
  <si>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</si>
  <si>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</si>
  <si>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</si>
  <si>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</si>
  <si>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</si>
  <si>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</si>
  <si>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</si>
  <si>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</si>
  <si>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</si>
  <si>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</si>
  <si>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</si>
  <si>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 2.45</t>
  </si>
  <si>
    <t>-2.5</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</si>
  <si>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</si>
  <si>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</si>
  <si>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</si>
  <si>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</si>
  <si>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</si>
  <si>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</si>
  <si>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</si>
  <si>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</si>
  <si>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</si>
  <si>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</si>
  <si>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</si>
  <si>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</si>
  <si>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</si>
  <si>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</si>
  <si>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</si>
  <si>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</si>
  <si>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</si>
  <si>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</si>
  <si>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</si>
  <si>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</si>
  <si>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</si>
  <si>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</si>
  <si>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</si>
  <si>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</si>
  <si>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</si>
  <si>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</si>
  <si>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</si>
  <si>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</si>
  <si>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</si>
  <si>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</si>
  <si>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</si>
  <si>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</si>
  <si>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</si>
  <si>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</si>
  <si>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</si>
  <si>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</si>
  <si>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</si>
  <si>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</si>
  <si>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村田町下水道事業会計</t>
  </si>
  <si>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</si>
  <si>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</si>
  <si>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</si>
  <si>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</si>
  <si>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</si>
  <si>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</si>
  <si>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</si>
  <si>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</si>
  <si>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</si>
  <si>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</si>
  <si>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</si>
  <si>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</si>
  <si>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</si>
  <si>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</si>
  <si>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</si>
  <si>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</si>
  <si>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</si>
  <si>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</si>
  <si>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</si>
  <si>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</si>
  <si>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</si>
  <si>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</si>
  <si>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</si>
  <si>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</si>
  <si>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</si>
  <si>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</si>
  <si>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</si>
  <si>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</si>
  <si>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</si>
  <si>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</si>
  <si>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</si>
  <si>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</si>
  <si>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</si>
  <si>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</si>
  <si>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</si>
  <si>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宮城県村田町</t>
  </si>
  <si>
    <t>積立不足額を考慮して算定した額</t>
    <rPh sb="0" eb="1">
      <t>ツ</t>
    </rPh>
    <rPh sb="1" eb="2">
      <t>タ</t>
    </rPh>
    <rPh sb="2" eb="5">
      <t>フソクガク</t>
    </rPh>
    <rPh sb="6" eb="8">
      <t>コウリョ</t>
    </rPh>
    <rPh sb="10" eb="12">
      <t>サンテイ</t>
    </rPh>
    <rPh sb="14" eb="15">
      <t>ガク</t>
    </rPh>
    <phoneticPr fontId="40"/>
  </si>
  <si>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</si>
  <si>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</si>
  <si>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</si>
  <si>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</si>
  <si>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</si>
  <si>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</si>
  <si>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</si>
  <si>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</si>
  <si>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</si>
  <si>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</si>
  <si>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</si>
  <si>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</si>
  <si>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</si>
  <si>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</si>
  <si>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</si>
  <si>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1"/>
  </si>
  <si>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</si>
  <si>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</si>
  <si>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</si>
  <si>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</si>
  <si>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</si>
  <si>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</si>
  <si>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</si>
  <si>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</si>
  <si>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</si>
  <si>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</si>
  <si>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</si>
  <si>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</si>
  <si>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</si>
  <si>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</si>
  <si>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</si>
  <si>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1"/>
  </si>
  <si>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</si>
  <si>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</si>
  <si>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</si>
  <si>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</si>
  <si>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</si>
  <si>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</si>
  <si>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</si>
  <si>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</si>
  <si>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</si>
  <si>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</si>
  <si>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</si>
  <si>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</si>
  <si>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</si>
  <si>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</si>
  <si>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</si>
  <si>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</si>
  <si>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</si>
  <si>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</si>
  <si>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</si>
  <si>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</si>
  <si>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</si>
  <si>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</si>
  <si>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</si>
  <si>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</si>
  <si>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</si>
  <si>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</si>
  <si>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</si>
  <si>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宮城県後期高齢者医療広域連合</t>
    <rPh sb="0" eb="3">
      <t>ミヤギケン</t>
    </rPh>
    <rPh sb="3" eb="5">
      <t>コウキ</t>
    </rPh>
    <rPh sb="5" eb="8">
      <t>コウレイシャ</t>
    </rPh>
    <rPh sb="8" eb="10">
      <t>イリョウ</t>
    </rPh>
    <rPh sb="10" eb="12">
      <t>コウイキ</t>
    </rPh>
    <rPh sb="12" eb="14">
      <t>レンゴウ</t>
    </rPh>
    <phoneticPr fontId="5"/>
  </si>
  <si>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</si>
  <si>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</si>
  <si>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</si>
  <si>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</si>
  <si>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</si>
  <si>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</si>
  <si>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</si>
  <si>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</si>
  <si>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</si>
  <si>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</si>
  <si>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</si>
  <si>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</si>
  <si>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</si>
  <si>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</si>
  <si>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</si>
  <si>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</si>
  <si>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</si>
  <si>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</si>
  <si>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</si>
  <si>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村田町国民健康保険事業特別会計</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</si>
  <si>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</si>
  <si>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</si>
  <si>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</si>
  <si>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</si>
  <si>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</si>
  <si>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</si>
  <si>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</si>
  <si>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</si>
  <si>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</si>
  <si>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</si>
  <si>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</si>
  <si>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森林環境整備基金</t>
    <rPh sb="0" eb="2">
      <t>シンリン</t>
    </rPh>
    <rPh sb="2" eb="4">
      <t>カンキョウ</t>
    </rPh>
    <rPh sb="4" eb="6">
      <t>セイビ</t>
    </rPh>
    <rPh sb="6" eb="8">
      <t>キキン</t>
    </rPh>
    <phoneticPr fontId="5"/>
  </si>
  <si>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</si>
  <si>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</si>
  <si>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</si>
  <si>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</si>
  <si>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</si>
  <si>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</si>
  <si>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</si>
  <si>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</si>
  <si>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</si>
  <si>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</si>
  <si>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</si>
  <si>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</si>
  <si>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</si>
  <si>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</si>
  <si>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</si>
  <si>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</si>
  <si>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</si>
  <si>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</si>
  <si>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</si>
  <si>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再差引収支</t>
    <rPh sb="0" eb="1">
      <t>サイ</t>
    </rPh>
    <rPh sb="1" eb="3">
      <t>サシヒキ</t>
    </rPh>
    <rPh sb="3" eb="5">
      <t>シュウシ</t>
    </rPh>
    <phoneticPr fontId="5"/>
  </si>
  <si>
    <t>財政再生基準</t>
  </si>
  <si>
    <t>地方債</t>
  </si>
  <si>
    <t>下水道</t>
  </si>
  <si>
    <t>加入世帯数(世帯)</t>
  </si>
  <si>
    <t>　繰出金</t>
  </si>
  <si>
    <t>　うち減収補塡債(特例分)</t>
    <rPh sb="4" eb="5">
      <t>シュウ</t>
    </rPh>
    <rPh sb="9" eb="10">
      <t>トク</t>
    </rPh>
    <rPh sb="10" eb="11">
      <t>レイ</t>
    </rPh>
    <rPh sb="11" eb="12">
      <t>ブン</t>
    </rPh>
    <phoneticPr fontId="3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</si>
  <si>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</si>
  <si>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</si>
  <si>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</si>
  <si>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</si>
  <si>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</si>
  <si>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</si>
  <si>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</si>
  <si>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</si>
  <si>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</si>
  <si>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</si>
  <si>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</si>
  <si>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</si>
  <si>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</si>
  <si>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</si>
  <si>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</si>
  <si>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</si>
  <si>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</si>
  <si>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</si>
  <si>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</si>
  <si>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</si>
  <si>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</si>
  <si>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</si>
  <si>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</si>
  <si>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</si>
  <si>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</si>
  <si>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</si>
  <si>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</si>
  <si>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</si>
  <si>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</si>
  <si>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</si>
  <si>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</si>
  <si>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</si>
  <si>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</si>
  <si>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</si>
  <si>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</si>
  <si>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</si>
  <si>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</si>
  <si>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</si>
  <si>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村田町後期高齢者医療特別会計</t>
  </si>
  <si>
    <t>村田町上水道事業会計</t>
  </si>
  <si>
    <t>法適用企業</t>
  </si>
  <si>
    <t>村田町工業用水道事業会計</t>
  </si>
  <si>
    <t>村田町宅地造成事業特別会計</t>
  </si>
  <si>
    <t>人口1人当たり決算額</t>
    <rPh sb="0" eb="2">
      <t>ジンコウ</t>
    </rPh>
    <rPh sb="2" eb="4">
      <t>ヒトリ</t>
    </rPh>
    <rPh sb="4" eb="5">
      <t>ア</t>
    </rPh>
    <rPh sb="7" eb="9">
      <t>ケッサン</t>
    </rPh>
    <rPh sb="9" eb="10">
      <t>ガク</t>
    </rPh>
    <phoneticPr fontId="5"/>
  </si>
  <si>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</si>
  <si>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</si>
  <si>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</si>
  <si>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</si>
  <si>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</si>
  <si>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</si>
  <si>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</si>
  <si>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</si>
  <si>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</si>
  <si>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</si>
  <si>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</si>
  <si>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宮城県後期高齢者医療事業会計</t>
    <rPh sb="0" eb="3">
      <t>ミヤギケン</t>
    </rPh>
    <rPh sb="3" eb="5">
      <t>コウキ</t>
    </rPh>
    <rPh sb="5" eb="8">
      <t>コウレイシャ</t>
    </rPh>
    <rPh sb="8" eb="10">
      <t>イリョウ</t>
    </rPh>
    <rPh sb="10" eb="12">
      <t>ジギョウ</t>
    </rPh>
    <rPh sb="12" eb="1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</si>
  <si>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</si>
  <si>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</si>
  <si>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</si>
  <si>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</si>
  <si>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</si>
  <si>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</si>
  <si>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</si>
  <si>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</si>
  <si>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</si>
  <si>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</si>
  <si>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</si>
  <si>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</si>
  <si>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</si>
  <si>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</si>
  <si>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</si>
  <si>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地域振興基金</t>
    <rPh sb="0" eb="2">
      <t>チイキ</t>
    </rPh>
    <rPh sb="2" eb="4">
      <t>シンコウ</t>
    </rPh>
    <rPh sb="4" eb="6">
      <t>キキン</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</si>
  <si>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</si>
  <si>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</si>
  <si>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</si>
  <si>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</si>
  <si>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</si>
  <si>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</si>
  <si>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</si>
  <si>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</si>
  <si>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</si>
  <si>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</si>
  <si>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</si>
  <si>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</si>
  <si>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</si>
  <si>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</si>
  <si>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</si>
  <si>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</si>
  <si>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</si>
  <si>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</si>
  <si>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</si>
  <si>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</si>
  <si>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</si>
  <si>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</si>
  <si>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</si>
  <si>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</si>
  <si>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</si>
  <si>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</si>
  <si>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</si>
  <si>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</si>
  <si>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</si>
  <si>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</si>
  <si>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</si>
  <si>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</si>
  <si>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</si>
  <si>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</si>
  <si>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</si>
  <si>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</si>
  <si>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5"/>
  </si>
  <si>
    <t>仙南地域広域行政事務組合</t>
    <rPh sb="0" eb="2">
      <t>センナン</t>
    </rPh>
    <rPh sb="2" eb="4">
      <t>チイキ</t>
    </rPh>
    <rPh sb="4" eb="6">
      <t>コウイキ</t>
    </rPh>
    <rPh sb="6" eb="8">
      <t>ギョウセイ</t>
    </rPh>
    <rPh sb="8" eb="10">
      <t>ジム</t>
    </rPh>
    <rPh sb="10" eb="12">
      <t>クミアイ</t>
    </rPh>
    <phoneticPr fontId="5"/>
  </si>
  <si>
    <t>宮城県市町村自治振興センター</t>
    <rPh sb="0" eb="3">
      <t>ミヤギケン</t>
    </rPh>
    <rPh sb="3" eb="6">
      <t>シチョウソン</t>
    </rPh>
    <rPh sb="6" eb="8">
      <t>ジチ</t>
    </rPh>
    <rPh sb="8" eb="10">
      <t>シンコウ</t>
    </rPh>
    <phoneticPr fontId="5"/>
  </si>
  <si>
    <t>みやぎ県南中核病院企業団</t>
    <rPh sb="3" eb="9">
      <t>ケンナンチュウカクビョウイン</t>
    </rPh>
    <rPh sb="9" eb="11">
      <t>キギョウ</t>
    </rPh>
    <rPh sb="11" eb="12">
      <t>ダン</t>
    </rPh>
    <phoneticPr fontId="5"/>
  </si>
  <si>
    <t>一般財団法人村田町ふるさとリフレッシュセンター</t>
    <rPh sb="0" eb="2">
      <t>イッパン</t>
    </rPh>
    <rPh sb="2" eb="4">
      <t>ザイダン</t>
    </rPh>
    <rPh sb="4" eb="6">
      <t>ホウジン</t>
    </rPh>
    <rPh sb="6" eb="8">
      <t>ムラタ</t>
    </rPh>
    <rPh sb="8" eb="9">
      <t>マチ</t>
    </rPh>
    <phoneticPr fontId="5"/>
  </si>
  <si>
    <t>株式会社まちづくり村田</t>
    <rPh sb="0" eb="4">
      <t>カブシキガイシャ</t>
    </rPh>
    <rPh sb="9" eb="11">
      <t>ムラタ</t>
    </rPh>
    <phoneticPr fontId="5"/>
  </si>
  <si>
    <t>公共施設建設等基金</t>
    <rPh sb="0" eb="2">
      <t>コウキョウ</t>
    </rPh>
    <rPh sb="2" eb="4">
      <t>シセツ</t>
    </rPh>
    <rPh sb="4" eb="6">
      <t>ケンセツ</t>
    </rPh>
    <rPh sb="6" eb="7">
      <t>トウ</t>
    </rPh>
    <rPh sb="7" eb="9">
      <t>キキン</t>
    </rPh>
    <phoneticPr fontId="5"/>
  </si>
  <si>
    <t>21世紀の田園文化創造基金</t>
    <rPh sb="2" eb="4">
      <t>セイキ</t>
    </rPh>
    <rPh sb="5" eb="7">
      <t>デンエン</t>
    </rPh>
    <rPh sb="7" eb="9">
      <t>ブンカ</t>
    </rPh>
    <rPh sb="9" eb="11">
      <t>ソウゾウ</t>
    </rPh>
    <rPh sb="11" eb="13">
      <t>キキン</t>
    </rPh>
    <phoneticPr fontId="5"/>
  </si>
  <si>
    <t>役場庁舎建設等基金</t>
    <rPh sb="0" eb="2">
      <t>ヤクバ</t>
    </rPh>
    <rPh sb="2" eb="4">
      <t>チョウシャ</t>
    </rPh>
    <rPh sb="4" eb="6">
      <t>ケンセツ</t>
    </rPh>
    <rPh sb="6" eb="7">
      <t>トウ</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</si>
  <si>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</si>
  <si>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</si>
  <si>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算定の分子のうち、将来負担額は前年度比97,026千円の減となり、地方債現在高が減少（対前年度212,683千円の減）となったほか、公営企業債等繰入見込額が増（対前年度46,658千円の増）になったほか、分子から控除される充当可能財源が増（対前年度99,475千円の増）となったことにより、将来負担比率は前年度比7.1ポイント減となったが、宮城県平均、類似団体内平均及び全国平均を上回る高い水準にある。有形固定資産減価償却率は、前年度比0.4％の増となり、経年劣化による老朽化により増加傾向にあり、宮城県平均、類似団体内平均及び全国平均を上回る高い水準にある。主な要因としては、昭和40年代から昭和50年代にかけて建築された公民館の有形固定資産減価償却率が97.9％となっていることや、昭和40年代以降に建築された庁舎の有形固定資産減価償却率が85.3％といずれも増加傾向にあることが挙げられる。今後は、令和3年度に改訂した公共施設等総合管理計画及び個別施設計画に基づいた施設の維持管理、施設の集約化や除却に向けた検討を進め、老朽化対策に取り組んでいく。</t>
  </si>
  <si>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</si>
  <si>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</si>
  <si>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</si>
  <si>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</si>
  <si>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</si>
  <si>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</si>
  <si>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比7.1ポイント減となったものの、宮城県平均、類似団体内平均及び全国平均を大きく上回る高い水準にある。実質公債費比率は標準税収入額等（41,545千円）の増及び普通交付税（26,891千円）が増となり、分母となる標準財政規模（56,611千円）が増となったものの、分子となる公営企業に要する経費の財源とする地方債の償還の財源に充てたと認められる繰入金（31,428千円）が増となったことから、11.4％（対前年度比0.2％）となった。
また、臨時地方道路事業債、臨時財政対策債及び補助災害復旧事業債に係る償還が終了したことに伴い、元利償還金の額は減（対前年度77,190千円の減）となったものの、引き続き公債費の適正化に取り組んでいく必要があ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</si>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</sst>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11"/>
      <name val="ＭＳ ゴシック"/>
      <family val="3"/>
    </font>
    <font>
      <sz val="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40">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3" fillId="0" borderId="0" xfId="19" applyFont="1">
      <alignment vertical="center"/>
    </xf>
    <xf numFmtId="0" fontId="1" fillId="3" borderId="0" xfId="1" applyFill="1" applyAlignment="1">
      <alignment vertical="center"/>
    </xf>
    <xf numFmtId="0" fontId="3" fillId="0" borderId="30" xfId="19" applyFont="1" applyBorder="1">
      <alignment vertical="center"/>
    </xf>
    <xf numFmtId="0" fontId="3" fillId="0" borderId="23" xfId="19" applyFont="1" applyBorder="1">
      <alignment vertical="center"/>
    </xf>
    <xf numFmtId="189" fontId="3" fillId="0" borderId="23" xfId="19" applyNumberFormat="1" applyFont="1" applyBorder="1">
      <alignment vertical="center"/>
    </xf>
    <xf numFmtId="0" fontId="3" fillId="0" borderId="16" xfId="19" applyFont="1" applyBorder="1">
      <alignment vertical="center"/>
    </xf>
    <xf numFmtId="0" fontId="3" fillId="0" borderId="42" xfId="19" applyFont="1" applyBorder="1">
      <alignment vertical="center"/>
    </xf>
    <xf numFmtId="0" fontId="3" fillId="0" borderId="14" xfId="19" applyFont="1" applyBorder="1">
      <alignment vertical="center"/>
    </xf>
    <xf numFmtId="0" fontId="3" fillId="0" borderId="31" xfId="19" applyFont="1" applyBorder="1">
      <alignment vertical="center"/>
    </xf>
    <xf numFmtId="0" fontId="3" fillId="0" borderId="34" xfId="19" applyFont="1" applyBorder="1">
      <alignment vertical="center"/>
    </xf>
    <xf numFmtId="0" fontId="3" fillId="0" borderId="15" xfId="19" applyFont="1" applyBorder="1">
      <alignment vertical="center"/>
    </xf>
    <xf numFmtId="0" fontId="3" fillId="0" borderId="35" xfId="19" applyFont="1" applyBorder="1">
      <alignment vertical="center"/>
    </xf>
    <xf numFmtId="0" fontId="17" fillId="0" borderId="30"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187" fontId="3" fillId="3" borderId="0" xfId="18" applyNumberFormat="1" applyFont="1" applyFill="1" applyAlignment="1">
      <alignment vertical="center" wrapText="1"/>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178" fontId="3" fillId="0" borderId="42"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0" fontId="17" fillId="0" borderId="42" xfId="19"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0" fontId="46" fillId="0" borderId="0" xfId="20" applyFo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0" fontId="3" fillId="0" borderId="0" xfId="19" applyFont="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4" fontId="3" fillId="3" borderId="74" xfId="18" applyNumberFormat="1" applyFont="1" applyFill="1" applyBorder="1" applyAlignment="1">
      <alignment horizontal="center" vertical="center"/>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7" fontId="3" fillId="0" borderId="0" xfId="18" applyNumberFormat="1" applyFont="1" applyAlignment="1">
      <alignment horizontal="center" vertical="center" wrapText="1"/>
    </xf>
    <xf numFmtId="178" fontId="1" fillId="0" borderId="0" xfId="19" applyNumberFormat="1" applyAlignment="1">
      <alignment horizontal="center" vertical="center"/>
    </xf>
    <xf numFmtId="187" fontId="3" fillId="3" borderId="0" xfId="18" applyNumberFormat="1" applyFont="1" applyFill="1" applyAlignment="1">
      <alignment horizontal="center" vertical="center" wrapText="1"/>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EAF694A3-24BA-44C3-B290-819BC3959106}"/>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AA8D-465E-8422-4BC2C4891CD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65308</c:v>
                </c:pt>
                <c:pt idx="1">
                  <c:v>60131</c:v>
                </c:pt>
                <c:pt idx="2">
                  <c:v>57328</c:v>
                </c:pt>
                <c:pt idx="3">
                  <c:v>69274</c:v>
                </c:pt>
                <c:pt idx="4">
                  <c:v>64591</c:v>
                </c:pt>
              </c:numCache>
            </c:numRef>
          </c:val>
          <c:smooth val="0"/>
          <c:extLst>
            <c:ext xmlns:c16="http://schemas.microsoft.com/office/drawing/2014/chart" uri="{C3380CC4-5D6E-409C-BE32-E72D297353CC}">
              <c16:uniqueId val="{00000001-AA8D-465E-8422-4BC2C4891CD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354284366137E-2"/>
              <c:y val="7.51636136866703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4.41</c:v>
                </c:pt>
                <c:pt idx="1">
                  <c:v>4.3600000000000003</c:v>
                </c:pt>
                <c:pt idx="2">
                  <c:v>5.07</c:v>
                </c:pt>
                <c:pt idx="3">
                  <c:v>4.8499999999999996</c:v>
                </c:pt>
                <c:pt idx="4">
                  <c:v>4.4800000000000004</c:v>
                </c:pt>
              </c:numCache>
            </c:numRef>
          </c:val>
          <c:extLst>
            <c:ext xmlns:c16="http://schemas.microsoft.com/office/drawing/2014/chart" uri="{C3380CC4-5D6E-409C-BE32-E72D297353CC}">
              <c16:uniqueId val="{00000000-5906-4932-B462-EA1E9264B52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c:v>
                </c:pt>
                <c:pt idx="1">
                  <c:v>10.68</c:v>
                </c:pt>
                <c:pt idx="2">
                  <c:v>16.260000000000002</c:v>
                </c:pt>
                <c:pt idx="3">
                  <c:v>19.47</c:v>
                </c:pt>
                <c:pt idx="4">
                  <c:v>19.57</c:v>
                </c:pt>
              </c:numCache>
            </c:numRef>
          </c:val>
          <c:extLst>
            <c:ext xmlns:c16="http://schemas.microsoft.com/office/drawing/2014/chart" uri="{C3380CC4-5D6E-409C-BE32-E72D297353CC}">
              <c16:uniqueId val="{00000001-5906-4932-B462-EA1E9264B525}"/>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2.39</c:v>
                </c:pt>
                <c:pt idx="1">
                  <c:v>2.44</c:v>
                </c:pt>
                <c:pt idx="2">
                  <c:v>3.03</c:v>
                </c:pt>
                <c:pt idx="3">
                  <c:v>0.74</c:v>
                </c:pt>
                <c:pt idx="4">
                  <c:v>-2.4500000000000002</c:v>
                </c:pt>
              </c:numCache>
            </c:numRef>
          </c:val>
          <c:smooth val="0"/>
          <c:extLst>
            <c:ext xmlns:c16="http://schemas.microsoft.com/office/drawing/2014/chart" uri="{C3380CC4-5D6E-409C-BE32-E72D297353CC}">
              <c16:uniqueId val="{00000002-5906-4932-B462-EA1E9264B52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454-468A-B887-9726F0BCB1B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454-468A-B887-9726F0BCB1B7}"/>
            </c:ext>
          </c:extLst>
        </c:ser>
        <c:ser>
          <c:idx val="2"/>
          <c:order val="2"/>
          <c:tx>
            <c:strRef>
              <c:f>データシート!$A$29</c:f>
              <c:strCache>
                <c:ptCount val="1"/>
                <c:pt idx="0">
                  <c:v>村田町宅地造成事業特別会計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0.06</c:v>
                </c:pt>
                <c:pt idx="4">
                  <c:v>#N/A</c:v>
                </c:pt>
                <c:pt idx="5">
                  <c:v>0</c:v>
                </c:pt>
                <c:pt idx="6">
                  <c:v>#N/A</c:v>
                </c:pt>
                <c:pt idx="7">
                  <c:v>0</c:v>
                </c:pt>
                <c:pt idx="8">
                  <c:v>#N/A</c:v>
                </c:pt>
                <c:pt idx="9">
                  <c:v>0</c:v>
                </c:pt>
              </c:numCache>
            </c:numRef>
          </c:val>
          <c:extLst>
            <c:ext xmlns:c16="http://schemas.microsoft.com/office/drawing/2014/chart" uri="{C3380CC4-5D6E-409C-BE32-E72D297353CC}">
              <c16:uniqueId val="{00000002-C454-468A-B887-9726F0BCB1B7}"/>
            </c:ext>
          </c:extLst>
        </c:ser>
        <c:ser>
          <c:idx val="3"/>
          <c:order val="3"/>
          <c:tx>
            <c:strRef>
              <c:f>データシート!$A$30</c:f>
              <c:strCache>
                <c:ptCount val="1"/>
                <c:pt idx="0">
                  <c:v>村田町後期高齢者医療特別会計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0.05</c:v>
                </c:pt>
                <c:pt idx="4">
                  <c:v>#N/A</c:v>
                </c:pt>
                <c:pt idx="5">
                  <c:v>7.0000000000000007E-2</c:v>
                </c:pt>
                <c:pt idx="6">
                  <c:v>#N/A</c:v>
                </c:pt>
                <c:pt idx="7">
                  <c:v>7.0000000000000007E-2</c:v>
                </c:pt>
                <c:pt idx="8">
                  <c:v>#N/A</c:v>
                </c:pt>
                <c:pt idx="9">
                  <c:v>0.06</c:v>
                </c:pt>
              </c:numCache>
            </c:numRef>
          </c:val>
          <c:extLst>
            <c:ext xmlns:c16="http://schemas.microsoft.com/office/drawing/2014/chart" uri="{C3380CC4-5D6E-409C-BE32-E72D297353CC}">
              <c16:uniqueId val="{00000003-C454-468A-B887-9726F0BCB1B7}"/>
            </c:ext>
          </c:extLst>
        </c:ser>
        <c:ser>
          <c:idx val="4"/>
          <c:order val="4"/>
          <c:tx>
            <c:strRef>
              <c:f>データシート!$A$31</c:f>
              <c:strCache>
                <c:ptCount val="1"/>
                <c:pt idx="0">
                  <c:v>村田町国民健康保険事業特別会計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0.18</c:v>
                </c:pt>
                <c:pt idx="4">
                  <c:v>#N/A</c:v>
                </c:pt>
                <c:pt idx="5">
                  <c:v>0.27</c:v>
                </c:pt>
                <c:pt idx="6">
                  <c:v>#N/A</c:v>
                </c:pt>
                <c:pt idx="7">
                  <c:v>0.3</c:v>
                </c:pt>
                <c:pt idx="8">
                  <c:v>#N/A</c:v>
                </c:pt>
                <c:pt idx="9">
                  <c:v>0.27</c:v>
                </c:pt>
              </c:numCache>
            </c:numRef>
          </c:val>
          <c:extLst>
            <c:ext xmlns:c16="http://schemas.microsoft.com/office/drawing/2014/chart" uri="{C3380CC4-5D6E-409C-BE32-E72D297353CC}">
              <c16:uniqueId val="{00000004-C454-468A-B887-9726F0BCB1B7}"/>
            </c:ext>
          </c:extLst>
        </c:ser>
        <c:ser>
          <c:idx val="5"/>
          <c:order val="5"/>
          <c:tx>
            <c:strRef>
              <c:f>データシート!$A$32</c:f>
              <c:strCache>
                <c:ptCount val="1"/>
                <c:pt idx="0">
                  <c:v>村田町介護保険事業特別会計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0.81</c:v>
                </c:pt>
                <c:pt idx="2">
                  <c:v>#N/A</c:v>
                </c:pt>
                <c:pt idx="3">
                  <c:v>0.7</c:v>
                </c:pt>
                <c:pt idx="4">
                  <c:v>#N/A</c:v>
                </c:pt>
                <c:pt idx="5">
                  <c:v>1.06</c:v>
                </c:pt>
                <c:pt idx="6">
                  <c:v>#N/A</c:v>
                </c:pt>
                <c:pt idx="7">
                  <c:v>0.48</c:v>
                </c:pt>
                <c:pt idx="8">
                  <c:v>#N/A</c:v>
                </c:pt>
                <c:pt idx="9">
                  <c:v>0.74</c:v>
                </c:pt>
              </c:numCache>
            </c:numRef>
          </c:val>
          <c:extLst>
            <c:ext xmlns:c16="http://schemas.microsoft.com/office/drawing/2014/chart" uri="{C3380CC4-5D6E-409C-BE32-E72D297353CC}">
              <c16:uniqueId val="{00000005-C454-468A-B887-9726F0BCB1B7}"/>
            </c:ext>
          </c:extLst>
        </c:ser>
        <c:ser>
          <c:idx val="6"/>
          <c:order val="6"/>
          <c:tx>
            <c:strRef>
              <c:f>データシート!$A$33</c:f>
              <c:strCache>
                <c:ptCount val="1"/>
                <c:pt idx="0">
                  <c:v>村田町工業用水道事業会計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c:v>
                </c:pt>
                <c:pt idx="2">
                  <c:v>#N/A</c:v>
                </c:pt>
                <c:pt idx="3">
                  <c:v>2.3199999999999998</c:v>
                </c:pt>
                <c:pt idx="4">
                  <c:v>#N/A</c:v>
                </c:pt>
                <c:pt idx="5">
                  <c:v>2.48</c:v>
                </c:pt>
                <c:pt idx="6">
                  <c:v>#N/A</c:v>
                </c:pt>
                <c:pt idx="7">
                  <c:v>2.4</c:v>
                </c:pt>
                <c:pt idx="8">
                  <c:v>#N/A</c:v>
                </c:pt>
                <c:pt idx="9">
                  <c:v>2.4</c:v>
                </c:pt>
              </c:numCache>
            </c:numRef>
          </c:val>
          <c:extLst>
            <c:ext xmlns:c16="http://schemas.microsoft.com/office/drawing/2014/chart" uri="{C3380CC4-5D6E-409C-BE32-E72D297353CC}">
              <c16:uniqueId val="{00000006-C454-468A-B887-9726F0BCB1B7}"/>
            </c:ext>
          </c:extLst>
        </c:ser>
        <c:ser>
          <c:idx val="7"/>
          <c:order val="7"/>
          <c:tx>
            <c:strRef>
              <c:f>データシート!$A$34</c:f>
              <c:strCache>
                <c:ptCount val="1"/>
                <c:pt idx="0">
                  <c:v>村田町下水道事業会計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1.1000000000000001</c:v>
                </c:pt>
                <c:pt idx="2">
                  <c:v>#N/A</c:v>
                </c:pt>
                <c:pt idx="3">
                  <c:v>1.99</c:v>
                </c:pt>
                <c:pt idx="4">
                  <c:v>#N/A</c:v>
                </c:pt>
                <c:pt idx="5">
                  <c:v>2.66</c:v>
                </c:pt>
                <c:pt idx="6">
                  <c:v>#N/A</c:v>
                </c:pt>
                <c:pt idx="7">
                  <c:v>3.3</c:v>
                </c:pt>
                <c:pt idx="8">
                  <c:v>#N/A</c:v>
                </c:pt>
                <c:pt idx="9">
                  <c:v>3.99</c:v>
                </c:pt>
              </c:numCache>
            </c:numRef>
          </c:val>
          <c:extLst>
            <c:ext xmlns:c16="http://schemas.microsoft.com/office/drawing/2014/chart" uri="{C3380CC4-5D6E-409C-BE32-E72D297353CC}">
              <c16:uniqueId val="{00000007-C454-468A-B887-9726F0BCB1B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4.41</c:v>
                </c:pt>
                <c:pt idx="2">
                  <c:v>#N/A</c:v>
                </c:pt>
                <c:pt idx="3">
                  <c:v>4.3499999999999996</c:v>
                </c:pt>
                <c:pt idx="4">
                  <c:v>#N/A</c:v>
                </c:pt>
                <c:pt idx="5">
                  <c:v>5.07</c:v>
                </c:pt>
                <c:pt idx="6">
                  <c:v>#N/A</c:v>
                </c:pt>
                <c:pt idx="7">
                  <c:v>4.8499999999999996</c:v>
                </c:pt>
                <c:pt idx="8">
                  <c:v>#N/A</c:v>
                </c:pt>
                <c:pt idx="9">
                  <c:v>4.47</c:v>
                </c:pt>
              </c:numCache>
            </c:numRef>
          </c:val>
          <c:extLst>
            <c:ext xmlns:c16="http://schemas.microsoft.com/office/drawing/2014/chart" uri="{C3380CC4-5D6E-409C-BE32-E72D297353CC}">
              <c16:uniqueId val="{00000008-C454-468A-B887-9726F0BCB1B7}"/>
            </c:ext>
          </c:extLst>
        </c:ser>
        <c:ser>
          <c:idx val="9"/>
          <c:order val="9"/>
          <c:tx>
            <c:strRef>
              <c:f>データシート!$A$36</c:f>
              <c:strCache>
                <c:ptCount val="1"/>
                <c:pt idx="0">
                  <c:v>村田町上水道事業会計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12.39</c:v>
                </c:pt>
                <c:pt idx="2">
                  <c:v>#N/A</c:v>
                </c:pt>
                <c:pt idx="3">
                  <c:v>13.88</c:v>
                </c:pt>
                <c:pt idx="4">
                  <c:v>#N/A</c:v>
                </c:pt>
                <c:pt idx="5">
                  <c:v>15.58</c:v>
                </c:pt>
                <c:pt idx="6">
                  <c:v>#N/A</c:v>
                </c:pt>
                <c:pt idx="7">
                  <c:v>17.149999999999999</c:v>
                </c:pt>
                <c:pt idx="8">
                  <c:v>#N/A</c:v>
                </c:pt>
                <c:pt idx="9">
                  <c:v>18.39</c:v>
                </c:pt>
              </c:numCache>
            </c:numRef>
          </c:val>
          <c:extLst>
            <c:ext xmlns:c16="http://schemas.microsoft.com/office/drawing/2014/chart" uri="{C3380CC4-5D6E-409C-BE32-E72D297353CC}">
              <c16:uniqueId val="{00000009-C454-468A-B887-9726F0BCB1B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532</c:v>
                </c:pt>
                <c:pt idx="5">
                  <c:v>517</c:v>
                </c:pt>
                <c:pt idx="8">
                  <c:v>497</c:v>
                </c:pt>
                <c:pt idx="11">
                  <c:v>479</c:v>
                </c:pt>
                <c:pt idx="14">
                  <c:v>420</c:v>
                </c:pt>
              </c:numCache>
            </c:numRef>
          </c:val>
          <c:extLst>
            <c:ext xmlns:c16="http://schemas.microsoft.com/office/drawing/2014/chart" uri="{C3380CC4-5D6E-409C-BE32-E72D297353CC}">
              <c16:uniqueId val="{00000000-6074-49AF-89EA-9D97631D0B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74-49AF-89EA-9D97631D0B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074-49AF-89EA-9D97631D0B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94</c:v>
                </c:pt>
                <c:pt idx="3">
                  <c:v>99</c:v>
                </c:pt>
                <c:pt idx="6">
                  <c:v>110</c:v>
                </c:pt>
                <c:pt idx="9">
                  <c:v>112</c:v>
                </c:pt>
                <c:pt idx="12">
                  <c:v>115</c:v>
                </c:pt>
              </c:numCache>
            </c:numRef>
          </c:val>
          <c:extLst>
            <c:ext xmlns:c16="http://schemas.microsoft.com/office/drawing/2014/chart" uri="{C3380CC4-5D6E-409C-BE32-E72D297353CC}">
              <c16:uniqueId val="{00000003-6074-49AF-89EA-9D97631D0B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c:v>
                </c:pt>
                <c:pt idx="3">
                  <c:v>88</c:v>
                </c:pt>
                <c:pt idx="6">
                  <c:v>68</c:v>
                </c:pt>
                <c:pt idx="9">
                  <c:v>50</c:v>
                </c:pt>
                <c:pt idx="12">
                  <c:v>82</c:v>
                </c:pt>
              </c:numCache>
            </c:numRef>
          </c:val>
          <c:extLst>
            <c:ext xmlns:c16="http://schemas.microsoft.com/office/drawing/2014/chart" uri="{C3380CC4-5D6E-409C-BE32-E72D297353CC}">
              <c16:uniqueId val="{00000004-6074-49AF-89EA-9D97631D0B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74-49AF-89EA-9D97631D0B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74-49AF-89EA-9D97631D0B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698</c:v>
                </c:pt>
                <c:pt idx="3">
                  <c:v>716</c:v>
                </c:pt>
                <c:pt idx="6">
                  <c:v>720</c:v>
                </c:pt>
                <c:pt idx="9">
                  <c:v>671</c:v>
                </c:pt>
                <c:pt idx="12">
                  <c:v>639</c:v>
                </c:pt>
              </c:numCache>
            </c:numRef>
          </c:val>
          <c:extLst>
            <c:ext xmlns:c16="http://schemas.microsoft.com/office/drawing/2014/chart" uri="{C3380CC4-5D6E-409C-BE32-E72D297353CC}">
              <c16:uniqueId val="{00000007-6074-49AF-89EA-9D97631D0B2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349</c:v>
                </c:pt>
                <c:pt idx="2">
                  <c:v>#N/A</c:v>
                </c:pt>
                <c:pt idx="3">
                  <c:v>#N/A</c:v>
                </c:pt>
                <c:pt idx="4">
                  <c:v>386</c:v>
                </c:pt>
                <c:pt idx="5">
                  <c:v>#N/A</c:v>
                </c:pt>
                <c:pt idx="6">
                  <c:v>#N/A</c:v>
                </c:pt>
                <c:pt idx="7">
                  <c:v>401</c:v>
                </c:pt>
                <c:pt idx="8">
                  <c:v>#N/A</c:v>
                </c:pt>
                <c:pt idx="9">
                  <c:v>#N/A</c:v>
                </c:pt>
                <c:pt idx="10">
                  <c:v>354</c:v>
                </c:pt>
                <c:pt idx="11">
                  <c:v>#N/A</c:v>
                </c:pt>
                <c:pt idx="12">
                  <c:v>#N/A</c:v>
                </c:pt>
                <c:pt idx="13">
                  <c:v>416</c:v>
                </c:pt>
                <c:pt idx="14">
                  <c:v>#N/A</c:v>
                </c:pt>
              </c:numCache>
            </c:numRef>
          </c:val>
          <c:smooth val="0"/>
          <c:extLst>
            <c:ext xmlns:c16="http://schemas.microsoft.com/office/drawing/2014/chart" uri="{C3380CC4-5D6E-409C-BE32-E72D297353CC}">
              <c16:uniqueId val="{00000008-6074-49AF-89EA-9D97631D0B2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5035</c:v>
                </c:pt>
                <c:pt idx="5">
                  <c:v>4885</c:v>
                </c:pt>
                <c:pt idx="8">
                  <c:v>4632</c:v>
                </c:pt>
                <c:pt idx="11">
                  <c:v>4425</c:v>
                </c:pt>
                <c:pt idx="14">
                  <c:v>4429</c:v>
                </c:pt>
              </c:numCache>
            </c:numRef>
          </c:val>
          <c:extLst>
            <c:ext xmlns:c16="http://schemas.microsoft.com/office/drawing/2014/chart" uri="{C3380CC4-5D6E-409C-BE32-E72D297353CC}">
              <c16:uniqueId val="{00000000-0A0C-41E5-BEF2-E6A91B3768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c:v>
                </c:pt>
                <c:pt idx="5">
                  <c:v>71</c:v>
                </c:pt>
                <c:pt idx="8">
                  <c:v>60</c:v>
                </c:pt>
                <c:pt idx="11">
                  <c:v>49</c:v>
                </c:pt>
                <c:pt idx="14">
                  <c:v>36</c:v>
                </c:pt>
              </c:numCache>
            </c:numRef>
          </c:val>
          <c:extLst>
            <c:ext xmlns:c16="http://schemas.microsoft.com/office/drawing/2014/chart" uri="{C3380CC4-5D6E-409C-BE32-E72D297353CC}">
              <c16:uniqueId val="{00000001-0A0C-41E5-BEF2-E6A91B3768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775</c:v>
                </c:pt>
                <c:pt idx="5">
                  <c:v>1325</c:v>
                </c:pt>
                <c:pt idx="8">
                  <c:v>1531</c:v>
                </c:pt>
                <c:pt idx="11">
                  <c:v>1772</c:v>
                </c:pt>
                <c:pt idx="14">
                  <c:v>1881</c:v>
                </c:pt>
              </c:numCache>
            </c:numRef>
          </c:val>
          <c:extLst>
            <c:ext xmlns:c16="http://schemas.microsoft.com/office/drawing/2014/chart" uri="{C3380CC4-5D6E-409C-BE32-E72D297353CC}">
              <c16:uniqueId val="{00000002-0A0C-41E5-BEF2-E6A91B3768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128</c:v>
                </c:pt>
                <c:pt idx="3">
                  <c:v>0</c:v>
                </c:pt>
                <c:pt idx="6">
                  <c:v>0</c:v>
                </c:pt>
                <c:pt idx="9">
                  <c:v>0</c:v>
                </c:pt>
                <c:pt idx="12">
                  <c:v>79</c:v>
                </c:pt>
              </c:numCache>
            </c:numRef>
          </c:val>
          <c:extLst>
            <c:ext xmlns:c16="http://schemas.microsoft.com/office/drawing/2014/chart" uri="{C3380CC4-5D6E-409C-BE32-E72D297353CC}">
              <c16:uniqueId val="{00000003-0A0C-41E5-BEF2-E6A91B3768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A0C-41E5-BEF2-E6A91B3768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0C-41E5-BEF2-E6A91B3768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673</c:v>
                </c:pt>
                <c:pt idx="3">
                  <c:v>671</c:v>
                </c:pt>
                <c:pt idx="6">
                  <c:v>701</c:v>
                </c:pt>
                <c:pt idx="9">
                  <c:v>715</c:v>
                </c:pt>
                <c:pt idx="12">
                  <c:v>763</c:v>
                </c:pt>
              </c:numCache>
            </c:numRef>
          </c:val>
          <c:extLst>
            <c:ext xmlns:c16="http://schemas.microsoft.com/office/drawing/2014/chart" uri="{C3380CC4-5D6E-409C-BE32-E72D297353CC}">
              <c16:uniqueId val="{00000006-0A0C-41E5-BEF2-E6A91B3768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1213</c:v>
                </c:pt>
                <c:pt idx="3">
                  <c:v>1125</c:v>
                </c:pt>
                <c:pt idx="6">
                  <c:v>1032</c:v>
                </c:pt>
                <c:pt idx="9">
                  <c:v>979</c:v>
                </c:pt>
                <c:pt idx="12">
                  <c:v>921</c:v>
                </c:pt>
              </c:numCache>
            </c:numRef>
          </c:val>
          <c:extLst>
            <c:ext xmlns:c16="http://schemas.microsoft.com/office/drawing/2014/chart" uri="{C3380CC4-5D6E-409C-BE32-E72D297353CC}">
              <c16:uniqueId val="{00000007-0A0C-41E5-BEF2-E6A91B3768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1189</c:v>
                </c:pt>
                <c:pt idx="3">
                  <c:v>838</c:v>
                </c:pt>
                <c:pt idx="6">
                  <c:v>590</c:v>
                </c:pt>
                <c:pt idx="9">
                  <c:v>511</c:v>
                </c:pt>
                <c:pt idx="12">
                  <c:v>558</c:v>
                </c:pt>
              </c:numCache>
            </c:numRef>
          </c:val>
          <c:extLst>
            <c:ext xmlns:c16="http://schemas.microsoft.com/office/drawing/2014/chart" uri="{C3380CC4-5D6E-409C-BE32-E72D297353CC}">
              <c16:uniqueId val="{00000008-0A0C-41E5-BEF2-E6A91B3768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A0C-41E5-BEF2-E6A91B3768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6442</c:v>
                </c:pt>
                <c:pt idx="3">
                  <c:v>6169</c:v>
                </c:pt>
                <c:pt idx="6">
                  <c:v>5867</c:v>
                </c:pt>
                <c:pt idx="9">
                  <c:v>5651</c:v>
                </c:pt>
                <c:pt idx="12">
                  <c:v>5438</c:v>
                </c:pt>
              </c:numCache>
            </c:numRef>
          </c:val>
          <c:extLst>
            <c:ext xmlns:c16="http://schemas.microsoft.com/office/drawing/2014/chart" uri="{C3380CC4-5D6E-409C-BE32-E72D297353CC}">
              <c16:uniqueId val="{0000000A-0A0C-41E5-BEF2-E6A91B3768B2}"/>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3749</c:v>
                </c:pt>
                <c:pt idx="2">
                  <c:v>#N/A</c:v>
                </c:pt>
                <c:pt idx="3">
                  <c:v>#N/A</c:v>
                </c:pt>
                <c:pt idx="4">
                  <c:v>2522</c:v>
                </c:pt>
                <c:pt idx="5">
                  <c:v>#N/A</c:v>
                </c:pt>
                <c:pt idx="6">
                  <c:v>#N/A</c:v>
                </c:pt>
                <c:pt idx="7">
                  <c:v>1968</c:v>
                </c:pt>
                <c:pt idx="8">
                  <c:v>#N/A</c:v>
                </c:pt>
                <c:pt idx="9">
                  <c:v>#N/A</c:v>
                </c:pt>
                <c:pt idx="10">
                  <c:v>1610</c:v>
                </c:pt>
                <c:pt idx="11">
                  <c:v>#N/A</c:v>
                </c:pt>
                <c:pt idx="12">
                  <c:v>#N/A</c:v>
                </c:pt>
                <c:pt idx="13">
                  <c:v>1413</c:v>
                </c:pt>
                <c:pt idx="14">
                  <c:v>#N/A</c:v>
                </c:pt>
              </c:numCache>
            </c:numRef>
          </c:val>
          <c:smooth val="0"/>
          <c:extLst>
            <c:ext xmlns:c16="http://schemas.microsoft.com/office/drawing/2014/chart" uri="{C3380CC4-5D6E-409C-BE32-E72D297353CC}">
              <c16:uniqueId val="{0000000B-0A0C-41E5-BEF2-E6A91B3768B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617</c:v>
                </c:pt>
                <c:pt idx="1">
                  <c:v>754</c:v>
                </c:pt>
                <c:pt idx="2">
                  <c:v>769</c:v>
                </c:pt>
              </c:numCache>
            </c:numRef>
          </c:val>
          <c:extLst>
            <c:ext xmlns:c16="http://schemas.microsoft.com/office/drawing/2014/chart" uri="{C3380CC4-5D6E-409C-BE32-E72D297353CC}">
              <c16:uniqueId val="{00000000-6871-4B01-9AAA-8C2C8950983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153</c:v>
                </c:pt>
                <c:pt idx="1">
                  <c:v>169</c:v>
                </c:pt>
                <c:pt idx="2">
                  <c:v>171</c:v>
                </c:pt>
              </c:numCache>
            </c:numRef>
          </c:val>
          <c:extLst>
            <c:ext xmlns:c16="http://schemas.microsoft.com/office/drawing/2014/chart" uri="{C3380CC4-5D6E-409C-BE32-E72D297353CC}">
              <c16:uniqueId val="{00000001-6871-4B01-9AAA-8C2C8950983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383</c:v>
                </c:pt>
                <c:pt idx="1">
                  <c:v>486</c:v>
                </c:pt>
                <c:pt idx="2">
                  <c:v>551</c:v>
                </c:pt>
              </c:numCache>
            </c:numRef>
          </c:val>
          <c:extLst>
            <c:ext xmlns:c16="http://schemas.microsoft.com/office/drawing/2014/chart" uri="{C3380CC4-5D6E-409C-BE32-E72D297353CC}">
              <c16:uniqueId val="{00000002-6871-4B01-9AAA-8C2C8950983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C56-4CDB-948F-644FC9994A09}"/>
              </c:ext>
            </c:extLst>
          </c:dPt>
          <c:dPt>
            <c:idx val="1"/>
            <c:bubble3D val="0"/>
            <c:extLst>
              <c:ext xmlns:c16="http://schemas.microsoft.com/office/drawing/2014/chart" uri="{C3380CC4-5D6E-409C-BE32-E72D297353CC}">
                <c16:uniqueId val="{00000001-4C56-4CDB-948F-644FC9994A09}"/>
              </c:ext>
            </c:extLst>
          </c:dPt>
          <c:dPt>
            <c:idx val="2"/>
            <c:bubble3D val="0"/>
            <c:extLst>
              <c:ext xmlns:c16="http://schemas.microsoft.com/office/drawing/2014/chart" uri="{C3380CC4-5D6E-409C-BE32-E72D297353CC}">
                <c16:uniqueId val="{00000002-4C56-4CDB-948F-644FC9994A09}"/>
              </c:ext>
            </c:extLst>
          </c:dPt>
          <c:dPt>
            <c:idx val="3"/>
            <c:bubble3D val="0"/>
            <c:extLst>
              <c:ext xmlns:c16="http://schemas.microsoft.com/office/drawing/2014/chart" uri="{C3380CC4-5D6E-409C-BE32-E72D297353CC}">
                <c16:uniqueId val="{00000003-4C56-4CDB-948F-644FC9994A09}"/>
              </c:ext>
            </c:extLst>
          </c:dPt>
          <c:dPt>
            <c:idx val="4"/>
            <c:bubble3D val="0"/>
            <c:extLst>
              <c:ext xmlns:c16="http://schemas.microsoft.com/office/drawing/2014/chart" uri="{C3380CC4-5D6E-409C-BE32-E72D297353CC}">
                <c16:uniqueId val="{00000004-4C56-4CDB-948F-644FC9994A09}"/>
              </c:ext>
            </c:extLst>
          </c:dPt>
          <c:dPt>
            <c:idx val="8"/>
            <c:bubble3D val="0"/>
            <c:extLst>
              <c:ext xmlns:c16="http://schemas.microsoft.com/office/drawing/2014/chart" uri="{C3380CC4-5D6E-409C-BE32-E72D297353CC}">
                <c16:uniqueId val="{00000005-4C56-4CDB-948F-644FC9994A09}"/>
              </c:ext>
            </c:extLst>
          </c:dPt>
          <c:dPt>
            <c:idx val="16"/>
            <c:bubble3D val="0"/>
            <c:extLst>
              <c:ext xmlns:c16="http://schemas.microsoft.com/office/drawing/2014/chart" uri="{C3380CC4-5D6E-409C-BE32-E72D297353CC}">
                <c16:uniqueId val="{00000006-4C56-4CDB-948F-644FC9994A09}"/>
              </c:ext>
            </c:extLst>
          </c:dPt>
          <c:dPt>
            <c:idx val="24"/>
            <c:bubble3D val="0"/>
            <c:extLst>
              <c:ext xmlns:c16="http://schemas.microsoft.com/office/drawing/2014/chart" uri="{C3380CC4-5D6E-409C-BE32-E72D297353CC}">
                <c16:uniqueId val="{00000007-4C56-4CDB-948F-644FC9994A09}"/>
              </c:ext>
            </c:extLst>
          </c:dPt>
          <c:dPt>
            <c:idx val="32"/>
            <c:bubble3D val="0"/>
            <c:extLst>
              <c:ext xmlns:c16="http://schemas.microsoft.com/office/drawing/2014/chart" uri="{C3380CC4-5D6E-409C-BE32-E72D297353CC}">
                <c16:uniqueId val="{00000008-4C56-4CDB-948F-644FC9994A09}"/>
              </c:ext>
            </c:extLst>
          </c:dPt>
          <c:dLbls>
            <c:dLbl>
              <c:idx val="0"/>
              <c:tx>
                <c:rich>
                  <a:bodyPr horzOverflow="overflow"/>
                  <a:lstStyle/>
                  <a:p>
                    <a:pPr>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C56-4CDB-948F-644FC9994A09}"/>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4C56-4CDB-948F-644FC9994A09}"/>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4C56-4CDB-948F-644FC9994A09}"/>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4C56-4CDB-948F-644FC9994A09}"/>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4C56-4CDB-948F-644FC9994A09}"/>
                </c:ext>
              </c:extLst>
            </c:dLbl>
            <c:dLbl>
              <c:idx val="8"/>
              <c:tx>
                <c:rich>
                  <a:bodyPr horzOverflow="overflow"/>
                  <a:lstStyle/>
                  <a:p>
                    <a:pPr>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C56-4CDB-948F-644FC9994A09}"/>
                </c:ext>
              </c:extLst>
            </c:dLbl>
            <c:dLbl>
              <c:idx val="16"/>
              <c:tx>
                <c:rich>
                  <a:bodyPr horzOverflow="overflow"/>
                  <a:lstStyle/>
                  <a:p>
                    <a:pPr>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C56-4CDB-948F-644FC9994A09}"/>
                </c:ext>
              </c:extLst>
            </c:dLbl>
            <c:dLbl>
              <c:idx val="24"/>
              <c:tx>
                <c:rich>
                  <a:bodyPr horzOverflow="overflow"/>
                  <a:lstStyle/>
                  <a:p>
                    <a:pPr>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C56-4CDB-948F-644FC9994A09}"/>
                </c:ext>
              </c:extLst>
            </c:dLbl>
            <c:dLbl>
              <c:idx val="32"/>
              <c:tx>
                <c:rich>
                  <a:bodyPr horzOverflow="overflow"/>
                  <a:lstStyle/>
                  <a:p>
                    <a:pPr>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C56-4CDB-948F-644FC9994A0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65.7</c:v>
                </c:pt>
                <c:pt idx="8">
                  <c:v>67.5</c:v>
                </c:pt>
                <c:pt idx="16">
                  <c:v>69</c:v>
                </c:pt>
                <c:pt idx="24">
                  <c:v>70.900000000000006</c:v>
                </c:pt>
                <c:pt idx="32">
                  <c:v>71.3</c:v>
                </c:pt>
              </c:numCache>
            </c:numRef>
          </c:xVal>
          <c:yVal>
            <c:numRef>
              <c:f>公会計指標分析・財政指標組合せ分析表!$BP$51:$DC$51</c:f>
              <c:numCache>
                <c:formatCode>#,##0.0;"▲ "#,##0.0</c:formatCode>
                <c:ptCount val="40"/>
                <c:pt idx="0">
                  <c:v>115.4</c:v>
                </c:pt>
                <c:pt idx="8">
                  <c:v>72.400000000000006</c:v>
                </c:pt>
                <c:pt idx="16">
                  <c:v>59.4</c:v>
                </c:pt>
                <c:pt idx="24">
                  <c:v>47.2</c:v>
                </c:pt>
                <c:pt idx="32">
                  <c:v>40.1</c:v>
                </c:pt>
              </c:numCache>
            </c:numRef>
          </c:yVal>
          <c:smooth val="0"/>
          <c:extLst>
            <c:ext xmlns:c16="http://schemas.microsoft.com/office/drawing/2014/chart" uri="{C3380CC4-5D6E-409C-BE32-E72D297353CC}">
              <c16:uniqueId val="{00000009-4C56-4CDB-948F-644FC9994A0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4C56-4CDB-948F-644FC9994A09}"/>
              </c:ext>
            </c:extLst>
          </c:dPt>
          <c:dPt>
            <c:idx val="1"/>
            <c:bubble3D val="0"/>
            <c:extLst>
              <c:ext xmlns:c16="http://schemas.microsoft.com/office/drawing/2014/chart" uri="{C3380CC4-5D6E-409C-BE32-E72D297353CC}">
                <c16:uniqueId val="{0000000B-4C56-4CDB-948F-644FC9994A09}"/>
              </c:ext>
            </c:extLst>
          </c:dPt>
          <c:dPt>
            <c:idx val="2"/>
            <c:bubble3D val="0"/>
            <c:extLst>
              <c:ext xmlns:c16="http://schemas.microsoft.com/office/drawing/2014/chart" uri="{C3380CC4-5D6E-409C-BE32-E72D297353CC}">
                <c16:uniqueId val="{0000000C-4C56-4CDB-948F-644FC9994A09}"/>
              </c:ext>
            </c:extLst>
          </c:dPt>
          <c:dPt>
            <c:idx val="3"/>
            <c:bubble3D val="0"/>
            <c:extLst>
              <c:ext xmlns:c16="http://schemas.microsoft.com/office/drawing/2014/chart" uri="{C3380CC4-5D6E-409C-BE32-E72D297353CC}">
                <c16:uniqueId val="{0000000D-4C56-4CDB-948F-644FC9994A09}"/>
              </c:ext>
            </c:extLst>
          </c:dPt>
          <c:dPt>
            <c:idx val="4"/>
            <c:bubble3D val="0"/>
            <c:extLst>
              <c:ext xmlns:c16="http://schemas.microsoft.com/office/drawing/2014/chart" uri="{C3380CC4-5D6E-409C-BE32-E72D297353CC}">
                <c16:uniqueId val="{0000000E-4C56-4CDB-948F-644FC9994A09}"/>
              </c:ext>
            </c:extLst>
          </c:dPt>
          <c:dPt>
            <c:idx val="8"/>
            <c:bubble3D val="0"/>
            <c:extLst>
              <c:ext xmlns:c16="http://schemas.microsoft.com/office/drawing/2014/chart" uri="{C3380CC4-5D6E-409C-BE32-E72D297353CC}">
                <c16:uniqueId val="{0000000F-4C56-4CDB-948F-644FC9994A09}"/>
              </c:ext>
            </c:extLst>
          </c:dPt>
          <c:dPt>
            <c:idx val="16"/>
            <c:bubble3D val="0"/>
            <c:extLst>
              <c:ext xmlns:c16="http://schemas.microsoft.com/office/drawing/2014/chart" uri="{C3380CC4-5D6E-409C-BE32-E72D297353CC}">
                <c16:uniqueId val="{00000010-4C56-4CDB-948F-644FC9994A09}"/>
              </c:ext>
            </c:extLst>
          </c:dPt>
          <c:dPt>
            <c:idx val="24"/>
            <c:bubble3D val="0"/>
            <c:extLst>
              <c:ext xmlns:c16="http://schemas.microsoft.com/office/drawing/2014/chart" uri="{C3380CC4-5D6E-409C-BE32-E72D297353CC}">
                <c16:uniqueId val="{00000011-4C56-4CDB-948F-644FC9994A09}"/>
              </c:ext>
            </c:extLst>
          </c:dPt>
          <c:dPt>
            <c:idx val="32"/>
            <c:bubble3D val="0"/>
            <c:extLst>
              <c:ext xmlns:c16="http://schemas.microsoft.com/office/drawing/2014/chart" uri="{C3380CC4-5D6E-409C-BE32-E72D297353CC}">
                <c16:uniqueId val="{00000012-4C56-4CDB-948F-644FC9994A09}"/>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C56-4CDB-948F-644FC9994A09}"/>
                </c:ext>
              </c:extLst>
            </c:dLbl>
            <c:dLbl>
              <c:idx val="1"/>
              <c:delete val="1"/>
              <c:extLst>
                <c:ext xmlns:c15="http://schemas.microsoft.com/office/drawing/2012/chart" uri="{CE6537A1-D6FC-4f65-9D91-7224C49458BB}"/>
                <c:ext xmlns:c16="http://schemas.microsoft.com/office/drawing/2014/chart" uri="{C3380CC4-5D6E-409C-BE32-E72D297353CC}">
                  <c16:uniqueId val="{0000000B-4C56-4CDB-948F-644FC9994A09}"/>
                </c:ext>
              </c:extLst>
            </c:dLbl>
            <c:dLbl>
              <c:idx val="2"/>
              <c:delete val="1"/>
              <c:extLst>
                <c:ext xmlns:c15="http://schemas.microsoft.com/office/drawing/2012/chart" uri="{CE6537A1-D6FC-4f65-9D91-7224C49458BB}"/>
                <c:ext xmlns:c16="http://schemas.microsoft.com/office/drawing/2014/chart" uri="{C3380CC4-5D6E-409C-BE32-E72D297353CC}">
                  <c16:uniqueId val="{0000000C-4C56-4CDB-948F-644FC9994A09}"/>
                </c:ext>
              </c:extLst>
            </c:dLbl>
            <c:dLbl>
              <c:idx val="3"/>
              <c:delete val="1"/>
              <c:extLst>
                <c:ext xmlns:c15="http://schemas.microsoft.com/office/drawing/2012/chart" uri="{CE6537A1-D6FC-4f65-9D91-7224C49458BB}"/>
                <c:ext xmlns:c16="http://schemas.microsoft.com/office/drawing/2014/chart" uri="{C3380CC4-5D6E-409C-BE32-E72D297353CC}">
                  <c16:uniqueId val="{0000000D-4C56-4CDB-948F-644FC9994A09}"/>
                </c:ext>
              </c:extLst>
            </c:dLbl>
            <c:dLbl>
              <c:idx val="4"/>
              <c:delete val="1"/>
              <c:extLst>
                <c:ext xmlns:c15="http://schemas.microsoft.com/office/drawing/2012/chart" uri="{CE6537A1-D6FC-4f65-9D91-7224C49458BB}"/>
                <c:ext xmlns:c16="http://schemas.microsoft.com/office/drawing/2014/chart" uri="{C3380CC4-5D6E-409C-BE32-E72D297353CC}">
                  <c16:uniqueId val="{0000000E-4C56-4CDB-948F-644FC9994A09}"/>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C56-4CDB-948F-644FC9994A09}"/>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C56-4CDB-948F-644FC9994A09}"/>
                </c:ext>
              </c:extLst>
            </c:dLbl>
            <c:dLbl>
              <c:idx val="24"/>
              <c:layout>
                <c:manualLayout>
                  <c:x val="-2.9214887573778388E-2"/>
                  <c:y val="-6.4739042105865174E-2"/>
                </c:manualLayout>
              </c:layout>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C56-4CDB-948F-644FC9994A09}"/>
                </c:ext>
              </c:extLst>
            </c:dLbl>
            <c:dLbl>
              <c:idx val="32"/>
              <c:layout>
                <c:manualLayout>
                  <c:x val="-3.4816613726690065E-2"/>
                  <c:y val="-6.4739042105865174E-2"/>
                </c:manualLayout>
              </c:layout>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C56-4CDB-948F-644FC9994A0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4C56-4CDB-948F-644FC9994A09}"/>
            </c:ext>
          </c:extLst>
        </c:ser>
        <c:dLbls>
          <c:showLegendKey val="0"/>
          <c:showVal val="1"/>
          <c:showCatName val="0"/>
          <c:showSerName val="0"/>
          <c:showPercent val="0"/>
          <c:showBubbleSize val="0"/>
        </c:dLbls>
        <c:axId val="3"/>
        <c:axId val="2"/>
      </c:scatterChart>
      <c:valAx>
        <c:axId val="3"/>
        <c:scaling>
          <c:orientation val="maxMin"/>
          <c:max val="72"/>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308-4EE7-B0D6-6BB68EBD8731}"/>
              </c:ext>
            </c:extLst>
          </c:dPt>
          <c:dPt>
            <c:idx val="1"/>
            <c:bubble3D val="0"/>
            <c:extLst>
              <c:ext xmlns:c16="http://schemas.microsoft.com/office/drawing/2014/chart" uri="{C3380CC4-5D6E-409C-BE32-E72D297353CC}">
                <c16:uniqueId val="{00000001-8308-4EE7-B0D6-6BB68EBD8731}"/>
              </c:ext>
            </c:extLst>
          </c:dPt>
          <c:dPt>
            <c:idx val="2"/>
            <c:bubble3D val="0"/>
            <c:extLst>
              <c:ext xmlns:c16="http://schemas.microsoft.com/office/drawing/2014/chart" uri="{C3380CC4-5D6E-409C-BE32-E72D297353CC}">
                <c16:uniqueId val="{00000002-8308-4EE7-B0D6-6BB68EBD8731}"/>
              </c:ext>
            </c:extLst>
          </c:dPt>
          <c:dPt>
            <c:idx val="3"/>
            <c:bubble3D val="0"/>
            <c:extLst>
              <c:ext xmlns:c16="http://schemas.microsoft.com/office/drawing/2014/chart" uri="{C3380CC4-5D6E-409C-BE32-E72D297353CC}">
                <c16:uniqueId val="{00000003-8308-4EE7-B0D6-6BB68EBD8731}"/>
              </c:ext>
            </c:extLst>
          </c:dPt>
          <c:dPt>
            <c:idx val="4"/>
            <c:bubble3D val="0"/>
            <c:extLst>
              <c:ext xmlns:c16="http://schemas.microsoft.com/office/drawing/2014/chart" uri="{C3380CC4-5D6E-409C-BE32-E72D297353CC}">
                <c16:uniqueId val="{00000004-8308-4EE7-B0D6-6BB68EBD8731}"/>
              </c:ext>
            </c:extLst>
          </c:dPt>
          <c:dPt>
            <c:idx val="8"/>
            <c:bubble3D val="0"/>
            <c:extLst>
              <c:ext xmlns:c16="http://schemas.microsoft.com/office/drawing/2014/chart" uri="{C3380CC4-5D6E-409C-BE32-E72D297353CC}">
                <c16:uniqueId val="{00000005-8308-4EE7-B0D6-6BB68EBD8731}"/>
              </c:ext>
            </c:extLst>
          </c:dPt>
          <c:dPt>
            <c:idx val="16"/>
            <c:bubble3D val="0"/>
            <c:extLst>
              <c:ext xmlns:c16="http://schemas.microsoft.com/office/drawing/2014/chart" uri="{C3380CC4-5D6E-409C-BE32-E72D297353CC}">
                <c16:uniqueId val="{00000006-8308-4EE7-B0D6-6BB68EBD8731}"/>
              </c:ext>
            </c:extLst>
          </c:dPt>
          <c:dPt>
            <c:idx val="24"/>
            <c:bubble3D val="0"/>
            <c:extLst>
              <c:ext xmlns:c16="http://schemas.microsoft.com/office/drawing/2014/chart" uri="{C3380CC4-5D6E-409C-BE32-E72D297353CC}">
                <c16:uniqueId val="{00000007-8308-4EE7-B0D6-6BB68EBD8731}"/>
              </c:ext>
            </c:extLst>
          </c:dPt>
          <c:dPt>
            <c:idx val="32"/>
            <c:bubble3D val="0"/>
            <c:extLst>
              <c:ext xmlns:c16="http://schemas.microsoft.com/office/drawing/2014/chart" uri="{C3380CC4-5D6E-409C-BE32-E72D297353CC}">
                <c16:uniqueId val="{00000008-8308-4EE7-B0D6-6BB68EBD8731}"/>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308-4EE7-B0D6-6BB68EBD8731}"/>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08-4EE7-B0D6-6BB68EBD8731}"/>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08-4EE7-B0D6-6BB68EBD8731}"/>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08-4EE7-B0D6-6BB68EBD8731}"/>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08-4EE7-B0D6-6BB68EBD8731}"/>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308-4EE7-B0D6-6BB68EBD8731}"/>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308-4EE7-B0D6-6BB68EBD8731}"/>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308-4EE7-B0D6-6BB68EBD8731}"/>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308-4EE7-B0D6-6BB68EBD873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12.7</c:v>
                </c:pt>
                <c:pt idx="8">
                  <c:v>11.8</c:v>
                </c:pt>
                <c:pt idx="16">
                  <c:v>11.3</c:v>
                </c:pt>
                <c:pt idx="24">
                  <c:v>11.2</c:v>
                </c:pt>
                <c:pt idx="32">
                  <c:v>11.4</c:v>
                </c:pt>
              </c:numCache>
            </c:numRef>
          </c:xVal>
          <c:yVal>
            <c:numRef>
              <c:f>公会計指標分析・財政指標組合せ分析表!$BP$73:$DC$73</c:f>
              <c:numCache>
                <c:formatCode>#,##0.0;"▲ "#,##0.0</c:formatCode>
                <c:ptCount val="40"/>
                <c:pt idx="0">
                  <c:v>115.4</c:v>
                </c:pt>
                <c:pt idx="8">
                  <c:v>72.400000000000006</c:v>
                </c:pt>
                <c:pt idx="16">
                  <c:v>59.4</c:v>
                </c:pt>
                <c:pt idx="24">
                  <c:v>47.2</c:v>
                </c:pt>
                <c:pt idx="32">
                  <c:v>40.1</c:v>
                </c:pt>
              </c:numCache>
            </c:numRef>
          </c:yVal>
          <c:smooth val="0"/>
          <c:extLst>
            <c:ext xmlns:c16="http://schemas.microsoft.com/office/drawing/2014/chart" uri="{C3380CC4-5D6E-409C-BE32-E72D297353CC}">
              <c16:uniqueId val="{00000009-8308-4EE7-B0D6-6BB68EBD873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8308-4EE7-B0D6-6BB68EBD8731}"/>
              </c:ext>
            </c:extLst>
          </c:dPt>
          <c:dPt>
            <c:idx val="1"/>
            <c:bubble3D val="0"/>
            <c:extLst>
              <c:ext xmlns:c16="http://schemas.microsoft.com/office/drawing/2014/chart" uri="{C3380CC4-5D6E-409C-BE32-E72D297353CC}">
                <c16:uniqueId val="{0000000B-8308-4EE7-B0D6-6BB68EBD8731}"/>
              </c:ext>
            </c:extLst>
          </c:dPt>
          <c:dPt>
            <c:idx val="2"/>
            <c:bubble3D val="0"/>
            <c:extLst>
              <c:ext xmlns:c16="http://schemas.microsoft.com/office/drawing/2014/chart" uri="{C3380CC4-5D6E-409C-BE32-E72D297353CC}">
                <c16:uniqueId val="{0000000C-8308-4EE7-B0D6-6BB68EBD8731}"/>
              </c:ext>
            </c:extLst>
          </c:dPt>
          <c:dPt>
            <c:idx val="3"/>
            <c:bubble3D val="0"/>
            <c:extLst>
              <c:ext xmlns:c16="http://schemas.microsoft.com/office/drawing/2014/chart" uri="{C3380CC4-5D6E-409C-BE32-E72D297353CC}">
                <c16:uniqueId val="{0000000D-8308-4EE7-B0D6-6BB68EBD8731}"/>
              </c:ext>
            </c:extLst>
          </c:dPt>
          <c:dPt>
            <c:idx val="4"/>
            <c:bubble3D val="0"/>
            <c:extLst>
              <c:ext xmlns:c16="http://schemas.microsoft.com/office/drawing/2014/chart" uri="{C3380CC4-5D6E-409C-BE32-E72D297353CC}">
                <c16:uniqueId val="{0000000E-8308-4EE7-B0D6-6BB68EBD8731}"/>
              </c:ext>
            </c:extLst>
          </c:dPt>
          <c:dPt>
            <c:idx val="8"/>
            <c:bubble3D val="0"/>
            <c:extLst>
              <c:ext xmlns:c16="http://schemas.microsoft.com/office/drawing/2014/chart" uri="{C3380CC4-5D6E-409C-BE32-E72D297353CC}">
                <c16:uniqueId val="{0000000F-8308-4EE7-B0D6-6BB68EBD8731}"/>
              </c:ext>
            </c:extLst>
          </c:dPt>
          <c:dPt>
            <c:idx val="16"/>
            <c:bubble3D val="0"/>
            <c:extLst>
              <c:ext xmlns:c16="http://schemas.microsoft.com/office/drawing/2014/chart" uri="{C3380CC4-5D6E-409C-BE32-E72D297353CC}">
                <c16:uniqueId val="{00000010-8308-4EE7-B0D6-6BB68EBD8731}"/>
              </c:ext>
            </c:extLst>
          </c:dPt>
          <c:dPt>
            <c:idx val="24"/>
            <c:bubble3D val="0"/>
            <c:extLst>
              <c:ext xmlns:c16="http://schemas.microsoft.com/office/drawing/2014/chart" uri="{C3380CC4-5D6E-409C-BE32-E72D297353CC}">
                <c16:uniqueId val="{00000011-8308-4EE7-B0D6-6BB68EBD8731}"/>
              </c:ext>
            </c:extLst>
          </c:dPt>
          <c:dPt>
            <c:idx val="32"/>
            <c:bubble3D val="0"/>
            <c:extLst>
              <c:ext xmlns:c16="http://schemas.microsoft.com/office/drawing/2014/chart" uri="{C3380CC4-5D6E-409C-BE32-E72D297353CC}">
                <c16:uniqueId val="{00000012-8308-4EE7-B0D6-6BB68EBD8731}"/>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308-4EE7-B0D6-6BB68EBD8731}"/>
                </c:ext>
              </c:extLst>
            </c:dLbl>
            <c:dLbl>
              <c:idx val="1"/>
              <c:delete val="1"/>
              <c:extLst>
                <c:ext xmlns:c15="http://schemas.microsoft.com/office/drawing/2012/chart" uri="{CE6537A1-D6FC-4f65-9D91-7224C49458BB}"/>
                <c:ext xmlns:c16="http://schemas.microsoft.com/office/drawing/2014/chart" uri="{C3380CC4-5D6E-409C-BE32-E72D297353CC}">
                  <c16:uniqueId val="{0000000B-8308-4EE7-B0D6-6BB68EBD8731}"/>
                </c:ext>
              </c:extLst>
            </c:dLbl>
            <c:dLbl>
              <c:idx val="2"/>
              <c:delete val="1"/>
              <c:extLst>
                <c:ext xmlns:c15="http://schemas.microsoft.com/office/drawing/2012/chart" uri="{CE6537A1-D6FC-4f65-9D91-7224C49458BB}"/>
                <c:ext xmlns:c16="http://schemas.microsoft.com/office/drawing/2014/chart" uri="{C3380CC4-5D6E-409C-BE32-E72D297353CC}">
                  <c16:uniqueId val="{0000000C-8308-4EE7-B0D6-6BB68EBD8731}"/>
                </c:ext>
              </c:extLst>
            </c:dLbl>
            <c:dLbl>
              <c:idx val="3"/>
              <c:delete val="1"/>
              <c:extLst>
                <c:ext xmlns:c15="http://schemas.microsoft.com/office/drawing/2012/chart" uri="{CE6537A1-D6FC-4f65-9D91-7224C49458BB}"/>
                <c:ext xmlns:c16="http://schemas.microsoft.com/office/drawing/2014/chart" uri="{C3380CC4-5D6E-409C-BE32-E72D297353CC}">
                  <c16:uniqueId val="{0000000D-8308-4EE7-B0D6-6BB68EBD8731}"/>
                </c:ext>
              </c:extLst>
            </c:dLbl>
            <c:dLbl>
              <c:idx val="4"/>
              <c:delete val="1"/>
              <c:extLst>
                <c:ext xmlns:c15="http://schemas.microsoft.com/office/drawing/2012/chart" uri="{CE6537A1-D6FC-4f65-9D91-7224C49458BB}"/>
                <c:ext xmlns:c16="http://schemas.microsoft.com/office/drawing/2014/chart" uri="{C3380CC4-5D6E-409C-BE32-E72D297353CC}">
                  <c16:uniqueId val="{0000000E-8308-4EE7-B0D6-6BB68EBD8731}"/>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308-4EE7-B0D6-6BB68EBD8731}"/>
                </c:ext>
              </c:extLst>
            </c:dLbl>
            <c:dLbl>
              <c:idx val="16"/>
              <c:layout>
                <c:manualLayout>
                  <c:x val="0"/>
                  <c:y val="-1.8920725772258097E-2"/>
                </c:manualLayout>
              </c:layout>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308-4EE7-B0D6-6BB68EBD8731}"/>
                </c:ext>
              </c:extLst>
            </c:dLbl>
            <c:dLbl>
              <c:idx val="24"/>
              <c:layout>
                <c:manualLayout>
                  <c:x val="0"/>
                  <c:y val="1.8920725772258055E-2"/>
                </c:manualLayout>
              </c:layout>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308-4EE7-B0D6-6BB68EBD8731}"/>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308-4EE7-B0D6-6BB68EBD873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8308-4EE7-B0D6-6BB68EBD8731}"/>
            </c:ext>
          </c:extLst>
        </c:ser>
        <c:dLbls>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74930</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17830"/>
          <a:ext cx="11421745"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404495"/>
          <a:ext cx="35325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9895"/>
          <a:ext cx="34880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54660"/>
          <a:ext cx="345186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404495"/>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9895"/>
          <a:ext cx="23647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54660"/>
          <a:ext cx="230759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6350</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206500"/>
          <a:ext cx="8675370" cy="17583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37615"/>
          <a:ext cx="1250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37615"/>
          <a:ext cx="1131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37615"/>
          <a:ext cx="1377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56030"/>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56030"/>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56030"/>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94865"/>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94865"/>
          <a:ext cx="309181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206500"/>
          <a:ext cx="1288415" cy="11398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6873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74930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335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63725"/>
          <a:ext cx="114427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5509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3896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389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789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21932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306195"/>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741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8720"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3007995"/>
          <a:ext cx="88087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6275" cy="25209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263900"/>
          <a:ext cx="57562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2995" cy="25082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515995"/>
          <a:ext cx="8722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840"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771900"/>
          <a:ext cx="5958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3875"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4023995"/>
          <a:ext cx="814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7285" cy="41465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276725"/>
          <a:ext cx="8757285" cy="4146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74930</xdr:rowOff>
    </xdr:from>
    <xdr:ext cx="182245" cy="25146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532630"/>
          <a:ext cx="1822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501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70000"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376545"/>
          <a:ext cx="12700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8460"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352415"/>
          <a:ext cx="164846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267960"/>
          <a:ext cx="137731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143510</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458460"/>
          <a:ext cx="1377315"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143510</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31</xdr:row>
      <xdr:rowOff>143510</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77532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77532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775325"/>
          <a:ext cx="341820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6094095"/>
          <a:ext cx="5198110"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主に市町村民税の所得割及び、固定資産税のうち家屋がそれぞれ減となったことから町税全体も減となった。また、依然として地方交付税等の依存財源が歳入全体の約</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7</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割を占めるなど、財政基盤が弱く、類似団体平均を下回っている。</a:t>
          </a:r>
          <a:endPar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地方財政全体では景気回復基調により若干の増加がみられるものの、町税への影響は限定的なものであり、大幅な伸びを見込むことは難しいものの、主に固定資産税償却資産の増により基準財政収入額が増加した。また、臨時財政対策費及び臨時財政対策債償還基金費の増及び給与改定費の皆増により基準財政需要額が増となったことで、</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3</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ヵ年平均では対前年度と0.01ポイント増となった。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引き続き、令和</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2</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年度に策定した財政健全化計画に基づき、自主財源の更なる確保に向け、ふるさと納税制度の積極的な活用、投資的経費の抑制、各種システムの利用実態の検証によるシステム関連経費の適正化などに努めることにより、財政の健全化を図る</a:t>
          </a:r>
          <a:r>
            <a:rPr kumimoji="1" lang="ja-JP" altLang="en-US" sz="1050" b="0" i="0" u="none" strike="noStrike" kern="0" cap="none" spc="0" normalizeH="0" baseline="0" noProof="0">
              <a:ln>
                <a:noFill/>
              </a:ln>
              <a:solidFill>
                <a:srgbClr val="FF0000"/>
              </a:solidFill>
              <a:effectLst/>
              <a:uLnTx/>
              <a:uFillTx/>
              <a:latin typeface="ＭＳ Ｐゴシック"/>
              <a:ea typeface="ＭＳ Ｐゴシック"/>
              <a:cs typeface="+mn-cs"/>
            </a:rPr>
            <a:t>。</a:t>
          </a:r>
          <a:endParaRPr kumimoji="1" lang="ja-JP" altLang="en-US" sz="1300">
            <a:solidFill>
              <a:srgbClr val="FF0000"/>
            </a:solidFill>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188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73025</xdr:rowOff>
    </xdr:from>
    <xdr:to>
      <xdr:col>27</xdr:col>
      <xdr:colOff>184150</xdr:colOff>
      <xdr:row>45</xdr:row>
      <xdr:rowOff>73025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699135" y="77882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209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47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699135" y="738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209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34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699135" y="69824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400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389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699135" y="65817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400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389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699135" y="61798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5273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75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699135" y="577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082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30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699135" y="577532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92710</xdr:rowOff>
    </xdr:from>
    <xdr:to>
      <xdr:col>23</xdr:col>
      <xdr:colOff>133350</xdr:colOff>
      <xdr:row>44</xdr:row>
      <xdr:rowOff>98425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471035" y="6436360"/>
          <a:ext cx="0" cy="1205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71755</xdr:rowOff>
    </xdr:from>
    <xdr:ext cx="762000" cy="25209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4538980" y="761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98425</xdr:rowOff>
    </xdr:from>
    <xdr:to>
      <xdr:col>24</xdr:col>
      <xdr:colOff>12700</xdr:colOff>
      <xdr:row>44</xdr:row>
      <xdr:rowOff>98425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382135" y="76422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8890</xdr:rowOff>
    </xdr:from>
    <xdr:ext cx="762000" cy="25209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4538980" y="61810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92710</xdr:rowOff>
    </xdr:from>
    <xdr:to>
      <xdr:col>24</xdr:col>
      <xdr:colOff>12700</xdr:colOff>
      <xdr:row>37</xdr:row>
      <xdr:rowOff>92710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382135" y="64363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77470</xdr:rowOff>
    </xdr:from>
    <xdr:to>
      <xdr:col>23</xdr:col>
      <xdr:colOff>133350</xdr:colOff>
      <xdr:row>43</xdr:row>
      <xdr:rowOff>85090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3716655" y="7449820"/>
          <a:ext cx="7543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5336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4538980" y="720534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155575</xdr:rowOff>
    </xdr:from>
    <xdr:to>
      <xdr:col>23</xdr:col>
      <xdr:colOff>184150</xdr:colOff>
      <xdr:row>43</xdr:row>
      <xdr:rowOff>87630</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420235" y="73564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85090</xdr:rowOff>
    </xdr:from>
    <xdr:to>
      <xdr:col>19</xdr:col>
      <xdr:colOff>133350</xdr:colOff>
      <xdr:row>43</xdr:row>
      <xdr:rowOff>93345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2911475" y="7457440"/>
          <a:ext cx="8051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163830</xdr:rowOff>
    </xdr:from>
    <xdr:to>
      <xdr:col>19</xdr:col>
      <xdr:colOff>184150</xdr:colOff>
      <xdr:row>43</xdr:row>
      <xdr:rowOff>95250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3665855" y="73647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106045</xdr:rowOff>
    </xdr:from>
    <xdr:ext cx="736600" cy="25209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377565" y="713549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85090</xdr:rowOff>
    </xdr:from>
    <xdr:to>
      <xdr:col>15</xdr:col>
      <xdr:colOff>82550</xdr:colOff>
      <xdr:row>43</xdr:row>
      <xdr:rowOff>93345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106295" y="7457440"/>
          <a:ext cx="8051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12065</xdr:rowOff>
    </xdr:from>
    <xdr:to>
      <xdr:col>15</xdr:col>
      <xdr:colOff>133350</xdr:colOff>
      <xdr:row>43</xdr:row>
      <xdr:rowOff>111125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2860675" y="7384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120650</xdr:rowOff>
    </xdr:from>
    <xdr:ext cx="759460" cy="25209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572385" y="715010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43</xdr:row>
      <xdr:rowOff>69850</xdr:rowOff>
    </xdr:from>
    <xdr:to>
      <xdr:col>11</xdr:col>
      <xdr:colOff>31750</xdr:colOff>
      <xdr:row>43</xdr:row>
      <xdr:rowOff>85090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320165" y="7442200"/>
          <a:ext cx="78613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43</xdr:row>
      <xdr:rowOff>4445</xdr:rowOff>
    </xdr:from>
    <xdr:to>
      <xdr:col>11</xdr:col>
      <xdr:colOff>82550</xdr:colOff>
      <xdr:row>43</xdr:row>
      <xdr:rowOff>104140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074545" y="7376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113665</xdr:rowOff>
    </xdr:from>
    <xdr:ext cx="762000" cy="25209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767205" y="71431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104140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271270" y="737679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113665</xdr:rowOff>
    </xdr:from>
    <xdr:ext cx="759460" cy="25209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962025" y="714311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209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276090"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209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521710"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9460" cy="25209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716530" y="818642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209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911350"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209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127125"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29210</xdr:rowOff>
    </xdr:from>
    <xdr:to>
      <xdr:col>23</xdr:col>
      <xdr:colOff>184150</xdr:colOff>
      <xdr:row>43</xdr:row>
      <xdr:rowOff>127635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420235" y="74015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635</xdr:rowOff>
    </xdr:from>
    <xdr:ext cx="762000" cy="25336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4538980" y="73729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35560</xdr:rowOff>
    </xdr:from>
    <xdr:to>
      <xdr:col>19</xdr:col>
      <xdr:colOff>184150</xdr:colOff>
      <xdr:row>43</xdr:row>
      <xdr:rowOff>134620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665855" y="7407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119380</xdr:rowOff>
    </xdr:from>
    <xdr:ext cx="736600" cy="25336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377565" y="74917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43180</xdr:rowOff>
    </xdr:from>
    <xdr:to>
      <xdr:col>15</xdr:col>
      <xdr:colOff>133350</xdr:colOff>
      <xdr:row>43</xdr:row>
      <xdr:rowOff>143510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860675" y="74155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128270</xdr:rowOff>
    </xdr:from>
    <xdr:ext cx="759460" cy="25209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572385" y="750062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43</xdr:row>
      <xdr:rowOff>35560</xdr:rowOff>
    </xdr:from>
    <xdr:to>
      <xdr:col>11</xdr:col>
      <xdr:colOff>82550</xdr:colOff>
      <xdr:row>43</xdr:row>
      <xdr:rowOff>134620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074545" y="74079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119380</xdr:rowOff>
    </xdr:from>
    <xdr:ext cx="762000" cy="25336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767205" y="74917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19685</xdr:rowOff>
    </xdr:from>
    <xdr:to>
      <xdr:col>7</xdr:col>
      <xdr:colOff>31750</xdr:colOff>
      <xdr:row>43</xdr:row>
      <xdr:rowOff>118745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271270" y="739203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104775</xdr:rowOff>
    </xdr:from>
    <xdr:ext cx="759460" cy="25209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62025" y="747712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699135" y="8824595"/>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099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525905" y="9185910"/>
          <a:ext cx="1438910"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74930</xdr:rowOff>
    </xdr:from>
    <xdr:ext cx="1648460" cy="34861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2945130" y="9161780"/>
          <a:ext cx="1648460" cy="3486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74930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318760" y="9077325"/>
          <a:ext cx="137731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18760" y="9271000"/>
          <a:ext cx="137731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74930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802120"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02120"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74930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115935"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15935"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99135" y="9584690"/>
          <a:ext cx="457708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445760" y="9584690"/>
          <a:ext cx="542480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45760" y="9584690"/>
          <a:ext cx="341820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5551805" y="9902825"/>
          <a:ext cx="5198110"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地方交付税及び地方特例交付金等の増により、分母となる経常一般財源は対前年度比で0.1％の増となったものの、人件費や補助費、町道の維持補修費が増となり、分子となる経常的経費充当一般財源等は対前年度比で0.3％の増となったことにより、経常収支比率は91.9％となり対前年度比 0.5ポイントの増となり、類似団体平均を大幅に上回っている。</a:t>
          </a:r>
          <a:endParaRPr kumimoji="1" lang="ja-JP" altLang="en-US" sz="1050" b="0" i="0" u="none" strike="noStrike" kern="0" cap="none" spc="0" normalizeH="0" baseline="0" noProof="0">
            <a:ln>
              <a:noFill/>
            </a:ln>
            <a:solidFill>
              <a:srgbClr val="FF0000"/>
            </a:solidFill>
            <a:effectLst/>
            <a:uLnTx/>
            <a:uFillTx/>
            <a:latin typeface="ＭＳ Ｐゴシック"/>
            <a:ea typeface="ＭＳ Ｐゴシック"/>
            <a:cs typeface="+mn-cs"/>
          </a:endParaRP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引き続き、財政健全化計画に基づき、町税滞納額の縮減による自主財源の確保、システム関連経費の適正化や事務事業の見直しによる経費の縮減、職員の効率的な配置による業務量の平準化など、物件費等の経常経費の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95250</xdr:colOff>
      <xdr:row>54</xdr:row>
      <xdr:rowOff>136525</xdr:rowOff>
    </xdr:from>
    <xdr:ext cx="298450" cy="21907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61035" y="939482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31115</xdr:rowOff>
    </xdr:from>
    <xdr:to>
      <xdr:col>27</xdr:col>
      <xdr:colOff>184150</xdr:colOff>
      <xdr:row>67</xdr:row>
      <xdr:rowOff>31115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699135" y="115182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59690</xdr:rowOff>
    </xdr:from>
    <xdr:ext cx="762000" cy="25336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53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61595</xdr:rowOff>
    </xdr:from>
    <xdr:to>
      <xdr:col>27</xdr:col>
      <xdr:colOff>184150</xdr:colOff>
      <xdr:row>64</xdr:row>
      <xdr:rowOff>61595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699135" y="110343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90805</xdr:rowOff>
    </xdr:from>
    <xdr:ext cx="762000" cy="25082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2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93345</xdr:rowOff>
    </xdr:from>
    <xdr:to>
      <xdr:col>27</xdr:col>
      <xdr:colOff>184150</xdr:colOff>
      <xdr:row>61</xdr:row>
      <xdr:rowOff>93345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699135" y="105517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121920</xdr:rowOff>
    </xdr:from>
    <xdr:ext cx="762000" cy="25082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089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124460</xdr:rowOff>
    </xdr:from>
    <xdr:to>
      <xdr:col>27</xdr:col>
      <xdr:colOff>184150</xdr:colOff>
      <xdr:row>58</xdr:row>
      <xdr:rowOff>124460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699135" y="100685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152400</xdr:rowOff>
    </xdr:from>
    <xdr:ext cx="762000" cy="25400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50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699135" y="9584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273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699135" y="9584690"/>
          <a:ext cx="457708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15875</xdr:rowOff>
    </xdr:from>
    <xdr:to>
      <xdr:col>23</xdr:col>
      <xdr:colOff>133350</xdr:colOff>
      <xdr:row>65</xdr:row>
      <xdr:rowOff>125730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471035" y="9959975"/>
          <a:ext cx="0" cy="13100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97790</xdr:rowOff>
    </xdr:from>
    <xdr:ext cx="762000" cy="25209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4538980" y="112420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125730</xdr:rowOff>
    </xdr:from>
    <xdr:to>
      <xdr:col>24</xdr:col>
      <xdr:colOff>12700</xdr:colOff>
      <xdr:row>65</xdr:row>
      <xdr:rowOff>125730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382135" y="112699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99695</xdr:rowOff>
    </xdr:from>
    <xdr:ext cx="762000" cy="251460"/>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4538980" y="97008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15875</xdr:rowOff>
    </xdr:from>
    <xdr:to>
      <xdr:col>24</xdr:col>
      <xdr:colOff>12700</xdr:colOff>
      <xdr:row>58</xdr:row>
      <xdr:rowOff>15875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382135" y="99599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57785</xdr:rowOff>
    </xdr:from>
    <xdr:to>
      <xdr:col>23</xdr:col>
      <xdr:colOff>133350</xdr:colOff>
      <xdr:row>60</xdr:row>
      <xdr:rowOff>69850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3716655" y="10344785"/>
          <a:ext cx="7543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130175</xdr:rowOff>
    </xdr:from>
    <xdr:ext cx="762000" cy="25336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4538980" y="1007427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114300</xdr:rowOff>
    </xdr:from>
    <xdr:to>
      <xdr:col>23</xdr:col>
      <xdr:colOff>184150</xdr:colOff>
      <xdr:row>60</xdr:row>
      <xdr:rowOff>45720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420235" y="102298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57785</xdr:rowOff>
    </xdr:from>
    <xdr:to>
      <xdr:col>19</xdr:col>
      <xdr:colOff>133350</xdr:colOff>
      <xdr:row>60</xdr:row>
      <xdr:rowOff>67310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2911475" y="10344785"/>
          <a:ext cx="8051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102870</xdr:rowOff>
    </xdr:from>
    <xdr:to>
      <xdr:col>19</xdr:col>
      <xdr:colOff>184150</xdr:colOff>
      <xdr:row>60</xdr:row>
      <xdr:rowOff>34290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3665855" y="102184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43815</xdr:rowOff>
    </xdr:from>
    <xdr:ext cx="736600" cy="251460"/>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377565" y="998791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150495</xdr:rowOff>
    </xdr:from>
    <xdr:to>
      <xdr:col>15</xdr:col>
      <xdr:colOff>82550</xdr:colOff>
      <xdr:row>60</xdr:row>
      <xdr:rowOff>67310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106295" y="10266045"/>
          <a:ext cx="80518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62230</xdr:rowOff>
    </xdr:from>
    <xdr:to>
      <xdr:col>15</xdr:col>
      <xdr:colOff>133350</xdr:colOff>
      <xdr:row>59</xdr:row>
      <xdr:rowOff>162560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2860675" y="101777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4445</xdr:rowOff>
    </xdr:from>
    <xdr:ext cx="759460" cy="25336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572385" y="99485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59</xdr:row>
      <xdr:rowOff>150495</xdr:rowOff>
    </xdr:from>
    <xdr:to>
      <xdr:col>11</xdr:col>
      <xdr:colOff>31750</xdr:colOff>
      <xdr:row>60</xdr:row>
      <xdr:rowOff>137795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320165" y="10266045"/>
          <a:ext cx="78613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58</xdr:row>
      <xdr:rowOff>162560</xdr:rowOff>
    </xdr:from>
    <xdr:to>
      <xdr:col>11</xdr:col>
      <xdr:colOff>82550</xdr:colOff>
      <xdr:row>59</xdr:row>
      <xdr:rowOff>93980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074545" y="1010666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104140</xdr:rowOff>
    </xdr:from>
    <xdr:ext cx="762000" cy="25209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767205" y="98767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90805</xdr:rowOff>
    </xdr:from>
    <xdr:to>
      <xdr:col>7</xdr:col>
      <xdr:colOff>31750</xdr:colOff>
      <xdr:row>60</xdr:row>
      <xdr:rowOff>22225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271270" y="10206355"/>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32385</xdr:rowOff>
    </xdr:from>
    <xdr:ext cx="759460" cy="25082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962025" y="997648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273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276090"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273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521710"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9460" cy="25273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716530" y="1199515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273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11350"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5273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127125"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19685</xdr:rowOff>
    </xdr:from>
    <xdr:to>
      <xdr:col>23</xdr:col>
      <xdr:colOff>184150</xdr:colOff>
      <xdr:row>60</xdr:row>
      <xdr:rowOff>118745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420235" y="10306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160655</xdr:rowOff>
    </xdr:from>
    <xdr:ext cx="762000" cy="25209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4538980" y="102762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7620</xdr:rowOff>
    </xdr:from>
    <xdr:to>
      <xdr:col>19</xdr:col>
      <xdr:colOff>184150</xdr:colOff>
      <xdr:row>60</xdr:row>
      <xdr:rowOff>107315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3665855" y="10294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92710</xdr:rowOff>
    </xdr:from>
    <xdr:ext cx="736600"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377565" y="1037971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17780</xdr:rowOff>
    </xdr:from>
    <xdr:to>
      <xdr:col>15</xdr:col>
      <xdr:colOff>133350</xdr:colOff>
      <xdr:row>60</xdr:row>
      <xdr:rowOff>116840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2860675" y="10304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101600</xdr:rowOff>
    </xdr:from>
    <xdr:ext cx="759460" cy="25209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572385" y="1038860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59</xdr:row>
      <xdr:rowOff>100330</xdr:rowOff>
    </xdr:from>
    <xdr:to>
      <xdr:col>11</xdr:col>
      <xdr:colOff>82550</xdr:colOff>
      <xdr:row>60</xdr:row>
      <xdr:rowOff>32385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074545" y="1021588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17780</xdr:rowOff>
    </xdr:from>
    <xdr:ext cx="762000" cy="25209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767205" y="103047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88265</xdr:rowOff>
    </xdr:from>
    <xdr:to>
      <xdr:col>7</xdr:col>
      <xdr:colOff>31750</xdr:colOff>
      <xdr:row>61</xdr:row>
      <xdr:rowOff>19685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271270" y="10375265"/>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5080</xdr:rowOff>
    </xdr:from>
    <xdr:ext cx="759460" cy="25336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962025" y="1046353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699135" y="12633325"/>
          <a:ext cx="45770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162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741045" y="12995275"/>
          <a:ext cx="321881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8460" cy="34988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3750945" y="12970510"/>
          <a:ext cx="1648460" cy="3498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[232,160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18760" y="12889865"/>
          <a:ext cx="137731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318760" y="13080365"/>
          <a:ext cx="1377315"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02120"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802120"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15935"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8115935"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99135" y="1339786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45760" y="1339786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445760" y="13397865"/>
          <a:ext cx="341820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143510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5551805" y="13716000"/>
          <a:ext cx="5198110" cy="20294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物件費は新型コロナウイルスワクチン接種事業やふるさと納税寄附金委託料等が減となったものの、人件費は人事院勧告に基づく常勤職員等の給与・期末手当、特別職給与、会計年度任用職員及び退職手当組合負担金が増となったことにより人口</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1</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人当たり決算額は11</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,431</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円増加した。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引き続き、定員適正化計画に基づく適正な定員管理による職員人件費の圧縮に加え、公共施設等総合管理計画に基づく施設総量の適正化に向けた取り組みにより、物件費や維持補修費の削減に努める。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95250</xdr:colOff>
      <xdr:row>77</xdr:row>
      <xdr:rowOff>6350</xdr:rowOff>
    </xdr:from>
    <xdr:ext cx="349885" cy="219075"/>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61035" y="132080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699135" y="1581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082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79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77470</xdr:rowOff>
    </xdr:from>
    <xdr:to>
      <xdr:col>27</xdr:col>
      <xdr:colOff>184150</xdr:colOff>
      <xdr:row>90</xdr:row>
      <xdr:rowOff>77470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699135" y="155079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106680</xdr:rowOff>
    </xdr:from>
    <xdr:ext cx="762000" cy="25209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57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117475</xdr:rowOff>
    </xdr:from>
    <xdr:to>
      <xdr:col>27</xdr:col>
      <xdr:colOff>184150</xdr:colOff>
      <xdr:row>88</xdr:row>
      <xdr:rowOff>117475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699135" y="152050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146685</xdr:rowOff>
    </xdr:from>
    <xdr:ext cx="762000" cy="25082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28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158750</xdr:rowOff>
    </xdr:from>
    <xdr:to>
      <xdr:col>27</xdr:col>
      <xdr:colOff>184150</xdr:colOff>
      <xdr:row>86</xdr:row>
      <xdr:rowOff>158750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699135" y="14903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19050</xdr:rowOff>
    </xdr:from>
    <xdr:ext cx="762000" cy="25209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37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699135" y="146043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336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1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71755</xdr:rowOff>
    </xdr:from>
    <xdr:to>
      <xdr:col>27</xdr:col>
      <xdr:colOff>184150</xdr:colOff>
      <xdr:row>83</xdr:row>
      <xdr:rowOff>71755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699135" y="143021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99695</xdr:rowOff>
    </xdr:from>
    <xdr:ext cx="762000" cy="25146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585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111760</xdr:rowOff>
    </xdr:from>
    <xdr:to>
      <xdr:col>27</xdr:col>
      <xdr:colOff>184150</xdr:colOff>
      <xdr:row>81</xdr:row>
      <xdr:rowOff>111760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699135" y="139992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140335</xdr:rowOff>
    </xdr:from>
    <xdr:ext cx="762000" cy="25209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63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151765</xdr:rowOff>
    </xdr:from>
    <xdr:to>
      <xdr:col>27</xdr:col>
      <xdr:colOff>184150</xdr:colOff>
      <xdr:row>79</xdr:row>
      <xdr:rowOff>151765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699135" y="136963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13335</xdr:rowOff>
    </xdr:from>
    <xdr:ext cx="762000" cy="25209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8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699135" y="1339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5082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49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699135" y="1339786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154940</xdr:rowOff>
    </xdr:from>
    <xdr:to>
      <xdr:col>23</xdr:col>
      <xdr:colOff>133350</xdr:colOff>
      <xdr:row>89</xdr:row>
      <xdr:rowOff>59055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471035" y="13870940"/>
          <a:ext cx="0" cy="14471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31750</xdr:rowOff>
    </xdr:from>
    <xdr:ext cx="762000" cy="25082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4538980" y="152908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59055</xdr:rowOff>
    </xdr:from>
    <xdr:to>
      <xdr:col>24</xdr:col>
      <xdr:colOff>12700</xdr:colOff>
      <xdr:row>89</xdr:row>
      <xdr:rowOff>59055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382135" y="153181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72390</xdr:rowOff>
    </xdr:from>
    <xdr:ext cx="762000" cy="25209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4538980" y="136169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154940</xdr:rowOff>
    </xdr:from>
    <xdr:to>
      <xdr:col>24</xdr:col>
      <xdr:colOff>12700</xdr:colOff>
      <xdr:row>80</xdr:row>
      <xdr:rowOff>154940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382135" y="138709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5080</xdr:rowOff>
    </xdr:from>
    <xdr:to>
      <xdr:col>23</xdr:col>
      <xdr:colOff>133350</xdr:colOff>
      <xdr:row>82</xdr:row>
      <xdr:rowOff>39370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716655" y="14063980"/>
          <a:ext cx="7543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635</xdr:rowOff>
    </xdr:from>
    <xdr:ext cx="762000" cy="25336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4538980" y="1405953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29210</xdr:rowOff>
    </xdr:from>
    <xdr:to>
      <xdr:col>23</xdr:col>
      <xdr:colOff>184150</xdr:colOff>
      <xdr:row>82</xdr:row>
      <xdr:rowOff>127635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420235" y="140881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5080</xdr:rowOff>
    </xdr:from>
    <xdr:to>
      <xdr:col>19</xdr:col>
      <xdr:colOff>133350</xdr:colOff>
      <xdr:row>82</xdr:row>
      <xdr:rowOff>24130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911475" y="14063980"/>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127635</xdr:rowOff>
    </xdr:from>
    <xdr:to>
      <xdr:col>19</xdr:col>
      <xdr:colOff>184150</xdr:colOff>
      <xdr:row>82</xdr:row>
      <xdr:rowOff>59055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665855" y="140150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43815</xdr:rowOff>
    </xdr:from>
    <xdr:ext cx="736600" cy="25146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377565" y="1410271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161925</xdr:rowOff>
    </xdr:from>
    <xdr:to>
      <xdr:col>15</xdr:col>
      <xdr:colOff>82550</xdr:colOff>
      <xdr:row>82</xdr:row>
      <xdr:rowOff>24130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106295" y="14049375"/>
          <a:ext cx="8051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99695</xdr:rowOff>
    </xdr:from>
    <xdr:to>
      <xdr:col>15</xdr:col>
      <xdr:colOff>133350</xdr:colOff>
      <xdr:row>82</xdr:row>
      <xdr:rowOff>31750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860675" y="139871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41910</xdr:rowOff>
    </xdr:from>
    <xdr:ext cx="759460" cy="25209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572385" y="1375791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81</xdr:row>
      <xdr:rowOff>149860</xdr:rowOff>
    </xdr:from>
    <xdr:to>
      <xdr:col>11</xdr:col>
      <xdr:colOff>31750</xdr:colOff>
      <xdr:row>81</xdr:row>
      <xdr:rowOff>161925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320165" y="14037310"/>
          <a:ext cx="78613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81</xdr:row>
      <xdr:rowOff>76200</xdr:rowOff>
    </xdr:from>
    <xdr:to>
      <xdr:col>11</xdr:col>
      <xdr:colOff>82550</xdr:colOff>
      <xdr:row>82</xdr:row>
      <xdr:rowOff>7620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074545" y="1396365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17780</xdr:rowOff>
    </xdr:from>
    <xdr:ext cx="762000" cy="25146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767205" y="137337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44450</xdr:rowOff>
    </xdr:from>
    <xdr:to>
      <xdr:col>7</xdr:col>
      <xdr:colOff>31750</xdr:colOff>
      <xdr:row>81</xdr:row>
      <xdr:rowOff>144145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271270" y="139319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153670</xdr:rowOff>
    </xdr:from>
    <xdr:ext cx="759460" cy="25336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962025" y="1369822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209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276090"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209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521710"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9460" cy="25209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716530" y="1580832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209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11350"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209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127125"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156845</xdr:rowOff>
    </xdr:from>
    <xdr:to>
      <xdr:col>23</xdr:col>
      <xdr:colOff>184150</xdr:colOff>
      <xdr:row>82</xdr:row>
      <xdr:rowOff>88900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420235" y="140442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6350</xdr:rowOff>
    </xdr:from>
    <xdr:ext cx="762000" cy="25209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4538980" y="138938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232,160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123190</xdr:rowOff>
    </xdr:from>
    <xdr:to>
      <xdr:col>19</xdr:col>
      <xdr:colOff>184150</xdr:colOff>
      <xdr:row>82</xdr:row>
      <xdr:rowOff>54610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665855" y="140106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64135</xdr:rowOff>
    </xdr:from>
    <xdr:ext cx="736600" cy="25209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377565" y="1378013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220,729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142240</xdr:rowOff>
    </xdr:from>
    <xdr:to>
      <xdr:col>15</xdr:col>
      <xdr:colOff>133350</xdr:colOff>
      <xdr:row>82</xdr:row>
      <xdr:rowOff>73660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860675" y="140296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59690</xdr:rowOff>
    </xdr:from>
    <xdr:ext cx="759460" cy="25336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572385" y="141185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227,262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81</xdr:row>
      <xdr:rowOff>111760</xdr:rowOff>
    </xdr:from>
    <xdr:to>
      <xdr:col>11</xdr:col>
      <xdr:colOff>82550</xdr:colOff>
      <xdr:row>82</xdr:row>
      <xdr:rowOff>43180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074545" y="1399921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29210</xdr:rowOff>
    </xdr:from>
    <xdr:ext cx="762000" cy="251460"/>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767205" y="140881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216,835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99695</xdr:rowOff>
    </xdr:from>
    <xdr:to>
      <xdr:col>7</xdr:col>
      <xdr:colOff>31750</xdr:colOff>
      <xdr:row>82</xdr:row>
      <xdr:rowOff>31750</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271270" y="1398714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17780</xdr:rowOff>
    </xdr:from>
    <xdr:ext cx="759460" cy="25209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962025" y="1407668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212,754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1548745" y="12633325"/>
          <a:ext cx="45770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51000" cy="30162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2289155" y="12995275"/>
          <a:ext cx="1651000"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8460" cy="34988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902055" y="12970510"/>
          <a:ext cx="1648460" cy="3498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189325" y="12889865"/>
          <a:ext cx="1356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189325" y="13080365"/>
          <a:ext cx="1356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672685"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672685"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986500"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986500"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1548745" y="1339786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295370" y="1339786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295370" y="13397865"/>
          <a:ext cx="343281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143510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6407765" y="13716000"/>
          <a:ext cx="5206365" cy="20294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人事員勧告に基づく適正な給与水準の維持に努めており、令和６年度は96.4（0</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.8</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ポイント増）だった。依然として類似団体平均を下回り、低い水準で推移していることから、引き続き給与水準の適正化に努める。</a:t>
          </a:r>
          <a:endParaRPr kumimoji="1" lang="ja-JP" altLang="en-US" sz="1300">
            <a:solidFill>
              <a:sysClr val="windowText" lastClr="000000"/>
            </a:solidFill>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548745" y="1581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9460" cy="25082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0870565" y="156679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147320</xdr:rowOff>
    </xdr:from>
    <xdr:to>
      <xdr:col>85</xdr:col>
      <xdr:colOff>95250</xdr:colOff>
      <xdr:row>89</xdr:row>
      <xdr:rowOff>147320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548745" y="154063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59460" cy="25209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870565" y="1526667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88900</xdr:rowOff>
    </xdr:from>
    <xdr:to>
      <xdr:col>85</xdr:col>
      <xdr:colOff>95250</xdr:colOff>
      <xdr:row>87</xdr:row>
      <xdr:rowOff>88900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548745" y="15005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117475</xdr:rowOff>
    </xdr:from>
    <xdr:ext cx="759460" cy="25336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870565" y="148621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31115</xdr:rowOff>
    </xdr:from>
    <xdr:to>
      <xdr:col>85</xdr:col>
      <xdr:colOff>95250</xdr:colOff>
      <xdr:row>85</xdr:row>
      <xdr:rowOff>31115</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548745" y="146043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59690</xdr:rowOff>
    </xdr:from>
    <xdr:ext cx="759460" cy="25336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870565" y="144614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140970</xdr:rowOff>
    </xdr:from>
    <xdr:to>
      <xdr:col>85</xdr:col>
      <xdr:colOff>95250</xdr:colOff>
      <xdr:row>82</xdr:row>
      <xdr:rowOff>140970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548745" y="14199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9460" cy="25336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870565" y="1406080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82550</xdr:rowOff>
    </xdr:from>
    <xdr:to>
      <xdr:col>85</xdr:col>
      <xdr:colOff>95250</xdr:colOff>
      <xdr:row>80</xdr:row>
      <xdr:rowOff>82550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548745" y="137985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111125</xdr:rowOff>
    </xdr:from>
    <xdr:ext cx="759460" cy="251460"/>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0870565" y="1365567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1548745" y="1339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9460" cy="25082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0870565" y="132549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1548745" y="1339786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159385</xdr:rowOff>
    </xdr:from>
    <xdr:to>
      <xdr:col>81</xdr:col>
      <xdr:colOff>44450</xdr:colOff>
      <xdr:row>89</xdr:row>
      <xdr:rowOff>41910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5320645" y="13703935"/>
          <a:ext cx="0" cy="1597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15240</xdr:rowOff>
    </xdr:from>
    <xdr:ext cx="759460" cy="25209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5409545" y="1527429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41910</xdr:rowOff>
    </xdr:from>
    <xdr:to>
      <xdr:col>81</xdr:col>
      <xdr:colOff>133350</xdr:colOff>
      <xdr:row>89</xdr:row>
      <xdr:rowOff>41910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252700" y="153009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75565</xdr:rowOff>
    </xdr:from>
    <xdr:ext cx="759460" cy="25209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5409545" y="1344866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159385</xdr:rowOff>
    </xdr:from>
    <xdr:to>
      <xdr:col>81</xdr:col>
      <xdr:colOff>133350</xdr:colOff>
      <xdr:row>79</xdr:row>
      <xdr:rowOff>159385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52700" y="137039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146685</xdr:rowOff>
    </xdr:from>
    <xdr:to>
      <xdr:col>81</xdr:col>
      <xdr:colOff>44450</xdr:colOff>
      <xdr:row>85</xdr:row>
      <xdr:rowOff>83185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4566265" y="14548485"/>
          <a:ext cx="75438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72390</xdr:rowOff>
    </xdr:from>
    <xdr:ext cx="759460" cy="25209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5409545" y="14645640"/>
          <a:ext cx="7594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99060</xdr:rowOff>
    </xdr:from>
    <xdr:to>
      <xdr:col>81</xdr:col>
      <xdr:colOff>95250</xdr:colOff>
      <xdr:row>86</xdr:row>
      <xdr:rowOff>31115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76195" y="1467231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84</xdr:row>
      <xdr:rowOff>132715</xdr:rowOff>
    </xdr:from>
    <xdr:to>
      <xdr:col>77</xdr:col>
      <xdr:colOff>44450</xdr:colOff>
      <xdr:row>84</xdr:row>
      <xdr:rowOff>146685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767435" y="14534515"/>
          <a:ext cx="79883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99060</xdr:rowOff>
    </xdr:from>
    <xdr:to>
      <xdr:col>77</xdr:col>
      <xdr:colOff>95250</xdr:colOff>
      <xdr:row>86</xdr:row>
      <xdr:rowOff>31115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521815" y="1467231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16510</xdr:rowOff>
    </xdr:from>
    <xdr:ext cx="736600" cy="25273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227175" y="1476121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114300</xdr:rowOff>
    </xdr:from>
    <xdr:to>
      <xdr:col>72</xdr:col>
      <xdr:colOff>188595</xdr:colOff>
      <xdr:row>84</xdr:row>
      <xdr:rowOff>132715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2976860" y="14173200"/>
          <a:ext cx="790575" cy="361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86360</xdr:rowOff>
    </xdr:from>
    <xdr:to>
      <xdr:col>73</xdr:col>
      <xdr:colOff>44450</xdr:colOff>
      <xdr:row>86</xdr:row>
      <xdr:rowOff>17780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731240" y="14659610"/>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3175</xdr:rowOff>
    </xdr:from>
    <xdr:ext cx="759460" cy="25336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421995" y="147478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100965</xdr:rowOff>
    </xdr:from>
    <xdr:to>
      <xdr:col>68</xdr:col>
      <xdr:colOff>152400</xdr:colOff>
      <xdr:row>82</xdr:row>
      <xdr:rowOff>114300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2171680" y="14159865"/>
          <a:ext cx="8051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73025</xdr:rowOff>
    </xdr:from>
    <xdr:to>
      <xdr:col>68</xdr:col>
      <xdr:colOff>188595</xdr:colOff>
      <xdr:row>86</xdr:row>
      <xdr:rowOff>5080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2926060" y="14646275"/>
          <a:ext cx="869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157480</xdr:rowOff>
    </xdr:from>
    <xdr:ext cx="762000" cy="25209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2635865" y="147307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47625</xdr:rowOff>
    </xdr:from>
    <xdr:to>
      <xdr:col>64</xdr:col>
      <xdr:colOff>152400</xdr:colOff>
      <xdr:row>85</xdr:row>
      <xdr:rowOff>146685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2120880" y="14620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132080</xdr:rowOff>
    </xdr:from>
    <xdr:ext cx="762000" cy="25209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1832590" y="147053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209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125700"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209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371320"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209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578840"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9460" cy="25209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781915" y="1580832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209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1976735" y="158083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85</xdr:row>
      <xdr:rowOff>33655</xdr:rowOff>
    </xdr:from>
    <xdr:to>
      <xdr:col>81</xdr:col>
      <xdr:colOff>95250</xdr:colOff>
      <xdr:row>85</xdr:row>
      <xdr:rowOff>132715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76195" y="146069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50165</xdr:rowOff>
    </xdr:from>
    <xdr:ext cx="759460" cy="25209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5409545" y="1445196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84</xdr:row>
      <xdr:rowOff>96520</xdr:rowOff>
    </xdr:from>
    <xdr:to>
      <xdr:col>77</xdr:col>
      <xdr:colOff>95250</xdr:colOff>
      <xdr:row>85</xdr:row>
      <xdr:rowOff>29210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521815" y="14498320"/>
          <a:ext cx="952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38735</xdr:rowOff>
    </xdr:from>
    <xdr:ext cx="736600" cy="25336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227175" y="142690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83185</xdr:rowOff>
    </xdr:from>
    <xdr:to>
      <xdr:col>73</xdr:col>
      <xdr:colOff>44450</xdr:colOff>
      <xdr:row>85</xdr:row>
      <xdr:rowOff>15240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731240" y="1448498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24765</xdr:rowOff>
    </xdr:from>
    <xdr:ext cx="759460" cy="25336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421995" y="1425511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64135</xdr:rowOff>
    </xdr:from>
    <xdr:to>
      <xdr:col>68</xdr:col>
      <xdr:colOff>188595</xdr:colOff>
      <xdr:row>82</xdr:row>
      <xdr:rowOff>163830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2926060" y="1412303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81</xdr:row>
      <xdr:rowOff>6350</xdr:rowOff>
    </xdr:from>
    <xdr:ext cx="762000" cy="25209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2635865" y="138938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52070</xdr:rowOff>
    </xdr:from>
    <xdr:to>
      <xdr:col>64</xdr:col>
      <xdr:colOff>152400</xdr:colOff>
      <xdr:row>82</xdr:row>
      <xdr:rowOff>151130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2120880" y="141109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161290</xdr:rowOff>
    </xdr:from>
    <xdr:ext cx="762000" cy="25209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1832590" y="138772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1548745" y="8824595"/>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60600" cy="30099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2026265" y="9185910"/>
          <a:ext cx="2260600"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74930</xdr:rowOff>
    </xdr:from>
    <xdr:ext cx="1648460" cy="34861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164945" y="9161780"/>
          <a:ext cx="1648460" cy="3486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[13.35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74930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189325" y="9077325"/>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189325" y="9271000"/>
          <a:ext cx="1356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74930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672685"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672685"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74930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986500"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986500"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1548745" y="9584690"/>
          <a:ext cx="457708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295370" y="9584690"/>
          <a:ext cx="542480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295370" y="9584690"/>
          <a:ext cx="34328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6407765" y="9902825"/>
          <a:ext cx="520636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令和６年度は、職員数は減少したものの、人口の減少幅の方が大きかったため、人口</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1,000</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人当たり職員数は</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0.73</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人増加した。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依然として類似団体を上回る高い水準にあることから、定員適正化計画に基づき、引き続き適正な定員管理に努める。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54</xdr:row>
      <xdr:rowOff>136525</xdr:rowOff>
    </xdr:from>
    <xdr:ext cx="347345" cy="21907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1510645" y="9394825"/>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9460" cy="25146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0870565" y="118592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166370</xdr:rowOff>
    </xdr:from>
    <xdr:to>
      <xdr:col>85</xdr:col>
      <xdr:colOff>95250</xdr:colOff>
      <xdr:row>67</xdr:row>
      <xdr:rowOff>166370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548745" y="11653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9460" cy="25400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870565" y="11513820"/>
          <a:ext cx="759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163830</xdr:rowOff>
    </xdr:from>
    <xdr:to>
      <xdr:col>85</xdr:col>
      <xdr:colOff>95250</xdr:colOff>
      <xdr:row>65</xdr:row>
      <xdr:rowOff>163830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548745" y="113080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9460" cy="25336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870565" y="1116901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162560</xdr:rowOff>
    </xdr:from>
    <xdr:to>
      <xdr:col>85</xdr:col>
      <xdr:colOff>95250</xdr:colOff>
      <xdr:row>63</xdr:row>
      <xdr:rowOff>162560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548745" y="109639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9460" cy="25336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870565" y="1082421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548745" y="106197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9460" cy="25146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0870565" y="1048004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548745" y="102749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9460" cy="25209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0870565" y="1013523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1548745" y="99294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9460" cy="251460"/>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0870565" y="979043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1548745" y="9584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9460" cy="252730"/>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0870565" y="944626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1548745" y="9584690"/>
          <a:ext cx="457708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103505</xdr:rowOff>
    </xdr:from>
    <xdr:to>
      <xdr:col>81</xdr:col>
      <xdr:colOff>44450</xdr:colOff>
      <xdr:row>67</xdr:row>
      <xdr:rowOff>105410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320645" y="10047605"/>
          <a:ext cx="0" cy="15449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77470</xdr:rowOff>
    </xdr:from>
    <xdr:ext cx="759460" cy="251460"/>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5409545" y="1156462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105410</xdr:rowOff>
    </xdr:from>
    <xdr:to>
      <xdr:col>81</xdr:col>
      <xdr:colOff>133350</xdr:colOff>
      <xdr:row>67</xdr:row>
      <xdr:rowOff>105410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52700" y="115925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19685</xdr:rowOff>
    </xdr:from>
    <xdr:ext cx="759460" cy="25209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5409545" y="979233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103505</xdr:rowOff>
    </xdr:from>
    <xdr:to>
      <xdr:col>81</xdr:col>
      <xdr:colOff>133350</xdr:colOff>
      <xdr:row>58</xdr:row>
      <xdr:rowOff>103505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52700" y="100476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62230</xdr:rowOff>
    </xdr:from>
    <xdr:to>
      <xdr:col>81</xdr:col>
      <xdr:colOff>44450</xdr:colOff>
      <xdr:row>62</xdr:row>
      <xdr:rowOff>144780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566265" y="10692130"/>
          <a:ext cx="75438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17780</xdr:rowOff>
    </xdr:from>
    <xdr:ext cx="759460" cy="251460"/>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5409545" y="10304780"/>
          <a:ext cx="7594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1905</xdr:rowOff>
    </xdr:from>
    <xdr:to>
      <xdr:col>81</xdr:col>
      <xdr:colOff>95250</xdr:colOff>
      <xdr:row>61</xdr:row>
      <xdr:rowOff>100965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76195" y="104603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61</xdr:row>
      <xdr:rowOff>150495</xdr:rowOff>
    </xdr:from>
    <xdr:to>
      <xdr:col>77</xdr:col>
      <xdr:colOff>44450</xdr:colOff>
      <xdr:row>62</xdr:row>
      <xdr:rowOff>62230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767435" y="10608945"/>
          <a:ext cx="79883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146050</xdr:rowOff>
    </xdr:from>
    <xdr:to>
      <xdr:col>77</xdr:col>
      <xdr:colOff>95250</xdr:colOff>
      <xdr:row>61</xdr:row>
      <xdr:rowOff>77470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521815" y="1043305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87630</xdr:rowOff>
    </xdr:from>
    <xdr:ext cx="736600" cy="25082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227175" y="1020318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150495</xdr:rowOff>
    </xdr:from>
    <xdr:to>
      <xdr:col>72</xdr:col>
      <xdr:colOff>188595</xdr:colOff>
      <xdr:row>62</xdr:row>
      <xdr:rowOff>26670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2976860" y="10608945"/>
          <a:ext cx="7905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116840</xdr:rowOff>
    </xdr:from>
    <xdr:to>
      <xdr:col>73</xdr:col>
      <xdr:colOff>44450</xdr:colOff>
      <xdr:row>61</xdr:row>
      <xdr:rowOff>48895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731240" y="1040384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58420</xdr:rowOff>
    </xdr:from>
    <xdr:ext cx="759460" cy="2533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421995" y="1017397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635</xdr:rowOff>
    </xdr:from>
    <xdr:to>
      <xdr:col>68</xdr:col>
      <xdr:colOff>152400</xdr:colOff>
      <xdr:row>62</xdr:row>
      <xdr:rowOff>26670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2171680" y="10630535"/>
          <a:ext cx="8051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104775</xdr:rowOff>
    </xdr:from>
    <xdr:to>
      <xdr:col>68</xdr:col>
      <xdr:colOff>188595</xdr:colOff>
      <xdr:row>61</xdr:row>
      <xdr:rowOff>36195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2926060" y="1039177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45720</xdr:rowOff>
    </xdr:from>
    <xdr:ext cx="762000" cy="25336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635865" y="101612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72390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2120880" y="103593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13970</xdr:rowOff>
    </xdr:from>
    <xdr:ext cx="762000" cy="25209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1832590" y="101295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273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125700"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273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371320"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5273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578840"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9460" cy="25273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781915" y="1199515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273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1976735" y="11995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62</xdr:row>
      <xdr:rowOff>95250</xdr:rowOff>
    </xdr:from>
    <xdr:to>
      <xdr:col>81</xdr:col>
      <xdr:colOff>95250</xdr:colOff>
      <xdr:row>63</xdr:row>
      <xdr:rowOff>26670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76195" y="1072515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67945</xdr:rowOff>
    </xdr:from>
    <xdr:ext cx="759460" cy="25082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5409545" y="1069784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62</xdr:row>
      <xdr:rowOff>13335</xdr:rowOff>
    </xdr:from>
    <xdr:to>
      <xdr:col>77</xdr:col>
      <xdr:colOff>95250</xdr:colOff>
      <xdr:row>62</xdr:row>
      <xdr:rowOff>112395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521815" y="106432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97790</xdr:rowOff>
    </xdr:from>
    <xdr:ext cx="736600" cy="25209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227175" y="1072769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100330</xdr:rowOff>
    </xdr:from>
    <xdr:to>
      <xdr:col>73</xdr:col>
      <xdr:colOff>44450</xdr:colOff>
      <xdr:row>62</xdr:row>
      <xdr:rowOff>32385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731240" y="1055878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17780</xdr:rowOff>
    </xdr:from>
    <xdr:ext cx="759460" cy="25209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421995" y="1064768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144780</xdr:rowOff>
    </xdr:from>
    <xdr:to>
      <xdr:col>68</xdr:col>
      <xdr:colOff>188595</xdr:colOff>
      <xdr:row>62</xdr:row>
      <xdr:rowOff>76200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2926060" y="10603230"/>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62</xdr:row>
      <xdr:rowOff>61595</xdr:rowOff>
    </xdr:from>
    <xdr:ext cx="762000" cy="25336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635865" y="10691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118110</xdr:rowOff>
    </xdr:from>
    <xdr:to>
      <xdr:col>64</xdr:col>
      <xdr:colOff>152400</xdr:colOff>
      <xdr:row>62</xdr:row>
      <xdr:rowOff>50800</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2120880" y="105765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35560</xdr:rowOff>
    </xdr:from>
    <xdr:ext cx="762000" cy="25209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1832590" y="106654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1548745" y="501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3375" cy="30226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313285" y="5376545"/>
          <a:ext cx="160337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8460" cy="35052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877925" y="5352415"/>
          <a:ext cx="164846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189325" y="5267960"/>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143510</xdr:rowOff>
    </xdr:from>
    <xdr:to>
      <xdr:col>93</xdr:col>
      <xdr:colOff>6350</xdr:colOff>
      <xdr:row>33</xdr:row>
      <xdr:rowOff>55880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189325" y="5458460"/>
          <a:ext cx="1356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672685"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143510</xdr:rowOff>
    </xdr:from>
    <xdr:to>
      <xdr:col>99</xdr:col>
      <xdr:colOff>146050</xdr:colOff>
      <xdr:row>33</xdr:row>
      <xdr:rowOff>55880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672685"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986500"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31</xdr:row>
      <xdr:rowOff>143510</xdr:rowOff>
    </xdr:from>
    <xdr:to>
      <xdr:col>106</xdr:col>
      <xdr:colOff>139700</xdr:colOff>
      <xdr:row>33</xdr:row>
      <xdr:rowOff>55880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986500"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1548745" y="577532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295370" y="577532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6295370" y="5775325"/>
          <a:ext cx="34328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6407765" y="6094095"/>
          <a:ext cx="520636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800" b="0">
              <a:solidFill>
                <a:sysClr val="windowText" lastClr="000000"/>
              </a:solidFill>
              <a:latin typeface="ＭＳ Ｐゴシック"/>
              <a:ea typeface="ＭＳ Ｐゴシック"/>
            </a:rPr>
            <a:t>　入れ替えとなる令和3年度と令和6年度との比較では、分母の主な要因について、標準税収入額等が増加したが、普通交付税及び臨時財政対策債発行可能額が減となり分母となる標準財政規模は減となった。しかし、標準財政規模から控除される元利償還金・準元利償還金に係る基準財政需要額算入額うち、主に臨時地方道路事業債、臨時財政対策債、補助災害復旧事業債の償還額減による算入額が減少したことにより、結果的に分母は増加した。
　分子の主な要因については、元利償還金の額が減となったものの、一部事務組合等の起こした地方債に充てたと認められる補助金又</a:t>
          </a:r>
          <a:r>
            <a:rPr kumimoji="1" lang="ja-JP" altLang="en-US" sz="800">
              <a:solidFill>
                <a:sysClr val="windowText" lastClr="000000"/>
              </a:solidFill>
              <a:latin typeface="ＭＳ Ｐゴシック"/>
              <a:ea typeface="ＭＳ Ｐゴシック"/>
            </a:rPr>
            <a:t>は負担金のうち、公債費償還額が増加したため算定額が増となったこと及び分子へ控除できる特定財源の「貸付金の財源として発行した地方債に係る貸付金の元利償還金」である公営住宅使用料の減及び、元利償還金・準元利償還金に係る基準財政需要額算入額のうち、主に臨時地方道路事業債、臨時財政対策債、補助災害復旧事業債の償還額減による算入額の減により、分子は増加した。
　以上の主な要因により、令和６年度の実質公債費率は11.4％となり、対前年度0.2ポイント増加した</a:t>
          </a:r>
          <a:r>
            <a:rPr kumimoji="1" lang="ja-JP" altLang="en-US" sz="800" b="0" i="0" u="none" strike="noStrike" kern="0" cap="none" spc="0" normalizeH="0" baseline="0" noProof="0">
              <a:ln>
                <a:noFill/>
              </a:ln>
              <a:solidFill>
                <a:schemeClr val="tx1"/>
              </a:solidFill>
              <a:effectLst/>
              <a:uLnTx/>
              <a:uFillTx/>
              <a:latin typeface="ＭＳ Ｐゴシック"/>
              <a:ea typeface="ＭＳ Ｐゴシック"/>
              <a:cs typeface="+mn-cs"/>
            </a:rPr>
            <a:t>。</a:t>
          </a:r>
          <a:endParaRPr kumimoji="1" lang="ja-JP" altLang="en-US" sz="800">
            <a:solidFill>
              <a:sysClr val="windowText" lastClr="000000"/>
            </a:solidFill>
            <a:latin typeface="ＭＳ Ｐゴシック"/>
            <a:ea typeface="ＭＳ Ｐゴシック"/>
          </a:endParaRPr>
        </a:p>
        <a:p>
          <a:r>
            <a:rPr kumimoji="1" lang="ja-JP" altLang="en-US" sz="800" b="0" i="0" u="none" strike="noStrike" kern="0" cap="none" spc="0" normalizeH="0" baseline="0" noProof="0">
              <a:ln>
                <a:noFill/>
              </a:ln>
              <a:solidFill>
                <a:sysClr val="windowText" lastClr="000000"/>
              </a:solidFill>
              <a:effectLst/>
              <a:uLnTx/>
              <a:uFillTx/>
              <a:latin typeface="ＭＳ Ｐゴシック"/>
              <a:ea typeface="ＭＳ Ｐゴシック"/>
              <a:cs typeface="+mn-cs"/>
            </a:rPr>
            <a:t>依然として類似団体平均を大幅に上回っている状況であるため、財政健全化計画に基づき、町債の新規発行を抑制し、償還金の縮減に努める。</a:t>
          </a:r>
          <a:br>
            <a:rPr kumimoji="1" lang="ja-JP" altLang="en-US" sz="800">
              <a:solidFill>
                <a:sysClr val="windowText" lastClr="000000"/>
              </a:solidFill>
              <a:latin typeface="ＭＳ Ｐゴシック"/>
              <a:ea typeface="ＭＳ Ｐゴシック"/>
            </a:rPr>
          </a:br>
          <a:endParaRPr kumimoji="1" lang="ja-JP" altLang="en-US" sz="800">
            <a:solidFill>
              <a:sysClr val="windowText" lastClr="000000"/>
            </a:solidFill>
            <a:latin typeface="ＭＳ Ｐゴシック"/>
            <a:ea typeface="ＭＳ Ｐゴシック"/>
          </a:endParaRPr>
        </a:p>
      </xdr:txBody>
    </xdr:sp>
    <xdr:clientData/>
  </xdr:twoCellAnchor>
  <xdr:oneCellAnchor>
    <xdr:from>
      <xdr:col>61</xdr:col>
      <xdr:colOff>6350</xdr:colOff>
      <xdr:row>32</xdr:row>
      <xdr:rowOff>99060</xdr:rowOff>
    </xdr:from>
    <xdr:ext cx="295910" cy="21844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510645" y="5585460"/>
          <a:ext cx="29591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548745" y="8188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9460" cy="25082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870565" y="804608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128905</xdr:rowOff>
    </xdr:from>
    <xdr:to>
      <xdr:col>85</xdr:col>
      <xdr:colOff>95250</xdr:colOff>
      <xdr:row>45</xdr:row>
      <xdr:rowOff>128905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548745" y="78441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156845</xdr:rowOff>
    </xdr:from>
    <xdr:ext cx="759460" cy="25209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870565" y="770064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127000</xdr:rowOff>
    </xdr:from>
    <xdr:to>
      <xdr:col>85</xdr:col>
      <xdr:colOff>95250</xdr:colOff>
      <xdr:row>43</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548745" y="74993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154940</xdr:rowOff>
    </xdr:from>
    <xdr:ext cx="759460" cy="25209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870565" y="735584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125095</xdr:rowOff>
    </xdr:from>
    <xdr:to>
      <xdr:col>85</xdr:col>
      <xdr:colOff>95250</xdr:colOff>
      <xdr:row>41</xdr:row>
      <xdr:rowOff>125095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548745" y="7154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153035</xdr:rowOff>
    </xdr:from>
    <xdr:ext cx="759460" cy="25336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870565" y="70110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123825</xdr:rowOff>
    </xdr:from>
    <xdr:to>
      <xdr:col>85</xdr:col>
      <xdr:colOff>95250</xdr:colOff>
      <xdr:row>39</xdr:row>
      <xdr:rowOff>123825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68103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151765</xdr:rowOff>
    </xdr:from>
    <xdr:ext cx="759460" cy="25336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0870565" y="666686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121920</xdr:rowOff>
    </xdr:from>
    <xdr:to>
      <xdr:col>85</xdr:col>
      <xdr:colOff>95250</xdr:colOff>
      <xdr:row>37</xdr:row>
      <xdr:rowOff>121920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1548745" y="64655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150495</xdr:rowOff>
    </xdr:from>
    <xdr:ext cx="759460" cy="25336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0870565" y="632269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119380</xdr:rowOff>
    </xdr:from>
    <xdr:to>
      <xdr:col>85</xdr:col>
      <xdr:colOff>95250</xdr:colOff>
      <xdr:row>35</xdr:row>
      <xdr:rowOff>119380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548745" y="61201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148590</xdr:rowOff>
    </xdr:from>
    <xdr:ext cx="759460" cy="252730"/>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0870565" y="597789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1548745" y="577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1548745" y="577532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154940</xdr:rowOff>
    </xdr:from>
    <xdr:to>
      <xdr:col>81</xdr:col>
      <xdr:colOff>44450</xdr:colOff>
      <xdr:row>45</xdr:row>
      <xdr:rowOff>151130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320645" y="6327140"/>
          <a:ext cx="0" cy="1539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123825</xdr:rowOff>
    </xdr:from>
    <xdr:ext cx="759460" cy="25082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5409545" y="783907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151130</xdr:rowOff>
    </xdr:from>
    <xdr:to>
      <xdr:col>81</xdr:col>
      <xdr:colOff>133350</xdr:colOff>
      <xdr:row>45</xdr:row>
      <xdr:rowOff>151130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52700" y="78663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71755</xdr:rowOff>
    </xdr:from>
    <xdr:ext cx="759460" cy="25209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5409545" y="607250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154940</xdr:rowOff>
    </xdr:from>
    <xdr:to>
      <xdr:col>81</xdr:col>
      <xdr:colOff>133350</xdr:colOff>
      <xdr:row>36</xdr:row>
      <xdr:rowOff>154940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52700" y="63271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37465</xdr:rowOff>
    </xdr:from>
    <xdr:to>
      <xdr:col>81</xdr:col>
      <xdr:colOff>44450</xdr:colOff>
      <xdr:row>43</xdr:row>
      <xdr:rowOff>59690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566265" y="7409815"/>
          <a:ext cx="75438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1905</xdr:rowOff>
    </xdr:from>
    <xdr:ext cx="759460" cy="25336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5409545" y="6859905"/>
          <a:ext cx="759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153035</xdr:rowOff>
    </xdr:from>
    <xdr:to>
      <xdr:col>81</xdr:col>
      <xdr:colOff>95250</xdr:colOff>
      <xdr:row>41</xdr:row>
      <xdr:rowOff>85090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76195" y="7011035"/>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43</xdr:row>
      <xdr:rowOff>37465</xdr:rowOff>
    </xdr:from>
    <xdr:to>
      <xdr:col>77</xdr:col>
      <xdr:colOff>44450</xdr:colOff>
      <xdr:row>43</xdr:row>
      <xdr:rowOff>48895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767435" y="7409815"/>
          <a:ext cx="79883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41</xdr:row>
      <xdr:rowOff>19050</xdr:rowOff>
    </xdr:from>
    <xdr:to>
      <xdr:col>77</xdr:col>
      <xdr:colOff>95250</xdr:colOff>
      <xdr:row>41</xdr:row>
      <xdr:rowOff>118110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521815" y="704850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128905</xdr:rowOff>
    </xdr:from>
    <xdr:ext cx="736600" cy="25336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227175" y="681545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48895</xdr:rowOff>
    </xdr:from>
    <xdr:to>
      <xdr:col>72</xdr:col>
      <xdr:colOff>188595</xdr:colOff>
      <xdr:row>43</xdr:row>
      <xdr:rowOff>104775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2976860" y="7421245"/>
          <a:ext cx="790575"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7620</xdr:rowOff>
    </xdr:from>
    <xdr:to>
      <xdr:col>73</xdr:col>
      <xdr:colOff>44450</xdr:colOff>
      <xdr:row>41</xdr:row>
      <xdr:rowOff>107315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731240" y="703707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117475</xdr:rowOff>
    </xdr:from>
    <xdr:ext cx="759460" cy="25336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421995" y="68040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104775</xdr:rowOff>
    </xdr:from>
    <xdr:to>
      <xdr:col>68</xdr:col>
      <xdr:colOff>152400</xdr:colOff>
      <xdr:row>44</xdr:row>
      <xdr:rowOff>38100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2171680" y="7477125"/>
          <a:ext cx="80518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153035</xdr:rowOff>
    </xdr:from>
    <xdr:to>
      <xdr:col>68</xdr:col>
      <xdr:colOff>188595</xdr:colOff>
      <xdr:row>41</xdr:row>
      <xdr:rowOff>85090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2926060" y="7011035"/>
          <a:ext cx="869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39</xdr:row>
      <xdr:rowOff>95250</xdr:rowOff>
    </xdr:from>
    <xdr:ext cx="762000" cy="25400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635865" y="6781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30480</xdr:rowOff>
    </xdr:from>
    <xdr:to>
      <xdr:col>64</xdr:col>
      <xdr:colOff>152400</xdr:colOff>
      <xdr:row>41</xdr:row>
      <xdr:rowOff>129540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120880" y="7059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140335</xdr:rowOff>
    </xdr:from>
    <xdr:ext cx="762000" cy="25209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1832590" y="68268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209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125700"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209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371320"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209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578840"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9460" cy="25209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781915" y="818642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209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1976735" y="81864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43</xdr:row>
      <xdr:rowOff>10160</xdr:rowOff>
    </xdr:from>
    <xdr:to>
      <xdr:col>81</xdr:col>
      <xdr:colOff>95250</xdr:colOff>
      <xdr:row>43</xdr:row>
      <xdr:rowOff>109220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76195" y="738251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150495</xdr:rowOff>
    </xdr:from>
    <xdr:ext cx="759460" cy="25336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5409545" y="735139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42</xdr:row>
      <xdr:rowOff>154940</xdr:rowOff>
    </xdr:from>
    <xdr:to>
      <xdr:col>77</xdr:col>
      <xdr:colOff>95250</xdr:colOff>
      <xdr:row>43</xdr:row>
      <xdr:rowOff>86995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521815" y="7355840"/>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72390</xdr:rowOff>
    </xdr:from>
    <xdr:ext cx="736600" cy="25209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227175" y="744474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166370</xdr:rowOff>
    </xdr:from>
    <xdr:to>
      <xdr:col>73</xdr:col>
      <xdr:colOff>44450</xdr:colOff>
      <xdr:row>43</xdr:row>
      <xdr:rowOff>97790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731240" y="7367270"/>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83185</xdr:rowOff>
    </xdr:from>
    <xdr:ext cx="759460" cy="25336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421995" y="74555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54610</xdr:rowOff>
    </xdr:from>
    <xdr:to>
      <xdr:col>68</xdr:col>
      <xdr:colOff>188595</xdr:colOff>
      <xdr:row>43</xdr:row>
      <xdr:rowOff>153670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2926060" y="742696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43</xdr:row>
      <xdr:rowOff>139065</xdr:rowOff>
    </xdr:from>
    <xdr:ext cx="762000" cy="25336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635865" y="75114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155575</xdr:rowOff>
    </xdr:from>
    <xdr:to>
      <xdr:col>64</xdr:col>
      <xdr:colOff>152400</xdr:colOff>
      <xdr:row>44</xdr:row>
      <xdr:rowOff>87630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120880" y="75279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73025</xdr:rowOff>
    </xdr:from>
    <xdr:ext cx="762000" cy="25336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1832590" y="76168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149225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1548745" y="1206500"/>
          <a:ext cx="4577080"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6370" cy="30289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396470" y="1567815"/>
          <a:ext cx="143637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115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94740" y="154305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[40.1%]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189325" y="1458595"/>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189325" y="1649095"/>
          <a:ext cx="1356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672685" y="145859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672685" y="1649095"/>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986500" y="145859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986500" y="1649095"/>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1548745" y="196659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295370" y="196659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6295370" y="1966595"/>
          <a:ext cx="343281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6407765" y="2284730"/>
          <a:ext cx="520636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の将来負担比率は、分母となる標準財政規模が増となり、分子となる地方債の現在高の減及び、分子へ控除する充当可能基金が増となったことから、将来負担比率は40.1％となり7.1ポイント改善した。しかしながら依然として類似団体平均を大幅に上回っている状況であるため、財政健全化計画に基づき、町債残高の縮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10</xdr:row>
      <xdr:rowOff>61595</xdr:rowOff>
    </xdr:from>
    <xdr:ext cx="295910" cy="2203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510645" y="177609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437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9460" cy="25082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42367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4034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9460" cy="25336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389128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36899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9460" cy="25336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35464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33451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9460" cy="25336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320230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30010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9460" cy="25336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870565" y="28581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548745" y="2656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9460" cy="25209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870565" y="251333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548745" y="23114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9460" cy="251460"/>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0870565" y="216852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548745" y="1966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1548745" y="196659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22</xdr:row>
      <xdr:rowOff>118110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320645" y="2311400"/>
          <a:ext cx="0" cy="15786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91440</xdr:rowOff>
    </xdr:from>
    <xdr:ext cx="759460" cy="25209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5409545" y="386334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118110</xdr:rowOff>
    </xdr:from>
    <xdr:to>
      <xdr:col>81</xdr:col>
      <xdr:colOff>133350</xdr:colOff>
      <xdr:row>22</xdr:row>
      <xdr:rowOff>118110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52700" y="38900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117475</xdr:rowOff>
    </xdr:from>
    <xdr:ext cx="759460" cy="25336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5409545" y="20034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252700" y="23114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29845</xdr:rowOff>
    </xdr:from>
    <xdr:to>
      <xdr:col>81</xdr:col>
      <xdr:colOff>44450</xdr:colOff>
      <xdr:row>16</xdr:row>
      <xdr:rowOff>109855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566265" y="2773045"/>
          <a:ext cx="75438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61595</xdr:rowOff>
    </xdr:from>
    <xdr:ext cx="759460" cy="25336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5409545" y="2118995"/>
          <a:ext cx="759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33020</xdr:rowOff>
    </xdr:from>
    <xdr:to>
      <xdr:col>81</xdr:col>
      <xdr:colOff>95250</xdr:colOff>
      <xdr:row>13</xdr:row>
      <xdr:rowOff>132080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76195" y="2261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16</xdr:row>
      <xdr:rowOff>109855</xdr:rowOff>
    </xdr:from>
    <xdr:to>
      <xdr:col>77</xdr:col>
      <xdr:colOff>44450</xdr:colOff>
      <xdr:row>17</xdr:row>
      <xdr:rowOff>79375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767435" y="2853055"/>
          <a:ext cx="79883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13</xdr:row>
      <xdr:rowOff>33020</xdr:rowOff>
    </xdr:from>
    <xdr:to>
      <xdr:col>77</xdr:col>
      <xdr:colOff>95250</xdr:colOff>
      <xdr:row>13</xdr:row>
      <xdr:rowOff>132080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521815" y="2261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142240</xdr:rowOff>
    </xdr:from>
    <xdr:ext cx="736600" cy="25273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227175" y="202819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79375</xdr:rowOff>
    </xdr:from>
    <xdr:to>
      <xdr:col>72</xdr:col>
      <xdr:colOff>188595</xdr:colOff>
      <xdr:row>18</xdr:row>
      <xdr:rowOff>57785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2976860" y="2994025"/>
          <a:ext cx="790575"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33020</xdr:rowOff>
    </xdr:from>
    <xdr:to>
      <xdr:col>73</xdr:col>
      <xdr:colOff>44450</xdr:colOff>
      <xdr:row>13</xdr:row>
      <xdr:rowOff>132080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731240" y="226187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142240</xdr:rowOff>
    </xdr:from>
    <xdr:ext cx="759460" cy="25273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421995" y="202819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57785</xdr:rowOff>
    </xdr:from>
    <xdr:to>
      <xdr:col>68</xdr:col>
      <xdr:colOff>152400</xdr:colOff>
      <xdr:row>21</xdr:row>
      <xdr:rowOff>38100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2171680" y="3143885"/>
          <a:ext cx="805180" cy="494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128905</xdr:rowOff>
    </xdr:from>
    <xdr:to>
      <xdr:col>68</xdr:col>
      <xdr:colOff>188595</xdr:colOff>
      <xdr:row>14</xdr:row>
      <xdr:rowOff>60325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2926060" y="235775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70485</xdr:rowOff>
    </xdr:from>
    <xdr:ext cx="762000" cy="25209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635865" y="21278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128905</xdr:rowOff>
    </xdr:from>
    <xdr:to>
      <xdr:col>64</xdr:col>
      <xdr:colOff>152400</xdr:colOff>
      <xdr:row>15</xdr:row>
      <xdr:rowOff>60960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2120880" y="25292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71120</xdr:rowOff>
    </xdr:from>
    <xdr:ext cx="762000" cy="25209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1832590" y="22999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5082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125700"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5082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371320"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5082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578840"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9460" cy="25082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2781915" y="437705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5082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1976735" y="4377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15</xdr:row>
      <xdr:rowOff>147955</xdr:rowOff>
    </xdr:from>
    <xdr:to>
      <xdr:col>81</xdr:col>
      <xdr:colOff>95250</xdr:colOff>
      <xdr:row>16</xdr:row>
      <xdr:rowOff>79375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76195" y="271970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120650</xdr:rowOff>
    </xdr:from>
    <xdr:ext cx="759460" cy="25209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5409545" y="269240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16</xdr:row>
      <xdr:rowOff>60325</xdr:rowOff>
    </xdr:from>
    <xdr:to>
      <xdr:col>77</xdr:col>
      <xdr:colOff>95250</xdr:colOff>
      <xdr:row>16</xdr:row>
      <xdr:rowOff>160020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521815" y="28035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144780</xdr:rowOff>
    </xdr:from>
    <xdr:ext cx="736600" cy="25019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227175" y="28879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29845</xdr:rowOff>
    </xdr:from>
    <xdr:to>
      <xdr:col>73</xdr:col>
      <xdr:colOff>44450</xdr:colOff>
      <xdr:row>17</xdr:row>
      <xdr:rowOff>128905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731240" y="294449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114300</xdr:rowOff>
    </xdr:from>
    <xdr:ext cx="759460" cy="25336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421995" y="302895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7620</xdr:rowOff>
    </xdr:from>
    <xdr:to>
      <xdr:col>68</xdr:col>
      <xdr:colOff>188595</xdr:colOff>
      <xdr:row>18</xdr:row>
      <xdr:rowOff>107315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2926060" y="309372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18</xdr:row>
      <xdr:rowOff>92710</xdr:rowOff>
    </xdr:from>
    <xdr:ext cx="762000" cy="25273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2635865" y="3178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20</xdr:row>
      <xdr:rowOff>155575</xdr:rowOff>
    </xdr:from>
    <xdr:to>
      <xdr:col>64</xdr:col>
      <xdr:colOff>152400</xdr:colOff>
      <xdr:row>21</xdr:row>
      <xdr:rowOff>87630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2120880" y="3584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73025</xdr:rowOff>
    </xdr:from>
    <xdr:ext cx="762000" cy="25336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1832590" y="3673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654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654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令和６年度の人件費は人事院勧告に基づく常勤職員等の給与・期末手当、特別職給与、会計年度任用職員及び退職手当組合負担金が増加したことにより、比率は2</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.4</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ポイント増加した。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依然として類似団体平均を大幅に上回る水準であることから、引き続き定員適正化計画に基づく適正な定員管理による職員人件費の圧縮につとめる。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654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179705</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6985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5460" cy="25654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842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5460" cy="25654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271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179705</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5842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5460" cy="25654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5699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654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33832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62000" cy="256540"/>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427220" y="70599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269740" y="708787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62000" cy="256540"/>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427220" y="54825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57391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24130</xdr:rowOff>
    </xdr:from>
    <xdr:to>
      <xdr:col>24</xdr:col>
      <xdr:colOff>25400</xdr:colOff>
      <xdr:row>37</xdr:row>
      <xdr:rowOff>161290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594100" y="6367780"/>
          <a:ext cx="74422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86995</xdr:rowOff>
    </xdr:from>
    <xdr:ext cx="762000" cy="256540"/>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427220" y="5916295"/>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307840" y="60712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179705</xdr:colOff>
      <xdr:row>37</xdr:row>
      <xdr:rowOff>24130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2794000" y="632206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550920" y="601408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125095</xdr:rowOff>
    </xdr:from>
    <xdr:ext cx="734060" cy="2584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241040" y="5782945"/>
          <a:ext cx="7340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109855</xdr:rowOff>
    </xdr:from>
    <xdr:to>
      <xdr:col>15</xdr:col>
      <xdr:colOff>98425</xdr:colOff>
      <xdr:row>36</xdr:row>
      <xdr:rowOff>149860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1986280" y="6282055"/>
          <a:ext cx="80772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27432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96520</xdr:rowOff>
    </xdr:from>
    <xdr:ext cx="762000" cy="259080"/>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45364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109855</xdr:rowOff>
    </xdr:from>
    <xdr:to>
      <xdr:col>11</xdr:col>
      <xdr:colOff>9525</xdr:colOff>
      <xdr:row>37</xdr:row>
      <xdr:rowOff>109855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198880" y="6282055"/>
          <a:ext cx="7874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1955800" y="5962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73660</xdr:rowOff>
    </xdr:from>
    <xdr:ext cx="762000"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64592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14808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142240</xdr:rowOff>
    </xdr:from>
    <xdr:ext cx="75946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858520" y="58000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946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14274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946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40614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946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0033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307840" y="64541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82550</xdr:rowOff>
    </xdr:from>
    <xdr:ext cx="762000" cy="259080"/>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427220" y="6426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550920" y="63169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59690</xdr:rowOff>
    </xdr:from>
    <xdr:ext cx="73406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241040" y="640334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2743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13970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45364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59055</xdr:rowOff>
    </xdr:from>
    <xdr:to>
      <xdr:col>11</xdr:col>
      <xdr:colOff>60325</xdr:colOff>
      <xdr:row>36</xdr:row>
      <xdr:rowOff>160655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1955800" y="62312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145415</xdr:rowOff>
    </xdr:from>
    <xdr:ext cx="762000" cy="25654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645920" y="63176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59055</xdr:rowOff>
    </xdr:from>
    <xdr:to>
      <xdr:col>6</xdr:col>
      <xdr:colOff>171450</xdr:colOff>
      <xdr:row>37</xdr:row>
      <xdr:rowOff>160655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14808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145415</xdr:rowOff>
    </xdr:from>
    <xdr:ext cx="759460" cy="25654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858520" y="648906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令和６年度は、ふるさと納税寄附金委託料等が減少し、普通交付税及び地方特例交付金の増加により経常一般財源も増加したことから、比率は1</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.1</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ポイント改善した。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依然として高い水準にあることから、財政健全化計画に基づき、各種システムの利用実態の検証によるシステム関連経費の適正化を図るなど、引き続き物件費の削減に努める。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9</xdr:row>
      <xdr:rowOff>107950</xdr:rowOff>
    </xdr:from>
    <xdr:ext cx="295910" cy="225425"/>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114806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654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073912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3670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5460" cy="25654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528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213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5460" cy="25654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070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2755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5460" cy="25654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2613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2298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5460" cy="25654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2156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5460" cy="25654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484376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4915515"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179705</xdr:colOff>
      <xdr:row>19</xdr:row>
      <xdr:rowOff>88265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4754860" y="33458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4915515"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179705</xdr:colOff>
      <xdr:row>13</xdr:row>
      <xdr:rowOff>10160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4754860" y="22390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109220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4086840" y="2458720"/>
          <a:ext cx="7569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4915515"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479296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14</xdr:row>
      <xdr:rowOff>109220</xdr:rowOff>
    </xdr:from>
    <xdr:to>
      <xdr:col>78</xdr:col>
      <xdr:colOff>69850</xdr:colOff>
      <xdr:row>14</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3298170" y="2509520"/>
          <a:ext cx="78867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403604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3406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3746480" y="254889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113030</xdr:rowOff>
    </xdr:from>
    <xdr:to>
      <xdr:col>73</xdr:col>
      <xdr:colOff>179705</xdr:colOff>
      <xdr:row>14</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2491720" y="2513330"/>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3248640" y="24263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137795</xdr:rowOff>
    </xdr:from>
    <xdr:ext cx="762000" cy="25908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2938760" y="2195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113030</xdr:rowOff>
    </xdr:from>
    <xdr:to>
      <xdr:col>69</xdr:col>
      <xdr:colOff>92075</xdr:colOff>
      <xdr:row>14</xdr:row>
      <xdr:rowOff>163830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1684000" y="2513330"/>
          <a:ext cx="8077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2440920"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87630</xdr:rowOff>
    </xdr:from>
    <xdr:ext cx="762000" cy="25654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2151360" y="21450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1653520" y="23939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105410</xdr:rowOff>
    </xdr:from>
    <xdr:ext cx="7620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1343640" y="2162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946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64818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89126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7620</xdr:rowOff>
    </xdr:from>
    <xdr:to>
      <xdr:col>82</xdr:col>
      <xdr:colOff>158750</xdr:colOff>
      <xdr:row>14</xdr:row>
      <xdr:rowOff>109220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479296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13</xdr:row>
      <xdr:rowOff>24130</xdr:rowOff>
    </xdr:from>
    <xdr:ext cx="762000" cy="25908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4915515" y="225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57785</xdr:rowOff>
    </xdr:from>
    <xdr:to>
      <xdr:col>78</xdr:col>
      <xdr:colOff>120650</xdr:colOff>
      <xdr:row>14</xdr:row>
      <xdr:rowOff>159385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4036040" y="245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169545</xdr:rowOff>
    </xdr:from>
    <xdr:ext cx="734060" cy="25654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746480" y="222694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3248640" y="24993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938760" y="258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62230</xdr:rowOff>
    </xdr:from>
    <xdr:to>
      <xdr:col>69</xdr:col>
      <xdr:colOff>142875</xdr:colOff>
      <xdr:row>14</xdr:row>
      <xdr:rowOff>163830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2440920" y="246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148590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151360" y="254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113030</xdr:rowOff>
    </xdr:from>
    <xdr:to>
      <xdr:col>65</xdr:col>
      <xdr:colOff>53975</xdr:colOff>
      <xdr:row>15</xdr:row>
      <xdr:rowOff>43180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1653520" y="25133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27940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343640" y="259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扶助費に係る経常収支比率は、類似団体平均を下回る水準で推移している。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令和６年度の扶助費は、障害者福祉サービス給付費や地域生活支援事業が増となったものの、子育て世帯生活支援特別給付金事業費補助金が減となったことにより、対前年度比で0.9ポイントの減となった。　</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依然として類似団体平均を下回る低い水準にあるものの、財政圧迫につながらないよう扶助費の推移に注視し、引き続き各種社会保障サービスの適切な運用に努める。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654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3368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5460"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368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546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368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5460" cy="25654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368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546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546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654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33832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62000" cy="25654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427220" y="106718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269740" y="106997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6200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427220" y="888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269740" y="91376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55</xdr:row>
      <xdr:rowOff>31750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594100" y="9461500"/>
          <a:ext cx="74422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762000" cy="25654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427220" y="963041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307840" y="96583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179705</xdr:colOff>
      <xdr:row>56</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794000" y="9461500"/>
          <a:ext cx="8001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550920" y="9639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124460</xdr:rowOff>
    </xdr:from>
    <xdr:ext cx="734060"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241040" y="97256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31750</xdr:rowOff>
    </xdr:from>
    <xdr:to>
      <xdr:col>15</xdr:col>
      <xdr:colOff>98425</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1986280" y="9461500"/>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743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67310</xdr:rowOff>
    </xdr:from>
    <xdr:ext cx="76200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45364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31750</xdr:rowOff>
    </xdr:from>
    <xdr:to>
      <xdr:col>11</xdr:col>
      <xdr:colOff>9525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198880" y="946150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955800" y="95821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67310</xdr:rowOff>
    </xdr:from>
    <xdr:ext cx="76200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64592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14808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143510</xdr:rowOff>
    </xdr:from>
    <xdr:ext cx="759460" cy="25654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858520" y="974471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946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14274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946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40614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946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0033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307840" y="9410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168910</xdr:rowOff>
    </xdr:from>
    <xdr:ext cx="762000" cy="25654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427220" y="9255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550920" y="95821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92710</xdr:rowOff>
    </xdr:from>
    <xdr:ext cx="73406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241040" y="935101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743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92710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45364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955800" y="9410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92710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64592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14808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92710</xdr:rowOff>
    </xdr:from>
    <xdr:ext cx="75946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858520" y="9179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令和６年度は、普通交付税及び地方特例交付金の増加により経常一般財源も増加したものの、町道の維持補修費等が増加したことから、対前年度0.7ポイントの増となった。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今後、施設の老朽化による維持補修費等の増加が見込まれることから、公共施設等総合管理計画等を踏まえ、適切な財政運営に努める。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49</xdr:row>
      <xdr:rowOff>107950</xdr:rowOff>
    </xdr:from>
    <xdr:ext cx="295910"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14806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654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073912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5460"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073912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5460"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73912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5460" cy="25654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73912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546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3912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546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3912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5460" cy="25654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484376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4915515"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179705</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4754860" y="10680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41910</xdr:rowOff>
    </xdr:from>
    <xdr:ext cx="762000" cy="25654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4915515" y="8785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179705</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4754860" y="9042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95250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4086840" y="9779000"/>
          <a:ext cx="75692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55</xdr:row>
      <xdr:rowOff>92710</xdr:rowOff>
    </xdr:from>
    <xdr:ext cx="762000" cy="25908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4915515"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9296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57</xdr:row>
      <xdr:rowOff>6350</xdr:rowOff>
    </xdr:from>
    <xdr:to>
      <xdr:col>78</xdr:col>
      <xdr:colOff>69850</xdr:colOff>
      <xdr:row>57</xdr:row>
      <xdr:rowOff>6350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3298170" y="9779000"/>
          <a:ext cx="788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03604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22860</xdr:rowOff>
    </xdr:from>
    <xdr:ext cx="73406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3746480" y="99669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139700</xdr:rowOff>
    </xdr:from>
    <xdr:to>
      <xdr:col>73</xdr:col>
      <xdr:colOff>179705</xdr:colOff>
      <xdr:row>57</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91720" y="974090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248640" y="100076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149860</xdr:rowOff>
    </xdr:from>
    <xdr:ext cx="7620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93876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139700</xdr:rowOff>
    </xdr:from>
    <xdr:to>
      <xdr:col>69</xdr:col>
      <xdr:colOff>92075</xdr:colOff>
      <xdr:row>57</xdr:row>
      <xdr:rowOff>57150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1684000" y="9740900"/>
          <a:ext cx="80772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44092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111760</xdr:rowOff>
    </xdr:from>
    <xdr:ext cx="762000" cy="25654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151360" y="10055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1653520" y="10096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67310</xdr:rowOff>
    </xdr:from>
    <xdr:ext cx="7620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134364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946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64818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89126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479296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57</xdr:row>
      <xdr:rowOff>16510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4915515"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03604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67310</xdr:rowOff>
    </xdr:from>
    <xdr:ext cx="73406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746480" y="94970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127000</xdr:rowOff>
    </xdr:from>
    <xdr:to>
      <xdr:col>74</xdr:col>
      <xdr:colOff>31750</xdr:colOff>
      <xdr:row>57</xdr:row>
      <xdr:rowOff>57150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248640" y="97282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67310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938760" y="949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88900</xdr:rowOff>
    </xdr:from>
    <xdr:to>
      <xdr:col>69</xdr:col>
      <xdr:colOff>142875</xdr:colOff>
      <xdr:row>57</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44092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29210</xdr:rowOff>
    </xdr:from>
    <xdr:ext cx="762000" cy="25654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151360" y="945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6350</xdr:rowOff>
    </xdr:from>
    <xdr:to>
      <xdr:col>65</xdr:col>
      <xdr:colOff>53975</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1653520" y="9779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118110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343640" y="9547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令和６年度は、一部事務組合に対する負担金等が増加したことにより、比率は対前年度0.3ポイント増加した。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今後も、一部事務組合に対する負担金のさらなる増加が見込まれることから、引き続き各種補助制度の適切な運用に努める。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29</xdr:row>
      <xdr:rowOff>107950</xdr:rowOff>
    </xdr:from>
    <xdr:ext cx="295910"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14806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654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073912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1186160" y="717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5460"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0739120" y="7033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186160" y="679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5460"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739120" y="665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186160" y="641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5460" cy="25654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739120" y="6271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186160" y="603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5460"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39120" y="589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565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546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550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5460" cy="25654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484376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4915515"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179705</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4754860" y="7244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4915515"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179705</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54860" y="57429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134620</xdr:rowOff>
    </xdr:from>
    <xdr:to>
      <xdr:col>82</xdr:col>
      <xdr:colOff>107950</xdr:colOff>
      <xdr:row>34</xdr:row>
      <xdr:rowOff>157480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086840" y="5963920"/>
          <a:ext cx="7569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63500</xdr:rowOff>
    </xdr:from>
    <xdr:ext cx="762000" cy="256540"/>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4915515" y="623570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9296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34</xdr:row>
      <xdr:rowOff>127000</xdr:rowOff>
    </xdr:from>
    <xdr:to>
      <xdr:col>78</xdr:col>
      <xdr:colOff>69850</xdr:colOff>
      <xdr:row>34</xdr:row>
      <xdr:rowOff>134620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298170" y="5956300"/>
          <a:ext cx="78867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03604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3406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746480" y="620522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50800</xdr:rowOff>
    </xdr:from>
    <xdr:to>
      <xdr:col>73</xdr:col>
      <xdr:colOff>179705</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91720" y="5880100"/>
          <a:ext cx="8064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248640" y="60274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93876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50800</xdr:rowOff>
    </xdr:from>
    <xdr:to>
      <xdr:col>69</xdr:col>
      <xdr:colOff>92075</xdr:colOff>
      <xdr:row>34</xdr:row>
      <xdr:rowOff>119380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1684000" y="5880100"/>
          <a:ext cx="8077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44092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59690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151360"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1653520" y="60121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97790</xdr:rowOff>
    </xdr:from>
    <xdr:ext cx="762000" cy="25654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343640" y="60985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946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64818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89126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106680</xdr:rowOff>
    </xdr:from>
    <xdr:to>
      <xdr:col>82</xdr:col>
      <xdr:colOff>158750</xdr:colOff>
      <xdr:row>35</xdr:row>
      <xdr:rowOff>36830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9296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33</xdr:row>
      <xdr:rowOff>123190</xdr:rowOff>
    </xdr:from>
    <xdr:ext cx="762000" cy="25654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4915515" y="57810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83820</xdr:rowOff>
    </xdr:from>
    <xdr:to>
      <xdr:col>78</xdr:col>
      <xdr:colOff>120650</xdr:colOff>
      <xdr:row>35</xdr:row>
      <xdr:rowOff>13970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03604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24130</xdr:rowOff>
    </xdr:from>
    <xdr:ext cx="73406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746480" y="568198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248640" y="5905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16510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938760" y="567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0</xdr:rowOff>
    </xdr:from>
    <xdr:to>
      <xdr:col>69</xdr:col>
      <xdr:colOff>142875</xdr:colOff>
      <xdr:row>34</xdr:row>
      <xdr:rowOff>101600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44092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111760</xdr:rowOff>
    </xdr:from>
    <xdr:ext cx="762000" cy="25654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151360" y="55981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68580</xdr:rowOff>
    </xdr:from>
    <xdr:to>
      <xdr:col>65</xdr:col>
      <xdr:colOff>53975</xdr:colOff>
      <xdr:row>34</xdr:row>
      <xdr:rowOff>170180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1653520" y="58978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8890</xdr:rowOff>
    </xdr:from>
    <xdr:ext cx="762000" cy="25654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343640" y="56667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公債費に係る経常収支比率は、類似団体平均を上回る水準で推移している。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令和６年度は、公債費が減少し、地方交付税及び地方特例交付金の増加により経常一般財源も増加したことから、比率は0</a:t>
          </a:r>
          <a:r>
            <a:rPr kumimoji="1" lang="en-US" altLang="ja-JP"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.9</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ポイント改善した。</a:t>
          </a:r>
        </a:p>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依然として類似団体平均を上回る水準にあることから、財政健全化計画に基づき、町債の新規発行を抑制し、償還金の縮減に努める。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6540"/>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3368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5460" cy="25654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3368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5460" cy="25654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368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5460" cy="25654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368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5460" cy="25654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368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33832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62000" cy="256540"/>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427220" y="136779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269740" y="137058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62000" cy="259080"/>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42722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269740" y="127368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77</xdr:row>
      <xdr:rowOff>124460</xdr:rowOff>
    </xdr:from>
    <xdr:to>
      <xdr:col>24</xdr:col>
      <xdr:colOff>25400</xdr:colOff>
      <xdr:row>77</xdr:row>
      <xdr:rowOff>166370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594100" y="13326110"/>
          <a:ext cx="7442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152400</xdr:rowOff>
    </xdr:from>
    <xdr:ext cx="762000" cy="259080"/>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427220" y="13011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307840" y="131660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166370</xdr:rowOff>
    </xdr:from>
    <xdr:to>
      <xdr:col>19</xdr:col>
      <xdr:colOff>179705</xdr:colOff>
      <xdr:row>78</xdr:row>
      <xdr:rowOff>53975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794000" y="1336802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550920" y="13220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130810</xdr:rowOff>
    </xdr:from>
    <xdr:ext cx="73406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241040" y="129895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17780</xdr:rowOff>
    </xdr:from>
    <xdr:to>
      <xdr:col>15</xdr:col>
      <xdr:colOff>98425</xdr:colOff>
      <xdr:row>78</xdr:row>
      <xdr:rowOff>53975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986280" y="13390880"/>
          <a:ext cx="8077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7432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62000" cy="25654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453640" y="129940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17780</xdr:rowOff>
    </xdr:from>
    <xdr:to>
      <xdr:col>11</xdr:col>
      <xdr:colOff>9525</xdr:colOff>
      <xdr:row>78</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198880" y="13390880"/>
          <a:ext cx="7874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955800" y="13206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116840</xdr:rowOff>
    </xdr:from>
    <xdr:ext cx="76200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645920"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14808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9460" cy="25654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858520" y="1300353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946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14274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946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40614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946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0033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307840" y="132753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45720</xdr:rowOff>
    </xdr:from>
    <xdr:ext cx="762000" cy="259080"/>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427220" y="1324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114935</xdr:rowOff>
    </xdr:from>
    <xdr:to>
      <xdr:col>20</xdr:col>
      <xdr:colOff>38100</xdr:colOff>
      <xdr:row>78</xdr:row>
      <xdr:rowOff>45085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550920" y="133165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29845</xdr:rowOff>
    </xdr:from>
    <xdr:ext cx="734060" cy="25654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241040" y="1340294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3175</xdr:rowOff>
    </xdr:from>
    <xdr:to>
      <xdr:col>15</xdr:col>
      <xdr:colOff>149225</xdr:colOff>
      <xdr:row>78</xdr:row>
      <xdr:rowOff>104775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7432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89535</xdr:rowOff>
    </xdr:from>
    <xdr:ext cx="762000" cy="25654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453640" y="134626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137795</xdr:rowOff>
    </xdr:from>
    <xdr:to>
      <xdr:col>11</xdr:col>
      <xdr:colOff>60325</xdr:colOff>
      <xdr:row>78</xdr:row>
      <xdr:rowOff>67945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955800" y="133394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52705</xdr:rowOff>
    </xdr:from>
    <xdr:ext cx="762000" cy="25654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645920" y="134258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14808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93980</xdr:rowOff>
    </xdr:from>
    <xdr:ext cx="75946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858520" y="134670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　システムの標準化関係による各種システム改修事業費等が増加傾向にあることからも、今後は、財政健全化計画に基づく財政の健全化に向けた各種取り組みを徹底し、自主財源の確保及び歳出抑制に努める。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69</xdr:row>
      <xdr:rowOff>107950</xdr:rowOff>
    </xdr:from>
    <xdr:ext cx="295910" cy="22542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14806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654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073912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5460" cy="25654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073912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5460" cy="25654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073912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5460" cy="25654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73912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5460" cy="25654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73912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654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3912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484376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156210</xdr:rowOff>
    </xdr:from>
    <xdr:ext cx="762000" cy="25654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4915515" y="138722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179705</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4754860" y="139001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4915515"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179705</xdr:colOff>
      <xdr:row>73</xdr:row>
      <xdr:rowOff>140970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54860" y="126568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53975</xdr:rowOff>
    </xdr:from>
    <xdr:to>
      <xdr:col>82</xdr:col>
      <xdr:colOff>107950</xdr:colOff>
      <xdr:row>75</xdr:row>
      <xdr:rowOff>86360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086840" y="12912725"/>
          <a:ext cx="7569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74</xdr:row>
      <xdr:rowOff>35560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4915515" y="12722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479296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75</xdr:row>
      <xdr:rowOff>33020</xdr:rowOff>
    </xdr:from>
    <xdr:to>
      <xdr:col>78</xdr:col>
      <xdr:colOff>69850</xdr:colOff>
      <xdr:row>75</xdr:row>
      <xdr:rowOff>53975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298170" y="12891770"/>
          <a:ext cx="78867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03604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92075</xdr:rowOff>
    </xdr:from>
    <xdr:ext cx="734060"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746480" y="1260792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140970</xdr:rowOff>
    </xdr:from>
    <xdr:to>
      <xdr:col>73</xdr:col>
      <xdr:colOff>179705</xdr:colOff>
      <xdr:row>75</xdr:row>
      <xdr:rowOff>33020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91720" y="12828270"/>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248640" y="127977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50800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2938760" y="1256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140970</xdr:rowOff>
    </xdr:from>
    <xdr:to>
      <xdr:col>69</xdr:col>
      <xdr:colOff>92075</xdr:colOff>
      <xdr:row>75</xdr:row>
      <xdr:rowOff>99695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1684000" y="12828270"/>
          <a:ext cx="80772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44092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165100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151360" y="12509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1653520" y="12820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73660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1343640" y="1258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946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64818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89126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34925</xdr:rowOff>
    </xdr:from>
    <xdr:to>
      <xdr:col>82</xdr:col>
      <xdr:colOff>158750</xdr:colOff>
      <xdr:row>75</xdr:row>
      <xdr:rowOff>136525</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92960" y="128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75</xdr:row>
      <xdr:rowOff>6985</xdr:rowOff>
    </xdr:from>
    <xdr:ext cx="762000" cy="25654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4915515" y="128657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3175</xdr:rowOff>
    </xdr:from>
    <xdr:to>
      <xdr:col>78</xdr:col>
      <xdr:colOff>120650</xdr:colOff>
      <xdr:row>75</xdr:row>
      <xdr:rowOff>104775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036040" y="128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89535</xdr:rowOff>
    </xdr:from>
    <xdr:ext cx="734060" cy="25654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746480" y="1294828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153670</xdr:rowOff>
    </xdr:from>
    <xdr:to>
      <xdr:col>74</xdr:col>
      <xdr:colOff>31750</xdr:colOff>
      <xdr:row>75</xdr:row>
      <xdr:rowOff>83820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248640" y="128409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68580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938760" y="12927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90170</xdr:rowOff>
    </xdr:from>
    <xdr:to>
      <xdr:col>69</xdr:col>
      <xdr:colOff>142875</xdr:colOff>
      <xdr:row>75</xdr:row>
      <xdr:rowOff>20320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44092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5080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151360" y="12863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48895</xdr:rowOff>
    </xdr:from>
    <xdr:to>
      <xdr:col>65</xdr:col>
      <xdr:colOff>53975</xdr:colOff>
      <xdr:row>75</xdr:row>
      <xdr:rowOff>150495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1653520" y="129076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135255</xdr:rowOff>
    </xdr:from>
    <xdr:ext cx="762000" cy="25654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343640" y="129940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5040" cy="4457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115"/>
          <a:ext cx="2668270" cy="3244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宮城県村田町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244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109220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2002135"/>
          <a:ext cx="3822700" cy="2514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2037695"/>
          <a:ext cx="113665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21246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20757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2075795"/>
          <a:ext cx="8255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2037695"/>
          <a:ext cx="113665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79500"/>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40640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59865"/>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566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2065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7193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51000"/>
          <a:ext cx="3822700" cy="228346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8940" cy="26797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69365"/>
          <a:ext cx="40894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9344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9460" cy="25146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9158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59055</xdr:rowOff>
    </xdr:from>
    <xdr:to>
      <xdr:col>33</xdr:col>
      <xdr:colOff>114300</xdr:colOff>
      <xdr:row>19</xdr:row>
      <xdr:rowOff>59055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36423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87630</xdr:rowOff>
    </xdr:from>
    <xdr:ext cx="759460" cy="25082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22135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2794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9460" cy="25082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6511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222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59460" cy="25654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0802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9460" cy="25463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1506855"/>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a:xfrm>
          <a:off x="1949450" y="1651000"/>
          <a:ext cx="3822700" cy="228346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132080</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5099050" y="2231390"/>
          <a:ext cx="0" cy="12058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104775</xdr:rowOff>
    </xdr:from>
    <xdr:ext cx="762000" cy="25209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168900" y="34099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132080</xdr:rowOff>
    </xdr:from>
    <xdr:to>
      <xdr:col>30</xdr:col>
      <xdr:colOff>25400</xdr:colOff>
      <xdr:row>19</xdr:row>
      <xdr:rowOff>132080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a:off x="5010150" y="343725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2000" cy="256540"/>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168900" y="19748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010150" y="223139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127635</xdr:rowOff>
    </xdr:from>
    <xdr:to>
      <xdr:col>29</xdr:col>
      <xdr:colOff>127000</xdr:colOff>
      <xdr:row>18</xdr:row>
      <xdr:rowOff>13970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flipV="1">
          <a:off x="4508500" y="3089910"/>
          <a:ext cx="59055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113030</xdr:rowOff>
    </xdr:from>
    <xdr:ext cx="762000" cy="25209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168900" y="307530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128905</xdr:rowOff>
    </xdr:from>
    <xdr:to>
      <xdr:col>29</xdr:col>
      <xdr:colOff>171450</xdr:colOff>
      <xdr:row>18</xdr:row>
      <xdr:rowOff>60325</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a:xfrm>
          <a:off x="5048250" y="3091180"/>
          <a:ext cx="9525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13970</xdr:rowOff>
    </xdr:from>
    <xdr:to>
      <xdr:col>26</xdr:col>
      <xdr:colOff>50800</xdr:colOff>
      <xdr:row>18</xdr:row>
      <xdr:rowOff>36195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3886200" y="3147695"/>
          <a:ext cx="6223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20955</xdr:rowOff>
    </xdr:from>
    <xdr:to>
      <xdr:col>26</xdr:col>
      <xdr:colOff>101600</xdr:colOff>
      <xdr:row>18</xdr:row>
      <xdr:rowOff>120650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457700" y="315468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106045</xdr:rowOff>
    </xdr:from>
    <xdr:ext cx="734060" cy="25209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165600" y="3239770"/>
          <a:ext cx="7340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18</xdr:row>
      <xdr:rowOff>36195</xdr:rowOff>
    </xdr:from>
    <xdr:to>
      <xdr:col>22</xdr:col>
      <xdr:colOff>114300</xdr:colOff>
      <xdr:row>18</xdr:row>
      <xdr:rowOff>59690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257550" y="3169920"/>
          <a:ext cx="62865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59690</xdr:rowOff>
    </xdr:from>
    <xdr:to>
      <xdr:col>22</xdr:col>
      <xdr:colOff>165100</xdr:colOff>
      <xdr:row>18</xdr:row>
      <xdr:rowOff>159385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3835400" y="31934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144145</xdr:rowOff>
    </xdr:from>
    <xdr:ext cx="762000" cy="25082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543300" y="32778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59690</xdr:rowOff>
    </xdr:from>
    <xdr:to>
      <xdr:col>18</xdr:col>
      <xdr:colOff>171450</xdr:colOff>
      <xdr:row>18</xdr:row>
      <xdr:rowOff>80010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2622550" y="3193415"/>
          <a:ext cx="6350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73025</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213100" y="3206750"/>
          <a:ext cx="8255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18</xdr:row>
      <xdr:rowOff>157480</xdr:rowOff>
    </xdr:from>
    <xdr:ext cx="762000" cy="25209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2914650" y="32912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99695</xdr:rowOff>
    </xdr:from>
    <xdr:to>
      <xdr:col>15</xdr:col>
      <xdr:colOff>101600</xdr:colOff>
      <xdr:row>19</xdr:row>
      <xdr:rowOff>31750</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2571750" y="3233420"/>
          <a:ext cx="10160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17780</xdr:rowOff>
    </xdr:from>
    <xdr:ext cx="759460" cy="25209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279650" y="33229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49403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34975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72745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0861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4638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77470</xdr:rowOff>
    </xdr:from>
    <xdr:to>
      <xdr:col>29</xdr:col>
      <xdr:colOff>171450</xdr:colOff>
      <xdr:row>18</xdr:row>
      <xdr:rowOff>8890</xdr:rowOff>
    </xdr:to>
    <xdr:sp macro="" textlink="">
      <xdr:nvSpPr>
        <xdr:cNvPr id="65" name="楕円 64">
          <a:extLst>
            <a:ext uri="{FF2B5EF4-FFF2-40B4-BE49-F238E27FC236}">
              <a16:creationId xmlns:a16="http://schemas.microsoft.com/office/drawing/2014/main" id="{00000000-0008-0000-0500-000041000000}"/>
            </a:ext>
          </a:extLst>
        </xdr:cNvPr>
        <xdr:cNvSpPr/>
      </xdr:nvSpPr>
      <xdr:spPr>
        <a:xfrm>
          <a:off x="5048250" y="3039745"/>
          <a:ext cx="9525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94615</xdr:rowOff>
    </xdr:from>
    <xdr:ext cx="762000" cy="25336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168900" y="2885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147,724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132080</xdr:rowOff>
    </xdr:from>
    <xdr:to>
      <xdr:col>26</xdr:col>
      <xdr:colOff>101600</xdr:colOff>
      <xdr:row>18</xdr:row>
      <xdr:rowOff>63500</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457700" y="309435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73025</xdr:rowOff>
    </xdr:from>
    <xdr:ext cx="73406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65600" y="2863850"/>
          <a:ext cx="7340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138,103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153670</xdr:rowOff>
    </xdr:from>
    <xdr:to>
      <xdr:col>22</xdr:col>
      <xdr:colOff>165100</xdr:colOff>
      <xdr:row>18</xdr:row>
      <xdr:rowOff>86360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3835400" y="3115945"/>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95250</xdr:rowOff>
    </xdr:from>
    <xdr:ext cx="762000" cy="25400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543300" y="28860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134,137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10160</xdr:rowOff>
    </xdr:from>
    <xdr:to>
      <xdr:col>19</xdr:col>
      <xdr:colOff>38100</xdr:colOff>
      <xdr:row>18</xdr:row>
      <xdr:rowOff>109220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213100" y="3143885"/>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16</xdr:row>
      <xdr:rowOff>118745</xdr:rowOff>
    </xdr:from>
    <xdr:ext cx="762000" cy="25336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914650" y="29095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129,880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30480</xdr:rowOff>
    </xdr:from>
    <xdr:to>
      <xdr:col>15</xdr:col>
      <xdr:colOff>101600</xdr:colOff>
      <xdr:row>18</xdr:row>
      <xdr:rowOff>129540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2571750" y="316420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140335</xdr:rowOff>
    </xdr:from>
    <xdr:ext cx="759460" cy="25209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279650" y="2931160"/>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126,274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a:xfrm>
          <a:off x="1949450" y="508000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a:xfrm flipH="1">
          <a:off x="177800" y="52571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5" name="楕円 84">
          <a:extLst>
            <a:ext uri="{FF2B5EF4-FFF2-40B4-BE49-F238E27FC236}">
              <a16:creationId xmlns:a16="http://schemas.microsoft.com/office/drawing/2014/main" id="{00000000-0008-0000-0500-000055000000}"/>
            </a:ext>
          </a:extLst>
        </xdr:cNvPr>
        <xdr:cNvSpPr/>
      </xdr:nvSpPr>
      <xdr:spPr>
        <a:xfrm>
          <a:off x="212725" y="52070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8940" cy="272415"/>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524000" y="5269865"/>
          <a:ext cx="40894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1949450" y="74803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59460" cy="25400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250950" y="7338695"/>
          <a:ext cx="759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49450" y="70231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59460" cy="25590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250950" y="6880860"/>
          <a:ext cx="759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65659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59460"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50950" y="64236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49450" y="61087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59460" cy="25527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50950" y="596646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9460" cy="25654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50950" y="550989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flipV="1">
          <a:off x="5099050" y="605345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62000" cy="255270"/>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168900" y="72497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5010150" y="727646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62000" cy="254000"/>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168900" y="57969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010150" y="605345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243205</xdr:rowOff>
    </xdr:from>
    <xdr:to>
      <xdr:col>29</xdr:col>
      <xdr:colOff>127000</xdr:colOff>
      <xdr:row>35</xdr:row>
      <xdr:rowOff>63500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4508500" y="6510655"/>
          <a:ext cx="590550" cy="163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62000" cy="259080"/>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168900" y="6772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171450</xdr:colOff>
      <xdr:row>35</xdr:row>
      <xdr:rowOff>292100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a:xfrm>
          <a:off x="5048250" y="6801485"/>
          <a:ext cx="952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316230</xdr:rowOff>
    </xdr:from>
    <xdr:to>
      <xdr:col>26</xdr:col>
      <xdr:colOff>50800</xdr:colOff>
      <xdr:row>35</xdr:row>
      <xdr:rowOff>63500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3886200" y="6583680"/>
          <a:ext cx="622300" cy="901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4457700" y="67678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243205</xdr:rowOff>
    </xdr:from>
    <xdr:ext cx="734060" cy="259080"/>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165600" y="685355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34</xdr:row>
      <xdr:rowOff>316230</xdr:rowOff>
    </xdr:from>
    <xdr:to>
      <xdr:col>22</xdr:col>
      <xdr:colOff>114300</xdr:colOff>
      <xdr:row>35</xdr:row>
      <xdr:rowOff>21590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3257550" y="6583680"/>
          <a:ext cx="62865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3835400" y="67621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239395</xdr:rowOff>
    </xdr:from>
    <xdr:ext cx="762000"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543300" y="6849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21590</xdr:rowOff>
    </xdr:from>
    <xdr:to>
      <xdr:col>18</xdr:col>
      <xdr:colOff>171450</xdr:colOff>
      <xdr:row>35</xdr:row>
      <xdr:rowOff>118110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2622550" y="6631940"/>
          <a:ext cx="635000" cy="965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213100" y="6804025"/>
          <a:ext cx="825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279400</xdr:rowOff>
    </xdr:from>
    <xdr:ext cx="762000" cy="25908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2914650" y="688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2571750" y="6852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328295</xdr:rowOff>
    </xdr:from>
    <xdr:ext cx="759460" cy="25463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279650" y="6938645"/>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9403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34975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72745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0861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4638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193675</xdr:rowOff>
    </xdr:from>
    <xdr:to>
      <xdr:col>29</xdr:col>
      <xdr:colOff>171450</xdr:colOff>
      <xdr:row>34</xdr:row>
      <xdr:rowOff>294640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a:xfrm>
          <a:off x="5048250" y="6461125"/>
          <a:ext cx="952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37465</xdr:rowOff>
    </xdr:from>
    <xdr:ext cx="762000" cy="25971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168900" y="63049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42,391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12065</xdr:rowOff>
    </xdr:from>
    <xdr:to>
      <xdr:col>26</xdr:col>
      <xdr:colOff>101600</xdr:colOff>
      <xdr:row>35</xdr:row>
      <xdr:rowOff>114300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4457700" y="66224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123825</xdr:rowOff>
    </xdr:from>
    <xdr:ext cx="734060" cy="25400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65600" y="6391275"/>
          <a:ext cx="7340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35,295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264795</xdr:rowOff>
    </xdr:from>
    <xdr:to>
      <xdr:col>22</xdr:col>
      <xdr:colOff>165100</xdr:colOff>
      <xdr:row>35</xdr:row>
      <xdr:rowOff>24130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3835400" y="65322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34925</xdr:rowOff>
    </xdr:from>
    <xdr:ext cx="762000" cy="25971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543300" y="63023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39,210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313055</xdr:rowOff>
    </xdr:from>
    <xdr:to>
      <xdr:col>19</xdr:col>
      <xdr:colOff>38100</xdr:colOff>
      <xdr:row>35</xdr:row>
      <xdr:rowOff>72390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3213100" y="6580505"/>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34</xdr:row>
      <xdr:rowOff>81915</xdr:rowOff>
    </xdr:from>
    <xdr:ext cx="762000" cy="25971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914650" y="634936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37,102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68580</xdr:rowOff>
    </xdr:from>
    <xdr:to>
      <xdr:col>15</xdr:col>
      <xdr:colOff>101600</xdr:colOff>
      <xdr:row>35</xdr:row>
      <xdr:rowOff>169545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2571750" y="66789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180340</xdr:rowOff>
    </xdr:from>
    <xdr:ext cx="759460" cy="25400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279650" y="6447790"/>
          <a:ext cx="759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32,875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0.11375</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6489"/>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74930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88365"/>
          <a:ext cx="908685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18845"/>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1884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1884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37895"/>
          <a:ext cx="18224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37895"/>
          <a:ext cx="11366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50595"/>
          <a:ext cx="57785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714500"/>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714500"/>
          <a:ext cx="3429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143510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88365"/>
          <a:ext cx="13716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50595"/>
          <a:ext cx="13081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218565"/>
          <a:ext cx="13081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49400"/>
          <a:ext cx="13081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661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101219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8079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520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9043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209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854960"/>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82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73095"/>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9059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103,912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1907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635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5146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9672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783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5209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64083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456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5209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31317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129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156845</xdr:rowOff>
    </xdr:from>
    <xdr:ext cx="595630" cy="25209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6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802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5630" cy="25209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476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146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6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15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5082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75565</xdr:rowOff>
    </xdr:from>
    <xdr:to>
      <xdr:col>24</xdr:col>
      <xdr:colOff>62865</xdr:colOff>
      <xdr:row>39</xdr:row>
      <xdr:rowOff>10795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2190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14605</xdr:rowOff>
    </xdr:from>
    <xdr:ext cx="534670" cy="25209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70115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10795</xdr:rowOff>
    </xdr:from>
    <xdr:to>
      <xdr:col>24</xdr:col>
      <xdr:colOff>152400</xdr:colOff>
      <xdr:row>39</xdr:row>
      <xdr:rowOff>10795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69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23495</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9955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75565</xdr:rowOff>
    </xdr:from>
    <xdr:to>
      <xdr:col>24</xdr:col>
      <xdr:colOff>152400</xdr:colOff>
      <xdr:row>30</xdr:row>
      <xdr:rowOff>75565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219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34</xdr:row>
      <xdr:rowOff>156845</xdr:rowOff>
    </xdr:from>
    <xdr:to>
      <xdr:col>24</xdr:col>
      <xdr:colOff>63500</xdr:colOff>
      <xdr:row>35</xdr:row>
      <xdr:rowOff>128270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5986145"/>
          <a:ext cx="7493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77470</xdr:rowOff>
    </xdr:from>
    <xdr:ext cx="598805" cy="25146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60782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98425</xdr:rowOff>
    </xdr:from>
    <xdr:to>
      <xdr:col>24</xdr:col>
      <xdr:colOff>114300</xdr:colOff>
      <xdr:row>36</xdr:row>
      <xdr:rowOff>30480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0991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128270</xdr:rowOff>
    </xdr:from>
    <xdr:to>
      <xdr:col>19</xdr:col>
      <xdr:colOff>171450</xdr:colOff>
      <xdr:row>36</xdr:row>
      <xdr:rowOff>4445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129020"/>
          <a:ext cx="8064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29210</xdr:rowOff>
    </xdr:from>
    <xdr:to>
      <xdr:col>20</xdr:col>
      <xdr:colOff>38100</xdr:colOff>
      <xdr:row>36</xdr:row>
      <xdr:rowOff>127635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201410"/>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118110</xdr:rowOff>
    </xdr:from>
    <xdr:ext cx="596265" cy="25400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54680" y="6290310"/>
          <a:ext cx="596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4445</xdr:rowOff>
    </xdr:from>
    <xdr:to>
      <xdr:col>15</xdr:col>
      <xdr:colOff>50800</xdr:colOff>
      <xdr:row>36</xdr:row>
      <xdr:rowOff>13970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176645"/>
          <a:ext cx="7937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78105</xdr:rowOff>
    </xdr:from>
    <xdr:to>
      <xdr:col>15</xdr:col>
      <xdr:colOff>101600</xdr:colOff>
      <xdr:row>37</xdr:row>
      <xdr:rowOff>10160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2503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1270</xdr:rowOff>
    </xdr:from>
    <xdr:ext cx="596265"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60930" y="634492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36</xdr:row>
      <xdr:rowOff>13970</xdr:rowOff>
    </xdr:from>
    <xdr:to>
      <xdr:col>10</xdr:col>
      <xdr:colOff>114300</xdr:colOff>
      <xdr:row>36</xdr:row>
      <xdr:rowOff>27305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186170"/>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96520</xdr:rowOff>
    </xdr:from>
    <xdr:to>
      <xdr:col>10</xdr:col>
      <xdr:colOff>165100</xdr:colOff>
      <xdr:row>37</xdr:row>
      <xdr:rowOff>29210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2687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19685</xdr:rowOff>
    </xdr:from>
    <xdr:ext cx="596265" cy="25209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48130" y="6363335"/>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134620</xdr:rowOff>
    </xdr:from>
    <xdr:to>
      <xdr:col>6</xdr:col>
      <xdr:colOff>38100</xdr:colOff>
      <xdr:row>37</xdr:row>
      <xdr:rowOff>66675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30682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57785</xdr:rowOff>
    </xdr:from>
    <xdr:ext cx="532130"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640143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209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209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9460" cy="25209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7107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209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209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107315</xdr:rowOff>
    </xdr:from>
    <xdr:to>
      <xdr:col>24</xdr:col>
      <xdr:colOff>114300</xdr:colOff>
      <xdr:row>35</xdr:row>
      <xdr:rowOff>39370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593661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129540</xdr:rowOff>
    </xdr:from>
    <xdr:ext cx="598805" cy="25273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578739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133,057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78105</xdr:rowOff>
    </xdr:from>
    <xdr:to>
      <xdr:col>20</xdr:col>
      <xdr:colOff>38100</xdr:colOff>
      <xdr:row>36</xdr:row>
      <xdr:rowOff>10160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07885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26035</xdr:rowOff>
    </xdr:from>
    <xdr:ext cx="596265" cy="25336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54680" y="585533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120,040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122555</xdr:rowOff>
    </xdr:from>
    <xdr:to>
      <xdr:col>15</xdr:col>
      <xdr:colOff>101600</xdr:colOff>
      <xdr:row>36</xdr:row>
      <xdr:rowOff>53975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1233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70485</xdr:rowOff>
    </xdr:from>
    <xdr:ext cx="596265" cy="25209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60930" y="5899785"/>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115,954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132080</xdr:rowOff>
    </xdr:from>
    <xdr:to>
      <xdr:col>10</xdr:col>
      <xdr:colOff>165100</xdr:colOff>
      <xdr:row>36</xdr:row>
      <xdr:rowOff>63500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1328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79375</xdr:rowOff>
    </xdr:from>
    <xdr:ext cx="596265" cy="25209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48130" y="5908675"/>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145415</xdr:rowOff>
    </xdr:from>
    <xdr:to>
      <xdr:col>6</xdr:col>
      <xdr:colOff>38100</xdr:colOff>
      <xdr:row>36</xdr:row>
      <xdr:rowOff>76835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14616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93345</xdr:rowOff>
    </xdr:from>
    <xdr:ext cx="596265" cy="25336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54380" y="592264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1907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8064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10158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6380" cy="25209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74980" y="1001649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5630" cy="25209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63612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273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2519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901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5630" cy="25209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87222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5800" y="8634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5630" cy="25082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491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858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82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111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6858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116840</xdr:rowOff>
    </xdr:from>
    <xdr:to>
      <xdr:col>24</xdr:col>
      <xdr:colOff>62865</xdr:colOff>
      <xdr:row>57</xdr:row>
      <xdr:rowOff>125730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176395" y="868934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128905</xdr:rowOff>
    </xdr:from>
    <xdr:ext cx="534670" cy="25336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229100" y="99015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125730</xdr:rowOff>
    </xdr:from>
    <xdr:to>
      <xdr:col>24</xdr:col>
      <xdr:colOff>152400</xdr:colOff>
      <xdr:row>57</xdr:row>
      <xdr:rowOff>125730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08450" y="9898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64135</xdr:rowOff>
    </xdr:from>
    <xdr:ext cx="598805" cy="25209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229100" y="846518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116840</xdr:rowOff>
    </xdr:from>
    <xdr:to>
      <xdr:col>24</xdr:col>
      <xdr:colOff>152400</xdr:colOff>
      <xdr:row>50</xdr:row>
      <xdr:rowOff>116840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08450" y="8689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2540</xdr:rowOff>
    </xdr:from>
    <xdr:to>
      <xdr:col>24</xdr:col>
      <xdr:colOff>63500</xdr:colOff>
      <xdr:row>57</xdr:row>
      <xdr:rowOff>11430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429000" y="9775190"/>
          <a:ext cx="7493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71755</xdr:rowOff>
    </xdr:from>
    <xdr:ext cx="598805" cy="25209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229100" y="950150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49530</xdr:rowOff>
    </xdr:from>
    <xdr:to>
      <xdr:col>24</xdr:col>
      <xdr:colOff>114300</xdr:colOff>
      <xdr:row>56</xdr:row>
      <xdr:rowOff>148590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127500" y="965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139065</xdr:rowOff>
    </xdr:from>
    <xdr:to>
      <xdr:col>19</xdr:col>
      <xdr:colOff>171450</xdr:colOff>
      <xdr:row>57</xdr:row>
      <xdr:rowOff>2540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622550" y="9740265"/>
          <a:ext cx="8064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90805</xdr:rowOff>
    </xdr:from>
    <xdr:to>
      <xdr:col>20</xdr:col>
      <xdr:colOff>38100</xdr:colOff>
      <xdr:row>57</xdr:row>
      <xdr:rowOff>22225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384550" y="969200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38735</xdr:rowOff>
    </xdr:from>
    <xdr:ext cx="596265" cy="25336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154680" y="946848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139065</xdr:rowOff>
    </xdr:from>
    <xdr:to>
      <xdr:col>15</xdr:col>
      <xdr:colOff>50800</xdr:colOff>
      <xdr:row>56</xdr:row>
      <xdr:rowOff>162560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828800" y="9740265"/>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106680</xdr:rowOff>
    </xdr:from>
    <xdr:to>
      <xdr:col>15</xdr:col>
      <xdr:colOff>101600</xdr:colOff>
      <xdr:row>57</xdr:row>
      <xdr:rowOff>38100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571750" y="97078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29210</xdr:rowOff>
    </xdr:from>
    <xdr:ext cx="596265" cy="25146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360930" y="980186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56</xdr:row>
      <xdr:rowOff>162560</xdr:rowOff>
    </xdr:from>
    <xdr:to>
      <xdr:col>10</xdr:col>
      <xdr:colOff>114300</xdr:colOff>
      <xdr:row>57</xdr:row>
      <xdr:rowOff>1905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028700" y="976376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132080</xdr:rowOff>
    </xdr:from>
    <xdr:to>
      <xdr:col>10</xdr:col>
      <xdr:colOff>165100</xdr:colOff>
      <xdr:row>57</xdr:row>
      <xdr:rowOff>63500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778000" y="97332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54610</xdr:rowOff>
    </xdr:from>
    <xdr:ext cx="534670" cy="25209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580515" y="98272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160655</xdr:rowOff>
    </xdr:from>
    <xdr:to>
      <xdr:col>6</xdr:col>
      <xdr:colOff>38100</xdr:colOff>
      <xdr:row>57</xdr:row>
      <xdr:rowOff>92075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984250" y="976185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83185</xdr:rowOff>
    </xdr:from>
    <xdr:ext cx="53213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786765" y="985583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209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0068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209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2575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9460" cy="25209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451100" y="10536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209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6573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209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57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128905</xdr:rowOff>
    </xdr:from>
    <xdr:to>
      <xdr:col>24</xdr:col>
      <xdr:colOff>114300</xdr:colOff>
      <xdr:row>57</xdr:row>
      <xdr:rowOff>60960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127500" y="97301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45720</xdr:rowOff>
    </xdr:from>
    <xdr:ext cx="534670" cy="25336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229100" y="96469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98,624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120650</xdr:rowOff>
    </xdr:from>
    <xdr:to>
      <xdr:col>20</xdr:col>
      <xdr:colOff>38100</xdr:colOff>
      <xdr:row>57</xdr:row>
      <xdr:rowOff>52070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384550" y="972185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43180</xdr:rowOff>
    </xdr:from>
    <xdr:ext cx="596265" cy="25209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154680" y="9815830"/>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89535</xdr:rowOff>
    </xdr:from>
    <xdr:to>
      <xdr:col>15</xdr:col>
      <xdr:colOff>101600</xdr:colOff>
      <xdr:row>57</xdr:row>
      <xdr:rowOff>20955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571750" y="96907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37465</xdr:rowOff>
    </xdr:from>
    <xdr:ext cx="596265" cy="25336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360930" y="946721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109,276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112395</xdr:rowOff>
    </xdr:from>
    <xdr:to>
      <xdr:col>10</xdr:col>
      <xdr:colOff>165100</xdr:colOff>
      <xdr:row>57</xdr:row>
      <xdr:rowOff>43815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778000" y="97135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60325</xdr:rowOff>
    </xdr:from>
    <xdr:ext cx="596265" cy="25336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548130" y="949007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119380</xdr:rowOff>
    </xdr:from>
    <xdr:to>
      <xdr:col>6</xdr:col>
      <xdr:colOff>38100</xdr:colOff>
      <xdr:row>57</xdr:row>
      <xdr:rowOff>52070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984250" y="9720580"/>
          <a:ext cx="825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67945</xdr:rowOff>
    </xdr:from>
    <xdr:ext cx="596265" cy="25082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54380" y="949769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6858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128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128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145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7145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43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2743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6858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1907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666750" y="11493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58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85800" y="1358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6380" cy="25209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474980" y="1344549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5209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1455" y="1306512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2823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5273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455" y="126809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2443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5209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1455" y="1230122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5800" y="12063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1495" cy="25082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1455" y="1192085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858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82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3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858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104140</xdr:rowOff>
    </xdr:from>
    <xdr:to>
      <xdr:col>24</xdr:col>
      <xdr:colOff>62865</xdr:colOff>
      <xdr:row>79</xdr:row>
      <xdr:rowOff>43180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176395" y="1227709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47625</xdr:rowOff>
    </xdr:from>
    <xdr:ext cx="249555" cy="25209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229100" y="1359217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43180</xdr:rowOff>
    </xdr:from>
    <xdr:to>
      <xdr:col>24</xdr:col>
      <xdr:colOff>152400</xdr:colOff>
      <xdr:row>79</xdr:row>
      <xdr:rowOff>43180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08450" y="13587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52070</xdr:rowOff>
    </xdr:from>
    <xdr:ext cx="534670" cy="251460"/>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229100" y="120535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104140</xdr:rowOff>
    </xdr:from>
    <xdr:to>
      <xdr:col>24</xdr:col>
      <xdr:colOff>152400</xdr:colOff>
      <xdr:row>71</xdr:row>
      <xdr:rowOff>104140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08450" y="12277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133350</xdr:rowOff>
    </xdr:from>
    <xdr:to>
      <xdr:col>24</xdr:col>
      <xdr:colOff>63500</xdr:colOff>
      <xdr:row>78</xdr:row>
      <xdr:rowOff>166370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429000" y="13506450"/>
          <a:ext cx="7493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127635</xdr:rowOff>
    </xdr:from>
    <xdr:ext cx="534670" cy="25209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229100" y="1315783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105410</xdr:rowOff>
    </xdr:from>
    <xdr:to>
      <xdr:col>24</xdr:col>
      <xdr:colOff>114300</xdr:colOff>
      <xdr:row>78</xdr:row>
      <xdr:rowOff>36830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127500" y="133070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140335</xdr:rowOff>
    </xdr:from>
    <xdr:to>
      <xdr:col>19</xdr:col>
      <xdr:colOff>171450</xdr:colOff>
      <xdr:row>78</xdr:row>
      <xdr:rowOff>166370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622550" y="13513435"/>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158750</xdr:rowOff>
    </xdr:from>
    <xdr:to>
      <xdr:col>20</xdr:col>
      <xdr:colOff>38100</xdr:colOff>
      <xdr:row>78</xdr:row>
      <xdr:rowOff>90170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384550" y="1336040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106680</xdr:rowOff>
    </xdr:from>
    <xdr:ext cx="469900" cy="25209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219450" y="131368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140335</xdr:rowOff>
    </xdr:from>
    <xdr:to>
      <xdr:col>15</xdr:col>
      <xdr:colOff>50800</xdr:colOff>
      <xdr:row>78</xdr:row>
      <xdr:rowOff>161290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828800" y="1351343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160655</xdr:rowOff>
    </xdr:from>
    <xdr:to>
      <xdr:col>15</xdr:col>
      <xdr:colOff>101600</xdr:colOff>
      <xdr:row>78</xdr:row>
      <xdr:rowOff>92075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571750" y="133623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107950</xdr:rowOff>
    </xdr:from>
    <xdr:ext cx="469900" cy="25273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406650" y="131381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161290</xdr:rowOff>
    </xdr:from>
    <xdr:to>
      <xdr:col>10</xdr:col>
      <xdr:colOff>114300</xdr:colOff>
      <xdr:row>78</xdr:row>
      <xdr:rowOff>162560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028700" y="1353439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146050</xdr:rowOff>
    </xdr:from>
    <xdr:to>
      <xdr:col>10</xdr:col>
      <xdr:colOff>165100</xdr:colOff>
      <xdr:row>78</xdr:row>
      <xdr:rowOff>77470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778000" y="133477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93980</xdr:rowOff>
    </xdr:from>
    <xdr:ext cx="469900" cy="25336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612900" y="13124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78740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984250" y="1334897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95250</xdr:rowOff>
    </xdr:from>
    <xdr:ext cx="469900" cy="25400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19150" y="1312545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209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0068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209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2575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9460" cy="25209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451100" y="13965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209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573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209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57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84455</xdr:rowOff>
    </xdr:from>
    <xdr:to>
      <xdr:col>24</xdr:col>
      <xdr:colOff>114300</xdr:colOff>
      <xdr:row>79</xdr:row>
      <xdr:rowOff>15875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127500" y="1345755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xdr:rowOff>
    </xdr:from>
    <xdr:ext cx="469900" cy="25336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229100" y="133737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116840</xdr:rowOff>
    </xdr:from>
    <xdr:to>
      <xdr:col>20</xdr:col>
      <xdr:colOff>38100</xdr:colOff>
      <xdr:row>79</xdr:row>
      <xdr:rowOff>48895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384550" y="1348994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39370</xdr:rowOff>
    </xdr:from>
    <xdr:ext cx="469900" cy="25336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219450" y="135839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90170</xdr:rowOff>
    </xdr:from>
    <xdr:to>
      <xdr:col>15</xdr:col>
      <xdr:colOff>101600</xdr:colOff>
      <xdr:row>79</xdr:row>
      <xdr:rowOff>21590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571750" y="134632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13335</xdr:rowOff>
    </xdr:from>
    <xdr:ext cx="469900" cy="25209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406650" y="135578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111125</xdr:rowOff>
    </xdr:from>
    <xdr:to>
      <xdr:col>10</xdr:col>
      <xdr:colOff>165100</xdr:colOff>
      <xdr:row>79</xdr:row>
      <xdr:rowOff>42545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778000" y="134842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34290</xdr:rowOff>
    </xdr:from>
    <xdr:ext cx="469900" cy="25209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612900" y="135788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113030</xdr:rowOff>
    </xdr:from>
    <xdr:to>
      <xdr:col>6</xdr:col>
      <xdr:colOff>38100</xdr:colOff>
      <xdr:row>79</xdr:row>
      <xdr:rowOff>44450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984250" y="1348613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36195</xdr:rowOff>
    </xdr:from>
    <xdr:ext cx="469900" cy="25209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19150" y="13580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858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128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128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7145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7145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743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743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858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1907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66750" y="14922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4749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701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145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663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145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654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1145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587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5492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146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349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858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82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858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140970</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176395" y="15400020"/>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229100" y="16767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08450" y="16763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88900</xdr:rowOff>
    </xdr:from>
    <xdr:ext cx="598805" cy="250190"/>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229100" y="1517650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140970</xdr:rowOff>
    </xdr:from>
    <xdr:to>
      <xdr:col>24</xdr:col>
      <xdr:colOff>152400</xdr:colOff>
      <xdr:row>89</xdr:row>
      <xdr:rowOff>140970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108450" y="15400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96</xdr:row>
      <xdr:rowOff>60960</xdr:rowOff>
    </xdr:from>
    <xdr:to>
      <xdr:col>24</xdr:col>
      <xdr:colOff>63500</xdr:colOff>
      <xdr:row>96</xdr:row>
      <xdr:rowOff>134620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429000" y="16520160"/>
          <a:ext cx="7493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130175</xdr:rowOff>
    </xdr:from>
    <xdr:ext cx="534670"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229100" y="16075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127500" y="162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134620</xdr:rowOff>
    </xdr:from>
    <xdr:to>
      <xdr:col>19</xdr:col>
      <xdr:colOff>171450</xdr:colOff>
      <xdr:row>97</xdr:row>
      <xdr:rowOff>74930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622550" y="16593820"/>
          <a:ext cx="80645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384550" y="16289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120650</xdr:rowOff>
    </xdr:from>
    <xdr:ext cx="532130" cy="25654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187065" y="160655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72390</xdr:rowOff>
    </xdr:from>
    <xdr:to>
      <xdr:col>15</xdr:col>
      <xdr:colOff>50800</xdr:colOff>
      <xdr:row>97</xdr:row>
      <xdr:rowOff>74930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828800" y="16531590"/>
          <a:ext cx="79375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571750" y="1640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60325</xdr:rowOff>
    </xdr:from>
    <xdr:ext cx="53213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393315" y="161766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96</xdr:row>
      <xdr:rowOff>72390</xdr:rowOff>
    </xdr:from>
    <xdr:to>
      <xdr:col>10</xdr:col>
      <xdr:colOff>114300</xdr:colOff>
      <xdr:row>98</xdr:row>
      <xdr:rowOff>8255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28700" y="16531590"/>
          <a:ext cx="8001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7780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96520</xdr:rowOff>
    </xdr:from>
    <xdr:ext cx="53467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580515" y="16041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984250" y="165239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11430</xdr:rowOff>
    </xdr:from>
    <xdr:ext cx="53213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86765" y="162991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946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4511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10160</xdr:rowOff>
    </xdr:from>
    <xdr:to>
      <xdr:col>24</xdr:col>
      <xdr:colOff>114300</xdr:colOff>
      <xdr:row>96</xdr:row>
      <xdr:rowOff>111760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127500" y="1646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160020</xdr:rowOff>
    </xdr:from>
    <xdr:ext cx="534670" cy="25908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229100" y="16447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83820</xdr:rowOff>
    </xdr:from>
    <xdr:to>
      <xdr:col>20</xdr:col>
      <xdr:colOff>38100</xdr:colOff>
      <xdr:row>97</xdr:row>
      <xdr:rowOff>13970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384550" y="16543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5080</xdr:rowOff>
    </xdr:from>
    <xdr:ext cx="53213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187065" y="166357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24130</xdr:rowOff>
    </xdr:from>
    <xdr:to>
      <xdr:col>15</xdr:col>
      <xdr:colOff>101600</xdr:colOff>
      <xdr:row>97</xdr:row>
      <xdr:rowOff>125730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57175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116840</xdr:rowOff>
    </xdr:from>
    <xdr:ext cx="53213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393315" y="167474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21590</xdr:rowOff>
    </xdr:from>
    <xdr:to>
      <xdr:col>10</xdr:col>
      <xdr:colOff>165100</xdr:colOff>
      <xdr:row>96</xdr:row>
      <xdr:rowOff>123190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778000" y="1648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114300</xdr:rowOff>
    </xdr:from>
    <xdr:ext cx="53467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580515" y="16573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128905</xdr:rowOff>
    </xdr:from>
    <xdr:to>
      <xdr:col>6</xdr:col>
      <xdr:colOff>38100</xdr:colOff>
      <xdr:row>98</xdr:row>
      <xdr:rowOff>59055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984250" y="16759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50165</xdr:rowOff>
    </xdr:from>
    <xdr:ext cx="53213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86765" y="168522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956300" y="3999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0642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0642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9850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9850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013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013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5956300" y="4825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1907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918200" y="4635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711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956300" y="6729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6380" cy="25209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726430" y="658749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956300" y="635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34925</xdr:rowOff>
    </xdr:from>
    <xdr:ext cx="595630" cy="25209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417820" y="620712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5965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5273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417820" y="58229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5585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5209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17820" y="544322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56300" y="5205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5082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17820" y="5062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56300" y="4825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5082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41782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5956300" y="4825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66040</xdr:rowOff>
    </xdr:from>
    <xdr:to>
      <xdr:col>54</xdr:col>
      <xdr:colOff>171450</xdr:colOff>
      <xdr:row>37</xdr:row>
      <xdr:rowOff>113665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429750" y="5380990"/>
          <a:ext cx="0" cy="1076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117475</xdr:rowOff>
    </xdr:from>
    <xdr:ext cx="532130" cy="25336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480550" y="646112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113665</xdr:rowOff>
    </xdr:from>
    <xdr:to>
      <xdr:col>55</xdr:col>
      <xdr:colOff>88900</xdr:colOff>
      <xdr:row>37</xdr:row>
      <xdr:rowOff>113665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359900" y="6457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13970</xdr:rowOff>
    </xdr:from>
    <xdr:ext cx="596265" cy="25209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480550" y="5157470"/>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66040</xdr:rowOff>
    </xdr:from>
    <xdr:to>
      <xdr:col>55</xdr:col>
      <xdr:colOff>88900</xdr:colOff>
      <xdr:row>31</xdr:row>
      <xdr:rowOff>66040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359900" y="5380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89535</xdr:rowOff>
    </xdr:from>
    <xdr:to>
      <xdr:col>55</xdr:col>
      <xdr:colOff>0</xdr:colOff>
      <xdr:row>37</xdr:row>
      <xdr:rowOff>91440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686800" y="643318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14605</xdr:rowOff>
    </xdr:from>
    <xdr:ext cx="596265" cy="25209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480550" y="6015355"/>
          <a:ext cx="5962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160020</xdr:rowOff>
    </xdr:from>
    <xdr:to>
      <xdr:col>55</xdr:col>
      <xdr:colOff>50800</xdr:colOff>
      <xdr:row>36</xdr:row>
      <xdr:rowOff>91440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398000" y="616077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53975</xdr:rowOff>
    </xdr:from>
    <xdr:to>
      <xdr:col>50</xdr:col>
      <xdr:colOff>114300</xdr:colOff>
      <xdr:row>37</xdr:row>
      <xdr:rowOff>89535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86700" y="639762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132715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36000" y="6205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149225</xdr:rowOff>
    </xdr:from>
    <xdr:ext cx="596265" cy="25336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06130" y="597852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53975</xdr:rowOff>
    </xdr:from>
    <xdr:to>
      <xdr:col>45</xdr:col>
      <xdr:colOff>171450</xdr:colOff>
      <xdr:row>37</xdr:row>
      <xdr:rowOff>86360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080250" y="639762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52705</xdr:rowOff>
    </xdr:from>
    <xdr:to>
      <xdr:col>46</xdr:col>
      <xdr:colOff>38100</xdr:colOff>
      <xdr:row>36</xdr:row>
      <xdr:rowOff>151765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42250" y="6224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635</xdr:rowOff>
    </xdr:from>
    <xdr:ext cx="596265" cy="25336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12380" y="600138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66040</xdr:rowOff>
    </xdr:from>
    <xdr:to>
      <xdr:col>41</xdr:col>
      <xdr:colOff>50800</xdr:colOff>
      <xdr:row>37</xdr:row>
      <xdr:rowOff>86360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286500" y="6066790"/>
          <a:ext cx="793750" cy="363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89535</xdr:rowOff>
    </xdr:from>
    <xdr:to>
      <xdr:col>41</xdr:col>
      <xdr:colOff>101600</xdr:colOff>
      <xdr:row>37</xdr:row>
      <xdr:rowOff>20955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029450" y="62617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37465</xdr:rowOff>
    </xdr:from>
    <xdr:ext cx="596265" cy="25336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818630" y="603821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22225</xdr:rowOff>
    </xdr:from>
    <xdr:to>
      <xdr:col>36</xdr:col>
      <xdr:colOff>165100</xdr:colOff>
      <xdr:row>34</xdr:row>
      <xdr:rowOff>121920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235700" y="58515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137795</xdr:rowOff>
    </xdr:from>
    <xdr:ext cx="596265" cy="25336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005830" y="562419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209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25830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209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153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209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715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9460" cy="25209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908800" y="7107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209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1150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41275</xdr:rowOff>
    </xdr:from>
    <xdr:to>
      <xdr:col>55</xdr:col>
      <xdr:colOff>50800</xdr:colOff>
      <xdr:row>37</xdr:row>
      <xdr:rowOff>140970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398000" y="63849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126365</xdr:rowOff>
    </xdr:from>
    <xdr:ext cx="532130" cy="25209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480550" y="629856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39370</xdr:rowOff>
    </xdr:from>
    <xdr:to>
      <xdr:col>50</xdr:col>
      <xdr:colOff>165100</xdr:colOff>
      <xdr:row>37</xdr:row>
      <xdr:rowOff>139065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36000" y="63830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130175</xdr:rowOff>
    </xdr:from>
    <xdr:ext cx="534670" cy="25336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38515" y="64738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4445</xdr:rowOff>
    </xdr:from>
    <xdr:to>
      <xdr:col>46</xdr:col>
      <xdr:colOff>38100</xdr:colOff>
      <xdr:row>37</xdr:row>
      <xdr:rowOff>104140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42250" y="63480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95250</xdr:rowOff>
    </xdr:from>
    <xdr:ext cx="532130" cy="25400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44765" y="6438900"/>
          <a:ext cx="532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36830</xdr:rowOff>
    </xdr:from>
    <xdr:to>
      <xdr:col>41</xdr:col>
      <xdr:colOff>101600</xdr:colOff>
      <xdr:row>37</xdr:row>
      <xdr:rowOff>135890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029450" y="6380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127635</xdr:rowOff>
    </xdr:from>
    <xdr:ext cx="532130" cy="25209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851015" y="647128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16510</xdr:rowOff>
    </xdr:from>
    <xdr:to>
      <xdr:col>36</xdr:col>
      <xdr:colOff>165100</xdr:colOff>
      <xdr:row>35</xdr:row>
      <xdr:rowOff>115570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235700" y="6017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106680</xdr:rowOff>
    </xdr:from>
    <xdr:ext cx="596265" cy="25209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005830" y="6107430"/>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173,962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956300" y="7428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0642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0642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9850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9850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013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013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956300" y="8254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1907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918200" y="8064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10539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956300" y="10158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6380" cy="25209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726430" y="1001649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34925</xdr:rowOff>
    </xdr:from>
    <xdr:ext cx="595630" cy="25209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417820" y="963612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394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5273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417820" y="92519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901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128270</xdr:rowOff>
    </xdr:from>
    <xdr:ext cx="595630" cy="25209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17820" y="887222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8634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5630" cy="25082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17820" y="8491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56300" y="8254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53340</xdr:rowOff>
    </xdr:from>
    <xdr:ext cx="685800" cy="25082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327650" y="811149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5956300" y="8254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91440</xdr:rowOff>
    </xdr:from>
    <xdr:to>
      <xdr:col>54</xdr:col>
      <xdr:colOff>171450</xdr:colOff>
      <xdr:row>58</xdr:row>
      <xdr:rowOff>160020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429750" y="8835390"/>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163195</xdr:rowOff>
    </xdr:from>
    <xdr:ext cx="532130" cy="25209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9480550" y="1010729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160020</xdr:rowOff>
    </xdr:from>
    <xdr:to>
      <xdr:col>55</xdr:col>
      <xdr:colOff>88900</xdr:colOff>
      <xdr:row>58</xdr:row>
      <xdr:rowOff>160020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359900" y="10104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39370</xdr:rowOff>
    </xdr:from>
    <xdr:ext cx="596265" cy="25336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9480550" y="861187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91440</xdr:rowOff>
    </xdr:from>
    <xdr:to>
      <xdr:col>55</xdr:col>
      <xdr:colOff>88900</xdr:colOff>
      <xdr:row>51</xdr:row>
      <xdr:rowOff>91440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359900" y="8835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81915</xdr:rowOff>
    </xdr:from>
    <xdr:to>
      <xdr:col>55</xdr:col>
      <xdr:colOff>0</xdr:colOff>
      <xdr:row>58</xdr:row>
      <xdr:rowOff>90805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686800" y="10026015"/>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128905</xdr:rowOff>
    </xdr:from>
    <xdr:ext cx="596265" cy="25336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9480550" y="9730105"/>
          <a:ext cx="596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106680</xdr:rowOff>
    </xdr:from>
    <xdr:to>
      <xdr:col>55</xdr:col>
      <xdr:colOff>50800</xdr:colOff>
      <xdr:row>58</xdr:row>
      <xdr:rowOff>38735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398000" y="987933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81915</xdr:rowOff>
    </xdr:from>
    <xdr:to>
      <xdr:col>50</xdr:col>
      <xdr:colOff>114300</xdr:colOff>
      <xdr:row>58</xdr:row>
      <xdr:rowOff>104775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86700" y="1002601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146050</xdr:rowOff>
    </xdr:from>
    <xdr:to>
      <xdr:col>50</xdr:col>
      <xdr:colOff>165100</xdr:colOff>
      <xdr:row>58</xdr:row>
      <xdr:rowOff>77470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36000" y="99187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93980</xdr:rowOff>
    </xdr:from>
    <xdr:ext cx="534670" cy="25336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38515" y="9695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99060</xdr:rowOff>
    </xdr:from>
    <xdr:to>
      <xdr:col>45</xdr:col>
      <xdr:colOff>171450</xdr:colOff>
      <xdr:row>58</xdr:row>
      <xdr:rowOff>104775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080250" y="1004316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151765</xdr:rowOff>
    </xdr:from>
    <xdr:to>
      <xdr:col>46</xdr:col>
      <xdr:colOff>38100</xdr:colOff>
      <xdr:row>58</xdr:row>
      <xdr:rowOff>84455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42250" y="9924415"/>
          <a:ext cx="825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99695</xdr:rowOff>
    </xdr:from>
    <xdr:ext cx="532130" cy="25146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644765" y="970089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89535</xdr:rowOff>
    </xdr:from>
    <xdr:to>
      <xdr:col>41</xdr:col>
      <xdr:colOff>50800</xdr:colOff>
      <xdr:row>58</xdr:row>
      <xdr:rowOff>99060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286500" y="10033635"/>
          <a:ext cx="7937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100330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029450" y="99453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116840</xdr:rowOff>
    </xdr:from>
    <xdr:ext cx="532130" cy="25336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851015" y="971804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152400</xdr:rowOff>
    </xdr:from>
    <xdr:to>
      <xdr:col>36</xdr:col>
      <xdr:colOff>165100</xdr:colOff>
      <xdr:row>58</xdr:row>
      <xdr:rowOff>84455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235700" y="99250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100330</xdr:rowOff>
    </xdr:from>
    <xdr:ext cx="534670" cy="25209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038215" y="97015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209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25830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209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153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209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715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9460" cy="25209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908800" y="10536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209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1150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40640</xdr:rowOff>
    </xdr:from>
    <xdr:to>
      <xdr:col>55</xdr:col>
      <xdr:colOff>50800</xdr:colOff>
      <xdr:row>58</xdr:row>
      <xdr:rowOff>140335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398000" y="99847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125730</xdr:rowOff>
    </xdr:from>
    <xdr:ext cx="532130" cy="25209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9480550" y="989838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64,591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32385</xdr:rowOff>
    </xdr:from>
    <xdr:to>
      <xdr:col>50</xdr:col>
      <xdr:colOff>165100</xdr:colOff>
      <xdr:row>58</xdr:row>
      <xdr:rowOff>132080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36000" y="9976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123190</xdr:rowOff>
    </xdr:from>
    <xdr:ext cx="534670" cy="25082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38515" y="100672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54610</xdr:rowOff>
    </xdr:from>
    <xdr:to>
      <xdr:col>46</xdr:col>
      <xdr:colOff>38100</xdr:colOff>
      <xdr:row>58</xdr:row>
      <xdr:rowOff>153670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42250" y="9998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145415</xdr:rowOff>
    </xdr:from>
    <xdr:ext cx="532130" cy="25082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44765" y="1008951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50165</xdr:rowOff>
    </xdr:from>
    <xdr:to>
      <xdr:col>41</xdr:col>
      <xdr:colOff>101600</xdr:colOff>
      <xdr:row>58</xdr:row>
      <xdr:rowOff>149225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029450" y="9994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140335</xdr:rowOff>
    </xdr:from>
    <xdr:ext cx="532130" cy="25209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851015" y="1008443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39370</xdr:rowOff>
    </xdr:from>
    <xdr:to>
      <xdr:col>36</xdr:col>
      <xdr:colOff>165100</xdr:colOff>
      <xdr:row>58</xdr:row>
      <xdr:rowOff>139065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235700" y="9983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130175</xdr:rowOff>
    </xdr:from>
    <xdr:ext cx="534670" cy="25336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038215" y="100742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5956300" y="10857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0642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0642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9850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9850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013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013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5956300" y="11683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1907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200" y="11493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56300" y="1396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956300" y="13509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6380" cy="25273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726430" y="13366750"/>
          <a:ext cx="246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956300" y="13054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53340</xdr:rowOff>
    </xdr:from>
    <xdr:ext cx="595630" cy="25082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417820" y="129120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956300" y="12596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109220</xdr:rowOff>
    </xdr:from>
    <xdr:ext cx="595630" cy="25146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417820" y="124536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2138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5630" cy="25273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417820" y="119951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1683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82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1782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5956300" y="11683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25400</xdr:rowOff>
    </xdr:from>
    <xdr:to>
      <xdr:col>54</xdr:col>
      <xdr:colOff>171450</xdr:colOff>
      <xdr:row>78</xdr:row>
      <xdr:rowOff>136525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429750" y="12026900"/>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140335</xdr:rowOff>
    </xdr:from>
    <xdr:ext cx="247015" cy="25209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9480550" y="13513435"/>
          <a:ext cx="247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136525</xdr:rowOff>
    </xdr:from>
    <xdr:to>
      <xdr:col>55</xdr:col>
      <xdr:colOff>88900</xdr:colOff>
      <xdr:row>78</xdr:row>
      <xdr:rowOff>136525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359900" y="13509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140970</xdr:rowOff>
    </xdr:from>
    <xdr:ext cx="596265" cy="25209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9480550" y="11799570"/>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25400</xdr:rowOff>
    </xdr:from>
    <xdr:to>
      <xdr:col>55</xdr:col>
      <xdr:colOff>88900</xdr:colOff>
      <xdr:row>70</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359900" y="12026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123190</xdr:rowOff>
    </xdr:from>
    <xdr:to>
      <xdr:col>55</xdr:col>
      <xdr:colOff>0</xdr:colOff>
      <xdr:row>78</xdr:row>
      <xdr:rowOff>128905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686800" y="1349629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17780</xdr:rowOff>
    </xdr:from>
    <xdr:ext cx="532130" cy="251460"/>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9480550" y="13219430"/>
          <a:ext cx="532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163195</xdr:rowOff>
    </xdr:from>
    <xdr:to>
      <xdr:col>55</xdr:col>
      <xdr:colOff>50800</xdr:colOff>
      <xdr:row>78</xdr:row>
      <xdr:rowOff>95250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398000" y="1336484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123190</xdr:rowOff>
    </xdr:from>
    <xdr:to>
      <xdr:col>50</xdr:col>
      <xdr:colOff>114300</xdr:colOff>
      <xdr:row>78</xdr:row>
      <xdr:rowOff>128905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86700" y="1349629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22860</xdr:rowOff>
    </xdr:from>
    <xdr:to>
      <xdr:col>50</xdr:col>
      <xdr:colOff>165100</xdr:colOff>
      <xdr:row>78</xdr:row>
      <xdr:rowOff>122555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36000" y="133959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138430</xdr:rowOff>
    </xdr:from>
    <xdr:ext cx="534670" cy="25336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38515" y="131686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123825</xdr:rowOff>
    </xdr:from>
    <xdr:to>
      <xdr:col>45</xdr:col>
      <xdr:colOff>171450</xdr:colOff>
      <xdr:row>78</xdr:row>
      <xdr:rowOff>128905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080250" y="1349692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19050</xdr:rowOff>
    </xdr:from>
    <xdr:to>
      <xdr:col>46</xdr:col>
      <xdr:colOff>38100</xdr:colOff>
      <xdr:row>78</xdr:row>
      <xdr:rowOff>118110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42250" y="133921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134620</xdr:rowOff>
    </xdr:from>
    <xdr:ext cx="532130" cy="25209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644765" y="1316482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109855</xdr:rowOff>
    </xdr:from>
    <xdr:to>
      <xdr:col>41</xdr:col>
      <xdr:colOff>50800</xdr:colOff>
      <xdr:row>78</xdr:row>
      <xdr:rowOff>123825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286500" y="1348295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33020</xdr:rowOff>
    </xdr:from>
    <xdr:to>
      <xdr:col>41</xdr:col>
      <xdr:colOff>101600</xdr:colOff>
      <xdr:row>78</xdr:row>
      <xdr:rowOff>132080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029450" y="13406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148590</xdr:rowOff>
    </xdr:from>
    <xdr:ext cx="532130" cy="25273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851015" y="1317879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19050</xdr:rowOff>
    </xdr:from>
    <xdr:to>
      <xdr:col>36</xdr:col>
      <xdr:colOff>165100</xdr:colOff>
      <xdr:row>78</xdr:row>
      <xdr:rowOff>118110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235700" y="13392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134620</xdr:rowOff>
    </xdr:from>
    <xdr:ext cx="534670" cy="25209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038215" y="1316482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209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25830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209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3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209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715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9460" cy="25209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908800" y="13965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209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1150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79375</xdr:rowOff>
    </xdr:from>
    <xdr:to>
      <xdr:col>55</xdr:col>
      <xdr:colOff>50800</xdr:colOff>
      <xdr:row>79</xdr:row>
      <xdr:rowOff>11430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398000" y="1345247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163830</xdr:rowOff>
    </xdr:from>
    <xdr:ext cx="467360" cy="25209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9480550" y="13365480"/>
          <a:ext cx="467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73025</xdr:rowOff>
    </xdr:from>
    <xdr:to>
      <xdr:col>50</xdr:col>
      <xdr:colOff>165100</xdr:colOff>
      <xdr:row>79</xdr:row>
      <xdr:rowOff>5080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36000" y="134461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163830</xdr:rowOff>
    </xdr:from>
    <xdr:ext cx="469900" cy="25209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70900" y="13536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78740</xdr:rowOff>
    </xdr:from>
    <xdr:to>
      <xdr:col>46</xdr:col>
      <xdr:colOff>38100</xdr:colOff>
      <xdr:row>79</xdr:row>
      <xdr:rowOff>10795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42250" y="1345184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1905</xdr:rowOff>
    </xdr:from>
    <xdr:ext cx="469900" cy="25336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7150" y="13546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73660</xdr:rowOff>
    </xdr:from>
    <xdr:to>
      <xdr:col>41</xdr:col>
      <xdr:colOff>101600</xdr:colOff>
      <xdr:row>79</xdr:row>
      <xdr:rowOff>6350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029450" y="134467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164465</xdr:rowOff>
    </xdr:from>
    <xdr:ext cx="469900" cy="25209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864350" y="135375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60325</xdr:rowOff>
    </xdr:from>
    <xdr:to>
      <xdr:col>36</xdr:col>
      <xdr:colOff>165100</xdr:colOff>
      <xdr:row>78</xdr:row>
      <xdr:rowOff>160020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235700" y="134334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151130</xdr:rowOff>
    </xdr:from>
    <xdr:ext cx="534670" cy="25336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038215" y="13524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5956300" y="14286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0642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0642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9850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9850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013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013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5956300" y="15112365"/>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1907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918200" y="14922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5956300" y="1694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6380" cy="25654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72643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956300" y="1648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654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417820" y="163423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956300" y="16027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654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417820" y="158851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956300" y="15567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400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417820" y="1542415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5112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82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41782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5956300" y="15112365"/>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92</xdr:row>
      <xdr:rowOff>66040</xdr:rowOff>
    </xdr:from>
    <xdr:to>
      <xdr:col>54</xdr:col>
      <xdr:colOff>171450</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429750" y="158394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7015" cy="25654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9480550" y="169456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359900" y="16941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626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9480550" y="156146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359900" y="15839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46990</xdr:rowOff>
    </xdr:from>
    <xdr:to>
      <xdr:col>55</xdr:col>
      <xdr:colOff>0</xdr:colOff>
      <xdr:row>97</xdr:row>
      <xdr:rowOff>64135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686800" y="16677640"/>
          <a:ext cx="7429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164465</xdr:rowOff>
    </xdr:from>
    <xdr:ext cx="532130"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9480550" y="16452215"/>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398000" y="166008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46990</xdr:rowOff>
    </xdr:from>
    <xdr:to>
      <xdr:col>50</xdr:col>
      <xdr:colOff>114300</xdr:colOff>
      <xdr:row>97</xdr:row>
      <xdr:rowOff>82550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86700" y="1667764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360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107315</xdr:rowOff>
    </xdr:from>
    <xdr:ext cx="53467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38515" y="16395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82550</xdr:rowOff>
    </xdr:from>
    <xdr:to>
      <xdr:col>45</xdr:col>
      <xdr:colOff>171450</xdr:colOff>
      <xdr:row>97</xdr:row>
      <xdr:rowOff>99060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080250" y="1671320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42250" y="16645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132715</xdr:rowOff>
    </xdr:from>
    <xdr:ext cx="532130" cy="25654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44765" y="164204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99060</xdr:rowOff>
    </xdr:from>
    <xdr:to>
      <xdr:col>41</xdr:col>
      <xdr:colOff>50800</xdr:colOff>
      <xdr:row>97</xdr:row>
      <xdr:rowOff>99060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286500" y="167297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02945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157480</xdr:rowOff>
    </xdr:from>
    <xdr:ext cx="532130" cy="25654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851015" y="164452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2357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133985</xdr:rowOff>
    </xdr:from>
    <xdr:ext cx="534670" cy="25654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038215" y="1642173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946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908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13335</xdr:rowOff>
    </xdr:from>
    <xdr:to>
      <xdr:col>55</xdr:col>
      <xdr:colOff>50800</xdr:colOff>
      <xdr:row>97</xdr:row>
      <xdr:rowOff>114935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398000" y="16643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163195</xdr:rowOff>
    </xdr:from>
    <xdr:ext cx="532130"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9480550" y="166223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167640</xdr:rowOff>
    </xdr:from>
    <xdr:to>
      <xdr:col>50</xdr:col>
      <xdr:colOff>165100</xdr:colOff>
      <xdr:row>97</xdr:row>
      <xdr:rowOff>97790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36000" y="1662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88900</xdr:rowOff>
    </xdr:from>
    <xdr:ext cx="534670" cy="25654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38515" y="1671955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31750</xdr:rowOff>
    </xdr:from>
    <xdr:to>
      <xdr:col>46</xdr:col>
      <xdr:colOff>38100</xdr:colOff>
      <xdr:row>97</xdr:row>
      <xdr:rowOff>133350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42250" y="16662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124460</xdr:rowOff>
    </xdr:from>
    <xdr:ext cx="53213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44765" y="167551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50,008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48260</xdr:rowOff>
    </xdr:from>
    <xdr:to>
      <xdr:col>41</xdr:col>
      <xdr:colOff>101600</xdr:colOff>
      <xdr:row>97</xdr:row>
      <xdr:rowOff>149860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029450" y="1667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140970</xdr:rowOff>
    </xdr:from>
    <xdr:ext cx="53213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851015" y="167716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48260</xdr:rowOff>
    </xdr:from>
    <xdr:to>
      <xdr:col>36</xdr:col>
      <xdr:colOff>165100</xdr:colOff>
      <xdr:row>97</xdr:row>
      <xdr:rowOff>149860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235700" y="1667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140970</xdr:rowOff>
    </xdr:from>
    <xdr:ext cx="53467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038215" y="1677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207750" y="3999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315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315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2364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2364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2651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2651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207750" y="4825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1907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169650" y="46355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207750" y="711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24765</xdr:rowOff>
    </xdr:from>
    <xdr:to>
      <xdr:col>89</xdr:col>
      <xdr:colOff>171450</xdr:colOff>
      <xdr:row>38</xdr:row>
      <xdr:rowOff>24765</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207750" y="653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53340</xdr:rowOff>
    </xdr:from>
    <xdr:ext cx="246380" cy="25082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0977880" y="63969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207750" y="5965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165100</xdr:rowOff>
    </xdr:from>
    <xdr:ext cx="595630" cy="25273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669270" y="58229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80645</xdr:rowOff>
    </xdr:from>
    <xdr:to>
      <xdr:col>89</xdr:col>
      <xdr:colOff>171450</xdr:colOff>
      <xdr:row>31</xdr:row>
      <xdr:rowOff>80645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207750" y="53955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109220</xdr:rowOff>
    </xdr:from>
    <xdr:ext cx="595630" cy="25146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669270" y="52527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207750" y="4825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5082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669270" y="4682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1207750" y="4825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38</xdr:row>
      <xdr:rowOff>24765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4698345" y="5345430"/>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48260</xdr:rowOff>
    </xdr:from>
    <xdr:ext cx="249555" cy="25209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4744700" y="656336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24765</xdr:rowOff>
    </xdr:from>
    <xdr:to>
      <xdr:col>86</xdr:col>
      <xdr:colOff>25400</xdr:colOff>
      <xdr:row>38</xdr:row>
      <xdr:rowOff>24765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4611350" y="6539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146050</xdr:rowOff>
    </xdr:from>
    <xdr:ext cx="598805" cy="25082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4744700" y="511810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4611350" y="5345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129540</xdr:rowOff>
    </xdr:from>
    <xdr:to>
      <xdr:col>85</xdr:col>
      <xdr:colOff>127000</xdr:colOff>
      <xdr:row>37</xdr:row>
      <xdr:rowOff>164465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3938250" y="647319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134620</xdr:rowOff>
    </xdr:from>
    <xdr:ext cx="469900" cy="25209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4744700" y="630682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112395</xdr:rowOff>
    </xdr:from>
    <xdr:to>
      <xdr:col>85</xdr:col>
      <xdr:colOff>171450</xdr:colOff>
      <xdr:row>38</xdr:row>
      <xdr:rowOff>43815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649450" y="645604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107950</xdr:rowOff>
    </xdr:from>
    <xdr:to>
      <xdr:col>81</xdr:col>
      <xdr:colOff>50800</xdr:colOff>
      <xdr:row>37</xdr:row>
      <xdr:rowOff>129540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144500" y="6451600"/>
          <a:ext cx="7937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104140</xdr:rowOff>
    </xdr:from>
    <xdr:to>
      <xdr:col>81</xdr:col>
      <xdr:colOff>101600</xdr:colOff>
      <xdr:row>38</xdr:row>
      <xdr:rowOff>35560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887450" y="64477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26670</xdr:rowOff>
    </xdr:from>
    <xdr:ext cx="469900" cy="25400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722350" y="654177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107950</xdr:rowOff>
    </xdr:from>
    <xdr:to>
      <xdr:col>76</xdr:col>
      <xdr:colOff>114300</xdr:colOff>
      <xdr:row>37</xdr:row>
      <xdr:rowOff>144145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344400" y="6451600"/>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87630</xdr:rowOff>
    </xdr:from>
    <xdr:to>
      <xdr:col>76</xdr:col>
      <xdr:colOff>165100</xdr:colOff>
      <xdr:row>38</xdr:row>
      <xdr:rowOff>19050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093700" y="64312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10795</xdr:rowOff>
    </xdr:from>
    <xdr:ext cx="469900" cy="25019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928600" y="65258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113030</xdr:rowOff>
    </xdr:from>
    <xdr:to>
      <xdr:col>71</xdr:col>
      <xdr:colOff>171450</xdr:colOff>
      <xdr:row>37</xdr:row>
      <xdr:rowOff>144145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1537950" y="6285230"/>
          <a:ext cx="80645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90805</xdr:rowOff>
    </xdr:from>
    <xdr:to>
      <xdr:col>72</xdr:col>
      <xdr:colOff>38100</xdr:colOff>
      <xdr:row>38</xdr:row>
      <xdr:rowOff>22225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299950" y="643445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38735</xdr:rowOff>
    </xdr:from>
    <xdr:ext cx="469900" cy="25336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134850" y="6210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55245</xdr:rowOff>
    </xdr:from>
    <xdr:to>
      <xdr:col>67</xdr:col>
      <xdr:colOff>101600</xdr:colOff>
      <xdr:row>37</xdr:row>
      <xdr:rowOff>154940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1487150" y="6398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146050</xdr:rowOff>
    </xdr:from>
    <xdr:ext cx="532130" cy="25082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308715" y="648970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209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52880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9460" cy="25209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766800" y="7107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209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9730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209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1729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9460" cy="25209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1366500" y="7107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114935</xdr:rowOff>
    </xdr:from>
    <xdr:to>
      <xdr:col>85</xdr:col>
      <xdr:colOff>171450</xdr:colOff>
      <xdr:row>38</xdr:row>
      <xdr:rowOff>46990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4649450" y="645858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91440</xdr:rowOff>
    </xdr:from>
    <xdr:ext cx="469900" cy="25209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4744700" y="64350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80010</xdr:rowOff>
    </xdr:from>
    <xdr:to>
      <xdr:col>81</xdr:col>
      <xdr:colOff>101600</xdr:colOff>
      <xdr:row>38</xdr:row>
      <xdr:rowOff>12065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3887450" y="64236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29210</xdr:rowOff>
    </xdr:from>
    <xdr:ext cx="532130" cy="25146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709015" y="620141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58420</xdr:rowOff>
    </xdr:from>
    <xdr:to>
      <xdr:col>76</xdr:col>
      <xdr:colOff>165100</xdr:colOff>
      <xdr:row>37</xdr:row>
      <xdr:rowOff>157480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093700" y="6402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6350</xdr:rowOff>
    </xdr:from>
    <xdr:ext cx="534670" cy="25209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896215" y="61785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94615</xdr:rowOff>
    </xdr:from>
    <xdr:to>
      <xdr:col>72</xdr:col>
      <xdr:colOff>38100</xdr:colOff>
      <xdr:row>38</xdr:row>
      <xdr:rowOff>26035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299950" y="643826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17780</xdr:rowOff>
    </xdr:from>
    <xdr:ext cx="469900" cy="25209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134850" y="65328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63500</xdr:rowOff>
    </xdr:from>
    <xdr:to>
      <xdr:col>67</xdr:col>
      <xdr:colOff>101600</xdr:colOff>
      <xdr:row>36</xdr:row>
      <xdr:rowOff>162560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1487150" y="6235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11430</xdr:rowOff>
    </xdr:from>
    <xdr:ext cx="532130" cy="25209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1308715" y="601218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207750" y="7428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1315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1315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2364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2364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2651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2651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207750" y="8254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1907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169650" y="80645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1207750" y="10539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96520</xdr:rowOff>
    </xdr:from>
    <xdr:to>
      <xdr:col>89</xdr:col>
      <xdr:colOff>171450</xdr:colOff>
      <xdr:row>59</xdr:row>
      <xdr:rowOff>96520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1207750" y="102120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125730</xdr:rowOff>
    </xdr:from>
    <xdr:ext cx="246380" cy="25209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0977880" y="1006983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112395</xdr:rowOff>
    </xdr:from>
    <xdr:to>
      <xdr:col>89</xdr:col>
      <xdr:colOff>171450</xdr:colOff>
      <xdr:row>57</xdr:row>
      <xdr:rowOff>112395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1207750" y="98850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140970</xdr:rowOff>
    </xdr:from>
    <xdr:ext cx="246380" cy="25209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0977880" y="974217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128905</xdr:rowOff>
    </xdr:from>
    <xdr:to>
      <xdr:col>89</xdr:col>
      <xdr:colOff>171450</xdr:colOff>
      <xdr:row>55</xdr:row>
      <xdr:rowOff>128905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1207750" y="9558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156845</xdr:rowOff>
    </xdr:from>
    <xdr:ext cx="246380" cy="25209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0977880" y="9415145"/>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144780</xdr:rowOff>
    </xdr:from>
    <xdr:to>
      <xdr:col>89</xdr:col>
      <xdr:colOff>171450</xdr:colOff>
      <xdr:row>53</xdr:row>
      <xdr:rowOff>144780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207750" y="9231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6350</xdr:rowOff>
    </xdr:from>
    <xdr:ext cx="246380" cy="25209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977880" y="909320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161290</xdr:rowOff>
    </xdr:from>
    <xdr:to>
      <xdr:col>89</xdr:col>
      <xdr:colOff>171450</xdr:colOff>
      <xdr:row>51</xdr:row>
      <xdr:rowOff>161290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207750" y="89052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21590</xdr:rowOff>
    </xdr:from>
    <xdr:ext cx="310515" cy="25146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932795" y="8765540"/>
          <a:ext cx="3105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171450</xdr:colOff>
      <xdr:row>50</xdr:row>
      <xdr:rowOff>8255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1207750" y="8580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37465</xdr:rowOff>
    </xdr:from>
    <xdr:ext cx="310515" cy="25336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0932795" y="8438515"/>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207750" y="8254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53340</xdr:rowOff>
    </xdr:from>
    <xdr:ext cx="310515" cy="25082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0932795" y="8111490"/>
          <a:ext cx="3105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1207750" y="8254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96520</xdr:rowOff>
    </xdr:from>
    <xdr:to>
      <xdr:col>85</xdr:col>
      <xdr:colOff>126365</xdr:colOff>
      <xdr:row>59</xdr:row>
      <xdr:rowOff>96520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698345" y="102120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137795</xdr:rowOff>
    </xdr:from>
    <xdr:ext cx="249555" cy="25336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4744700" y="10253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96520</xdr:rowOff>
    </xdr:from>
    <xdr:to>
      <xdr:col>86</xdr:col>
      <xdr:colOff>25400</xdr:colOff>
      <xdr:row>59</xdr:row>
      <xdr:rowOff>96520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611350" y="10212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137795</xdr:rowOff>
    </xdr:from>
    <xdr:ext cx="249555" cy="25336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4744700" y="99104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96520</xdr:rowOff>
    </xdr:from>
    <xdr:to>
      <xdr:col>86</xdr:col>
      <xdr:colOff>25400</xdr:colOff>
      <xdr:row>59</xdr:row>
      <xdr:rowOff>96520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611350" y="10212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96520</xdr:rowOff>
    </xdr:from>
    <xdr:to>
      <xdr:col>85</xdr:col>
      <xdr:colOff>127000</xdr:colOff>
      <xdr:row>59</xdr:row>
      <xdr:rowOff>96520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938250" y="102120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26035</xdr:rowOff>
    </xdr:from>
    <xdr:ext cx="249555" cy="25336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4744700" y="10141585"/>
          <a:ext cx="2495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47625</xdr:rowOff>
    </xdr:from>
    <xdr:to>
      <xdr:col>85</xdr:col>
      <xdr:colOff>171450</xdr:colOff>
      <xdr:row>59</xdr:row>
      <xdr:rowOff>146685</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649450" y="101631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96520</xdr:rowOff>
    </xdr:from>
    <xdr:to>
      <xdr:col>81</xdr:col>
      <xdr:colOff>50800</xdr:colOff>
      <xdr:row>59</xdr:row>
      <xdr:rowOff>96520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144500" y="1021207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47625</xdr:rowOff>
    </xdr:from>
    <xdr:to>
      <xdr:col>81</xdr:col>
      <xdr:colOff>101600</xdr:colOff>
      <xdr:row>59</xdr:row>
      <xdr:rowOff>146685</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887450" y="10163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137795</xdr:rowOff>
    </xdr:from>
    <xdr:ext cx="247015" cy="25336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832840" y="1025334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59</xdr:row>
      <xdr:rowOff>96520</xdr:rowOff>
    </xdr:from>
    <xdr:to>
      <xdr:col>76</xdr:col>
      <xdr:colOff>114300</xdr:colOff>
      <xdr:row>59</xdr:row>
      <xdr:rowOff>96520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344400" y="102120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47625</xdr:rowOff>
    </xdr:from>
    <xdr:to>
      <xdr:col>76</xdr:col>
      <xdr:colOff>165100</xdr:colOff>
      <xdr:row>59</xdr:row>
      <xdr:rowOff>146685</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093700" y="10163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59</xdr:row>
      <xdr:rowOff>137795</xdr:rowOff>
    </xdr:from>
    <xdr:ext cx="249555" cy="25336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030200" y="10253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96520</xdr:rowOff>
    </xdr:from>
    <xdr:to>
      <xdr:col>71</xdr:col>
      <xdr:colOff>171450</xdr:colOff>
      <xdr:row>59</xdr:row>
      <xdr:rowOff>96520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1537950" y="102120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47625</xdr:rowOff>
    </xdr:from>
    <xdr:to>
      <xdr:col>72</xdr:col>
      <xdr:colOff>38100</xdr:colOff>
      <xdr:row>59</xdr:row>
      <xdr:rowOff>146685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299950" y="101631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137795</xdr:rowOff>
    </xdr:from>
    <xdr:ext cx="247015" cy="25336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226290" y="1025334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104140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1487150" y="8748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119380</xdr:rowOff>
    </xdr:from>
    <xdr:ext cx="313690" cy="25336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400155" y="852043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209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52880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9460" cy="25209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766800" y="10536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209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9730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209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1729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9460" cy="25209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366500" y="10536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47625</xdr:rowOff>
    </xdr:from>
    <xdr:to>
      <xdr:col>85</xdr:col>
      <xdr:colOff>171450</xdr:colOff>
      <xdr:row>59</xdr:row>
      <xdr:rowOff>146685</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649450" y="101631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58</xdr:row>
      <xdr:rowOff>81915</xdr:rowOff>
    </xdr:from>
    <xdr:ext cx="249555" cy="25336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4744700" y="1002601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47625</xdr:rowOff>
    </xdr:from>
    <xdr:to>
      <xdr:col>81</xdr:col>
      <xdr:colOff>101600</xdr:colOff>
      <xdr:row>59</xdr:row>
      <xdr:rowOff>146685</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88745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162560</xdr:rowOff>
    </xdr:from>
    <xdr:ext cx="247015" cy="25209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832840" y="9935210"/>
          <a:ext cx="247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47625</xdr:rowOff>
    </xdr:from>
    <xdr:to>
      <xdr:col>76</xdr:col>
      <xdr:colOff>165100</xdr:colOff>
      <xdr:row>59</xdr:row>
      <xdr:rowOff>146685</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09370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57</xdr:row>
      <xdr:rowOff>162560</xdr:rowOff>
    </xdr:from>
    <xdr:ext cx="249555" cy="25209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030200" y="993521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47625</xdr:rowOff>
    </xdr:from>
    <xdr:to>
      <xdr:col>72</xdr:col>
      <xdr:colOff>38100</xdr:colOff>
      <xdr:row>59</xdr:row>
      <xdr:rowOff>146685</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299950" y="101631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162560</xdr:rowOff>
    </xdr:from>
    <xdr:ext cx="247015" cy="25209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226290" y="9935210"/>
          <a:ext cx="247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47625</xdr:rowOff>
    </xdr:from>
    <xdr:to>
      <xdr:col>67</xdr:col>
      <xdr:colOff>101600</xdr:colOff>
      <xdr:row>59</xdr:row>
      <xdr:rowOff>146685</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1487150" y="10163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137795</xdr:rowOff>
    </xdr:from>
    <xdr:ext cx="247015" cy="25336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432540" y="1025334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207750" y="10857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1315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315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2364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2364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2651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2651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207750" y="11683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1907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169650" y="114935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207750" y="1396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109220</xdr:rowOff>
    </xdr:from>
    <xdr:ext cx="246380" cy="25146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977880" y="138252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43180</xdr:rowOff>
    </xdr:from>
    <xdr:to>
      <xdr:col>89</xdr:col>
      <xdr:colOff>171450</xdr:colOff>
      <xdr:row>79</xdr:row>
      <xdr:rowOff>43180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207750" y="135877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72390</xdr:rowOff>
    </xdr:from>
    <xdr:ext cx="531495" cy="25209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733405" y="1344549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171450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5209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733405" y="1306512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2823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273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733405" y="126809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07750" y="12443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128270</xdr:rowOff>
    </xdr:from>
    <xdr:ext cx="595630" cy="25209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669270" y="1230122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207750" y="12063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5082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669270" y="11920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207750" y="11683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82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6692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1207750" y="11683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17780</xdr:rowOff>
    </xdr:from>
    <xdr:to>
      <xdr:col>85</xdr:col>
      <xdr:colOff>126365</xdr:colOff>
      <xdr:row>79</xdr:row>
      <xdr:rowOff>99695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698345" y="12019280"/>
          <a:ext cx="127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104140</xdr:rowOff>
    </xdr:from>
    <xdr:ext cx="534670" cy="25209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4744700" y="136486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99695</xdr:rowOff>
    </xdr:from>
    <xdr:to>
      <xdr:col>86</xdr:col>
      <xdr:colOff>25400</xdr:colOff>
      <xdr:row>79</xdr:row>
      <xdr:rowOff>99695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611350" y="136442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132715</xdr:rowOff>
    </xdr:from>
    <xdr:ext cx="598805" cy="25209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4744700" y="1179131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17780</xdr:rowOff>
    </xdr:from>
    <xdr:to>
      <xdr:col>86</xdr:col>
      <xdr:colOff>25400</xdr:colOff>
      <xdr:row>70</xdr:row>
      <xdr:rowOff>17780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611350" y="12019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90805</xdr:rowOff>
    </xdr:from>
    <xdr:to>
      <xdr:col>85</xdr:col>
      <xdr:colOff>127000</xdr:colOff>
      <xdr:row>76</xdr:row>
      <xdr:rowOff>110490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938250" y="13121005"/>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73025</xdr:rowOff>
    </xdr:from>
    <xdr:ext cx="534670" cy="25336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4744700" y="131032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94615</xdr:rowOff>
    </xdr:from>
    <xdr:to>
      <xdr:col>85</xdr:col>
      <xdr:colOff>171450</xdr:colOff>
      <xdr:row>77</xdr:row>
      <xdr:rowOff>26035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649450" y="1312481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45720</xdr:rowOff>
    </xdr:from>
    <xdr:to>
      <xdr:col>81</xdr:col>
      <xdr:colOff>50800</xdr:colOff>
      <xdr:row>76</xdr:row>
      <xdr:rowOff>90805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144500" y="13075920"/>
          <a:ext cx="7937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34290</xdr:rowOff>
    </xdr:from>
    <xdr:to>
      <xdr:col>81</xdr:col>
      <xdr:colOff>101600</xdr:colOff>
      <xdr:row>76</xdr:row>
      <xdr:rowOff>133350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887450" y="130644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150495</xdr:rowOff>
    </xdr:from>
    <xdr:ext cx="532130" cy="25336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709015" y="1283779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76</xdr:row>
      <xdr:rowOff>45720</xdr:rowOff>
    </xdr:from>
    <xdr:to>
      <xdr:col>76</xdr:col>
      <xdr:colOff>114300</xdr:colOff>
      <xdr:row>76</xdr:row>
      <xdr:rowOff>63500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344400" y="1307592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53975</xdr:rowOff>
    </xdr:from>
    <xdr:to>
      <xdr:col>76</xdr:col>
      <xdr:colOff>165100</xdr:colOff>
      <xdr:row>76</xdr:row>
      <xdr:rowOff>153035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093700" y="13084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144780</xdr:rowOff>
    </xdr:from>
    <xdr:ext cx="534670" cy="25019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896215" y="1317498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63500</xdr:rowOff>
    </xdr:from>
    <xdr:to>
      <xdr:col>71</xdr:col>
      <xdr:colOff>171450</xdr:colOff>
      <xdr:row>76</xdr:row>
      <xdr:rowOff>102870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1537950" y="13093700"/>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84455</xdr:rowOff>
    </xdr:from>
    <xdr:to>
      <xdr:col>72</xdr:col>
      <xdr:colOff>38100</xdr:colOff>
      <xdr:row>77</xdr:row>
      <xdr:rowOff>15875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299950" y="1311465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6350</xdr:rowOff>
    </xdr:from>
    <xdr:ext cx="532130" cy="25209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102465" y="1320800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142240</xdr:rowOff>
    </xdr:from>
    <xdr:to>
      <xdr:col>67</xdr:col>
      <xdr:colOff>101600</xdr:colOff>
      <xdr:row>77</xdr:row>
      <xdr:rowOff>73660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1487150" y="131724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64770</xdr:rowOff>
    </xdr:from>
    <xdr:ext cx="532130" cy="25209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308715" y="1326642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209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52880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9460" cy="25209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766800" y="13965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209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9730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209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1729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9460" cy="25209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66500" y="13965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60960</xdr:rowOff>
    </xdr:from>
    <xdr:to>
      <xdr:col>85</xdr:col>
      <xdr:colOff>171450</xdr:colOff>
      <xdr:row>76</xdr:row>
      <xdr:rowOff>160655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649450" y="130911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75</xdr:row>
      <xdr:rowOff>83185</xdr:rowOff>
    </xdr:from>
    <xdr:ext cx="534670" cy="25336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4744700" y="129419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40640</xdr:rowOff>
    </xdr:from>
    <xdr:to>
      <xdr:col>81</xdr:col>
      <xdr:colOff>101600</xdr:colOff>
      <xdr:row>76</xdr:row>
      <xdr:rowOff>140335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887450" y="13070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132080</xdr:rowOff>
    </xdr:from>
    <xdr:ext cx="532130" cy="25209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709015" y="1316228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163830</xdr:rowOff>
    </xdr:from>
    <xdr:to>
      <xdr:col>76</xdr:col>
      <xdr:colOff>165100</xdr:colOff>
      <xdr:row>76</xdr:row>
      <xdr:rowOff>95250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093700" y="130225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112395</xdr:rowOff>
    </xdr:from>
    <xdr:ext cx="534670" cy="25209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896215" y="1279969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14605</xdr:rowOff>
    </xdr:from>
    <xdr:to>
      <xdr:col>72</xdr:col>
      <xdr:colOff>38100</xdr:colOff>
      <xdr:row>76</xdr:row>
      <xdr:rowOff>113665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299950" y="130448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129540</xdr:rowOff>
    </xdr:from>
    <xdr:ext cx="532130" cy="25273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02465" y="1281684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52705</xdr:rowOff>
    </xdr:from>
    <xdr:to>
      <xdr:col>67</xdr:col>
      <xdr:colOff>101600</xdr:colOff>
      <xdr:row>76</xdr:row>
      <xdr:rowOff>151765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1487150" y="13082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635</xdr:rowOff>
    </xdr:from>
    <xdr:ext cx="532130" cy="25336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308715" y="1285938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207750" y="14286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315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315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2364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2364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2651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2651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24,052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207750" y="15112365"/>
          <a:ext cx="42227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1907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169650" y="149225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638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9778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654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669270" y="161137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6692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207750" y="15492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146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669270" y="15349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207750" y="15112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82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669270" y="14969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1207750" y="15112365"/>
          <a:ext cx="42227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698345" y="156292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4744700" y="1699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611350" y="16995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142240</xdr:rowOff>
    </xdr:from>
    <xdr:ext cx="598805" cy="25336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4744700" y="154012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611350" y="15629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100330</xdr:rowOff>
    </xdr:from>
    <xdr:to>
      <xdr:col>85</xdr:col>
      <xdr:colOff>127000</xdr:colOff>
      <xdr:row>98</xdr:row>
      <xdr:rowOff>148590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938250" y="16902430"/>
          <a:ext cx="762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26670</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4744700" y="164858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171450</xdr:colOff>
      <xdr:row>97</xdr:row>
      <xdr:rowOff>105410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649450" y="166344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100330</xdr:rowOff>
    </xdr:from>
    <xdr:to>
      <xdr:col>81</xdr:col>
      <xdr:colOff>50800</xdr:colOff>
      <xdr:row>98</xdr:row>
      <xdr:rowOff>132715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144500" y="1690243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88745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118745</xdr:rowOff>
    </xdr:from>
    <xdr:ext cx="53213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709015" y="164064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57785</xdr:rowOff>
    </xdr:from>
    <xdr:to>
      <xdr:col>76</xdr:col>
      <xdr:colOff>114300</xdr:colOff>
      <xdr:row>98</xdr:row>
      <xdr:rowOff>132715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344400" y="16688435"/>
          <a:ext cx="8001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093700" y="1659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86995</xdr:rowOff>
    </xdr:from>
    <xdr:ext cx="534670" cy="25654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896215" y="163747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57785</xdr:rowOff>
    </xdr:from>
    <xdr:to>
      <xdr:col>71</xdr:col>
      <xdr:colOff>171450</xdr:colOff>
      <xdr:row>98</xdr:row>
      <xdr:rowOff>166370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537950" y="16688435"/>
          <a:ext cx="80645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299950" y="165836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71120</xdr:rowOff>
    </xdr:from>
    <xdr:ext cx="53213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102465" y="16358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487150" y="167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39370</xdr:rowOff>
    </xdr:from>
    <xdr:ext cx="53213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308715" y="164985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946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7668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946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3665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97790</xdr:rowOff>
    </xdr:from>
    <xdr:to>
      <xdr:col>85</xdr:col>
      <xdr:colOff>171450</xdr:colOff>
      <xdr:row>99</xdr:row>
      <xdr:rowOff>27940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649450" y="168998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98</xdr:row>
      <xdr:rowOff>12700</xdr:rowOff>
    </xdr:from>
    <xdr:ext cx="469900" cy="25908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4744700" y="16814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49530</xdr:rowOff>
    </xdr:from>
    <xdr:to>
      <xdr:col>81</xdr:col>
      <xdr:colOff>101600</xdr:colOff>
      <xdr:row>98</xdr:row>
      <xdr:rowOff>151130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887450" y="168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142240</xdr:rowOff>
    </xdr:from>
    <xdr:ext cx="53213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709015" y="169443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81915</xdr:rowOff>
    </xdr:from>
    <xdr:to>
      <xdr:col>76</xdr:col>
      <xdr:colOff>165100</xdr:colOff>
      <xdr:row>99</xdr:row>
      <xdr:rowOff>12065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093700" y="168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3175</xdr:rowOff>
    </xdr:from>
    <xdr:ext cx="53467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896215" y="16976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6985</xdr:rowOff>
    </xdr:from>
    <xdr:to>
      <xdr:col>72</xdr:col>
      <xdr:colOff>38100</xdr:colOff>
      <xdr:row>97</xdr:row>
      <xdr:rowOff>109220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299950" y="1663763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99695</xdr:rowOff>
    </xdr:from>
    <xdr:ext cx="532130" cy="25654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102465" y="167303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43,230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115570</xdr:rowOff>
    </xdr:from>
    <xdr:to>
      <xdr:col>67</xdr:col>
      <xdr:colOff>101600</xdr:colOff>
      <xdr:row>99</xdr:row>
      <xdr:rowOff>45720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487150" y="1691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36830</xdr:rowOff>
    </xdr:from>
    <xdr:ext cx="46990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322050" y="1701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4592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586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586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4879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4879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5166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5166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4592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1907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440150" y="4635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4592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459200" y="6651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6380" cy="25273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248380" y="6508750"/>
          <a:ext cx="246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196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1495" cy="25082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5984855" y="60540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459200" y="5738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1495" cy="25146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984855" y="55956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459200" y="5280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5273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984855" y="51371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4592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82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5984855" y="4682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4592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39370</xdr:rowOff>
    </xdr:from>
    <xdr:to>
      <xdr:col>116</xdr:col>
      <xdr:colOff>62865</xdr:colOff>
      <xdr:row>38</xdr:row>
      <xdr:rowOff>136525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949795" y="5354320"/>
          <a:ext cx="127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9555" cy="25209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0002500" y="665543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881850" y="6651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154940</xdr:rowOff>
    </xdr:from>
    <xdr:ext cx="534670" cy="25209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0002500" y="51269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39370</xdr:rowOff>
    </xdr:from>
    <xdr:to>
      <xdr:col>116</xdr:col>
      <xdr:colOff>152400</xdr:colOff>
      <xdr:row>31</xdr:row>
      <xdr:rowOff>39370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881850" y="53543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36</xdr:row>
      <xdr:rowOff>16510</xdr:rowOff>
    </xdr:from>
    <xdr:to>
      <xdr:col>116</xdr:col>
      <xdr:colOff>63500</xdr:colOff>
      <xdr:row>37</xdr:row>
      <xdr:rowOff>16510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202400" y="6188710"/>
          <a:ext cx="7493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76200</xdr:rowOff>
    </xdr:from>
    <xdr:ext cx="469900" cy="25209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0002500" y="641985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97790</xdr:rowOff>
    </xdr:from>
    <xdr:to>
      <xdr:col>116</xdr:col>
      <xdr:colOff>114300</xdr:colOff>
      <xdr:row>38</xdr:row>
      <xdr:rowOff>29210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900900" y="64414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16510</xdr:rowOff>
    </xdr:from>
    <xdr:to>
      <xdr:col>111</xdr:col>
      <xdr:colOff>171450</xdr:colOff>
      <xdr:row>36</xdr:row>
      <xdr:rowOff>26035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8395950" y="618871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143510</xdr:rowOff>
    </xdr:from>
    <xdr:to>
      <xdr:col>112</xdr:col>
      <xdr:colOff>38100</xdr:colOff>
      <xdr:row>38</xdr:row>
      <xdr:rowOff>74930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157950" y="648716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66040</xdr:rowOff>
    </xdr:from>
    <xdr:ext cx="469900" cy="25082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992850" y="65811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36</xdr:row>
      <xdr:rowOff>26035</xdr:rowOff>
    </xdr:from>
    <xdr:to>
      <xdr:col>107</xdr:col>
      <xdr:colOff>50800</xdr:colOff>
      <xdr:row>36</xdr:row>
      <xdr:rowOff>36830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7602200" y="619823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153670</xdr:rowOff>
    </xdr:from>
    <xdr:to>
      <xdr:col>107</xdr:col>
      <xdr:colOff>101600</xdr:colOff>
      <xdr:row>38</xdr:row>
      <xdr:rowOff>86360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345150" y="64973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76835</xdr:rowOff>
    </xdr:from>
    <xdr:ext cx="469900" cy="25209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180050" y="65919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36</xdr:row>
      <xdr:rowOff>36830</xdr:rowOff>
    </xdr:from>
    <xdr:to>
      <xdr:col>102</xdr:col>
      <xdr:colOff>114300</xdr:colOff>
      <xdr:row>36</xdr:row>
      <xdr:rowOff>64770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6802100" y="620903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156210</xdr:rowOff>
    </xdr:from>
    <xdr:to>
      <xdr:col>102</xdr:col>
      <xdr:colOff>165100</xdr:colOff>
      <xdr:row>38</xdr:row>
      <xdr:rowOff>88265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551400" y="64998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79375</xdr:rowOff>
    </xdr:from>
    <xdr:ext cx="469900" cy="25209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386300" y="65944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162560</xdr:rowOff>
    </xdr:from>
    <xdr:to>
      <xdr:col>98</xdr:col>
      <xdr:colOff>38100</xdr:colOff>
      <xdr:row>38</xdr:row>
      <xdr:rowOff>93980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6757650" y="650621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85090</xdr:rowOff>
    </xdr:from>
    <xdr:ext cx="469900" cy="25273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592550" y="66001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209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780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209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0309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9460" cy="25209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224500" y="7107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209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4307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209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6306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133985</xdr:rowOff>
    </xdr:from>
    <xdr:to>
      <xdr:col>116</xdr:col>
      <xdr:colOff>114300</xdr:colOff>
      <xdr:row>37</xdr:row>
      <xdr:rowOff>66040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900900" y="63061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156210</xdr:rowOff>
    </xdr:from>
    <xdr:ext cx="534670" cy="25209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0002500" y="61569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133985</xdr:rowOff>
    </xdr:from>
    <xdr:to>
      <xdr:col>112</xdr:col>
      <xdr:colOff>38100</xdr:colOff>
      <xdr:row>36</xdr:row>
      <xdr:rowOff>66040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157950" y="613473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34</xdr:row>
      <xdr:rowOff>81915</xdr:rowOff>
    </xdr:from>
    <xdr:ext cx="532130" cy="25336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960465" y="591121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20,385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35</xdr:row>
      <xdr:rowOff>144145</xdr:rowOff>
    </xdr:from>
    <xdr:to>
      <xdr:col>107</xdr:col>
      <xdr:colOff>101600</xdr:colOff>
      <xdr:row>36</xdr:row>
      <xdr:rowOff>75565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345150" y="61448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34</xdr:row>
      <xdr:rowOff>92075</xdr:rowOff>
    </xdr:from>
    <xdr:ext cx="532130" cy="25209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166715" y="592137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19,948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35</xdr:row>
      <xdr:rowOff>154940</xdr:rowOff>
    </xdr:from>
    <xdr:to>
      <xdr:col>102</xdr:col>
      <xdr:colOff>165100</xdr:colOff>
      <xdr:row>36</xdr:row>
      <xdr:rowOff>86360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551400" y="61556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34</xdr:row>
      <xdr:rowOff>102870</xdr:rowOff>
    </xdr:from>
    <xdr:ext cx="534670" cy="25209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353915" y="593217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15875</xdr:rowOff>
    </xdr:from>
    <xdr:to>
      <xdr:col>98</xdr:col>
      <xdr:colOff>38100</xdr:colOff>
      <xdr:row>36</xdr:row>
      <xdr:rowOff>114935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6757650" y="61880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34</xdr:row>
      <xdr:rowOff>130810</xdr:rowOff>
    </xdr:from>
    <xdr:ext cx="532130" cy="25336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560165" y="596011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4592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586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586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4879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4879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5166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5166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4592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1907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440150" y="8064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4592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459200" y="10158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6380" cy="25209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248380" y="10016490"/>
          <a:ext cx="2463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4592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1495" cy="25209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5984855" y="963612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1495" cy="25273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5984855" y="92519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459200" y="901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1495" cy="25209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984855" y="887222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459200" y="8634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1495" cy="25082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984855" y="849185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4592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5082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984855" y="8111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4592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41275</xdr:rowOff>
    </xdr:from>
    <xdr:to>
      <xdr:col>116</xdr:col>
      <xdr:colOff>62865</xdr:colOff>
      <xdr:row>59</xdr:row>
      <xdr:rowOff>43180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949795" y="861377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209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0002500" y="1016317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881850" y="10158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156845</xdr:rowOff>
    </xdr:from>
    <xdr:ext cx="534670" cy="25209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0002500" y="83864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41275</xdr:rowOff>
    </xdr:from>
    <xdr:to>
      <xdr:col>116</xdr:col>
      <xdr:colOff>152400</xdr:colOff>
      <xdr:row>50</xdr:row>
      <xdr:rowOff>41275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881850" y="8613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112395</xdr:rowOff>
    </xdr:from>
    <xdr:to>
      <xdr:col>116</xdr:col>
      <xdr:colOff>63500</xdr:colOff>
      <xdr:row>58</xdr:row>
      <xdr:rowOff>114935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202400" y="1005649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19050</xdr:rowOff>
    </xdr:from>
    <xdr:ext cx="469900" cy="25209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0002500" y="979170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164465</xdr:rowOff>
    </xdr:from>
    <xdr:to>
      <xdr:col>116</xdr:col>
      <xdr:colOff>114300</xdr:colOff>
      <xdr:row>58</xdr:row>
      <xdr:rowOff>95885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900900" y="99371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114935</xdr:rowOff>
    </xdr:from>
    <xdr:to>
      <xdr:col>111</xdr:col>
      <xdr:colOff>171450</xdr:colOff>
      <xdr:row>58</xdr:row>
      <xdr:rowOff>116840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395950" y="1005903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137160</xdr:rowOff>
    </xdr:from>
    <xdr:to>
      <xdr:col>112</xdr:col>
      <xdr:colOff>38100</xdr:colOff>
      <xdr:row>58</xdr:row>
      <xdr:rowOff>69215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157950" y="990981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85090</xdr:rowOff>
    </xdr:from>
    <xdr:ext cx="469900" cy="25273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992850" y="96862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116840</xdr:rowOff>
    </xdr:from>
    <xdr:to>
      <xdr:col>107</xdr:col>
      <xdr:colOff>50800</xdr:colOff>
      <xdr:row>58</xdr:row>
      <xdr:rowOff>117475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7602200" y="1006094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xdr:rowOff>
    </xdr:from>
    <xdr:to>
      <xdr:col>107</xdr:col>
      <xdr:colOff>101600</xdr:colOff>
      <xdr:row>58</xdr:row>
      <xdr:rowOff>105410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345150" y="9950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120650</xdr:rowOff>
    </xdr:from>
    <xdr:ext cx="469900" cy="25209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180050" y="97218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117475</xdr:rowOff>
    </xdr:from>
    <xdr:to>
      <xdr:col>102</xdr:col>
      <xdr:colOff>114300</xdr:colOff>
      <xdr:row>58</xdr:row>
      <xdr:rowOff>119380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6802100" y="1006157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159385</xdr:rowOff>
    </xdr:from>
    <xdr:to>
      <xdr:col>102</xdr:col>
      <xdr:colOff>165100</xdr:colOff>
      <xdr:row>58</xdr:row>
      <xdr:rowOff>90805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551400" y="99320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106680</xdr:rowOff>
    </xdr:from>
    <xdr:ext cx="469900" cy="25209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386300" y="97078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156210</xdr:rowOff>
    </xdr:from>
    <xdr:to>
      <xdr:col>98</xdr:col>
      <xdr:colOff>38100</xdr:colOff>
      <xdr:row>58</xdr:row>
      <xdr:rowOff>88265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6757650" y="992886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104775</xdr:rowOff>
    </xdr:from>
    <xdr:ext cx="469900" cy="25209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592550" y="97059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209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780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209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0309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9460" cy="25209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224500" y="10536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209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4307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209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6306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62230</xdr:rowOff>
    </xdr:from>
    <xdr:to>
      <xdr:col>116</xdr:col>
      <xdr:colOff>114300</xdr:colOff>
      <xdr:row>58</xdr:row>
      <xdr:rowOff>162560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900900" y="100063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147320</xdr:rowOff>
    </xdr:from>
    <xdr:ext cx="469900" cy="25082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0002500" y="991997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64770</xdr:rowOff>
    </xdr:from>
    <xdr:to>
      <xdr:col>112</xdr:col>
      <xdr:colOff>38100</xdr:colOff>
      <xdr:row>58</xdr:row>
      <xdr:rowOff>164465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157950" y="100088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155575</xdr:rowOff>
    </xdr:from>
    <xdr:ext cx="469900" cy="25146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992850" y="100996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67310</xdr:rowOff>
    </xdr:from>
    <xdr:to>
      <xdr:col>107</xdr:col>
      <xdr:colOff>101600</xdr:colOff>
      <xdr:row>58</xdr:row>
      <xdr:rowOff>166370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345150" y="10011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157480</xdr:rowOff>
    </xdr:from>
    <xdr:ext cx="469900" cy="25209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180050" y="101015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68580</xdr:rowOff>
    </xdr:from>
    <xdr:to>
      <xdr:col>102</xdr:col>
      <xdr:colOff>165100</xdr:colOff>
      <xdr:row>59</xdr:row>
      <xdr:rowOff>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551400" y="100126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159385</xdr:rowOff>
    </xdr:from>
    <xdr:ext cx="469900" cy="25082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386300" y="101034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70485</xdr:rowOff>
    </xdr:from>
    <xdr:to>
      <xdr:col>98</xdr:col>
      <xdr:colOff>38100</xdr:colOff>
      <xdr:row>59</xdr:row>
      <xdr:rowOff>1905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6757650" y="1001458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161290</xdr:rowOff>
    </xdr:from>
    <xdr:ext cx="469900" cy="25209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592550" y="101053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4592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586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586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4879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4879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5166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5166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4592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345" cy="21907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440150" y="11493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4592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6380" cy="25146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248380" y="138252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136525</xdr:rowOff>
    </xdr:from>
    <xdr:to>
      <xdr:col>120</xdr:col>
      <xdr:colOff>114300</xdr:colOff>
      <xdr:row>78</xdr:row>
      <xdr:rowOff>136525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459200" y="13509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1495" cy="25273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984855" y="133667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459200" y="13054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53340</xdr:rowOff>
    </xdr:from>
    <xdr:ext cx="531495" cy="25082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5984855" y="129120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80645</xdr:rowOff>
    </xdr:from>
    <xdr:to>
      <xdr:col>120</xdr:col>
      <xdr:colOff>114300</xdr:colOff>
      <xdr:row>73</xdr:row>
      <xdr:rowOff>80645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459200" y="12596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109220</xdr:rowOff>
    </xdr:from>
    <xdr:ext cx="531495" cy="25146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5984855" y="1245362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136525</xdr:rowOff>
    </xdr:from>
    <xdr:to>
      <xdr:col>120</xdr:col>
      <xdr:colOff>114300</xdr:colOff>
      <xdr:row>70</xdr:row>
      <xdr:rowOff>136525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459200" y="12138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1495" cy="25273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984855" y="119951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4592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5630" cy="25082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939770" y="11540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64592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55880</xdr:rowOff>
    </xdr:from>
    <xdr:to>
      <xdr:col>116</xdr:col>
      <xdr:colOff>62865</xdr:colOff>
      <xdr:row>77</xdr:row>
      <xdr:rowOff>147955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949795" y="12057380"/>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151130</xdr:rowOff>
    </xdr:from>
    <xdr:ext cx="534670" cy="25336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0002500" y="133527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147955</xdr:rowOff>
    </xdr:from>
    <xdr:to>
      <xdr:col>116</xdr:col>
      <xdr:colOff>152400</xdr:colOff>
      <xdr:row>77</xdr:row>
      <xdr:rowOff>147955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881850" y="13349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3810</xdr:rowOff>
    </xdr:from>
    <xdr:ext cx="534670" cy="254000"/>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0002500" y="118338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55880</xdr:rowOff>
    </xdr:from>
    <xdr:to>
      <xdr:col>116</xdr:col>
      <xdr:colOff>152400</xdr:colOff>
      <xdr:row>70</xdr:row>
      <xdr:rowOff>55880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881850" y="1205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74</xdr:row>
      <xdr:rowOff>88900</xdr:rowOff>
    </xdr:from>
    <xdr:to>
      <xdr:col>116</xdr:col>
      <xdr:colOff>63500</xdr:colOff>
      <xdr:row>75</xdr:row>
      <xdr:rowOff>73025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202400" y="12776200"/>
          <a:ext cx="7493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42545</xdr:rowOff>
    </xdr:from>
    <xdr:ext cx="534670" cy="25209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0002500" y="1272984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63500</xdr:rowOff>
    </xdr:from>
    <xdr:to>
      <xdr:col>116</xdr:col>
      <xdr:colOff>114300</xdr:colOff>
      <xdr:row>74</xdr:row>
      <xdr:rowOff>162560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900900" y="12750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73025</xdr:rowOff>
    </xdr:from>
    <xdr:to>
      <xdr:col>111</xdr:col>
      <xdr:colOff>171450</xdr:colOff>
      <xdr:row>75</xdr:row>
      <xdr:rowOff>106045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395950" y="1293177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15875</xdr:rowOff>
    </xdr:from>
    <xdr:to>
      <xdr:col>112</xdr:col>
      <xdr:colOff>38100</xdr:colOff>
      <xdr:row>73</xdr:row>
      <xdr:rowOff>114935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157950" y="12531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130810</xdr:rowOff>
    </xdr:from>
    <xdr:ext cx="532130" cy="25336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960465" y="1230376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106045</xdr:rowOff>
    </xdr:from>
    <xdr:to>
      <xdr:col>107</xdr:col>
      <xdr:colOff>50800</xdr:colOff>
      <xdr:row>75</xdr:row>
      <xdr:rowOff>117475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7602200" y="12964795"/>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146685</xdr:rowOff>
    </xdr:from>
    <xdr:to>
      <xdr:col>107</xdr:col>
      <xdr:colOff>101600</xdr:colOff>
      <xdr:row>73</xdr:row>
      <xdr:rowOff>78105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345150" y="124910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94615</xdr:rowOff>
    </xdr:from>
    <xdr:ext cx="532130" cy="25336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166715" y="1226756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75</xdr:row>
      <xdr:rowOff>117475</xdr:rowOff>
    </xdr:from>
    <xdr:to>
      <xdr:col>102</xdr:col>
      <xdr:colOff>114300</xdr:colOff>
      <xdr:row>75</xdr:row>
      <xdr:rowOff>143510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6802100" y="1297622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25400</xdr:rowOff>
    </xdr:from>
    <xdr:to>
      <xdr:col>102</xdr:col>
      <xdr:colOff>165100</xdr:colOff>
      <xdr:row>73</xdr:row>
      <xdr:rowOff>125095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7551400" y="12541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140970</xdr:rowOff>
    </xdr:from>
    <xdr:ext cx="534670" cy="25209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7353915" y="1231392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31750</xdr:rowOff>
    </xdr:from>
    <xdr:to>
      <xdr:col>98</xdr:col>
      <xdr:colOff>38100</xdr:colOff>
      <xdr:row>73</xdr:row>
      <xdr:rowOff>130810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6757650" y="125476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147320</xdr:rowOff>
    </xdr:from>
    <xdr:ext cx="532130" cy="25082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560165" y="1232027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209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780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209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0309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9460" cy="25209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224500" y="13965555"/>
          <a:ext cx="759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209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4307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209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6306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39370</xdr:rowOff>
    </xdr:from>
    <xdr:to>
      <xdr:col>116</xdr:col>
      <xdr:colOff>114300</xdr:colOff>
      <xdr:row>74</xdr:row>
      <xdr:rowOff>138430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900900" y="12726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61595</xdr:rowOff>
    </xdr:from>
    <xdr:ext cx="534670" cy="25336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0002500" y="125774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23495</xdr:rowOff>
    </xdr:from>
    <xdr:to>
      <xdr:col>112</xdr:col>
      <xdr:colOff>38100</xdr:colOff>
      <xdr:row>75</xdr:row>
      <xdr:rowOff>123190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157950" y="128822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114300</xdr:rowOff>
    </xdr:from>
    <xdr:ext cx="532130" cy="25336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960465" y="1297305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45,330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55880</xdr:rowOff>
    </xdr:from>
    <xdr:to>
      <xdr:col>107</xdr:col>
      <xdr:colOff>101600</xdr:colOff>
      <xdr:row>75</xdr:row>
      <xdr:rowOff>154940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345150" y="12914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146685</xdr:rowOff>
    </xdr:from>
    <xdr:ext cx="532130" cy="25082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166715" y="1300543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43,886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68580</xdr:rowOff>
    </xdr:from>
    <xdr:to>
      <xdr:col>102</xdr:col>
      <xdr:colOff>165100</xdr:colOff>
      <xdr:row>75</xdr:row>
      <xdr:rowOff>167640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7551400" y="12927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159385</xdr:rowOff>
    </xdr:from>
    <xdr:ext cx="534670" cy="25082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353915" y="130181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43,340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93980</xdr:rowOff>
    </xdr:from>
    <xdr:to>
      <xdr:col>98</xdr:col>
      <xdr:colOff>38100</xdr:colOff>
      <xdr:row>76</xdr:row>
      <xdr:rowOff>25400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6757650" y="1295273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17780</xdr:rowOff>
    </xdr:from>
    <xdr:ext cx="532130" cy="25209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560165" y="13047980"/>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4592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586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586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4879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4879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5166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5166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4592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345" cy="21907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440150" y="14922500"/>
          <a:ext cx="3473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654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62483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4592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6380" cy="25082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248380" y="149694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64592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202400" y="16256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395950" y="16256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08429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2905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6802100" y="16256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74879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668399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946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224500" y="17396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08429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2905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48790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668399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歳出総額は、住民</a:t>
          </a:r>
          <a:r>
            <a:rPr kumimoji="1" lang="en-US" altLang="ja-JP"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1</a:t>
          </a: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人当たり</a:t>
          </a:r>
          <a:r>
            <a:rPr kumimoji="1" lang="en-US" altLang="ja-JP"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593,490</a:t>
          </a: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円で、前年度と比較して1</a:t>
          </a:r>
          <a:r>
            <a:rPr kumimoji="1" lang="en-US" altLang="ja-JP"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,709</a:t>
          </a: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円減少し、人件費、公債費、投資及び出資金、繰出金が類似団体平均を上回る水準で推移している。</a:t>
          </a:r>
        </a:p>
        <a:p>
          <a:pPr marL="0" marR="0" lvl="0" indent="0" defTabSz="914400" eaLnBrk="1" fontAlgn="auto" latinLnBrk="0" hangingPunct="1">
            <a:lnSpc>
              <a:spcPct val="100000"/>
            </a:lnSpc>
            <a:spcBef>
              <a:spcPts val="0"/>
            </a:spcBef>
            <a:spcAft>
              <a:spcPts val="0"/>
            </a:spcAf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件費は、前年度と比較して13,017円増加した。人事院勧告に基づく常勤職員等の給与・期末手当、特別職給与、会計年度任用職員及び退職手当組合負担金が増加したためである。引き続き定員適正化計画に基づく適正な定員管理による職員人件費の圧縮に努める。</a:t>
          </a:r>
        </a:p>
        <a:p>
          <a:pPr marL="0" marR="0" lvl="0" indent="0" defTabSz="914400" eaLnBrk="1" fontAlgn="auto" latinLnBrk="0" hangingPunct="1">
            <a:lnSpc>
              <a:spcPct val="100000"/>
            </a:lnSpc>
            <a:spcBef>
              <a:spcPts val="0"/>
            </a:spcBef>
            <a:spcAft>
              <a:spcPts val="0"/>
            </a:spcAf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物件費は、前年度と比較して2,378円減少した。新型コロナウルスワクチン接種事業等が減少し、人口が245人減少したことが主な要因である。</a:t>
          </a:r>
        </a:p>
        <a:p>
          <a:pPr marL="0" marR="0" lvl="0" indent="0" defTabSz="914400" eaLnBrk="1" fontAlgn="auto" latinLnBrk="0" hangingPunct="1">
            <a:lnSpc>
              <a:spcPct val="100000"/>
            </a:lnSpc>
            <a:spcBef>
              <a:spcPts val="0"/>
            </a:spcBef>
            <a:spcAft>
              <a:spcPts val="0"/>
            </a:spcAf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扶助費は、前年度と比較して5,787円増加した。扶助費は、低所得世帯（子ども加算）等の物価高騰対策給付金の減、子育て世帯生活支援特別給付金事業費補助金が減となったものの、障害者福祉サービス給付費や地域生活支援事業、物価高騰対応重点支援地方創生臨時交付金事業（低所得者給付金・調整給付等）が増となったことが主な要因である。</a:t>
          </a:r>
        </a:p>
        <a:p>
          <a:pPr marL="0" marR="0" lvl="0" indent="0" defTabSz="914400" eaLnBrk="1" fontAlgn="auto" latinLnBrk="0" hangingPunct="1">
            <a:lnSpc>
              <a:spcPct val="100000"/>
            </a:lnSpc>
            <a:spcBef>
              <a:spcPts val="0"/>
            </a:spcBef>
            <a:spcAft>
              <a:spcPts val="0"/>
            </a:spcAf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積立金は、前年度と比較して6,365円減少した。　積立金は、財政調整基金、公共施設建設等基金積立金が減となったことが主な要因である。</a:t>
          </a:r>
        </a:p>
        <a:p>
          <a:pPr marL="0" marR="0" lvl="0" indent="0" defTabSz="914400" eaLnBrk="1" fontAlgn="auto" latinLnBrk="0" hangingPunct="1">
            <a:lnSpc>
              <a:spcPct val="100000"/>
            </a:lnSpc>
            <a:spcBef>
              <a:spcPts val="0"/>
            </a:spcBef>
            <a:spcAft>
              <a:spcPts val="0"/>
            </a:spcAft>
            <a:defRPr/>
          </a:pPr>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補助費等は、前年度と比較して439円減少しているが、電力・ガス・食料品等価格高騰緊急支援給付金事業費の皆減となったことが主な要因である。</a:t>
          </a:r>
        </a:p>
        <a:p>
          <a:r>
            <a:rPr kumimoji="1" lang="ja-JP" altLang="en-US" sz="900" b="0" i="0" u="none" strike="noStrike" kern="0" cap="none" spc="0" normalizeH="0" baseline="0" noProof="0">
              <a:ln>
                <a:noFill/>
              </a:ln>
              <a:solidFill>
                <a:sysClr val="windowText" lastClr="000000"/>
              </a:solidFill>
              <a:effectLst/>
              <a:uLnTx/>
              <a:uFillTx/>
              <a:latin typeface="ＭＳ Ｐゴシック"/>
              <a:ea typeface="ＭＳ Ｐゴシック"/>
              <a:cs typeface="+mn-cs"/>
            </a:rPr>
            <a:t>災害復旧事業費は、前年度と比較して6,191円減少しているが、重要伝統的建造物群保存災害復旧助成金が減となったことが主な要因である。</a:t>
          </a:r>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60325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230"/>
          <a:ext cx="354330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3360"/>
          <a:ext cx="3498850" cy="4978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38760"/>
          <a:ext cx="3441700" cy="4356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85</xdr:col>
      <xdr:colOff>63500</xdr:colOff>
      <xdr:row>1</xdr:row>
      <xdr:rowOff>17780</xdr:rowOff>
    </xdr:from>
    <xdr:to>
      <xdr:col>99</xdr:col>
      <xdr:colOff>57150</xdr:colOff>
      <xdr:row>4</xdr:row>
      <xdr:rowOff>60325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230"/>
          <a:ext cx="239395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3360"/>
          <a:ext cx="2349500" cy="4978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38760"/>
          <a:ext cx="2292350" cy="44831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91440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2490"/>
          <a:ext cx="9086850" cy="17373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60325</xdr:rowOff>
    </xdr:from>
    <xdr:to>
      <xdr:col>12</xdr:col>
      <xdr:colOff>0</xdr:colOff>
      <xdr:row>15</xdr:row>
      <xdr:rowOff>60325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233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60325</xdr:rowOff>
    </xdr:from>
    <xdr:to>
      <xdr:col>19</xdr:col>
      <xdr:colOff>25400</xdr:colOff>
      <xdr:row>15</xdr:row>
      <xdr:rowOff>60325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233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60325</xdr:rowOff>
    </xdr:from>
    <xdr:to>
      <xdr:col>26</xdr:col>
      <xdr:colOff>127000</xdr:colOff>
      <xdr:row>15</xdr:row>
      <xdr:rowOff>60325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233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158750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0750"/>
          <a:ext cx="18224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158750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0750"/>
          <a:ext cx="11366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91440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3450"/>
          <a:ext cx="57785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114935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17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114935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17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2490"/>
          <a:ext cx="1371600" cy="11156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91440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3450"/>
          <a:ext cx="13081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96520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070"/>
          <a:ext cx="1308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121920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8285"/>
          <a:ext cx="1308100" cy="619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648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151130</xdr:rowOff>
    </xdr:from>
    <xdr:to>
      <xdr:col>59</xdr:col>
      <xdr:colOff>73025</xdr:colOff>
      <xdr:row>6</xdr:row>
      <xdr:rowOff>85090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31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6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146050</xdr:rowOff>
    </xdr:from>
    <xdr:to>
      <xdr:col>59</xdr:col>
      <xdr:colOff>17780</xdr:colOff>
      <xdr:row>9</xdr:row>
      <xdr:rowOff>114935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098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09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5930"/>
          <a:ext cx="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563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6350" cy="2463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5270"/>
          <a:ext cx="88963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85090</xdr:rowOff>
    </xdr:from>
    <xdr:ext cx="6046470" cy="2451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6420"/>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60325</xdr:rowOff>
    </xdr:from>
    <xdr:ext cx="8231505" cy="24765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6935"/>
          <a:ext cx="82315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54610</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41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54610</xdr:rowOff>
    </xdr:from>
    <xdr:to>
      <xdr:col>12</xdr:col>
      <xdr:colOff>127000</xdr:colOff>
      <xdr:row>26</xdr:row>
      <xdr:rowOff>133350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85090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54610</xdr:rowOff>
    </xdr:from>
    <xdr:to>
      <xdr:col>18</xdr:col>
      <xdr:colOff>0</xdr:colOff>
      <xdr:row>26</xdr:row>
      <xdr:rowOff>133350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85090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54610</xdr:rowOff>
    </xdr:from>
    <xdr:to>
      <xdr:col>24</xdr:col>
      <xdr:colOff>0</xdr:colOff>
      <xdr:row>26</xdr:row>
      <xdr:rowOff>133350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85090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1860"/>
          <a:ext cx="422910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7345" cy="21463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8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5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106680</xdr:rowOff>
    </xdr:from>
    <xdr:ext cx="464820" cy="2457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6090"/>
          <a:ext cx="4648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41910</xdr:rowOff>
    </xdr:from>
    <xdr:to>
      <xdr:col>28</xdr:col>
      <xdr:colOff>114300</xdr:colOff>
      <xdr:row>39</xdr:row>
      <xdr:rowOff>41910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583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71120</xdr:rowOff>
    </xdr:from>
    <xdr:ext cx="464820" cy="2463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445250"/>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34290</xdr:rowOff>
    </xdr:from>
    <xdr:ext cx="464820" cy="2463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6073140"/>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133350</xdr:rowOff>
    </xdr:from>
    <xdr:to>
      <xdr:col>28</xdr:col>
      <xdr:colOff>114300</xdr:colOff>
      <xdr:row>34</xdr:row>
      <xdr:rowOff>133350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8369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161925</xdr:rowOff>
    </xdr:from>
    <xdr:ext cx="464820" cy="2463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697855"/>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96520</xdr:rowOff>
    </xdr:from>
    <xdr:to>
      <xdr:col>28</xdr:col>
      <xdr:colOff>114300</xdr:colOff>
      <xdr:row>32</xdr:row>
      <xdr:rowOff>96520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464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125730</xdr:rowOff>
    </xdr:from>
    <xdr:ext cx="531495" cy="2463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1455" y="5326380"/>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60325</xdr:rowOff>
    </xdr:from>
    <xdr:to>
      <xdr:col>28</xdr:col>
      <xdr:colOff>114300</xdr:colOff>
      <xdr:row>30</xdr:row>
      <xdr:rowOff>60325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093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88900</xdr:rowOff>
    </xdr:from>
    <xdr:ext cx="531495" cy="24511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1455" y="495427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47218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52070</xdr:rowOff>
    </xdr:from>
    <xdr:ext cx="531495" cy="24511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1455" y="458216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78740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5800" y="4721860"/>
          <a:ext cx="422910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120015</xdr:rowOff>
    </xdr:from>
    <xdr:to>
      <xdr:col>24</xdr:col>
      <xdr:colOff>62865</xdr:colOff>
      <xdr:row>38</xdr:row>
      <xdr:rowOff>87630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76395" y="4985385"/>
          <a:ext cx="127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91440</xdr:rowOff>
    </xdr:from>
    <xdr:ext cx="469900" cy="24765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29100" y="646557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87630</xdr:rowOff>
    </xdr:from>
    <xdr:to>
      <xdr:col>24</xdr:col>
      <xdr:colOff>152400</xdr:colOff>
      <xdr:row>38</xdr:row>
      <xdr:rowOff>87630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6461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69850</xdr:rowOff>
    </xdr:from>
    <xdr:ext cx="534670" cy="2463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29100" y="476758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120015</xdr:rowOff>
    </xdr:from>
    <xdr:to>
      <xdr:col>24</xdr:col>
      <xdr:colOff>152400</xdr:colOff>
      <xdr:row>29</xdr:row>
      <xdr:rowOff>120015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4985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33</xdr:row>
      <xdr:rowOff>102870</xdr:rowOff>
    </xdr:from>
    <xdr:to>
      <xdr:col>24</xdr:col>
      <xdr:colOff>63500</xdr:colOff>
      <xdr:row>34</xdr:row>
      <xdr:rowOff>29845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29000" y="5638800"/>
          <a:ext cx="7493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78740</xdr:rowOff>
    </xdr:from>
    <xdr:ext cx="469900" cy="24828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29100" y="594995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99060</xdr:rowOff>
    </xdr:from>
    <xdr:to>
      <xdr:col>24</xdr:col>
      <xdr:colOff>114300</xdr:colOff>
      <xdr:row>36</xdr:row>
      <xdr:rowOff>33020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27500" y="597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29845</xdr:rowOff>
    </xdr:from>
    <xdr:to>
      <xdr:col>19</xdr:col>
      <xdr:colOff>171450</xdr:colOff>
      <xdr:row>34</xdr:row>
      <xdr:rowOff>91440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622550" y="5733415"/>
          <a:ext cx="8064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125095</xdr:rowOff>
    </xdr:from>
    <xdr:to>
      <xdr:col>20</xdr:col>
      <xdr:colOff>38100</xdr:colOff>
      <xdr:row>36</xdr:row>
      <xdr:rowOff>57785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84550" y="59963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50165</xdr:rowOff>
    </xdr:from>
    <xdr:ext cx="469900" cy="2463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19450" y="608901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91440</xdr:rowOff>
    </xdr:from>
    <xdr:to>
      <xdr:col>15</xdr:col>
      <xdr:colOff>50800</xdr:colOff>
      <xdr:row>34</xdr:row>
      <xdr:rowOff>157480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28800" y="5795010"/>
          <a:ext cx="79375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156845</xdr:rowOff>
    </xdr:from>
    <xdr:to>
      <xdr:col>15</xdr:col>
      <xdr:colOff>101600</xdr:colOff>
      <xdr:row>36</xdr:row>
      <xdr:rowOff>90170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71750" y="60280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81280</xdr:rowOff>
    </xdr:from>
    <xdr:ext cx="469900" cy="24828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06650" y="612013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127635</xdr:rowOff>
    </xdr:from>
    <xdr:to>
      <xdr:col>10</xdr:col>
      <xdr:colOff>114300</xdr:colOff>
      <xdr:row>34</xdr:row>
      <xdr:rowOff>157480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28700" y="5831205"/>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22860</xdr:rowOff>
    </xdr:from>
    <xdr:to>
      <xdr:col>10</xdr:col>
      <xdr:colOff>165100</xdr:colOff>
      <xdr:row>36</xdr:row>
      <xdr:rowOff>120015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78000" y="60617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111760</xdr:rowOff>
    </xdr:from>
    <xdr:ext cx="469900" cy="24765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12900" y="615061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24130</xdr:rowOff>
    </xdr:from>
    <xdr:to>
      <xdr:col>6</xdr:col>
      <xdr:colOff>38100</xdr:colOff>
      <xdr:row>36</xdr:row>
      <xdr:rowOff>121920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84250" y="606298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113030</xdr:rowOff>
    </xdr:from>
    <xdr:ext cx="469900" cy="24765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19150" y="615188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62000" cy="2463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068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76200</xdr:rowOff>
    </xdr:from>
    <xdr:ext cx="762000" cy="2463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575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59460" cy="2463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51100" y="69532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63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573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76200</xdr:rowOff>
    </xdr:from>
    <xdr:ext cx="762000" cy="2463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72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53340</xdr:rowOff>
    </xdr:from>
    <xdr:to>
      <xdr:col>24</xdr:col>
      <xdr:colOff>114300</xdr:colOff>
      <xdr:row>33</xdr:row>
      <xdr:rowOff>150495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27500" y="55892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74930</xdr:rowOff>
    </xdr:from>
    <xdr:ext cx="469900" cy="2463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29100" y="544322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145415</xdr:rowOff>
    </xdr:from>
    <xdr:to>
      <xdr:col>20</xdr:col>
      <xdr:colOff>38100</xdr:colOff>
      <xdr:row>34</xdr:row>
      <xdr:rowOff>78105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84550" y="56813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93980</xdr:rowOff>
    </xdr:from>
    <xdr:ext cx="469900" cy="24701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19450" y="546227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41910</xdr:rowOff>
    </xdr:from>
    <xdr:to>
      <xdr:col>15</xdr:col>
      <xdr:colOff>101600</xdr:colOff>
      <xdr:row>34</xdr:row>
      <xdr:rowOff>140335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71750" y="57454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155575</xdr:rowOff>
    </xdr:from>
    <xdr:ext cx="469900" cy="2457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06650" y="552386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108585</xdr:rowOff>
    </xdr:from>
    <xdr:to>
      <xdr:col>10</xdr:col>
      <xdr:colOff>165100</xdr:colOff>
      <xdr:row>35</xdr:row>
      <xdr:rowOff>41275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78000" y="58121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57785</xdr:rowOff>
    </xdr:from>
    <xdr:ext cx="469900" cy="24765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12900" y="559371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78740</xdr:rowOff>
    </xdr:from>
    <xdr:to>
      <xdr:col>6</xdr:col>
      <xdr:colOff>38100</xdr:colOff>
      <xdr:row>35</xdr:row>
      <xdr:rowOff>12700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84250" y="5782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28575</xdr:rowOff>
    </xdr:from>
    <xdr:ext cx="469900" cy="2457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9150" y="556450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54610</xdr:rowOff>
    </xdr:from>
    <xdr:to>
      <xdr:col>28</xdr:col>
      <xdr:colOff>114300</xdr:colOff>
      <xdr:row>45</xdr:row>
      <xdr:rowOff>30480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5800" y="72669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54610</xdr:rowOff>
    </xdr:from>
    <xdr:to>
      <xdr:col>12</xdr:col>
      <xdr:colOff>127000</xdr:colOff>
      <xdr:row>46</xdr:row>
      <xdr:rowOff>133350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28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85090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28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54610</xdr:rowOff>
    </xdr:from>
    <xdr:to>
      <xdr:col>18</xdr:col>
      <xdr:colOff>0</xdr:colOff>
      <xdr:row>46</xdr:row>
      <xdr:rowOff>133350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145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85090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145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54610</xdr:rowOff>
    </xdr:from>
    <xdr:to>
      <xdr:col>24</xdr:col>
      <xdr:colOff>0</xdr:colOff>
      <xdr:row>46</xdr:row>
      <xdr:rowOff>133350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432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85090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432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78740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5800" y="8074660"/>
          <a:ext cx="422910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7345" cy="21463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6750" y="78886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78740</xdr:rowOff>
    </xdr:from>
    <xdr:to>
      <xdr:col>28</xdr:col>
      <xdr:colOff>114300</xdr:colOff>
      <xdr:row>61</xdr:row>
      <xdr:rowOff>78740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5800" y="10308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94615</xdr:rowOff>
    </xdr:from>
    <xdr:to>
      <xdr:col>28</xdr:col>
      <xdr:colOff>114300</xdr:colOff>
      <xdr:row>59</xdr:row>
      <xdr:rowOff>94615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9989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123190</xdr:rowOff>
    </xdr:from>
    <xdr:ext cx="246380" cy="2463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74980" y="9850120"/>
          <a:ext cx="2463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109855</xdr:rowOff>
    </xdr:from>
    <xdr:to>
      <xdr:col>28</xdr:col>
      <xdr:colOff>114300</xdr:colOff>
      <xdr:row>57</xdr:row>
      <xdr:rowOff>109855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669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137795</xdr:rowOff>
    </xdr:from>
    <xdr:ext cx="595630" cy="24701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52944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126365</xdr:rowOff>
    </xdr:from>
    <xdr:to>
      <xdr:col>28</xdr:col>
      <xdr:colOff>114300</xdr:colOff>
      <xdr:row>55</xdr:row>
      <xdr:rowOff>126365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350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153035</xdr:rowOff>
    </xdr:from>
    <xdr:ext cx="595630" cy="2463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0940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141605</xdr:rowOff>
    </xdr:from>
    <xdr:to>
      <xdr:col>28</xdr:col>
      <xdr:colOff>114300</xdr:colOff>
      <xdr:row>53</xdr:row>
      <xdr:rowOff>141605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9030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4701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9444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157480</xdr:rowOff>
    </xdr:from>
    <xdr:to>
      <xdr:col>28</xdr:col>
      <xdr:colOff>114300</xdr:colOff>
      <xdr:row>51</xdr:row>
      <xdr:rowOff>157480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710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20955</xdr:rowOff>
    </xdr:from>
    <xdr:ext cx="595630" cy="2457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57440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7620</xdr:rowOff>
    </xdr:from>
    <xdr:to>
      <xdr:col>28</xdr:col>
      <xdr:colOff>114300</xdr:colOff>
      <xdr:row>50</xdr:row>
      <xdr:rowOff>7620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3934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36830</xdr:rowOff>
    </xdr:from>
    <xdr:ext cx="595630" cy="24765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25500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85800" y="80746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52070</xdr:rowOff>
    </xdr:from>
    <xdr:ext cx="595630" cy="245110"/>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370" y="79349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78740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85800" y="8074660"/>
          <a:ext cx="422910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38735</xdr:rowOff>
    </xdr:from>
    <xdr:to>
      <xdr:col>24</xdr:col>
      <xdr:colOff>62865</xdr:colOff>
      <xdr:row>58</xdr:row>
      <xdr:rowOff>73660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176395" y="8592185"/>
          <a:ext cx="1270" cy="1208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77470</xdr:rowOff>
    </xdr:from>
    <xdr:ext cx="534670" cy="246380"/>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229100" y="980440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73660</xdr:rowOff>
    </xdr:from>
    <xdr:to>
      <xdr:col>24</xdr:col>
      <xdr:colOff>152400</xdr:colOff>
      <xdr:row>58</xdr:row>
      <xdr:rowOff>73660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9800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151130</xdr:rowOff>
    </xdr:from>
    <xdr:ext cx="598805" cy="246380"/>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229100" y="8369300"/>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38735</xdr:rowOff>
    </xdr:from>
    <xdr:to>
      <xdr:col>24</xdr:col>
      <xdr:colOff>152400</xdr:colOff>
      <xdr:row>51</xdr:row>
      <xdr:rowOff>38735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108450" y="8592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117475</xdr:rowOff>
    </xdr:from>
    <xdr:to>
      <xdr:col>24</xdr:col>
      <xdr:colOff>63500</xdr:colOff>
      <xdr:row>57</xdr:row>
      <xdr:rowOff>118745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429000" y="967676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75565</xdr:rowOff>
    </xdr:from>
    <xdr:ext cx="598805" cy="2457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229100" y="9299575"/>
          <a:ext cx="59880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53975</xdr:rowOff>
    </xdr:from>
    <xdr:to>
      <xdr:col>24</xdr:col>
      <xdr:colOff>114300</xdr:colOff>
      <xdr:row>56</xdr:row>
      <xdr:rowOff>151130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127500" y="94456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114300</xdr:rowOff>
    </xdr:from>
    <xdr:to>
      <xdr:col>19</xdr:col>
      <xdr:colOff>171450</xdr:colOff>
      <xdr:row>57</xdr:row>
      <xdr:rowOff>118745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622550" y="967359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93980</xdr:rowOff>
    </xdr:from>
    <xdr:to>
      <xdr:col>20</xdr:col>
      <xdr:colOff>38100</xdr:colOff>
      <xdr:row>57</xdr:row>
      <xdr:rowOff>28575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384550" y="9485630"/>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42545</xdr:rowOff>
    </xdr:from>
    <xdr:ext cx="596265" cy="2457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154680" y="9266555"/>
          <a:ext cx="5962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28575</xdr:rowOff>
    </xdr:from>
    <xdr:to>
      <xdr:col>15</xdr:col>
      <xdr:colOff>50800</xdr:colOff>
      <xdr:row>57</xdr:row>
      <xdr:rowOff>114300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828800" y="9587865"/>
          <a:ext cx="79375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107950</xdr:rowOff>
    </xdr:from>
    <xdr:to>
      <xdr:col>15</xdr:col>
      <xdr:colOff>101600</xdr:colOff>
      <xdr:row>57</xdr:row>
      <xdr:rowOff>40640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571750" y="94996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57150</xdr:rowOff>
    </xdr:from>
    <xdr:ext cx="596265" cy="24765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360930" y="9281160"/>
          <a:ext cx="596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55</xdr:row>
      <xdr:rowOff>135255</xdr:rowOff>
    </xdr:from>
    <xdr:to>
      <xdr:col>10</xdr:col>
      <xdr:colOff>114300</xdr:colOff>
      <xdr:row>57</xdr:row>
      <xdr:rowOff>28575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028700" y="9359265"/>
          <a:ext cx="8001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116205</xdr:rowOff>
    </xdr:from>
    <xdr:to>
      <xdr:col>10</xdr:col>
      <xdr:colOff>165100</xdr:colOff>
      <xdr:row>57</xdr:row>
      <xdr:rowOff>50165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778000" y="950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66040</xdr:rowOff>
    </xdr:from>
    <xdr:ext cx="596265" cy="24511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48130" y="9290050"/>
          <a:ext cx="596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152400</xdr:rowOff>
    </xdr:from>
    <xdr:to>
      <xdr:col>6</xdr:col>
      <xdr:colOff>38100</xdr:colOff>
      <xdr:row>55</xdr:row>
      <xdr:rowOff>86360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984250" y="9208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102870</xdr:rowOff>
    </xdr:from>
    <xdr:ext cx="596265" cy="2463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54380" y="8991600"/>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76200</xdr:rowOff>
    </xdr:from>
    <xdr:ext cx="762000" cy="2463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0068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76200</xdr:rowOff>
    </xdr:from>
    <xdr:ext cx="762000" cy="2463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2575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76200</xdr:rowOff>
    </xdr:from>
    <xdr:ext cx="759460" cy="2463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451100" y="103060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76200</xdr:rowOff>
    </xdr:from>
    <xdr:ext cx="762000" cy="2463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573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76200</xdr:rowOff>
    </xdr:from>
    <xdr:ext cx="762000" cy="2463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572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70485</xdr:rowOff>
    </xdr:from>
    <xdr:to>
      <xdr:col>24</xdr:col>
      <xdr:colOff>114300</xdr:colOff>
      <xdr:row>58</xdr:row>
      <xdr:rowOff>3175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127500" y="96297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151765</xdr:rowOff>
    </xdr:from>
    <xdr:ext cx="534670" cy="2457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229100" y="954341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97,314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71120</xdr:rowOff>
    </xdr:from>
    <xdr:to>
      <xdr:col>20</xdr:col>
      <xdr:colOff>38100</xdr:colOff>
      <xdr:row>58</xdr:row>
      <xdr:rowOff>3810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384550" y="963041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159385</xdr:rowOff>
    </xdr:from>
    <xdr:ext cx="532130" cy="2463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187065" y="9718675"/>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66040</xdr:rowOff>
    </xdr:from>
    <xdr:to>
      <xdr:col>15</xdr:col>
      <xdr:colOff>101600</xdr:colOff>
      <xdr:row>57</xdr:row>
      <xdr:rowOff>162560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571750" y="96253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153670</xdr:rowOff>
    </xdr:from>
    <xdr:ext cx="532130" cy="2463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393315" y="971296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144145</xdr:rowOff>
    </xdr:from>
    <xdr:to>
      <xdr:col>10</xdr:col>
      <xdr:colOff>165100</xdr:colOff>
      <xdr:row>57</xdr:row>
      <xdr:rowOff>76835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778000" y="95357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69215</xdr:rowOff>
    </xdr:from>
    <xdr:ext cx="596265" cy="2463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48130" y="9628505"/>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126,215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86995</xdr:rowOff>
    </xdr:from>
    <xdr:to>
      <xdr:col>6</xdr:col>
      <xdr:colOff>38100</xdr:colOff>
      <xdr:row>56</xdr:row>
      <xdr:rowOff>19685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984250" y="931100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12065</xdr:rowOff>
    </xdr:from>
    <xdr:ext cx="596265" cy="246380"/>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54380" y="9403715"/>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54610</xdr:rowOff>
    </xdr:from>
    <xdr:to>
      <xdr:col>28</xdr:col>
      <xdr:colOff>114300</xdr:colOff>
      <xdr:row>65</xdr:row>
      <xdr:rowOff>30480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85800" y="106197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54610</xdr:rowOff>
    </xdr:from>
    <xdr:to>
      <xdr:col>12</xdr:col>
      <xdr:colOff>127000</xdr:colOff>
      <xdr:row>66</xdr:row>
      <xdr:rowOff>133350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1280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85090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1280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54610</xdr:rowOff>
    </xdr:from>
    <xdr:to>
      <xdr:col>18</xdr:col>
      <xdr:colOff>0</xdr:colOff>
      <xdr:row>66</xdr:row>
      <xdr:rowOff>133350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1450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85090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71450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54610</xdr:rowOff>
    </xdr:from>
    <xdr:to>
      <xdr:col>24</xdr:col>
      <xdr:colOff>0</xdr:colOff>
      <xdr:row>66</xdr:row>
      <xdr:rowOff>133350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4320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85090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74320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78740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85800" y="11427460"/>
          <a:ext cx="422910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7345" cy="21463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66750" y="112414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78740</xdr:rowOff>
    </xdr:from>
    <xdr:to>
      <xdr:col>28</xdr:col>
      <xdr:colOff>114300</xdr:colOff>
      <xdr:row>81</xdr:row>
      <xdr:rowOff>78740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661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106680</xdr:rowOff>
    </xdr:from>
    <xdr:ext cx="531495" cy="2457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11455" y="1352169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41910</xdr:rowOff>
    </xdr:from>
    <xdr:to>
      <xdr:col>28</xdr:col>
      <xdr:colOff>114300</xdr:colOff>
      <xdr:row>79</xdr:row>
      <xdr:rowOff>41910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3289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71120</xdr:rowOff>
    </xdr:from>
    <xdr:ext cx="595630" cy="2463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5085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34290</xdr:rowOff>
    </xdr:from>
    <xdr:ext cx="595630" cy="2463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77874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133350</xdr:rowOff>
    </xdr:from>
    <xdr:to>
      <xdr:col>28</xdr:col>
      <xdr:colOff>114300</xdr:colOff>
      <xdr:row>74</xdr:row>
      <xdr:rowOff>133350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25425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161925</xdr:rowOff>
    </xdr:from>
    <xdr:ext cx="595630" cy="2463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40345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96520</xdr:rowOff>
    </xdr:from>
    <xdr:to>
      <xdr:col>28</xdr:col>
      <xdr:colOff>114300</xdr:colOff>
      <xdr:row>72</xdr:row>
      <xdr:rowOff>96520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2170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125730</xdr:rowOff>
    </xdr:from>
    <xdr:ext cx="595630" cy="2463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03198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60325</xdr:rowOff>
    </xdr:from>
    <xdr:to>
      <xdr:col>28</xdr:col>
      <xdr:colOff>114300</xdr:colOff>
      <xdr:row>70</xdr:row>
      <xdr:rowOff>60325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5800" y="117989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88900</xdr:rowOff>
    </xdr:from>
    <xdr:ext cx="595630" cy="24511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65987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858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52070</xdr:rowOff>
    </xdr:from>
    <xdr:ext cx="595630" cy="24511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2877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78740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85800" y="11427460"/>
          <a:ext cx="422910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88900</xdr:rowOff>
    </xdr:from>
    <xdr:to>
      <xdr:col>24</xdr:col>
      <xdr:colOff>62865</xdr:colOff>
      <xdr:row>77</xdr:row>
      <xdr:rowOff>53975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176395" y="11827510"/>
          <a:ext cx="1270" cy="1138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57785</xdr:rowOff>
    </xdr:from>
    <xdr:ext cx="598805" cy="24765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229100" y="1296987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53975</xdr:rowOff>
    </xdr:from>
    <xdr:to>
      <xdr:col>24</xdr:col>
      <xdr:colOff>152400</xdr:colOff>
      <xdr:row>77</xdr:row>
      <xdr:rowOff>53975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08450" y="12966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38100</xdr:rowOff>
    </xdr:from>
    <xdr:ext cx="598805" cy="24701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229100" y="1160907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70</xdr:row>
      <xdr:rowOff>88900</xdr:rowOff>
    </xdr:from>
    <xdr:to>
      <xdr:col>24</xdr:col>
      <xdr:colOff>152400</xdr:colOff>
      <xdr:row>70</xdr:row>
      <xdr:rowOff>88900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108450" y="1182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76</xdr:row>
      <xdr:rowOff>113665</xdr:rowOff>
    </xdr:from>
    <xdr:to>
      <xdr:col>24</xdr:col>
      <xdr:colOff>63500</xdr:colOff>
      <xdr:row>77</xdr:row>
      <xdr:rowOff>57150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429000" y="12858115"/>
          <a:ext cx="7493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158750</xdr:rowOff>
    </xdr:from>
    <xdr:ext cx="598805" cy="2463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229100" y="12400280"/>
          <a:ext cx="59880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135890</xdr:rowOff>
    </xdr:from>
    <xdr:to>
      <xdr:col>24</xdr:col>
      <xdr:colOff>114300</xdr:colOff>
      <xdr:row>75</xdr:row>
      <xdr:rowOff>69850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127500" y="1254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57150</xdr:rowOff>
    </xdr:from>
    <xdr:to>
      <xdr:col>19</xdr:col>
      <xdr:colOff>171450</xdr:colOff>
      <xdr:row>77</xdr:row>
      <xdr:rowOff>120650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622550" y="12969240"/>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73660</xdr:rowOff>
    </xdr:from>
    <xdr:to>
      <xdr:col>20</xdr:col>
      <xdr:colOff>38100</xdr:colOff>
      <xdr:row>76</xdr:row>
      <xdr:rowOff>6350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84550" y="1265047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22860</xdr:rowOff>
    </xdr:from>
    <xdr:ext cx="596265" cy="24828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154680" y="12432030"/>
          <a:ext cx="5962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79375</xdr:rowOff>
    </xdr:from>
    <xdr:to>
      <xdr:col>15</xdr:col>
      <xdr:colOff>50800</xdr:colOff>
      <xdr:row>77</xdr:row>
      <xdr:rowOff>120650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828800" y="12991465"/>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5080</xdr:rowOff>
    </xdr:from>
    <xdr:to>
      <xdr:col>15</xdr:col>
      <xdr:colOff>101600</xdr:colOff>
      <xdr:row>76</xdr:row>
      <xdr:rowOff>102870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71750" y="12749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117475</xdr:rowOff>
    </xdr:from>
    <xdr:ext cx="596265" cy="24701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60930" y="12526645"/>
          <a:ext cx="5962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77</xdr:row>
      <xdr:rowOff>79375</xdr:rowOff>
    </xdr:from>
    <xdr:to>
      <xdr:col>10</xdr:col>
      <xdr:colOff>114300</xdr:colOff>
      <xdr:row>78</xdr:row>
      <xdr:rowOff>86360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28700" y="12991465"/>
          <a:ext cx="8001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86360</xdr:rowOff>
    </xdr:from>
    <xdr:to>
      <xdr:col>10</xdr:col>
      <xdr:colOff>165100</xdr:colOff>
      <xdr:row>76</xdr:row>
      <xdr:rowOff>19050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78000" y="126631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35560</xdr:rowOff>
    </xdr:from>
    <xdr:ext cx="596265" cy="2463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48130" y="12444730"/>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108585</xdr:rowOff>
    </xdr:from>
    <xdr:to>
      <xdr:col>6</xdr:col>
      <xdr:colOff>38100</xdr:colOff>
      <xdr:row>77</xdr:row>
      <xdr:rowOff>41275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84250" y="1285303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57785</xdr:rowOff>
    </xdr:from>
    <xdr:ext cx="596265" cy="24765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54380" y="12634595"/>
          <a:ext cx="596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76200</xdr:rowOff>
    </xdr:from>
    <xdr:ext cx="762000" cy="2463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0068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76200</xdr:rowOff>
    </xdr:from>
    <xdr:ext cx="762000" cy="2463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2575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76200</xdr:rowOff>
    </xdr:from>
    <xdr:ext cx="759460" cy="2463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451100" y="136588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76200</xdr:rowOff>
    </xdr:from>
    <xdr:ext cx="762000" cy="2463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573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76200</xdr:rowOff>
    </xdr:from>
    <xdr:ext cx="762000" cy="2463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572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64770</xdr:rowOff>
    </xdr:from>
    <xdr:to>
      <xdr:col>24</xdr:col>
      <xdr:colOff>114300</xdr:colOff>
      <xdr:row>76</xdr:row>
      <xdr:rowOff>162560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127500" y="1280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147955</xdr:rowOff>
    </xdr:from>
    <xdr:ext cx="598805" cy="24765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229100" y="1272476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157,733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7620</xdr:rowOff>
    </xdr:from>
    <xdr:to>
      <xdr:col>20</xdr:col>
      <xdr:colOff>38100</xdr:colOff>
      <xdr:row>77</xdr:row>
      <xdr:rowOff>106045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84550" y="12919710"/>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96520</xdr:rowOff>
    </xdr:from>
    <xdr:ext cx="596265" cy="2463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154680" y="13008610"/>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72390</xdr:rowOff>
    </xdr:from>
    <xdr:to>
      <xdr:col>15</xdr:col>
      <xdr:colOff>101600</xdr:colOff>
      <xdr:row>78</xdr:row>
      <xdr:rowOff>5715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71750" y="12984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161290</xdr:rowOff>
    </xdr:from>
    <xdr:ext cx="596265" cy="2463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60930" y="13073380"/>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31115</xdr:rowOff>
    </xdr:from>
    <xdr:to>
      <xdr:col>10</xdr:col>
      <xdr:colOff>165100</xdr:colOff>
      <xdr:row>77</xdr:row>
      <xdr:rowOff>128270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78000" y="129432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119380</xdr:rowOff>
    </xdr:from>
    <xdr:ext cx="596265" cy="24511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48130" y="13031470"/>
          <a:ext cx="596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38100</xdr:rowOff>
    </xdr:from>
    <xdr:to>
      <xdr:col>6</xdr:col>
      <xdr:colOff>38100</xdr:colOff>
      <xdr:row>78</xdr:row>
      <xdr:rowOff>134620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84250" y="1311783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126365</xdr:rowOff>
    </xdr:from>
    <xdr:ext cx="596265" cy="24765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54380" y="13206095"/>
          <a:ext cx="596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54610</xdr:rowOff>
    </xdr:from>
    <xdr:to>
      <xdr:col>28</xdr:col>
      <xdr:colOff>114300</xdr:colOff>
      <xdr:row>85</xdr:row>
      <xdr:rowOff>30480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85800" y="139725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54610</xdr:rowOff>
    </xdr:from>
    <xdr:to>
      <xdr:col>12</xdr:col>
      <xdr:colOff>127000</xdr:colOff>
      <xdr:row>86</xdr:row>
      <xdr:rowOff>133350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280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85090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1280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54610</xdr:rowOff>
    </xdr:from>
    <xdr:to>
      <xdr:col>18</xdr:col>
      <xdr:colOff>0</xdr:colOff>
      <xdr:row>86</xdr:row>
      <xdr:rowOff>133350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1450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85090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71450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54610</xdr:rowOff>
    </xdr:from>
    <xdr:to>
      <xdr:col>24</xdr:col>
      <xdr:colOff>0</xdr:colOff>
      <xdr:row>86</xdr:row>
      <xdr:rowOff>133350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4320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85090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74320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85800" y="14780260"/>
          <a:ext cx="422910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7345" cy="21463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66750" y="145942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474980" y="169138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654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1455" y="162604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11455" y="1593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654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60830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7620</xdr:rowOff>
    </xdr:from>
    <xdr:to>
      <xdr:col>28</xdr:col>
      <xdr:colOff>114300</xdr:colOff>
      <xdr:row>90</xdr:row>
      <xdr:rowOff>7620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85800" y="15099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36830</xdr:rowOff>
    </xdr:from>
    <xdr:ext cx="595630" cy="24765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6060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685800" y="14780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52070</xdr:rowOff>
    </xdr:from>
    <xdr:ext cx="595630" cy="245110"/>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370" y="146405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685800" y="14780260"/>
          <a:ext cx="422910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176395" y="153155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229100" y="1676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108450" y="1676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1460"/>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229100" y="1509458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108450" y="15315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97</xdr:row>
      <xdr:rowOff>123825</xdr:rowOff>
    </xdr:from>
    <xdr:to>
      <xdr:col>24</xdr:col>
      <xdr:colOff>63500</xdr:colOff>
      <xdr:row>97</xdr:row>
      <xdr:rowOff>144145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429000" y="1641157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12065</xdr:rowOff>
    </xdr:from>
    <xdr:ext cx="534670" cy="259080"/>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229100" y="161283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127500" y="1627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84455</xdr:rowOff>
    </xdr:from>
    <xdr:to>
      <xdr:col>19</xdr:col>
      <xdr:colOff>171450</xdr:colOff>
      <xdr:row>97</xdr:row>
      <xdr:rowOff>123825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622550" y="16372205"/>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384550" y="16319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149860</xdr:rowOff>
    </xdr:from>
    <xdr:ext cx="53213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187065" y="160947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45085</xdr:rowOff>
    </xdr:from>
    <xdr:to>
      <xdr:col>15</xdr:col>
      <xdr:colOff>50800</xdr:colOff>
      <xdr:row>97</xdr:row>
      <xdr:rowOff>84455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828800" y="16332835"/>
          <a:ext cx="7937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57175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3213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393315" y="164350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45085</xdr:rowOff>
    </xdr:from>
    <xdr:to>
      <xdr:col>10</xdr:col>
      <xdr:colOff>114300</xdr:colOff>
      <xdr:row>97</xdr:row>
      <xdr:rowOff>168910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028700" y="16332835"/>
          <a:ext cx="8001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778000" y="1635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159385</xdr:rowOff>
    </xdr:from>
    <xdr:ext cx="534670" cy="2584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580515" y="16447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984250" y="16444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78105</xdr:rowOff>
    </xdr:from>
    <xdr:ext cx="532130" cy="25654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786765" y="165373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946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4511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93345</xdr:rowOff>
    </xdr:from>
    <xdr:to>
      <xdr:col>24</xdr:col>
      <xdr:colOff>114300</xdr:colOff>
      <xdr:row>98</xdr:row>
      <xdr:rowOff>23495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127500" y="163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72390</xdr:rowOff>
    </xdr:from>
    <xdr:ext cx="534670" cy="259080"/>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229100" y="16360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73025</xdr:rowOff>
    </xdr:from>
    <xdr:to>
      <xdr:col>20</xdr:col>
      <xdr:colOff>38100</xdr:colOff>
      <xdr:row>98</xdr:row>
      <xdr:rowOff>3175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384550" y="16360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166370</xdr:rowOff>
    </xdr:from>
    <xdr:ext cx="532130" cy="25654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187065" y="164541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33655</xdr:rowOff>
    </xdr:from>
    <xdr:to>
      <xdr:col>15</xdr:col>
      <xdr:colOff>101600</xdr:colOff>
      <xdr:row>97</xdr:row>
      <xdr:rowOff>135255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571750" y="1632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151765</xdr:rowOff>
    </xdr:from>
    <xdr:ext cx="53213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393315" y="160966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166370</xdr:rowOff>
    </xdr:from>
    <xdr:to>
      <xdr:col>10</xdr:col>
      <xdr:colOff>165100</xdr:colOff>
      <xdr:row>97</xdr:row>
      <xdr:rowOff>95885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778000" y="16282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112395</xdr:rowOff>
    </xdr:from>
    <xdr:ext cx="534670" cy="25654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580515" y="160572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118110</xdr:rowOff>
    </xdr:from>
    <xdr:to>
      <xdr:col>6</xdr:col>
      <xdr:colOff>38100</xdr:colOff>
      <xdr:row>98</xdr:row>
      <xdr:rowOff>48260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984250" y="16405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64770</xdr:rowOff>
    </xdr:from>
    <xdr:ext cx="532130" cy="25654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786765" y="161810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54610</xdr:rowOff>
    </xdr:from>
    <xdr:to>
      <xdr:col>59</xdr:col>
      <xdr:colOff>50800</xdr:colOff>
      <xdr:row>25</xdr:row>
      <xdr:rowOff>30480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56300" y="39141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54610</xdr:rowOff>
    </xdr:from>
    <xdr:to>
      <xdr:col>43</xdr:col>
      <xdr:colOff>63500</xdr:colOff>
      <xdr:row>26</xdr:row>
      <xdr:rowOff>133350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06425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85090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06425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54610</xdr:rowOff>
    </xdr:from>
    <xdr:to>
      <xdr:col>48</xdr:col>
      <xdr:colOff>127000</xdr:colOff>
      <xdr:row>26</xdr:row>
      <xdr:rowOff>133350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9850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85090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9850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54610</xdr:rowOff>
    </xdr:from>
    <xdr:to>
      <xdr:col>54</xdr:col>
      <xdr:colOff>127000</xdr:colOff>
      <xdr:row>26</xdr:row>
      <xdr:rowOff>133350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0137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85090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0137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78740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5956300" y="4721860"/>
          <a:ext cx="421005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7345" cy="21463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918200" y="45358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69557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41910</xdr:rowOff>
    </xdr:from>
    <xdr:to>
      <xdr:col>59</xdr:col>
      <xdr:colOff>50800</xdr:colOff>
      <xdr:row>39</xdr:row>
      <xdr:rowOff>41910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56300" y="6583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71120</xdr:rowOff>
    </xdr:from>
    <xdr:ext cx="246380" cy="2463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726430" y="6445250"/>
          <a:ext cx="2463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34290</xdr:rowOff>
    </xdr:from>
    <xdr:ext cx="464820" cy="2463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27040" y="6073140"/>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133350</xdr:rowOff>
    </xdr:from>
    <xdr:to>
      <xdr:col>59</xdr:col>
      <xdr:colOff>50800</xdr:colOff>
      <xdr:row>34</xdr:row>
      <xdr:rowOff>133350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956300" y="58369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161925</xdr:rowOff>
    </xdr:from>
    <xdr:ext cx="464820" cy="2463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527040" y="5697855"/>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96520</xdr:rowOff>
    </xdr:from>
    <xdr:to>
      <xdr:col>59</xdr:col>
      <xdr:colOff>50800</xdr:colOff>
      <xdr:row>32</xdr:row>
      <xdr:rowOff>96520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956300" y="5464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125730</xdr:rowOff>
    </xdr:from>
    <xdr:ext cx="464820" cy="2463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527040" y="5326380"/>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60325</xdr:rowOff>
    </xdr:from>
    <xdr:to>
      <xdr:col>59</xdr:col>
      <xdr:colOff>50800</xdr:colOff>
      <xdr:row>30</xdr:row>
      <xdr:rowOff>60325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956300" y="5093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88900</xdr:rowOff>
    </xdr:from>
    <xdr:ext cx="464820" cy="24511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527040" y="4954270"/>
          <a:ext cx="46482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5956300" y="47218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52070</xdr:rowOff>
    </xdr:from>
    <xdr:ext cx="464820" cy="24511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5527040" y="4582160"/>
          <a:ext cx="46482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78740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5956300" y="4721860"/>
          <a:ext cx="421005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133985</xdr:rowOff>
    </xdr:from>
    <xdr:to>
      <xdr:col>54</xdr:col>
      <xdr:colOff>171450</xdr:colOff>
      <xdr:row>39</xdr:row>
      <xdr:rowOff>41910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429750" y="5334635"/>
          <a:ext cx="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46990</xdr:rowOff>
    </xdr:from>
    <xdr:ext cx="247015" cy="2463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9480550" y="6588760"/>
          <a:ext cx="247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41910</xdr:rowOff>
    </xdr:from>
    <xdr:to>
      <xdr:col>55</xdr:col>
      <xdr:colOff>88900</xdr:colOff>
      <xdr:row>39</xdr:row>
      <xdr:rowOff>41910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359900" y="6583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83185</xdr:rowOff>
    </xdr:from>
    <xdr:ext cx="467360" cy="24701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9480550" y="511619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133985</xdr:rowOff>
    </xdr:from>
    <xdr:to>
      <xdr:col>55</xdr:col>
      <xdr:colOff>88900</xdr:colOff>
      <xdr:row>31</xdr:row>
      <xdr:rowOff>133985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359900" y="5334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89535</xdr:rowOff>
    </xdr:from>
    <xdr:to>
      <xdr:col>55</xdr:col>
      <xdr:colOff>0</xdr:colOff>
      <xdr:row>37</xdr:row>
      <xdr:rowOff>95885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686800" y="6296025"/>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127635</xdr:rowOff>
    </xdr:from>
    <xdr:ext cx="375920" cy="24701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9480550" y="6334125"/>
          <a:ext cx="37592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147955</xdr:rowOff>
    </xdr:from>
    <xdr:to>
      <xdr:col>55</xdr:col>
      <xdr:colOff>50800</xdr:colOff>
      <xdr:row>38</xdr:row>
      <xdr:rowOff>81280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398000" y="635444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89535</xdr:rowOff>
    </xdr:from>
    <xdr:to>
      <xdr:col>50</xdr:col>
      <xdr:colOff>114300</xdr:colOff>
      <xdr:row>37</xdr:row>
      <xdr:rowOff>93980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86700" y="629602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133350</xdr:rowOff>
    </xdr:from>
    <xdr:to>
      <xdr:col>50</xdr:col>
      <xdr:colOff>165100</xdr:colOff>
      <xdr:row>38</xdr:row>
      <xdr:rowOff>67310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36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58420</xdr:rowOff>
    </xdr:from>
    <xdr:ext cx="378460" cy="24765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6620" y="643255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93980</xdr:rowOff>
    </xdr:from>
    <xdr:to>
      <xdr:col>45</xdr:col>
      <xdr:colOff>171450</xdr:colOff>
      <xdr:row>37</xdr:row>
      <xdr:rowOff>97155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080250" y="630047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84455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42250" y="635762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38</xdr:row>
      <xdr:rowOff>75565</xdr:rowOff>
    </xdr:from>
    <xdr:ext cx="378460" cy="2457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715250" y="644969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109220</xdr:rowOff>
    </xdr:from>
    <xdr:to>
      <xdr:col>41</xdr:col>
      <xdr:colOff>50800</xdr:colOff>
      <xdr:row>37</xdr:row>
      <xdr:rowOff>97155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286500" y="5980430"/>
          <a:ext cx="793750" cy="323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104140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029450" y="63798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94615</xdr:rowOff>
    </xdr:from>
    <xdr:ext cx="378460" cy="24701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910070" y="646874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66675</xdr:rowOff>
    </xdr:from>
    <xdr:to>
      <xdr:col>36</xdr:col>
      <xdr:colOff>165100</xdr:colOff>
      <xdr:row>37</xdr:row>
      <xdr:rowOff>163195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235700" y="62731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154940</xdr:rowOff>
    </xdr:from>
    <xdr:ext cx="378460" cy="24511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116320" y="636143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63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25830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63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3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76200</xdr:rowOff>
    </xdr:from>
    <xdr:ext cx="762000" cy="2463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152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59460" cy="2463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908800" y="69532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63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1150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48895</xdr:rowOff>
    </xdr:from>
    <xdr:to>
      <xdr:col>55</xdr:col>
      <xdr:colOff>50800</xdr:colOff>
      <xdr:row>37</xdr:row>
      <xdr:rowOff>145415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398000" y="6255385"/>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70485</xdr:rowOff>
    </xdr:from>
    <xdr:ext cx="375920" cy="24638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9480550" y="6109335"/>
          <a:ext cx="375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40005</xdr:rowOff>
    </xdr:from>
    <xdr:to>
      <xdr:col>50</xdr:col>
      <xdr:colOff>165100</xdr:colOff>
      <xdr:row>37</xdr:row>
      <xdr:rowOff>137795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36000" y="6246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153035</xdr:rowOff>
    </xdr:from>
    <xdr:ext cx="378460" cy="2463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6620" y="6024245"/>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45720</xdr:rowOff>
    </xdr:from>
    <xdr:to>
      <xdr:col>46</xdr:col>
      <xdr:colOff>38100</xdr:colOff>
      <xdr:row>37</xdr:row>
      <xdr:rowOff>142875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42250" y="625221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35</xdr:row>
      <xdr:rowOff>159385</xdr:rowOff>
    </xdr:from>
    <xdr:ext cx="378460" cy="2463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15250" y="6030595"/>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50165</xdr:rowOff>
    </xdr:from>
    <xdr:to>
      <xdr:col>41</xdr:col>
      <xdr:colOff>101600</xdr:colOff>
      <xdr:row>37</xdr:row>
      <xdr:rowOff>146685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029450" y="62566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162560</xdr:rowOff>
    </xdr:from>
    <xdr:ext cx="378460" cy="2457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910070" y="6033770"/>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60325</xdr:rowOff>
    </xdr:from>
    <xdr:to>
      <xdr:col>36</xdr:col>
      <xdr:colOff>165100</xdr:colOff>
      <xdr:row>35</xdr:row>
      <xdr:rowOff>158750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235700" y="59315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34</xdr:row>
      <xdr:rowOff>10160</xdr:rowOff>
    </xdr:from>
    <xdr:ext cx="469900" cy="24511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070600" y="571373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54610</xdr:rowOff>
    </xdr:from>
    <xdr:to>
      <xdr:col>59</xdr:col>
      <xdr:colOff>50800</xdr:colOff>
      <xdr:row>45</xdr:row>
      <xdr:rowOff>30480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56300" y="72669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54610</xdr:rowOff>
    </xdr:from>
    <xdr:to>
      <xdr:col>43</xdr:col>
      <xdr:colOff>63500</xdr:colOff>
      <xdr:row>46</xdr:row>
      <xdr:rowOff>133350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06425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85090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06425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54610</xdr:rowOff>
    </xdr:from>
    <xdr:to>
      <xdr:col>48</xdr:col>
      <xdr:colOff>127000</xdr:colOff>
      <xdr:row>46</xdr:row>
      <xdr:rowOff>133350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9850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85090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9850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54610</xdr:rowOff>
    </xdr:from>
    <xdr:to>
      <xdr:col>54</xdr:col>
      <xdr:colOff>127000</xdr:colOff>
      <xdr:row>46</xdr:row>
      <xdr:rowOff>133350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0137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85090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0137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78740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5956300" y="8074660"/>
          <a:ext cx="421005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7345" cy="21463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200" y="78886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78740</xdr:rowOff>
    </xdr:from>
    <xdr:to>
      <xdr:col>59</xdr:col>
      <xdr:colOff>50800</xdr:colOff>
      <xdr:row>61</xdr:row>
      <xdr:rowOff>78740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103085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133350</xdr:rowOff>
    </xdr:from>
    <xdr:to>
      <xdr:col>59</xdr:col>
      <xdr:colOff>50800</xdr:colOff>
      <xdr:row>58</xdr:row>
      <xdr:rowOff>133350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56300" y="9860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161925</xdr:rowOff>
    </xdr:from>
    <xdr:ext cx="246380" cy="2463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726430" y="9721215"/>
          <a:ext cx="2463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24130</xdr:rowOff>
    </xdr:from>
    <xdr:to>
      <xdr:col>59</xdr:col>
      <xdr:colOff>50800</xdr:colOff>
      <xdr:row>56</xdr:row>
      <xdr:rowOff>24130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956300" y="94157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52070</xdr:rowOff>
    </xdr:from>
    <xdr:ext cx="595630" cy="24511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417820" y="927608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78740</xdr:rowOff>
    </xdr:from>
    <xdr:to>
      <xdr:col>59</xdr:col>
      <xdr:colOff>50800</xdr:colOff>
      <xdr:row>53</xdr:row>
      <xdr:rowOff>78740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956300" y="8967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106680</xdr:rowOff>
    </xdr:from>
    <xdr:ext cx="595630" cy="2457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417820" y="882777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133350</xdr:rowOff>
    </xdr:from>
    <xdr:to>
      <xdr:col>59</xdr:col>
      <xdr:colOff>50800</xdr:colOff>
      <xdr:row>50</xdr:row>
      <xdr:rowOff>133350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956300" y="85191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161925</xdr:rowOff>
    </xdr:from>
    <xdr:ext cx="595630" cy="2463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417820" y="838009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5956300" y="80746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52070</xdr:rowOff>
    </xdr:from>
    <xdr:ext cx="595630" cy="24511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417820" y="79349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78740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5956300" y="8074660"/>
          <a:ext cx="421005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48260</xdr:rowOff>
    </xdr:from>
    <xdr:to>
      <xdr:col>54</xdr:col>
      <xdr:colOff>171450</xdr:colOff>
      <xdr:row>58</xdr:row>
      <xdr:rowOff>90170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429750" y="8601710"/>
          <a:ext cx="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93345</xdr:rowOff>
    </xdr:from>
    <xdr:ext cx="532130" cy="247650"/>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9480550" y="9820275"/>
          <a:ext cx="532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90170</xdr:rowOff>
    </xdr:from>
    <xdr:to>
      <xdr:col>55</xdr:col>
      <xdr:colOff>88900</xdr:colOff>
      <xdr:row>58</xdr:row>
      <xdr:rowOff>90170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359900" y="9817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160655</xdr:rowOff>
    </xdr:from>
    <xdr:ext cx="596265" cy="246380"/>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9480550" y="8378825"/>
          <a:ext cx="596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48260</xdr:rowOff>
    </xdr:from>
    <xdr:to>
      <xdr:col>55</xdr:col>
      <xdr:colOff>88900</xdr:colOff>
      <xdr:row>51</xdr:row>
      <xdr:rowOff>48260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359900" y="8601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163830</xdr:rowOff>
    </xdr:from>
    <xdr:to>
      <xdr:col>55</xdr:col>
      <xdr:colOff>0</xdr:colOff>
      <xdr:row>58</xdr:row>
      <xdr:rowOff>3810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686800" y="972312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86360</xdr:rowOff>
    </xdr:from>
    <xdr:ext cx="532130" cy="245110"/>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9480550" y="9478010"/>
          <a:ext cx="53213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64135</xdr:rowOff>
    </xdr:from>
    <xdr:to>
      <xdr:col>55</xdr:col>
      <xdr:colOff>50800</xdr:colOff>
      <xdr:row>57</xdr:row>
      <xdr:rowOff>161925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398000" y="96234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3810</xdr:rowOff>
    </xdr:from>
    <xdr:to>
      <xdr:col>50</xdr:col>
      <xdr:colOff>114300</xdr:colOff>
      <xdr:row>58</xdr:row>
      <xdr:rowOff>40640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86700" y="9730740"/>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64770</xdr:rowOff>
    </xdr:from>
    <xdr:to>
      <xdr:col>50</xdr:col>
      <xdr:colOff>165100</xdr:colOff>
      <xdr:row>57</xdr:row>
      <xdr:rowOff>162560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36000" y="9624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14605</xdr:rowOff>
    </xdr:from>
    <xdr:ext cx="534670" cy="2463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38515" y="940625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36830</xdr:rowOff>
    </xdr:from>
    <xdr:to>
      <xdr:col>45</xdr:col>
      <xdr:colOff>171450</xdr:colOff>
      <xdr:row>58</xdr:row>
      <xdr:rowOff>40640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080250" y="976376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75565</xdr:rowOff>
    </xdr:from>
    <xdr:to>
      <xdr:col>46</xdr:col>
      <xdr:colOff>38100</xdr:colOff>
      <xdr:row>58</xdr:row>
      <xdr:rowOff>8255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42250" y="96348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24765</xdr:rowOff>
    </xdr:from>
    <xdr:ext cx="532130" cy="24828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44765" y="9416415"/>
          <a:ext cx="532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31115</xdr:rowOff>
    </xdr:from>
    <xdr:to>
      <xdr:col>41</xdr:col>
      <xdr:colOff>50800</xdr:colOff>
      <xdr:row>58</xdr:row>
      <xdr:rowOff>36830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286500" y="975804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79375</xdr:rowOff>
    </xdr:from>
    <xdr:to>
      <xdr:col>41</xdr:col>
      <xdr:colOff>101600</xdr:colOff>
      <xdr:row>58</xdr:row>
      <xdr:rowOff>13335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029450" y="963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28575</xdr:rowOff>
    </xdr:from>
    <xdr:ext cx="532130" cy="2457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851015" y="9420225"/>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89535</xdr:rowOff>
    </xdr:from>
    <xdr:to>
      <xdr:col>36</xdr:col>
      <xdr:colOff>165100</xdr:colOff>
      <xdr:row>58</xdr:row>
      <xdr:rowOff>22225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235700" y="96488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38735</xdr:rowOff>
    </xdr:from>
    <xdr:ext cx="534670" cy="24701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038215" y="943038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76200</xdr:rowOff>
    </xdr:from>
    <xdr:ext cx="762000" cy="2463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25830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76200</xdr:rowOff>
    </xdr:from>
    <xdr:ext cx="762000" cy="2463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153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76200</xdr:rowOff>
    </xdr:from>
    <xdr:ext cx="762000" cy="2463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7152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76200</xdr:rowOff>
    </xdr:from>
    <xdr:ext cx="759460" cy="2463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908800" y="103060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76200</xdr:rowOff>
    </xdr:from>
    <xdr:ext cx="762000" cy="2463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1150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114935</xdr:rowOff>
    </xdr:from>
    <xdr:to>
      <xdr:col>55</xdr:col>
      <xdr:colOff>50800</xdr:colOff>
      <xdr:row>58</xdr:row>
      <xdr:rowOff>49530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398000" y="967422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43180</xdr:rowOff>
    </xdr:from>
    <xdr:ext cx="532130" cy="24701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9480550" y="960247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118745</xdr:rowOff>
    </xdr:from>
    <xdr:to>
      <xdr:col>50</xdr:col>
      <xdr:colOff>165100</xdr:colOff>
      <xdr:row>58</xdr:row>
      <xdr:rowOff>52070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36000" y="96780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43180</xdr:rowOff>
    </xdr:from>
    <xdr:ext cx="534670" cy="24701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38515" y="977011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156845</xdr:rowOff>
    </xdr:from>
    <xdr:to>
      <xdr:col>46</xdr:col>
      <xdr:colOff>38100</xdr:colOff>
      <xdr:row>58</xdr:row>
      <xdr:rowOff>90170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42250" y="9716135"/>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81280</xdr:rowOff>
    </xdr:from>
    <xdr:ext cx="532130" cy="24828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44765" y="9808210"/>
          <a:ext cx="532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21,053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151130</xdr:rowOff>
    </xdr:from>
    <xdr:to>
      <xdr:col>41</xdr:col>
      <xdr:colOff>101600</xdr:colOff>
      <xdr:row>58</xdr:row>
      <xdr:rowOff>85090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02945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76200</xdr:rowOff>
    </xdr:from>
    <xdr:ext cx="532130" cy="2463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851015" y="980313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146685</xdr:rowOff>
    </xdr:from>
    <xdr:to>
      <xdr:col>36</xdr:col>
      <xdr:colOff>165100</xdr:colOff>
      <xdr:row>58</xdr:row>
      <xdr:rowOff>79375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235700" y="97059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71755</xdr:rowOff>
    </xdr:from>
    <xdr:ext cx="534670" cy="24701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038215" y="979868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54610</xdr:rowOff>
    </xdr:from>
    <xdr:to>
      <xdr:col>59</xdr:col>
      <xdr:colOff>50800</xdr:colOff>
      <xdr:row>65</xdr:row>
      <xdr:rowOff>30480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956300" y="106197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54610</xdr:rowOff>
    </xdr:from>
    <xdr:to>
      <xdr:col>43</xdr:col>
      <xdr:colOff>63500</xdr:colOff>
      <xdr:row>66</xdr:row>
      <xdr:rowOff>133350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06425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85090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06425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54610</xdr:rowOff>
    </xdr:from>
    <xdr:to>
      <xdr:col>48</xdr:col>
      <xdr:colOff>127000</xdr:colOff>
      <xdr:row>66</xdr:row>
      <xdr:rowOff>133350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98500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85090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98500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54610</xdr:rowOff>
    </xdr:from>
    <xdr:to>
      <xdr:col>54</xdr:col>
      <xdr:colOff>127000</xdr:colOff>
      <xdr:row>66</xdr:row>
      <xdr:rowOff>133350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01370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85090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01370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78740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5956300" y="11427460"/>
          <a:ext cx="421005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7345" cy="21463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918200" y="112414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78740</xdr:rowOff>
    </xdr:from>
    <xdr:to>
      <xdr:col>59</xdr:col>
      <xdr:colOff>50800</xdr:colOff>
      <xdr:row>81</xdr:row>
      <xdr:rowOff>78740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56300" y="13661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41910</xdr:rowOff>
    </xdr:from>
    <xdr:to>
      <xdr:col>59</xdr:col>
      <xdr:colOff>50800</xdr:colOff>
      <xdr:row>79</xdr:row>
      <xdr:rowOff>41910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956300" y="13289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71120</xdr:rowOff>
    </xdr:from>
    <xdr:ext cx="246380" cy="2463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726430" y="13150850"/>
          <a:ext cx="2463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34290</xdr:rowOff>
    </xdr:from>
    <xdr:ext cx="528955" cy="2463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481955" y="12778740"/>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133350</xdr:rowOff>
    </xdr:from>
    <xdr:to>
      <xdr:col>59</xdr:col>
      <xdr:colOff>50800</xdr:colOff>
      <xdr:row>74</xdr:row>
      <xdr:rowOff>133350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956300" y="125425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161925</xdr:rowOff>
    </xdr:from>
    <xdr:ext cx="528955" cy="2463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481955" y="12403455"/>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96520</xdr:rowOff>
    </xdr:from>
    <xdr:to>
      <xdr:col>59</xdr:col>
      <xdr:colOff>50800</xdr:colOff>
      <xdr:row>72</xdr:row>
      <xdr:rowOff>96520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956300" y="12170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125730</xdr:rowOff>
    </xdr:from>
    <xdr:ext cx="528955" cy="2463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481955" y="12031980"/>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60325</xdr:rowOff>
    </xdr:from>
    <xdr:to>
      <xdr:col>59</xdr:col>
      <xdr:colOff>50800</xdr:colOff>
      <xdr:row>70</xdr:row>
      <xdr:rowOff>60325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956300" y="117989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88900</xdr:rowOff>
    </xdr:from>
    <xdr:ext cx="528955" cy="24511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481955" y="1165987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956300" y="11427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52070</xdr:rowOff>
    </xdr:from>
    <xdr:ext cx="595630" cy="24511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417820" y="112877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78740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5956300" y="11427460"/>
          <a:ext cx="421005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149860</xdr:rowOff>
    </xdr:from>
    <xdr:to>
      <xdr:col>54</xdr:col>
      <xdr:colOff>171450</xdr:colOff>
      <xdr:row>78</xdr:row>
      <xdr:rowOff>140335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429750" y="1188847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467360" cy="245110"/>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9480550" y="13223240"/>
          <a:ext cx="467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140335</xdr:rowOff>
    </xdr:from>
    <xdr:to>
      <xdr:col>55</xdr:col>
      <xdr:colOff>88900</xdr:colOff>
      <xdr:row>78</xdr:row>
      <xdr:rowOff>140335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359900" y="13220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98425</xdr:rowOff>
    </xdr:from>
    <xdr:ext cx="532130" cy="24701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9480550" y="1166939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149860</xdr:rowOff>
    </xdr:from>
    <xdr:to>
      <xdr:col>55</xdr:col>
      <xdr:colOff>88900</xdr:colOff>
      <xdr:row>70</xdr:row>
      <xdr:rowOff>149860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359900" y="11888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26670</xdr:rowOff>
    </xdr:from>
    <xdr:to>
      <xdr:col>55</xdr:col>
      <xdr:colOff>0</xdr:colOff>
      <xdr:row>77</xdr:row>
      <xdr:rowOff>54610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686800" y="12938760"/>
          <a:ext cx="742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107315</xdr:rowOff>
    </xdr:from>
    <xdr:ext cx="532130" cy="24511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9480550" y="12684125"/>
          <a:ext cx="53213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85725</xdr:rowOff>
    </xdr:from>
    <xdr:to>
      <xdr:col>55</xdr:col>
      <xdr:colOff>50800</xdr:colOff>
      <xdr:row>77</xdr:row>
      <xdr:rowOff>18415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398000" y="1283017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74295</xdr:rowOff>
    </xdr:from>
    <xdr:to>
      <xdr:col>50</xdr:col>
      <xdr:colOff>114300</xdr:colOff>
      <xdr:row>77</xdr:row>
      <xdr:rowOff>26670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86700" y="12818745"/>
          <a:ext cx="8001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55880</xdr:rowOff>
    </xdr:from>
    <xdr:to>
      <xdr:col>50</xdr:col>
      <xdr:colOff>165100</xdr:colOff>
      <xdr:row>76</xdr:row>
      <xdr:rowOff>152400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36000" y="128003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5080</xdr:rowOff>
    </xdr:from>
    <xdr:ext cx="534670" cy="24765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38515" y="1258189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71755</xdr:rowOff>
    </xdr:from>
    <xdr:to>
      <xdr:col>45</xdr:col>
      <xdr:colOff>171450</xdr:colOff>
      <xdr:row>76</xdr:row>
      <xdr:rowOff>74295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080250" y="1281620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84455</xdr:rowOff>
    </xdr:from>
    <xdr:to>
      <xdr:col>46</xdr:col>
      <xdr:colOff>38100</xdr:colOff>
      <xdr:row>76</xdr:row>
      <xdr:rowOff>17145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42250" y="126612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33020</xdr:rowOff>
    </xdr:from>
    <xdr:ext cx="532130" cy="24511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44765" y="12442190"/>
          <a:ext cx="5321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71755</xdr:rowOff>
    </xdr:from>
    <xdr:to>
      <xdr:col>41</xdr:col>
      <xdr:colOff>50800</xdr:colOff>
      <xdr:row>77</xdr:row>
      <xdr:rowOff>67945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286500" y="12816205"/>
          <a:ext cx="79375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10160</xdr:rowOff>
    </xdr:from>
    <xdr:to>
      <xdr:col>41</xdr:col>
      <xdr:colOff>101600</xdr:colOff>
      <xdr:row>76</xdr:row>
      <xdr:rowOff>106680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029450" y="127546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123190</xdr:rowOff>
    </xdr:from>
    <xdr:ext cx="532130" cy="2463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851015" y="1253236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81280</xdr:rowOff>
    </xdr:from>
    <xdr:to>
      <xdr:col>36</xdr:col>
      <xdr:colOff>165100</xdr:colOff>
      <xdr:row>76</xdr:row>
      <xdr:rowOff>15240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235700" y="1265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30480</xdr:rowOff>
    </xdr:from>
    <xdr:ext cx="534670" cy="24511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038215" y="1243965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76200</xdr:rowOff>
    </xdr:from>
    <xdr:ext cx="762000" cy="2463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25830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76200</xdr:rowOff>
    </xdr:from>
    <xdr:ext cx="762000" cy="2463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3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76200</xdr:rowOff>
    </xdr:from>
    <xdr:ext cx="762000" cy="2463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7152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76200</xdr:rowOff>
    </xdr:from>
    <xdr:ext cx="759460" cy="2463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908800" y="136588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76200</xdr:rowOff>
    </xdr:from>
    <xdr:ext cx="762000" cy="2463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1150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5715</xdr:rowOff>
    </xdr:from>
    <xdr:to>
      <xdr:col>55</xdr:col>
      <xdr:colOff>50800</xdr:colOff>
      <xdr:row>77</xdr:row>
      <xdr:rowOff>104140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398000" y="12917805"/>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149225</xdr:rowOff>
    </xdr:from>
    <xdr:ext cx="532130" cy="24765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9480550" y="12893675"/>
          <a:ext cx="532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142240</xdr:rowOff>
    </xdr:from>
    <xdr:to>
      <xdr:col>50</xdr:col>
      <xdr:colOff>165100</xdr:colOff>
      <xdr:row>77</xdr:row>
      <xdr:rowOff>74930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36000" y="128866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67310</xdr:rowOff>
    </xdr:from>
    <xdr:ext cx="534670" cy="2463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38515" y="1297940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26035</xdr:rowOff>
    </xdr:from>
    <xdr:to>
      <xdr:col>46</xdr:col>
      <xdr:colOff>38100</xdr:colOff>
      <xdr:row>76</xdr:row>
      <xdr:rowOff>123825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42250" y="127704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114935</xdr:rowOff>
    </xdr:from>
    <xdr:ext cx="532130" cy="24765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44765" y="12859385"/>
          <a:ext cx="532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22860</xdr:rowOff>
    </xdr:from>
    <xdr:to>
      <xdr:col>41</xdr:col>
      <xdr:colOff>101600</xdr:colOff>
      <xdr:row>76</xdr:row>
      <xdr:rowOff>120015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029450" y="127673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111760</xdr:rowOff>
    </xdr:from>
    <xdr:ext cx="532130" cy="24765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851015" y="12856210"/>
          <a:ext cx="532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18415</xdr:rowOff>
    </xdr:from>
    <xdr:to>
      <xdr:col>36</xdr:col>
      <xdr:colOff>165100</xdr:colOff>
      <xdr:row>77</xdr:row>
      <xdr:rowOff>115570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235700" y="129305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107315</xdr:rowOff>
    </xdr:from>
    <xdr:ext cx="534670" cy="24511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038215" y="1301940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54610</xdr:rowOff>
    </xdr:from>
    <xdr:to>
      <xdr:col>59</xdr:col>
      <xdr:colOff>50800</xdr:colOff>
      <xdr:row>85</xdr:row>
      <xdr:rowOff>30480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956300" y="139725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54610</xdr:rowOff>
    </xdr:from>
    <xdr:to>
      <xdr:col>43</xdr:col>
      <xdr:colOff>63500</xdr:colOff>
      <xdr:row>86</xdr:row>
      <xdr:rowOff>133350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06425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85090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06425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54610</xdr:rowOff>
    </xdr:from>
    <xdr:to>
      <xdr:col>48</xdr:col>
      <xdr:colOff>127000</xdr:colOff>
      <xdr:row>86</xdr:row>
      <xdr:rowOff>133350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98500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85090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98500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54610</xdr:rowOff>
    </xdr:from>
    <xdr:to>
      <xdr:col>54</xdr:col>
      <xdr:colOff>127000</xdr:colOff>
      <xdr:row>86</xdr:row>
      <xdr:rowOff>133350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01370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85090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01370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5956300" y="14780260"/>
          <a:ext cx="421005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7345" cy="21463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200" y="145942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6380" cy="25654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726430" y="164566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654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17820" y="159994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654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542260"/>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133350</xdr:rowOff>
    </xdr:from>
    <xdr:to>
      <xdr:col>59</xdr:col>
      <xdr:colOff>50800</xdr:colOff>
      <xdr:row>90</xdr:row>
      <xdr:rowOff>133350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52247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161925</xdr:rowOff>
    </xdr:from>
    <xdr:ext cx="595630" cy="24955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508569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5956300" y="147802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52070</xdr:rowOff>
    </xdr:from>
    <xdr:ext cx="595630" cy="24511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417820" y="146405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5956300" y="14780260"/>
          <a:ext cx="421005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91</xdr:row>
      <xdr:rowOff>158750</xdr:rowOff>
    </xdr:from>
    <xdr:to>
      <xdr:col>54</xdr:col>
      <xdr:colOff>171450</xdr:colOff>
      <xdr:row>98</xdr:row>
      <xdr:rowOff>3175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429750" y="154178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2130" cy="256540"/>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9480550" y="164661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6462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100965</xdr:rowOff>
    </xdr:from>
    <xdr:ext cx="596265" cy="25590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9480550" y="15192375"/>
          <a:ext cx="596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359900" y="15417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125730</xdr:rowOff>
    </xdr:from>
    <xdr:to>
      <xdr:col>55</xdr:col>
      <xdr:colOff>0</xdr:colOff>
      <xdr:row>97</xdr:row>
      <xdr:rowOff>44450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686800" y="16242030"/>
          <a:ext cx="74295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92075</xdr:rowOff>
    </xdr:from>
    <xdr:ext cx="532130" cy="259080"/>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9480550" y="16036925"/>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398000" y="16185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125730</xdr:rowOff>
    </xdr:from>
    <xdr:to>
      <xdr:col>50</xdr:col>
      <xdr:colOff>114300</xdr:colOff>
      <xdr:row>96</xdr:row>
      <xdr:rowOff>138430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86700" y="1624203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36000" y="1620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7620</xdr:rowOff>
    </xdr:from>
    <xdr:ext cx="534670" cy="256540"/>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38515" y="162953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138430</xdr:rowOff>
    </xdr:from>
    <xdr:to>
      <xdr:col>45</xdr:col>
      <xdr:colOff>171450</xdr:colOff>
      <xdr:row>97</xdr:row>
      <xdr:rowOff>12065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080250" y="16254730"/>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42250" y="161778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8255</xdr:rowOff>
    </xdr:from>
    <xdr:ext cx="532130" cy="25654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44765" y="159531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163195</xdr:rowOff>
    </xdr:from>
    <xdr:to>
      <xdr:col>41</xdr:col>
      <xdr:colOff>50800</xdr:colOff>
      <xdr:row>97</xdr:row>
      <xdr:rowOff>12065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286500" y="16279495"/>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029450" y="16226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56515</xdr:rowOff>
    </xdr:from>
    <xdr:ext cx="532130" cy="2584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851015" y="160013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235700" y="162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44450</xdr:rowOff>
    </xdr:from>
    <xdr:ext cx="53467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038215" y="16332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946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9088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165100</xdr:rowOff>
    </xdr:from>
    <xdr:to>
      <xdr:col>55</xdr:col>
      <xdr:colOff>50800</xdr:colOff>
      <xdr:row>97</xdr:row>
      <xdr:rowOff>95250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398000" y="16281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143510</xdr:rowOff>
    </xdr:from>
    <xdr:ext cx="532130" cy="256540"/>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9480550" y="162598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74930</xdr:rowOff>
    </xdr:from>
    <xdr:to>
      <xdr:col>50</xdr:col>
      <xdr:colOff>165100</xdr:colOff>
      <xdr:row>97</xdr:row>
      <xdr:rowOff>5080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36000" y="1619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21590</xdr:rowOff>
    </xdr:from>
    <xdr:ext cx="53467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38515" y="15966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87630</xdr:rowOff>
    </xdr:from>
    <xdr:to>
      <xdr:col>46</xdr:col>
      <xdr:colOff>38100</xdr:colOff>
      <xdr:row>97</xdr:row>
      <xdr:rowOff>17780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42250" y="16203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8890</xdr:rowOff>
    </xdr:from>
    <xdr:ext cx="532130" cy="25654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44765" y="162966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132715</xdr:rowOff>
    </xdr:from>
    <xdr:to>
      <xdr:col>41</xdr:col>
      <xdr:colOff>101600</xdr:colOff>
      <xdr:row>97</xdr:row>
      <xdr:rowOff>63500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029450" y="16249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53975</xdr:rowOff>
    </xdr:from>
    <xdr:ext cx="532130" cy="25654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851015" y="163417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65,371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112395</xdr:rowOff>
    </xdr:from>
    <xdr:to>
      <xdr:col>36</xdr:col>
      <xdr:colOff>165100</xdr:colOff>
      <xdr:row>97</xdr:row>
      <xdr:rowOff>42545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235700" y="1622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59055</xdr:rowOff>
    </xdr:from>
    <xdr:ext cx="534670"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038215" y="16003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54610</xdr:rowOff>
    </xdr:from>
    <xdr:to>
      <xdr:col>89</xdr:col>
      <xdr:colOff>171450</xdr:colOff>
      <xdr:row>25</xdr:row>
      <xdr:rowOff>30480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207750" y="39141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54610</xdr:rowOff>
    </xdr:from>
    <xdr:to>
      <xdr:col>74</xdr:col>
      <xdr:colOff>0</xdr:colOff>
      <xdr:row>26</xdr:row>
      <xdr:rowOff>133350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13157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85090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3157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54610</xdr:rowOff>
    </xdr:from>
    <xdr:to>
      <xdr:col>79</xdr:col>
      <xdr:colOff>63500</xdr:colOff>
      <xdr:row>26</xdr:row>
      <xdr:rowOff>133350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23645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85090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23645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54610</xdr:rowOff>
    </xdr:from>
    <xdr:to>
      <xdr:col>85</xdr:col>
      <xdr:colOff>63500</xdr:colOff>
      <xdr:row>26</xdr:row>
      <xdr:rowOff>133350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26515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85090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26515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171450</xdr:colOff>
      <xdr:row>41</xdr:row>
      <xdr:rowOff>78740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207750" y="4721860"/>
          <a:ext cx="422275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463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169650" y="4535805"/>
          <a:ext cx="34988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171450</xdr:colOff>
      <xdr:row>41</xdr:row>
      <xdr:rowOff>78740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207750" y="69557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106680</xdr:rowOff>
    </xdr:from>
    <xdr:ext cx="246380" cy="2457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977880" y="6816090"/>
          <a:ext cx="24638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41910</xdr:rowOff>
    </xdr:from>
    <xdr:to>
      <xdr:col>89</xdr:col>
      <xdr:colOff>171450</xdr:colOff>
      <xdr:row>39</xdr:row>
      <xdr:rowOff>41910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207750" y="65836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71120</xdr:rowOff>
    </xdr:from>
    <xdr:ext cx="531495" cy="2463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733405" y="6445250"/>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171450</xdr:colOff>
      <xdr:row>37</xdr:row>
      <xdr:rowOff>5715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34290</xdr:rowOff>
    </xdr:from>
    <xdr:ext cx="531495" cy="2463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733405" y="6073140"/>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133350</xdr:rowOff>
    </xdr:from>
    <xdr:to>
      <xdr:col>89</xdr:col>
      <xdr:colOff>171450</xdr:colOff>
      <xdr:row>34</xdr:row>
      <xdr:rowOff>133350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207750" y="58369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161925</xdr:rowOff>
    </xdr:from>
    <xdr:ext cx="531495" cy="2463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733405" y="5697855"/>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96520</xdr:rowOff>
    </xdr:from>
    <xdr:to>
      <xdr:col>89</xdr:col>
      <xdr:colOff>171450</xdr:colOff>
      <xdr:row>32</xdr:row>
      <xdr:rowOff>96520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207750" y="5464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125730</xdr:rowOff>
    </xdr:from>
    <xdr:ext cx="531495" cy="2463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733405" y="5326380"/>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60325</xdr:rowOff>
    </xdr:from>
    <xdr:to>
      <xdr:col>89</xdr:col>
      <xdr:colOff>171450</xdr:colOff>
      <xdr:row>30</xdr:row>
      <xdr:rowOff>60325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207750" y="50933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88900</xdr:rowOff>
    </xdr:from>
    <xdr:ext cx="595630" cy="24511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669270" y="495427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171450</xdr:colOff>
      <xdr:row>28</xdr:row>
      <xdr:rowOff>24130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207750" y="47218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52070</xdr:rowOff>
    </xdr:from>
    <xdr:ext cx="595630" cy="24511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669270" y="45821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171450</xdr:colOff>
      <xdr:row>41</xdr:row>
      <xdr:rowOff>78740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1207750" y="4721860"/>
          <a:ext cx="422275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128905</xdr:rowOff>
    </xdr:from>
    <xdr:to>
      <xdr:col>85</xdr:col>
      <xdr:colOff>126365</xdr:colOff>
      <xdr:row>39</xdr:row>
      <xdr:rowOff>72390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698345" y="516191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75565</xdr:rowOff>
    </xdr:from>
    <xdr:ext cx="534670" cy="2457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4744700" y="661733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72390</xdr:rowOff>
    </xdr:from>
    <xdr:to>
      <xdr:col>86</xdr:col>
      <xdr:colOff>25400</xdr:colOff>
      <xdr:row>39</xdr:row>
      <xdr:rowOff>72390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611350" y="661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78105</xdr:rowOff>
    </xdr:from>
    <xdr:ext cx="534670" cy="24828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4744700" y="494347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128905</xdr:rowOff>
    </xdr:from>
    <xdr:to>
      <xdr:col>86</xdr:col>
      <xdr:colOff>25400</xdr:colOff>
      <xdr:row>30</xdr:row>
      <xdr:rowOff>128905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611350" y="5161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76835</xdr:rowOff>
    </xdr:from>
    <xdr:to>
      <xdr:col>85</xdr:col>
      <xdr:colOff>127000</xdr:colOff>
      <xdr:row>38</xdr:row>
      <xdr:rowOff>142240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938250" y="6450965"/>
          <a:ext cx="762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151765</xdr:rowOff>
    </xdr:from>
    <xdr:ext cx="534670" cy="2457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4744700" y="619061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130175</xdr:rowOff>
    </xdr:from>
    <xdr:to>
      <xdr:col>85</xdr:col>
      <xdr:colOff>171450</xdr:colOff>
      <xdr:row>38</xdr:row>
      <xdr:rowOff>62865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649450" y="6336665"/>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142240</xdr:rowOff>
    </xdr:from>
    <xdr:to>
      <xdr:col>81</xdr:col>
      <xdr:colOff>50800</xdr:colOff>
      <xdr:row>38</xdr:row>
      <xdr:rowOff>151130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144500" y="651637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147320</xdr:rowOff>
    </xdr:from>
    <xdr:to>
      <xdr:col>81</xdr:col>
      <xdr:colOff>101600</xdr:colOff>
      <xdr:row>38</xdr:row>
      <xdr:rowOff>80010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887450" y="63538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95250</xdr:rowOff>
    </xdr:from>
    <xdr:ext cx="532130" cy="2463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709015" y="613410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38</xdr:row>
      <xdr:rowOff>151130</xdr:rowOff>
    </xdr:from>
    <xdr:to>
      <xdr:col>76</xdr:col>
      <xdr:colOff>114300</xdr:colOff>
      <xdr:row>39</xdr:row>
      <xdr:rowOff>5715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344400" y="652526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17145</xdr:rowOff>
    </xdr:from>
    <xdr:to>
      <xdr:col>76</xdr:col>
      <xdr:colOff>165100</xdr:colOff>
      <xdr:row>38</xdr:row>
      <xdr:rowOff>113665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093700" y="63912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128905</xdr:rowOff>
    </xdr:from>
    <xdr:ext cx="534670" cy="2463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896215" y="616775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5715</xdr:rowOff>
    </xdr:from>
    <xdr:to>
      <xdr:col>71</xdr:col>
      <xdr:colOff>171450</xdr:colOff>
      <xdr:row>39</xdr:row>
      <xdr:rowOff>36195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1537950" y="654748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112395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299950" y="6390005"/>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128270</xdr:rowOff>
    </xdr:from>
    <xdr:ext cx="532130" cy="24701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102465" y="616712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127000</xdr:rowOff>
    </xdr:from>
    <xdr:to>
      <xdr:col>67</xdr:col>
      <xdr:colOff>101600</xdr:colOff>
      <xdr:row>38</xdr:row>
      <xdr:rowOff>60325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1487150" y="6333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75565</xdr:rowOff>
    </xdr:from>
    <xdr:ext cx="532130" cy="2457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308715" y="6114415"/>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62000" cy="2463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52880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59460" cy="2463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766800" y="69532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63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9730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76200</xdr:rowOff>
    </xdr:from>
    <xdr:ext cx="762000" cy="2463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1729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59460" cy="2463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366500" y="69532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28575</xdr:rowOff>
    </xdr:from>
    <xdr:to>
      <xdr:col>85</xdr:col>
      <xdr:colOff>171450</xdr:colOff>
      <xdr:row>38</xdr:row>
      <xdr:rowOff>126365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649450" y="640270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38</xdr:row>
      <xdr:rowOff>6985</xdr:rowOff>
    </xdr:from>
    <xdr:ext cx="534670" cy="24701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4744700" y="638111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93345</xdr:rowOff>
    </xdr:from>
    <xdr:to>
      <xdr:col>81</xdr:col>
      <xdr:colOff>101600</xdr:colOff>
      <xdr:row>39</xdr:row>
      <xdr:rowOff>26670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887450" y="646747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17780</xdr:rowOff>
    </xdr:from>
    <xdr:ext cx="532130" cy="2457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709015" y="6559550"/>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103505</xdr:rowOff>
    </xdr:from>
    <xdr:to>
      <xdr:col>76</xdr:col>
      <xdr:colOff>165100</xdr:colOff>
      <xdr:row>39</xdr:row>
      <xdr:rowOff>36195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093700" y="64776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28575</xdr:rowOff>
    </xdr:from>
    <xdr:ext cx="534670" cy="2457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896215" y="657034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121920</xdr:rowOff>
    </xdr:from>
    <xdr:to>
      <xdr:col>72</xdr:col>
      <xdr:colOff>38100</xdr:colOff>
      <xdr:row>39</xdr:row>
      <xdr:rowOff>54610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299950" y="649605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46990</xdr:rowOff>
    </xdr:from>
    <xdr:ext cx="532130" cy="2463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102465" y="658876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151130</xdr:rowOff>
    </xdr:from>
    <xdr:to>
      <xdr:col>67</xdr:col>
      <xdr:colOff>101600</xdr:colOff>
      <xdr:row>39</xdr:row>
      <xdr:rowOff>84455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1487150" y="6525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75565</xdr:rowOff>
    </xdr:from>
    <xdr:ext cx="532130" cy="2457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308715" y="6617335"/>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54610</xdr:rowOff>
    </xdr:from>
    <xdr:to>
      <xdr:col>89</xdr:col>
      <xdr:colOff>171450</xdr:colOff>
      <xdr:row>45</xdr:row>
      <xdr:rowOff>30480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207750" y="72669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54610</xdr:rowOff>
    </xdr:from>
    <xdr:to>
      <xdr:col>74</xdr:col>
      <xdr:colOff>0</xdr:colOff>
      <xdr:row>46</xdr:row>
      <xdr:rowOff>133350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13157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85090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3157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54610</xdr:rowOff>
    </xdr:from>
    <xdr:to>
      <xdr:col>79</xdr:col>
      <xdr:colOff>63500</xdr:colOff>
      <xdr:row>46</xdr:row>
      <xdr:rowOff>133350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23645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85090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23645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54610</xdr:rowOff>
    </xdr:from>
    <xdr:to>
      <xdr:col>85</xdr:col>
      <xdr:colOff>63500</xdr:colOff>
      <xdr:row>46</xdr:row>
      <xdr:rowOff>133350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26515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85090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26515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171450</xdr:colOff>
      <xdr:row>61</xdr:row>
      <xdr:rowOff>78740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207750" y="8074660"/>
          <a:ext cx="422275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463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169650" y="7888605"/>
          <a:ext cx="34988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78740</xdr:rowOff>
    </xdr:from>
    <xdr:to>
      <xdr:col>89</xdr:col>
      <xdr:colOff>171450</xdr:colOff>
      <xdr:row>61</xdr:row>
      <xdr:rowOff>78740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1207750" y="103085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41910</xdr:rowOff>
    </xdr:from>
    <xdr:to>
      <xdr:col>89</xdr:col>
      <xdr:colOff>171450</xdr:colOff>
      <xdr:row>59</xdr:row>
      <xdr:rowOff>41910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99364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71120</xdr:rowOff>
    </xdr:from>
    <xdr:ext cx="246380" cy="2463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977880" y="9798050"/>
          <a:ext cx="2463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171450</xdr:colOff>
      <xdr:row>57</xdr:row>
      <xdr:rowOff>5715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34290</xdr:rowOff>
    </xdr:from>
    <xdr:ext cx="595630" cy="2463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669270" y="942594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133350</xdr:rowOff>
    </xdr:from>
    <xdr:to>
      <xdr:col>89</xdr:col>
      <xdr:colOff>171450</xdr:colOff>
      <xdr:row>54</xdr:row>
      <xdr:rowOff>133350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91897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161925</xdr:rowOff>
    </xdr:from>
    <xdr:ext cx="595630" cy="2463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669270" y="905065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96520</xdr:rowOff>
    </xdr:from>
    <xdr:to>
      <xdr:col>89</xdr:col>
      <xdr:colOff>171450</xdr:colOff>
      <xdr:row>52</xdr:row>
      <xdr:rowOff>96520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8817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125730</xdr:rowOff>
    </xdr:from>
    <xdr:ext cx="595630" cy="2463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69270" y="867918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60325</xdr:rowOff>
    </xdr:from>
    <xdr:to>
      <xdr:col>89</xdr:col>
      <xdr:colOff>171450</xdr:colOff>
      <xdr:row>50</xdr:row>
      <xdr:rowOff>60325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84461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88900</xdr:rowOff>
    </xdr:from>
    <xdr:ext cx="595630" cy="24511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669270" y="830707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171450</xdr:colOff>
      <xdr:row>48</xdr:row>
      <xdr:rowOff>24130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1207750" y="80746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52070</xdr:rowOff>
    </xdr:from>
    <xdr:ext cx="685800" cy="24511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598150" y="7934960"/>
          <a:ext cx="6858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171450</xdr:colOff>
      <xdr:row>61</xdr:row>
      <xdr:rowOff>78740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1207750" y="8074660"/>
          <a:ext cx="422275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17145</xdr:rowOff>
    </xdr:from>
    <xdr:to>
      <xdr:col>85</xdr:col>
      <xdr:colOff>126365</xdr:colOff>
      <xdr:row>58</xdr:row>
      <xdr:rowOff>119380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698345" y="8570595"/>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58</xdr:row>
      <xdr:rowOff>123825</xdr:rowOff>
    </xdr:from>
    <xdr:ext cx="534670" cy="24638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4744700" y="985075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119380</xdr:rowOff>
    </xdr:from>
    <xdr:to>
      <xdr:col>86</xdr:col>
      <xdr:colOff>25400</xdr:colOff>
      <xdr:row>58</xdr:row>
      <xdr:rowOff>119380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611350" y="9846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129540</xdr:rowOff>
    </xdr:from>
    <xdr:ext cx="598805" cy="2463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4744700" y="8347710"/>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17145</xdr:rowOff>
    </xdr:from>
    <xdr:to>
      <xdr:col>86</xdr:col>
      <xdr:colOff>25400</xdr:colOff>
      <xdr:row>51</xdr:row>
      <xdr:rowOff>17145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611350" y="8570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83185</xdr:rowOff>
    </xdr:from>
    <xdr:to>
      <xdr:col>85</xdr:col>
      <xdr:colOff>127000</xdr:colOff>
      <xdr:row>58</xdr:row>
      <xdr:rowOff>100330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938250" y="9810115"/>
          <a:ext cx="762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156210</xdr:rowOff>
    </xdr:from>
    <xdr:ext cx="598805" cy="24701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4744700" y="9547860"/>
          <a:ext cx="59880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133985</xdr:rowOff>
    </xdr:from>
    <xdr:to>
      <xdr:col>85</xdr:col>
      <xdr:colOff>171450</xdr:colOff>
      <xdr:row>58</xdr:row>
      <xdr:rowOff>67945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649450" y="9693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100330</xdr:rowOff>
    </xdr:from>
    <xdr:to>
      <xdr:col>81</xdr:col>
      <xdr:colOff>50800</xdr:colOff>
      <xdr:row>58</xdr:row>
      <xdr:rowOff>104775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144500" y="982726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100965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887450" y="97307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116205</xdr:rowOff>
    </xdr:from>
    <xdr:ext cx="532130" cy="24765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709015" y="9507855"/>
          <a:ext cx="532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96520</xdr:rowOff>
    </xdr:from>
    <xdr:to>
      <xdr:col>76</xdr:col>
      <xdr:colOff>114300</xdr:colOff>
      <xdr:row>58</xdr:row>
      <xdr:rowOff>104775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344400" y="9823450"/>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22860</xdr:rowOff>
    </xdr:from>
    <xdr:to>
      <xdr:col>76</xdr:col>
      <xdr:colOff>165100</xdr:colOff>
      <xdr:row>58</xdr:row>
      <xdr:rowOff>120015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093700" y="97497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135890</xdr:rowOff>
    </xdr:from>
    <xdr:ext cx="534670" cy="24828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896215" y="952754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90170</xdr:rowOff>
    </xdr:from>
    <xdr:to>
      <xdr:col>71</xdr:col>
      <xdr:colOff>171450</xdr:colOff>
      <xdr:row>58</xdr:row>
      <xdr:rowOff>96520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1537950" y="981710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35560</xdr:rowOff>
    </xdr:from>
    <xdr:to>
      <xdr:col>72</xdr:col>
      <xdr:colOff>38100</xdr:colOff>
      <xdr:row>58</xdr:row>
      <xdr:rowOff>132080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299950" y="9762490"/>
          <a:ext cx="825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147955</xdr:rowOff>
    </xdr:from>
    <xdr:ext cx="532130" cy="24765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102465" y="9539605"/>
          <a:ext cx="532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26670</xdr:rowOff>
    </xdr:from>
    <xdr:to>
      <xdr:col>67</xdr:col>
      <xdr:colOff>101600</xdr:colOff>
      <xdr:row>58</xdr:row>
      <xdr:rowOff>124460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1487150" y="9753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140335</xdr:rowOff>
    </xdr:from>
    <xdr:ext cx="532130" cy="2457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1308715" y="9531985"/>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76200</xdr:rowOff>
    </xdr:from>
    <xdr:ext cx="762000" cy="2463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52880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76200</xdr:rowOff>
    </xdr:from>
    <xdr:ext cx="759460" cy="2463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766800" y="103060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76200</xdr:rowOff>
    </xdr:from>
    <xdr:ext cx="762000" cy="2463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9730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76200</xdr:rowOff>
    </xdr:from>
    <xdr:ext cx="762000" cy="2463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1729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76200</xdr:rowOff>
    </xdr:from>
    <xdr:ext cx="759460" cy="2463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366500" y="103060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34925</xdr:rowOff>
    </xdr:from>
    <xdr:to>
      <xdr:col>85</xdr:col>
      <xdr:colOff>171450</xdr:colOff>
      <xdr:row>58</xdr:row>
      <xdr:rowOff>131445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649450" y="9761855"/>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116840</xdr:rowOff>
    </xdr:from>
    <xdr:ext cx="534670" cy="24765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4744700" y="967613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51435</xdr:rowOff>
    </xdr:from>
    <xdr:to>
      <xdr:col>81</xdr:col>
      <xdr:colOff>101600</xdr:colOff>
      <xdr:row>58</xdr:row>
      <xdr:rowOff>148590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887450" y="97783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140335</xdr:rowOff>
    </xdr:from>
    <xdr:ext cx="532130" cy="2457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709015" y="9867265"/>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55880</xdr:rowOff>
    </xdr:from>
    <xdr:to>
      <xdr:col>76</xdr:col>
      <xdr:colOff>165100</xdr:colOff>
      <xdr:row>58</xdr:row>
      <xdr:rowOff>152400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093700" y="97828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144780</xdr:rowOff>
    </xdr:from>
    <xdr:ext cx="534670" cy="24511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896215" y="987171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49530</xdr:rowOff>
    </xdr:from>
    <xdr:to>
      <xdr:col>72</xdr:col>
      <xdr:colOff>38100</xdr:colOff>
      <xdr:row>58</xdr:row>
      <xdr:rowOff>146050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299950" y="977646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137160</xdr:rowOff>
    </xdr:from>
    <xdr:ext cx="532130" cy="24701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102465" y="986409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40640</xdr:rowOff>
    </xdr:from>
    <xdr:to>
      <xdr:col>67</xdr:col>
      <xdr:colOff>101600</xdr:colOff>
      <xdr:row>58</xdr:row>
      <xdr:rowOff>138430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1487150" y="976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129540</xdr:rowOff>
    </xdr:from>
    <xdr:ext cx="532130" cy="2463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1308715" y="985647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64,110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54610</xdr:rowOff>
    </xdr:from>
    <xdr:to>
      <xdr:col>89</xdr:col>
      <xdr:colOff>171450</xdr:colOff>
      <xdr:row>65</xdr:row>
      <xdr:rowOff>30480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207750" y="106197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54610</xdr:rowOff>
    </xdr:from>
    <xdr:to>
      <xdr:col>74</xdr:col>
      <xdr:colOff>0</xdr:colOff>
      <xdr:row>66</xdr:row>
      <xdr:rowOff>133350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31570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85090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131570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54610</xdr:rowOff>
    </xdr:from>
    <xdr:to>
      <xdr:col>79</xdr:col>
      <xdr:colOff>63500</xdr:colOff>
      <xdr:row>66</xdr:row>
      <xdr:rowOff>133350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23645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85090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23645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54610</xdr:rowOff>
    </xdr:from>
    <xdr:to>
      <xdr:col>85</xdr:col>
      <xdr:colOff>63500</xdr:colOff>
      <xdr:row>66</xdr:row>
      <xdr:rowOff>133350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265150" y="109550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85090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265150" y="111531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171450</xdr:colOff>
      <xdr:row>81</xdr:row>
      <xdr:rowOff>78740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207750" y="11427460"/>
          <a:ext cx="422275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463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169650" y="11241405"/>
          <a:ext cx="34988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78740</xdr:rowOff>
    </xdr:from>
    <xdr:to>
      <xdr:col>89</xdr:col>
      <xdr:colOff>171450</xdr:colOff>
      <xdr:row>81</xdr:row>
      <xdr:rowOff>78740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1207750" y="13661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24130</xdr:rowOff>
    </xdr:from>
    <xdr:to>
      <xdr:col>89</xdr:col>
      <xdr:colOff>171450</xdr:colOff>
      <xdr:row>78</xdr:row>
      <xdr:rowOff>24130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207750" y="131038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52070</xdr:rowOff>
    </xdr:from>
    <xdr:ext cx="246380" cy="24511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977880" y="12964160"/>
          <a:ext cx="2463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133350</xdr:rowOff>
    </xdr:from>
    <xdr:to>
      <xdr:col>89</xdr:col>
      <xdr:colOff>171450</xdr:colOff>
      <xdr:row>74</xdr:row>
      <xdr:rowOff>133350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25425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161925</xdr:rowOff>
    </xdr:from>
    <xdr:ext cx="595630" cy="24638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669270" y="1240345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78740</xdr:rowOff>
    </xdr:from>
    <xdr:to>
      <xdr:col>89</xdr:col>
      <xdr:colOff>171450</xdr:colOff>
      <xdr:row>71</xdr:row>
      <xdr:rowOff>78740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19849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106680</xdr:rowOff>
    </xdr:from>
    <xdr:ext cx="595630" cy="2457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669270" y="1184529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171450</xdr:colOff>
      <xdr:row>68</xdr:row>
      <xdr:rowOff>24130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07750" y="11427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52070</xdr:rowOff>
    </xdr:from>
    <xdr:ext cx="595630" cy="24511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669270" y="112877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171450</xdr:colOff>
      <xdr:row>81</xdr:row>
      <xdr:rowOff>78740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1207750" y="11427460"/>
          <a:ext cx="422275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29845</xdr:rowOff>
    </xdr:from>
    <xdr:to>
      <xdr:col>85</xdr:col>
      <xdr:colOff>126365</xdr:colOff>
      <xdr:row>78</xdr:row>
      <xdr:rowOff>24130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698345" y="119360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47625</xdr:rowOff>
    </xdr:from>
    <xdr:ext cx="249555" cy="246380"/>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4744700" y="1312735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24130</xdr:rowOff>
    </xdr:from>
    <xdr:to>
      <xdr:col>86</xdr:col>
      <xdr:colOff>25400</xdr:colOff>
      <xdr:row>78</xdr:row>
      <xdr:rowOff>24130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611350" y="13103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142875</xdr:rowOff>
    </xdr:from>
    <xdr:ext cx="598805" cy="245110"/>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4744700" y="1171384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29845</xdr:rowOff>
    </xdr:from>
    <xdr:to>
      <xdr:col>86</xdr:col>
      <xdr:colOff>25400</xdr:colOff>
      <xdr:row>71</xdr:row>
      <xdr:rowOff>29845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611350" y="11936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127000</xdr:rowOff>
    </xdr:from>
    <xdr:to>
      <xdr:col>85</xdr:col>
      <xdr:colOff>127000</xdr:colOff>
      <xdr:row>77</xdr:row>
      <xdr:rowOff>161290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938250" y="13039090"/>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131445</xdr:rowOff>
    </xdr:from>
    <xdr:ext cx="469900" cy="246380"/>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4744700" y="12875895"/>
          <a:ext cx="46990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109855</xdr:rowOff>
    </xdr:from>
    <xdr:to>
      <xdr:col>85</xdr:col>
      <xdr:colOff>171450</xdr:colOff>
      <xdr:row>78</xdr:row>
      <xdr:rowOff>42545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649450" y="13021945"/>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106045</xdr:rowOff>
    </xdr:from>
    <xdr:to>
      <xdr:col>81</xdr:col>
      <xdr:colOff>50800</xdr:colOff>
      <xdr:row>77</xdr:row>
      <xdr:rowOff>127000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144500" y="1301813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101600</xdr:rowOff>
    </xdr:from>
    <xdr:to>
      <xdr:col>81</xdr:col>
      <xdr:colOff>101600</xdr:colOff>
      <xdr:row>78</xdr:row>
      <xdr:rowOff>34925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887450" y="13013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26035</xdr:rowOff>
    </xdr:from>
    <xdr:ext cx="469900" cy="24828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722350" y="131057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106045</xdr:rowOff>
    </xdr:from>
    <xdr:to>
      <xdr:col>76</xdr:col>
      <xdr:colOff>114300</xdr:colOff>
      <xdr:row>77</xdr:row>
      <xdr:rowOff>140970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2344400" y="13018135"/>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85725</xdr:rowOff>
    </xdr:from>
    <xdr:to>
      <xdr:col>76</xdr:col>
      <xdr:colOff>165100</xdr:colOff>
      <xdr:row>78</xdr:row>
      <xdr:rowOff>18415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093700" y="129978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10795</xdr:rowOff>
    </xdr:from>
    <xdr:ext cx="469900" cy="24447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928600" y="1309052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110490</xdr:rowOff>
    </xdr:from>
    <xdr:to>
      <xdr:col>71</xdr:col>
      <xdr:colOff>171450</xdr:colOff>
      <xdr:row>77</xdr:row>
      <xdr:rowOff>140970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1537950" y="12854940"/>
          <a:ext cx="80645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88900</xdr:rowOff>
    </xdr:from>
    <xdr:to>
      <xdr:col>72</xdr:col>
      <xdr:colOff>38100</xdr:colOff>
      <xdr:row>78</xdr:row>
      <xdr:rowOff>21590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299950" y="1300099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38100</xdr:rowOff>
    </xdr:from>
    <xdr:ext cx="469900" cy="24701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134850" y="1278255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53975</xdr:rowOff>
    </xdr:from>
    <xdr:to>
      <xdr:col>67</xdr:col>
      <xdr:colOff>101600</xdr:colOff>
      <xdr:row>77</xdr:row>
      <xdr:rowOff>151130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1487150" y="12966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142875</xdr:rowOff>
    </xdr:from>
    <xdr:ext cx="532130" cy="24511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308715" y="13054965"/>
          <a:ext cx="5321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76200</xdr:rowOff>
    </xdr:from>
    <xdr:ext cx="762000" cy="2463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52880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76200</xdr:rowOff>
    </xdr:from>
    <xdr:ext cx="759460" cy="2463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766800" y="136588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76200</xdr:rowOff>
    </xdr:from>
    <xdr:ext cx="762000" cy="2463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9730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76200</xdr:rowOff>
    </xdr:from>
    <xdr:ext cx="762000" cy="2463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172950" y="136588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76200</xdr:rowOff>
    </xdr:from>
    <xdr:ext cx="759460" cy="2463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1366500" y="136588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112395</xdr:rowOff>
    </xdr:from>
    <xdr:to>
      <xdr:col>85</xdr:col>
      <xdr:colOff>171450</xdr:colOff>
      <xdr:row>78</xdr:row>
      <xdr:rowOff>45720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649450" y="1302448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77</xdr:row>
      <xdr:rowOff>89535</xdr:rowOff>
    </xdr:from>
    <xdr:ext cx="469900" cy="246380"/>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4744700" y="1300162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78105</xdr:rowOff>
    </xdr:from>
    <xdr:to>
      <xdr:col>81</xdr:col>
      <xdr:colOff>101600</xdr:colOff>
      <xdr:row>78</xdr:row>
      <xdr:rowOff>12065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887450" y="129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28575</xdr:rowOff>
    </xdr:from>
    <xdr:ext cx="532130" cy="2457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709015" y="12773025"/>
          <a:ext cx="532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57150</xdr:rowOff>
    </xdr:from>
    <xdr:to>
      <xdr:col>76</xdr:col>
      <xdr:colOff>165100</xdr:colOff>
      <xdr:row>77</xdr:row>
      <xdr:rowOff>153670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093700" y="129692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5715</xdr:rowOff>
    </xdr:from>
    <xdr:ext cx="534670" cy="24701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896215" y="1275016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92710</xdr:rowOff>
    </xdr:from>
    <xdr:to>
      <xdr:col>72</xdr:col>
      <xdr:colOff>38100</xdr:colOff>
      <xdr:row>78</xdr:row>
      <xdr:rowOff>25400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299950" y="1300480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17145</xdr:rowOff>
    </xdr:from>
    <xdr:ext cx="469900" cy="2463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134850" y="1309687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61595</xdr:rowOff>
    </xdr:from>
    <xdr:to>
      <xdr:col>67</xdr:col>
      <xdr:colOff>101600</xdr:colOff>
      <xdr:row>76</xdr:row>
      <xdr:rowOff>159385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1487150" y="12806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11430</xdr:rowOff>
    </xdr:from>
    <xdr:ext cx="532130" cy="2463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308715" y="1258824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54610</xdr:rowOff>
    </xdr:from>
    <xdr:to>
      <xdr:col>89</xdr:col>
      <xdr:colOff>171450</xdr:colOff>
      <xdr:row>85</xdr:row>
      <xdr:rowOff>30480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207750" y="139725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54610</xdr:rowOff>
    </xdr:from>
    <xdr:to>
      <xdr:col>74</xdr:col>
      <xdr:colOff>0</xdr:colOff>
      <xdr:row>86</xdr:row>
      <xdr:rowOff>133350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131570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85090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131570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54610</xdr:rowOff>
    </xdr:from>
    <xdr:to>
      <xdr:col>79</xdr:col>
      <xdr:colOff>63500</xdr:colOff>
      <xdr:row>86</xdr:row>
      <xdr:rowOff>133350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23645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85090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23645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54610</xdr:rowOff>
    </xdr:from>
    <xdr:to>
      <xdr:col>85</xdr:col>
      <xdr:colOff>63500</xdr:colOff>
      <xdr:row>86</xdr:row>
      <xdr:rowOff>133350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265150" y="143078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85090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265150" y="145059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171450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1207750" y="14780260"/>
          <a:ext cx="422275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463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169650" y="14594205"/>
          <a:ext cx="34988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6380" cy="25654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977880" y="169138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171450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073340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654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0733405" y="157708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60325</xdr:rowOff>
    </xdr:from>
    <xdr:to>
      <xdr:col>89</xdr:col>
      <xdr:colOff>171450</xdr:colOff>
      <xdr:row>90</xdr:row>
      <xdr:rowOff>60325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1207750" y="15151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88900</xdr:rowOff>
    </xdr:from>
    <xdr:ext cx="595630" cy="2457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669270" y="1501267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171450</xdr:colOff>
      <xdr:row>88</xdr:row>
      <xdr:rowOff>24130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1207750" y="147802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52070</xdr:rowOff>
    </xdr:from>
    <xdr:ext cx="595630" cy="24511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669270" y="1464056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171450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1207750" y="14780260"/>
          <a:ext cx="422275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17145</xdr:rowOff>
    </xdr:from>
    <xdr:to>
      <xdr:col>85</xdr:col>
      <xdr:colOff>126365</xdr:colOff>
      <xdr:row>99</xdr:row>
      <xdr:rowOff>102235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698345" y="15108555"/>
          <a:ext cx="1270" cy="1624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106045</xdr:rowOff>
    </xdr:from>
    <xdr:ext cx="534670" cy="259080"/>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4744700" y="16736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4611350" y="16732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129540</xdr:rowOff>
    </xdr:from>
    <xdr:ext cx="598805" cy="246380"/>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4744700" y="14885670"/>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17145</xdr:rowOff>
    </xdr:from>
    <xdr:to>
      <xdr:col>86</xdr:col>
      <xdr:colOff>25400</xdr:colOff>
      <xdr:row>90</xdr:row>
      <xdr:rowOff>17145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4611350" y="15108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92710</xdr:rowOff>
    </xdr:from>
    <xdr:to>
      <xdr:col>85</xdr:col>
      <xdr:colOff>127000</xdr:colOff>
      <xdr:row>96</xdr:row>
      <xdr:rowOff>113030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3938250" y="16209010"/>
          <a:ext cx="762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74930</xdr:rowOff>
    </xdr:from>
    <xdr:ext cx="534670" cy="256540"/>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4744700" y="1619123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171450</xdr:colOff>
      <xdr:row>97</xdr:row>
      <xdr:rowOff>26670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649450" y="162128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46990</xdr:rowOff>
    </xdr:from>
    <xdr:to>
      <xdr:col>81</xdr:col>
      <xdr:colOff>50800</xdr:colOff>
      <xdr:row>96</xdr:row>
      <xdr:rowOff>92710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3144500" y="1616329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3887450" y="1615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153035</xdr:rowOff>
    </xdr:from>
    <xdr:ext cx="53213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709015" y="159264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96</xdr:row>
      <xdr:rowOff>46990</xdr:rowOff>
    </xdr:from>
    <xdr:to>
      <xdr:col>76</xdr:col>
      <xdr:colOff>114300</xdr:colOff>
      <xdr:row>96</xdr:row>
      <xdr:rowOff>65405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344400" y="16163290"/>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093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4670" cy="2584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896215" y="162642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65405</xdr:rowOff>
    </xdr:from>
    <xdr:to>
      <xdr:col>71</xdr:col>
      <xdr:colOff>171450</xdr:colOff>
      <xdr:row>96</xdr:row>
      <xdr:rowOff>104775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1537950" y="16181705"/>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299950" y="162026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6985</xdr:rowOff>
    </xdr:from>
    <xdr:ext cx="532130" cy="25654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102465" y="162947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1487150" y="1626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66675</xdr:rowOff>
    </xdr:from>
    <xdr:ext cx="532130" cy="25654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1308715" y="163544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946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7668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946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13665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62230</xdr:rowOff>
    </xdr:from>
    <xdr:to>
      <xdr:col>85</xdr:col>
      <xdr:colOff>171450</xdr:colOff>
      <xdr:row>96</xdr:row>
      <xdr:rowOff>163830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649450" y="161785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95</xdr:row>
      <xdr:rowOff>85090</xdr:rowOff>
    </xdr:from>
    <xdr:ext cx="534670" cy="259080"/>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4744700" y="16029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41910</xdr:rowOff>
    </xdr:from>
    <xdr:to>
      <xdr:col>81</xdr:col>
      <xdr:colOff>101600</xdr:colOff>
      <xdr:row>96</xdr:row>
      <xdr:rowOff>143510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887450" y="161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134620</xdr:rowOff>
    </xdr:from>
    <xdr:ext cx="532130" cy="25654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709015" y="162509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167640</xdr:rowOff>
    </xdr:from>
    <xdr:to>
      <xdr:col>76</xdr:col>
      <xdr:colOff>165100</xdr:colOff>
      <xdr:row>96</xdr:row>
      <xdr:rowOff>97790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093700" y="1611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114935</xdr:rowOff>
    </xdr:from>
    <xdr:ext cx="53467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896215" y="15888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14605</xdr:rowOff>
    </xdr:from>
    <xdr:to>
      <xdr:col>72</xdr:col>
      <xdr:colOff>38100</xdr:colOff>
      <xdr:row>96</xdr:row>
      <xdr:rowOff>116205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299950" y="161309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132715</xdr:rowOff>
    </xdr:from>
    <xdr:ext cx="532130" cy="25654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102465" y="159061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53975</xdr:rowOff>
    </xdr:from>
    <xdr:to>
      <xdr:col>67</xdr:col>
      <xdr:colOff>101600</xdr:colOff>
      <xdr:row>96</xdr:row>
      <xdr:rowOff>155575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1487150" y="1617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635</xdr:rowOff>
    </xdr:from>
    <xdr:ext cx="53213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1308715" y="159454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65,773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54610</xdr:rowOff>
    </xdr:from>
    <xdr:to>
      <xdr:col>120</xdr:col>
      <xdr:colOff>114300</xdr:colOff>
      <xdr:row>25</xdr:row>
      <xdr:rowOff>30480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459200" y="39141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54610</xdr:rowOff>
    </xdr:from>
    <xdr:to>
      <xdr:col>104</xdr:col>
      <xdr:colOff>127000</xdr:colOff>
      <xdr:row>26</xdr:row>
      <xdr:rowOff>133350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5862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85090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5862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54610</xdr:rowOff>
    </xdr:from>
    <xdr:to>
      <xdr:col>110</xdr:col>
      <xdr:colOff>0</xdr:colOff>
      <xdr:row>26</xdr:row>
      <xdr:rowOff>133350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74879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85090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74879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54610</xdr:rowOff>
    </xdr:from>
    <xdr:to>
      <xdr:col>116</xdr:col>
      <xdr:colOff>0</xdr:colOff>
      <xdr:row>26</xdr:row>
      <xdr:rowOff>133350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516600" y="42494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85090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516600" y="44475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78740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6459200" y="4721860"/>
          <a:ext cx="422910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7345" cy="21463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6440150" y="45358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459200" y="6955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24130</xdr:rowOff>
    </xdr:from>
    <xdr:to>
      <xdr:col>120</xdr:col>
      <xdr:colOff>114300</xdr:colOff>
      <xdr:row>38</xdr:row>
      <xdr:rowOff>24130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459200" y="6398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52070</xdr:rowOff>
    </xdr:from>
    <xdr:ext cx="246380" cy="24511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248380" y="6258560"/>
          <a:ext cx="2463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133350</xdr:rowOff>
    </xdr:from>
    <xdr:to>
      <xdr:col>120</xdr:col>
      <xdr:colOff>114300</xdr:colOff>
      <xdr:row>34</xdr:row>
      <xdr:rowOff>133350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459200" y="58369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161925</xdr:rowOff>
    </xdr:from>
    <xdr:ext cx="531495" cy="2463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5984855" y="5697855"/>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78740</xdr:rowOff>
    </xdr:from>
    <xdr:to>
      <xdr:col>120</xdr:col>
      <xdr:colOff>114300</xdr:colOff>
      <xdr:row>31</xdr:row>
      <xdr:rowOff>78740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459200" y="527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106680</xdr:rowOff>
    </xdr:from>
    <xdr:ext cx="531495" cy="2457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5984855" y="513969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6459200" y="47218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52070</xdr:rowOff>
    </xdr:from>
    <xdr:ext cx="531495" cy="24511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5984855" y="458216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78740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6459200" y="4721860"/>
          <a:ext cx="422910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152400</xdr:rowOff>
    </xdr:from>
    <xdr:to>
      <xdr:col>116</xdr:col>
      <xdr:colOff>62865</xdr:colOff>
      <xdr:row>38</xdr:row>
      <xdr:rowOff>24130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19949795" y="5185410"/>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52070</xdr:rowOff>
    </xdr:from>
    <xdr:ext cx="249555" cy="245110"/>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0002500" y="642620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24130</xdr:rowOff>
    </xdr:from>
    <xdr:to>
      <xdr:col>116</xdr:col>
      <xdr:colOff>152400</xdr:colOff>
      <xdr:row>38</xdr:row>
      <xdr:rowOff>24130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881850" y="6398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102870</xdr:rowOff>
    </xdr:from>
    <xdr:ext cx="534670" cy="246380"/>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0002500" y="496824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152400</xdr:rowOff>
    </xdr:from>
    <xdr:to>
      <xdr:col>116</xdr:col>
      <xdr:colOff>152400</xdr:colOff>
      <xdr:row>30</xdr:row>
      <xdr:rowOff>152400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881850" y="5185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24130</xdr:rowOff>
    </xdr:from>
    <xdr:to>
      <xdr:col>116</xdr:col>
      <xdr:colOff>63500</xdr:colOff>
      <xdr:row>38</xdr:row>
      <xdr:rowOff>24130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9202400" y="639826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137160</xdr:rowOff>
    </xdr:from>
    <xdr:ext cx="378460" cy="24701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0002500" y="6176010"/>
          <a:ext cx="3784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114935</xdr:rowOff>
    </xdr:from>
    <xdr:to>
      <xdr:col>116</xdr:col>
      <xdr:colOff>114300</xdr:colOff>
      <xdr:row>38</xdr:row>
      <xdr:rowOff>49530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9900900" y="6321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24130</xdr:rowOff>
    </xdr:from>
    <xdr:to>
      <xdr:col>111</xdr:col>
      <xdr:colOff>171450</xdr:colOff>
      <xdr:row>38</xdr:row>
      <xdr:rowOff>24130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395950" y="63982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88265</xdr:rowOff>
    </xdr:from>
    <xdr:to>
      <xdr:col>112</xdr:col>
      <xdr:colOff>38100</xdr:colOff>
      <xdr:row>38</xdr:row>
      <xdr:rowOff>20955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19157950" y="62947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36</xdr:row>
      <xdr:rowOff>37465</xdr:rowOff>
    </xdr:from>
    <xdr:ext cx="378460" cy="24765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030950" y="607631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24130</xdr:rowOff>
    </xdr:from>
    <xdr:to>
      <xdr:col>107</xdr:col>
      <xdr:colOff>50800</xdr:colOff>
      <xdr:row>38</xdr:row>
      <xdr:rowOff>24130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7602200" y="63982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85090</xdr:rowOff>
    </xdr:from>
    <xdr:to>
      <xdr:col>107</xdr:col>
      <xdr:colOff>101600</xdr:colOff>
      <xdr:row>38</xdr:row>
      <xdr:rowOff>17780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345150" y="62915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34290</xdr:rowOff>
    </xdr:from>
    <xdr:ext cx="469900" cy="2463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180050" y="607314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24130</xdr:rowOff>
    </xdr:from>
    <xdr:to>
      <xdr:col>102</xdr:col>
      <xdr:colOff>114300</xdr:colOff>
      <xdr:row>38</xdr:row>
      <xdr:rowOff>24130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6802100" y="63982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97155</xdr:rowOff>
    </xdr:from>
    <xdr:to>
      <xdr:col>102</xdr:col>
      <xdr:colOff>165100</xdr:colOff>
      <xdr:row>38</xdr:row>
      <xdr:rowOff>31115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7551400" y="630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47625</xdr:rowOff>
    </xdr:from>
    <xdr:ext cx="378460" cy="2463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432020" y="6086475"/>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125730</xdr:rowOff>
    </xdr:from>
    <xdr:to>
      <xdr:col>98</xdr:col>
      <xdr:colOff>38100</xdr:colOff>
      <xdr:row>38</xdr:row>
      <xdr:rowOff>58420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6757650" y="633222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36</xdr:row>
      <xdr:rowOff>73660</xdr:rowOff>
    </xdr:from>
    <xdr:ext cx="378460" cy="2463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6630650" y="6112510"/>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62000" cy="2463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7802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76200</xdr:rowOff>
    </xdr:from>
    <xdr:ext cx="762000" cy="2463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0309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59460" cy="2463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224500" y="69532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63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74307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76200</xdr:rowOff>
    </xdr:from>
    <xdr:ext cx="762000" cy="2463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630650" y="69532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140335</xdr:rowOff>
    </xdr:from>
    <xdr:to>
      <xdr:col>116</xdr:col>
      <xdr:colOff>114300</xdr:colOff>
      <xdr:row>38</xdr:row>
      <xdr:rowOff>73025</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19900900" y="63468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94615</xdr:rowOff>
    </xdr:from>
    <xdr:ext cx="249555" cy="24701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0002500" y="630110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140335</xdr:rowOff>
    </xdr:from>
    <xdr:to>
      <xdr:col>112</xdr:col>
      <xdr:colOff>38100</xdr:colOff>
      <xdr:row>38</xdr:row>
      <xdr:rowOff>73025</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157950" y="634682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64135</xdr:rowOff>
    </xdr:from>
    <xdr:ext cx="247015" cy="2457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084290" y="6438265"/>
          <a:ext cx="247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140335</xdr:rowOff>
    </xdr:from>
    <xdr:to>
      <xdr:col>107</xdr:col>
      <xdr:colOff>101600</xdr:colOff>
      <xdr:row>38</xdr:row>
      <xdr:rowOff>73025</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345150" y="63468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64135</xdr:rowOff>
    </xdr:from>
    <xdr:ext cx="247015" cy="2457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290540" y="6438265"/>
          <a:ext cx="247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140335</xdr:rowOff>
    </xdr:from>
    <xdr:to>
      <xdr:col>102</xdr:col>
      <xdr:colOff>165100</xdr:colOff>
      <xdr:row>38</xdr:row>
      <xdr:rowOff>73025</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7551400" y="63468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38</xdr:row>
      <xdr:rowOff>64135</xdr:rowOff>
    </xdr:from>
    <xdr:ext cx="249555" cy="2457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7487900" y="643826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140335</xdr:rowOff>
    </xdr:from>
    <xdr:to>
      <xdr:col>98</xdr:col>
      <xdr:colOff>38100</xdr:colOff>
      <xdr:row>38</xdr:row>
      <xdr:rowOff>73025</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6757650" y="634682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64135</xdr:rowOff>
    </xdr:from>
    <xdr:ext cx="247015" cy="2457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6683990" y="6438265"/>
          <a:ext cx="247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54610</xdr:rowOff>
    </xdr:from>
    <xdr:to>
      <xdr:col>120</xdr:col>
      <xdr:colOff>114300</xdr:colOff>
      <xdr:row>45</xdr:row>
      <xdr:rowOff>30480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459200" y="72669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54610</xdr:rowOff>
    </xdr:from>
    <xdr:to>
      <xdr:col>104</xdr:col>
      <xdr:colOff>127000</xdr:colOff>
      <xdr:row>46</xdr:row>
      <xdr:rowOff>133350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65862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85090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65862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54610</xdr:rowOff>
    </xdr:from>
    <xdr:to>
      <xdr:col>110</xdr:col>
      <xdr:colOff>0</xdr:colOff>
      <xdr:row>46</xdr:row>
      <xdr:rowOff>133350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74879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85090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74879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54610</xdr:rowOff>
    </xdr:from>
    <xdr:to>
      <xdr:col>116</xdr:col>
      <xdr:colOff>0</xdr:colOff>
      <xdr:row>46</xdr:row>
      <xdr:rowOff>133350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516600" y="760222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85090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516600" y="780034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78740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459200" y="8074660"/>
          <a:ext cx="4229100" cy="22339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7345" cy="21463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6440150" y="7888605"/>
          <a:ext cx="34734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78740</xdr:rowOff>
    </xdr:from>
    <xdr:to>
      <xdr:col>120</xdr:col>
      <xdr:colOff>114300</xdr:colOff>
      <xdr:row>61</xdr:row>
      <xdr:rowOff>78740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6459200" y="10308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133350</xdr:rowOff>
    </xdr:from>
    <xdr:to>
      <xdr:col>120</xdr:col>
      <xdr:colOff>114300</xdr:colOff>
      <xdr:row>54</xdr:row>
      <xdr:rowOff>133350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459200" y="91897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161925</xdr:rowOff>
    </xdr:from>
    <xdr:ext cx="246380" cy="2463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248380" y="9050655"/>
          <a:ext cx="2463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6459200" y="80746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52070</xdr:rowOff>
    </xdr:from>
    <xdr:ext cx="246380" cy="24511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248380" y="7934960"/>
          <a:ext cx="2463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78740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6459200" y="8074660"/>
          <a:ext cx="4229100" cy="22339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133350</xdr:rowOff>
    </xdr:from>
    <xdr:to>
      <xdr:col>116</xdr:col>
      <xdr:colOff>62865</xdr:colOff>
      <xdr:row>54</xdr:row>
      <xdr:rowOff>133350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949795" y="918972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5110"/>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0002500" y="92341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133350</xdr:rowOff>
    </xdr:from>
    <xdr:to>
      <xdr:col>116</xdr:col>
      <xdr:colOff>152400</xdr:colOff>
      <xdr:row>54</xdr:row>
      <xdr:rowOff>133350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881850" y="9189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5110"/>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0002500" y="889889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133350</xdr:rowOff>
    </xdr:from>
    <xdr:to>
      <xdr:col>116</xdr:col>
      <xdr:colOff>152400</xdr:colOff>
      <xdr:row>54</xdr:row>
      <xdr:rowOff>133350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881850" y="9189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133350</xdr:rowOff>
    </xdr:from>
    <xdr:to>
      <xdr:col>116</xdr:col>
      <xdr:colOff>63500</xdr:colOff>
      <xdr:row>54</xdr:row>
      <xdr:rowOff>133350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202400" y="918972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64135</xdr:rowOff>
    </xdr:from>
    <xdr:ext cx="249555" cy="2457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0002500" y="9120505"/>
          <a:ext cx="24955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85090</xdr:rowOff>
    </xdr:from>
    <xdr:to>
      <xdr:col>116</xdr:col>
      <xdr:colOff>114300</xdr:colOff>
      <xdr:row>55</xdr:row>
      <xdr:rowOff>17780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9900900" y="91414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133350</xdr:rowOff>
    </xdr:from>
    <xdr:to>
      <xdr:col>111</xdr:col>
      <xdr:colOff>171450</xdr:colOff>
      <xdr:row>54</xdr:row>
      <xdr:rowOff>133350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395950" y="918972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85090</xdr:rowOff>
    </xdr:from>
    <xdr:to>
      <xdr:col>112</xdr:col>
      <xdr:colOff>38100</xdr:colOff>
      <xdr:row>55</xdr:row>
      <xdr:rowOff>17780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19157950" y="914146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45110"/>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084290" y="9234170"/>
          <a:ext cx="2470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133350</xdr:rowOff>
    </xdr:from>
    <xdr:to>
      <xdr:col>107</xdr:col>
      <xdr:colOff>50800</xdr:colOff>
      <xdr:row>54</xdr:row>
      <xdr:rowOff>133350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7602200" y="918972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85090</xdr:rowOff>
    </xdr:from>
    <xdr:to>
      <xdr:col>107</xdr:col>
      <xdr:colOff>101600</xdr:colOff>
      <xdr:row>55</xdr:row>
      <xdr:rowOff>17780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345150" y="91414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4511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90540" y="9234170"/>
          <a:ext cx="2470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133350</xdr:rowOff>
    </xdr:from>
    <xdr:to>
      <xdr:col>102</xdr:col>
      <xdr:colOff>114300</xdr:colOff>
      <xdr:row>54</xdr:row>
      <xdr:rowOff>133350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6802100" y="91897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85090</xdr:rowOff>
    </xdr:from>
    <xdr:to>
      <xdr:col>102</xdr:col>
      <xdr:colOff>165100</xdr:colOff>
      <xdr:row>55</xdr:row>
      <xdr:rowOff>17780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7551400" y="91414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4511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487900" y="92341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85090</xdr:rowOff>
    </xdr:from>
    <xdr:to>
      <xdr:col>98</xdr:col>
      <xdr:colOff>38100</xdr:colOff>
      <xdr:row>55</xdr:row>
      <xdr:rowOff>17780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6757650" y="914146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4511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6683990" y="9234170"/>
          <a:ext cx="2470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76200</xdr:rowOff>
    </xdr:from>
    <xdr:ext cx="762000" cy="2463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7802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76200</xdr:rowOff>
    </xdr:from>
    <xdr:ext cx="762000" cy="2463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0309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76200</xdr:rowOff>
    </xdr:from>
    <xdr:ext cx="759460" cy="2463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224500" y="10306050"/>
          <a:ext cx="759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76200</xdr:rowOff>
    </xdr:from>
    <xdr:ext cx="762000" cy="2463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4307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76200</xdr:rowOff>
    </xdr:from>
    <xdr:ext cx="762000" cy="2463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630650" y="103060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85090</xdr:rowOff>
    </xdr:from>
    <xdr:to>
      <xdr:col>116</xdr:col>
      <xdr:colOff>114300</xdr:colOff>
      <xdr:row>55</xdr:row>
      <xdr:rowOff>17780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19900900" y="91414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118745</xdr:rowOff>
    </xdr:from>
    <xdr:ext cx="249555" cy="2457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0002500" y="900747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85090</xdr:rowOff>
    </xdr:from>
    <xdr:to>
      <xdr:col>112</xdr:col>
      <xdr:colOff>38100</xdr:colOff>
      <xdr:row>55</xdr:row>
      <xdr:rowOff>17780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157950" y="914146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34290</xdr:rowOff>
    </xdr:from>
    <xdr:ext cx="247015" cy="2463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084290" y="8923020"/>
          <a:ext cx="247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85090</xdr:rowOff>
    </xdr:from>
    <xdr:to>
      <xdr:col>107</xdr:col>
      <xdr:colOff>101600</xdr:colOff>
      <xdr:row>55</xdr:row>
      <xdr:rowOff>17780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345150" y="91414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34290</xdr:rowOff>
    </xdr:from>
    <xdr:ext cx="247015" cy="2463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290540" y="8923020"/>
          <a:ext cx="247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85090</xdr:rowOff>
    </xdr:from>
    <xdr:to>
      <xdr:col>102</xdr:col>
      <xdr:colOff>165100</xdr:colOff>
      <xdr:row>55</xdr:row>
      <xdr:rowOff>17780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7551400" y="91414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34290</xdr:rowOff>
    </xdr:from>
    <xdr:ext cx="249555" cy="2463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7487900" y="8923020"/>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85090</xdr:rowOff>
    </xdr:from>
    <xdr:to>
      <xdr:col>98</xdr:col>
      <xdr:colOff>38100</xdr:colOff>
      <xdr:row>55</xdr:row>
      <xdr:rowOff>17780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6757650" y="914146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34290</xdr:rowOff>
    </xdr:from>
    <xdr:ext cx="247015" cy="2463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6683990" y="8923020"/>
          <a:ext cx="247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歳出総額は、住民</a:t>
          </a:r>
          <a:r>
            <a:rPr kumimoji="1" lang="en-US" altLang="ja-JP"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1</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593,490</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円で、前年度と比較して1</a:t>
          </a:r>
          <a:r>
            <a:rPr kumimoji="1" lang="en-US" altLang="ja-JP"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,709</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円減少し、議会費、労働費、公債費が類似団体平均を上回る水準で推移している。</a:t>
          </a:r>
          <a:endParaRPr kumimoji="1" lang="ja-JP" altLang="en-US" sz="1100" b="0"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民生費は、前年度と比較して14,694円増加している。障害者福祉サービス給付費や物価高騰対応重点支援地方創生臨時交付金が増となったことが主な要因である。</a:t>
          </a:r>
          <a:endParaRPr kumimoji="1" lang="ja-JP" altLang="en-US" sz="1100" b="0"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衛生費は、前年度と比較して1,914円減少している。新型コロナワクチン接種事業費が減となったことが主な要因である。</a:t>
          </a:r>
          <a:endParaRPr kumimoji="1" lang="en-US" altLang="ja-JP" sz="1100" b="0"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土木費は、前年度と比較して19,761円減少している。道路舗装の長寿命化等に伴う道路新設改良事業費が減となったことが主な要因である。</a:t>
          </a:r>
          <a:endParaRPr kumimoji="1" lang="en-US" altLang="ja-JP" sz="11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教育費は、前年度と比較して9,424円増加している。菅生地区公民館耐震化・長寿命化工事が増となったことが主な要因である。</a:t>
          </a:r>
        </a:p>
        <a:p>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災害復旧費は、前年度と比較して6,191円減少している。重要伝統的建造物群保存災害復旧助成金が減となったことが主な要因である。</a:t>
          </a:r>
          <a:endParaRPr kumimoji="1" lang="ja-JP" altLang="en-US" sz="11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宮城県村田町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財政調整基金残高は、財政健全化に向けた取り組みの実施により、令和6年度は歳計剰余金及び利子の積立てを行い、前年度から0.1ポイントの増加となった。</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　実質収支額は、ふるさと納税寄付金が減になったものの、普通交付税</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及び地方特例交付金が増となったことから</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標準財政規模は増加し、令和6年度は前年度から</a:t>
          </a:r>
          <a:r>
            <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rPr>
            <a:t>0.37</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ポイント減少となった。</a:t>
          </a:r>
        </a:p>
        <a:p>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　実質単年度収支は、積立金が前年度から32,861千円減少し、加えて積立金取崩しを84,672千円行ったため、令和6年度は前年度から3</a:t>
          </a:r>
          <a:r>
            <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rPr>
            <a:t>.19</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ポイント減少した。</a:t>
          </a:r>
          <a:endParaRPr kumimoji="1" lang="ja-JP" altLang="en-US" sz="1400">
            <a:solidFill>
              <a:srgbClr val="FF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宮城県村田町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各年度とも全ての会計で赤字は生じておらず、今後も引き続き健全な財政運営に努める。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一般会計は、</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ふるさと納税寄付金が減になったものの、普通交付税</a:t>
          </a:r>
          <a:r>
            <a:rPr kumimoji="1" lang="ja-JP" altLang="en-US" sz="1050" b="0" i="0" u="none" strike="noStrike" kern="0" cap="none" spc="0" normalizeH="0" baseline="0" noProof="0">
              <a:ln>
                <a:noFill/>
              </a:ln>
              <a:solidFill>
                <a:sysClr val="windowText" lastClr="000000"/>
              </a:solidFill>
              <a:effectLst/>
              <a:uLnTx/>
              <a:uFillTx/>
              <a:latin typeface="ＭＳ Ｐゴシック"/>
              <a:ea typeface="ＭＳ Ｐゴシック"/>
              <a:cs typeface="+mn-cs"/>
            </a:rPr>
            <a:t>及び地方特例交付金が増となり</a:t>
          </a: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準財政規模は増加したことから、令和6年度は</a:t>
          </a:r>
          <a:r>
            <a:rPr kumimoji="1" lang="en-US" altLang="ja-JP" sz="1050" b="0" i="0" u="none" strike="noStrike" kern="0" cap="none" spc="0" normalizeH="0" baseline="0" noProof="0">
              <a:ln>
                <a:noFill/>
              </a:ln>
              <a:solidFill>
                <a:schemeClr val="tx1"/>
              </a:solidFill>
              <a:effectLst/>
              <a:uLnTx/>
              <a:uFillTx/>
              <a:latin typeface="ＭＳ ゴシック"/>
              <a:ea typeface="ＭＳ ゴシック"/>
              <a:cs typeface="+mn-cs"/>
            </a:rPr>
            <a:t>0.38</a:t>
          </a: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ポイント減少した。</a:t>
          </a:r>
        </a:p>
        <a:p>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上水道事業会計及び下水道事業に係る黒字額はそれぞれ増加傾向にあるものの、今後、施設の老朽化による施設の更新や維持管理コストの増加が見込まれることから、今後の事業運営を見据えた使用料の見直しを検討していく。</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宮城県村田町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　実質公債費比率の分子に占める割合が最も高い元利償還金は、臨時地方道路整備事業及び臨時財政対策債等の償還が終了したことから元利償還金の額は減少した。しかしながら分子となる公営企業に要する経費の財源とする地方債の償還の財源に充てたと認められる繰入金が増加し、令和6年度の実質公債費比率の分子は前年度から62百万円の増加となった。</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　依然として実質公債費比率は高い水準で推移していることから、財政健全化計画に基づき、普通建設事業に係る町債の新規発行を抑制し、公債費の縮減に努める。</a:t>
          </a:r>
          <a:endParaRPr kumimoji="1" lang="ja-JP" altLang="en-US" sz="1400">
            <a:solidFill>
              <a:sysClr val="windowText" lastClr="000000"/>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満期一括償還地方債の財源として積み立てた減債基金はない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宮城県村田町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a:t>
          </a: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将来負担比率の分子に占める割合が最も高い地方債の現在高は、臨時地方道路整備事業及び臨時財政対策債等の償還が終了したことから地方債の現在高は減となった。</a:t>
          </a:r>
          <a:endParaRPr kumimoji="1" lang="en-US" altLang="ja-JP" sz="105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公営企業債等繰入見込額は、令和</a:t>
          </a:r>
          <a:r>
            <a:rPr kumimoji="1" lang="en-US" altLang="ja-JP" sz="1050" b="0" i="0" u="none" strike="noStrike" kern="0" cap="none" spc="0" normalizeH="0" baseline="0" noProof="0">
              <a:ln>
                <a:noFill/>
              </a:ln>
              <a:solidFill>
                <a:schemeClr val="tx1"/>
              </a:solidFill>
              <a:effectLst/>
              <a:uLnTx/>
              <a:uFillTx/>
              <a:latin typeface="ＭＳ ゴシック"/>
              <a:ea typeface="ＭＳ ゴシック"/>
              <a:cs typeface="+mn-cs"/>
            </a:rPr>
            <a:t>2</a:t>
          </a: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年度に下水道事業が法適用となったことで引き続き減少傾向にあるが令和6年度は47百万円増加した。</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組合等連結実質赤字額負担見込額は、病院事業において令和5年度まで赤字が解消していたが、令和6年度より再び赤字となったこちから79百万増加した。</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将来負担額が減少傾向にあることに加え、財政調整基金残高等の増加により、令和6年度の充当可能財源等が引き続き増加傾向にあることから、令和6年度の将来負担比率の分子は前年度から197百万円減少した。</a:t>
          </a:r>
        </a:p>
        <a:p>
          <a:r>
            <a:rPr kumimoji="1" lang="ja-JP" altLang="en-US" sz="1050" b="0" i="0" u="none" strike="noStrike" kern="0" cap="none" spc="0" normalizeH="0" baseline="0" noProof="0">
              <a:ln>
                <a:noFill/>
              </a:ln>
              <a:solidFill>
                <a:schemeClr val="tx1"/>
              </a:solidFill>
              <a:effectLst/>
              <a:uLnTx/>
              <a:uFillTx/>
              <a:latin typeface="ＭＳ ゴシック"/>
              <a:ea typeface="ＭＳ ゴシック"/>
              <a:cs typeface="+mn-cs"/>
            </a:rPr>
            <a:t>　依然として将来負担比率は高い水準で推移していることから、財政健全化計画に基づき、普通建設事業にかかる町債の新規発行を抑制し、町債残高の縮減に努める。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宮城県村田町</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財政健全化へ向けた取り組みに努め、ふるさと納税制度や地方創生応援税制（企業版ふるさと納税制度）の積極的な活用等により自主財源を確保し、財政調整基金は15百万円、公共施設建設等基金は50百万円増加し、基金全体で81百万円の増加となった。</a:t>
          </a: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平成</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26</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年度以降、基金残高が減少傾向にあり、令和</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3</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年度には財政調整基金が枯渇し赤字決算となることが見込まれたことから、令和</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月に財政非常事態宣言を発令し、同年</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11</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月に財政健全化計画を策定した。以降、財政健全化に向けた取り組みを徹底してきたことにより、財政調整基金残高は令和5年度で754百万円となった。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今後は、引き続き財政健全化計画に基づき、ふるさと納税制度の積極的な活用や町有財産の有効活用による自主財源の確保、各種行政経費の縮減など、財政健全化に向けた取り組みを着実に実行し、安定的な財政基盤の確立のため、財政調整基金残高の維持・確保に努める。</a:t>
          </a: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（基金の使途）</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公共施設建設等基金：公共施設の建設及び管理資金</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役場庁舎建設等基金：役場庁舎建設及び修繕資金</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地域振興基金：地域における福祉活動の促進、快適な生活環境の形成等、本格的な高齢化社会の到来に対応した施策の推進</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森林環境整備基金：森林の間伐や林業の人材育成・担い手の確保、木材利用の促進や普及啓発等の森林整備</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21</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世紀の田園文化創造基金：緑豊かで活力ある田園形成のための地域活動の強化、支援</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（増減理由）</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公共施設建設等基金：今後の公共施設の改修及び維持管理経費に充てるため50百万円の積み立てを行ったことから、公共施設建設等基金は50百万円増加した。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役場庁舎建設等基金：今後の役場庁舎建設及び修繕資金に充てるため10百万円の積み立てを行ったことから、役場庁舎建設等基金は10百万円増加した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森林環境整備基金：今後の森林整備事業や普及啓発活動に充てるため4百万円の積み立てを行ったことから、森林環境整備基金は4百万円増加した。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その他の基金は増減なし</a:t>
          </a:r>
        </a:p>
        <a:p>
          <a:pPr marL="0" marR="0" lvl="0" indent="0" defTabSz="914400" eaLnBrk="1" fontAlgn="auto" latinLnBrk="0" hangingPunct="1">
            <a:lnSpc>
              <a:spcPct val="100000"/>
            </a:lnSpc>
            <a:spcBef>
              <a:spcPts val="0"/>
            </a:spcBef>
            <a:spcAft>
              <a:spcPts val="0"/>
            </a:spcAft>
            <a:defRPr/>
          </a:pPr>
          <a:endPar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（今後の方針）</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公共施設建設等基金：公共施設等総合管理計画を踏まえ、計画的な積み立てに努める。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役場庁舎建設等基金：耐震化が済んでいない本庁舎の建替えに向けた検討状況を踏まえ、計画的な積み立てに努める。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地域振興基金：地域における福祉活動の促進、快適な生活環境の形成等、高齢化社会へ対応するため、適切な管理・運用に努める。</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森林環境整備基金：今後の森林整備事業や普及啓発活動に充てるため、適切な管理・運用に努める。</a:t>
          </a:r>
          <a:endPar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21</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世紀の田園文化創造基金：活力ある田園形成のための地域活動の強化、支援に向け、適切な管理・運用に努める。</a:t>
          </a:r>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（増減理由）</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令和5年度決算に係る歳計剰余金99百万円の積み立てを行い、財政調整基金残高は15百万円増加した。</a:t>
          </a:r>
        </a:p>
        <a:p>
          <a:pPr marL="0" marR="0" lvl="0" indent="0" defTabSz="914400" eaLnBrk="1" fontAlgn="auto" latinLnBrk="0" hangingPunct="1">
            <a:lnSpc>
              <a:spcPct val="100000"/>
            </a:lnSpc>
            <a:spcBef>
              <a:spcPts val="0"/>
            </a:spcBef>
            <a:spcAft>
              <a:spcPts val="0"/>
            </a:spcAft>
            <a:defRPr/>
          </a:pPr>
          <a:endPar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（今後の方針）</a:t>
          </a: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財政健全化計画に基づき、ふるさと納税制度の積極的な活用や町有財産の有効活用による自主財源の確保、各種行政経費の縮減など、財政健全化に向けた取り組みを着実に実行し、安定的な財形基盤の確立のため、財政調整基金残高の維持・確保に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（増減理由）</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令和6年普通交付税再算定に伴う、臨時財政対策債償還基金費を積み立てしたため2百万円増加した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（今後の方針）</a:t>
          </a: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将来の町債償還に備え、引き続き更なる残高の確保に努める。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3B611822-B467-4C07-98F7-CF1720C0F5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95FE8AC2-C83A-4EB2-AE39-5F65562FC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ABFCCB2C-B5FA-42C8-9CAD-AA0CD989940C}"/>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E4B00D8A-6EF6-4C6A-A3BF-943AA8511EFB}"/>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7DC5044D-4CDF-49A7-90DB-272704DC5644}"/>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7F01A8E9-910C-48B9-84E3-80A9AB5C3D62}"/>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2B171ED3-0BCF-456E-A499-6A9BF1DE793D}"/>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695DED3B-5E45-4FB0-9054-65B6F768E367}"/>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2A05F52C-ABEF-4A4C-935F-EE4A5CA63324}"/>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B2DA5C9-D771-4ABC-993E-577F14BDD35D}"/>
            </a:ext>
          </a:extLst>
        </xdr:cNvPr>
        <xdr:cNvSpPr/>
      </xdr:nvSpPr>
      <xdr:spPr>
        <a:xfrm>
          <a:off x="447675" y="892810"/>
          <a:ext cx="9083675" cy="1694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3A03DEB-3DE2-4E7E-8E55-20354136D700}"/>
            </a:ext>
          </a:extLst>
        </xdr:cNvPr>
        <xdr:cNvSpPr/>
      </xdr:nvSpPr>
      <xdr:spPr>
        <a:xfrm>
          <a:off x="568325" y="921385"/>
          <a:ext cx="1247775"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E85590A-6D79-46A9-B430-2018A6F8A419}"/>
            </a:ext>
          </a:extLst>
        </xdr:cNvPr>
        <xdr:cNvSpPr/>
      </xdr:nvSpPr>
      <xdr:spPr>
        <a:xfrm>
          <a:off x="1768475" y="921385"/>
          <a:ext cx="120015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E491CA4-5775-40C5-879B-66F2A02C8EA4}"/>
            </a:ext>
          </a:extLst>
        </xdr:cNvPr>
        <xdr:cNvSpPr/>
      </xdr:nvSpPr>
      <xdr:spPr>
        <a:xfrm>
          <a:off x="2968625" y="921385"/>
          <a:ext cx="137160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60A4558-6BC3-43D5-9ECA-341223E42D3C}"/>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8B9BDD5-02BA-46CA-BA98-5CDAC621C58E}"/>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3F90158-8221-4C2B-B547-9734EB119F0F}"/>
            </a:ext>
          </a:extLst>
        </xdr:cNvPr>
        <xdr:cNvSpPr/>
      </xdr:nvSpPr>
      <xdr:spPr>
        <a:xfrm>
          <a:off x="7369175" y="949960"/>
          <a:ext cx="5715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62216A7-1224-47EC-8C2A-F3F4A08DA071}"/>
            </a:ext>
          </a:extLst>
        </xdr:cNvPr>
        <xdr:cNvSpPr/>
      </xdr:nvSpPr>
      <xdr:spPr>
        <a:xfrm>
          <a:off x="4340225" y="1682750"/>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BF1C380-4FAE-4EB8-85CF-C43C73B32E3F}"/>
            </a:ext>
          </a:extLst>
        </xdr:cNvPr>
        <xdr:cNvSpPr/>
      </xdr:nvSpPr>
      <xdr:spPr>
        <a:xfrm>
          <a:off x="6226175" y="1682750"/>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6A8812D-D4E3-443D-92BB-60CF9CABCE11}"/>
            </a:ext>
          </a:extLst>
        </xdr:cNvPr>
        <xdr:cNvSpPr/>
      </xdr:nvSpPr>
      <xdr:spPr>
        <a:xfrm>
          <a:off x="9988550" y="892810"/>
          <a:ext cx="1371600" cy="1218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555DC47-6B8F-420B-97C8-9DAB5535BC9D}"/>
            </a:ext>
          </a:extLst>
        </xdr:cNvPr>
        <xdr:cNvSpPr/>
      </xdr:nvSpPr>
      <xdr:spPr>
        <a:xfrm>
          <a:off x="10217150" y="949960"/>
          <a:ext cx="120015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B004C06-536E-40C2-9D52-3FF6BF5C93A0}"/>
            </a:ext>
          </a:extLst>
        </xdr:cNvPr>
        <xdr:cNvSpPr/>
      </xdr:nvSpPr>
      <xdr:spPr>
        <a:xfrm>
          <a:off x="10217150" y="1216660"/>
          <a:ext cx="1200150" cy="494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3C813E9-E821-48B6-8A1A-CC89EB56CDD6}"/>
            </a:ext>
          </a:extLst>
        </xdr:cNvPr>
        <xdr:cNvSpPr/>
      </xdr:nvSpPr>
      <xdr:spPr>
        <a:xfrm>
          <a:off x="10217150" y="1540510"/>
          <a:ext cx="1323975"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A07C31BE-6C68-4E94-8D24-FAE82A192B9F}"/>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A7B88D3B-5313-4C0D-9D19-5F40C88EC8CB}"/>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E4AC869-2129-411A-B855-FF9299E7CE1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87E1436-0078-4A80-885D-ED625982E52C}"/>
            </a:ext>
          </a:extLst>
        </xdr:cNvPr>
        <xdr:cNvCxnSpPr/>
      </xdr:nvCxnSpPr>
      <xdr:spPr>
        <a:xfrm>
          <a:off x="10153650" y="15405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E4EACADD-8949-4E21-A3BA-3671193EF5B3}"/>
            </a:ext>
          </a:extLst>
        </xdr:cNvPr>
        <xdr:cNvCxnSpPr/>
      </xdr:nvCxnSpPr>
      <xdr:spPr>
        <a:xfrm>
          <a:off x="10074275" y="15405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7610098-3849-4B71-BBCF-9897DE73A1FE}"/>
            </a:ext>
          </a:extLst>
        </xdr:cNvPr>
        <xdr:cNvCxnSpPr/>
      </xdr:nvCxnSpPr>
      <xdr:spPr>
        <a:xfrm flipV="1">
          <a:off x="10153650" y="17716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A107553-F7C9-4372-B53C-3BCED2EE2225}"/>
            </a:ext>
          </a:extLst>
        </xdr:cNvPr>
        <xdr:cNvCxnSpPr/>
      </xdr:nvCxnSpPr>
      <xdr:spPr>
        <a:xfrm>
          <a:off x="10074275" y="1901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C9D7C07F-1F55-4FE2-A6F1-954B986980AA}"/>
            </a:ext>
          </a:extLst>
        </xdr:cNvPr>
        <xdr:cNvSpPr txBox="1"/>
      </xdr:nvSpPr>
      <xdr:spPr>
        <a:xfrm>
          <a:off x="419100" y="26828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93D3DD6C-594C-4757-8672-7D04469FF764}"/>
            </a:ext>
          </a:extLst>
        </xdr:cNvPr>
        <xdr:cNvSpPr txBox="1"/>
      </xdr:nvSpPr>
      <xdr:spPr>
        <a:xfrm>
          <a:off x="419100" y="29114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4C17E5C-1EA0-40D0-88C4-0D38AC5A6393}"/>
            </a:ext>
          </a:extLst>
        </xdr:cNvPr>
        <xdr:cNvSpPr txBox="1"/>
      </xdr:nvSpPr>
      <xdr:spPr>
        <a:xfrm>
          <a:off x="419100" y="31400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FDF72CBA-88B6-4E03-B759-DCEA8000376D}"/>
            </a:ext>
          </a:extLst>
        </xdr:cNvPr>
        <xdr:cNvSpPr txBox="1"/>
      </xdr:nvSpPr>
      <xdr:spPr>
        <a:xfrm>
          <a:off x="419100" y="33686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8445"/>
    <xdr:sp macro="" textlink="">
      <xdr:nvSpPr>
        <xdr:cNvPr id="35" name="テキスト ボックス 34">
          <a:extLst>
            <a:ext uri="{FF2B5EF4-FFF2-40B4-BE49-F238E27FC236}">
              <a16:creationId xmlns:a16="http://schemas.microsoft.com/office/drawing/2014/main" id="{9A6D9712-6725-4A0A-B90A-D223E006A8EE}"/>
            </a:ext>
          </a:extLst>
        </xdr:cNvPr>
        <xdr:cNvSpPr txBox="1"/>
      </xdr:nvSpPr>
      <xdr:spPr>
        <a:xfrm>
          <a:off x="419100" y="359791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35796B2D-95E7-40F1-BB83-F4A4CA6BBA18}"/>
            </a:ext>
          </a:extLst>
        </xdr:cNvPr>
        <xdr:cNvSpPr/>
      </xdr:nvSpPr>
      <xdr:spPr>
        <a:xfrm>
          <a:off x="1158875" y="4092575"/>
          <a:ext cx="381952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947A3228-585F-418D-86C5-774CB437619A}"/>
            </a:ext>
          </a:extLst>
        </xdr:cNvPr>
        <xdr:cNvSpPr/>
      </xdr:nvSpPr>
      <xdr:spPr>
        <a:xfrm>
          <a:off x="1811655" y="4465955"/>
          <a:ext cx="1558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A3B2D555-4BCE-41AA-B1D6-6D7BE07AA1F5}"/>
            </a:ext>
          </a:extLst>
        </xdr:cNvPr>
        <xdr:cNvSpPr/>
      </xdr:nvSpPr>
      <xdr:spPr>
        <a:xfrm>
          <a:off x="3468370" y="4449445"/>
          <a:ext cx="75946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CC7A85F-90E0-4886-A804-64EF4B7971E0}"/>
            </a:ext>
          </a:extLst>
        </xdr:cNvPr>
        <xdr:cNvSpPr/>
      </xdr:nvSpPr>
      <xdr:spPr>
        <a:xfrm>
          <a:off x="49307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CCCDB0F-18C5-4248-9B06-D70DE24EFF59}"/>
            </a:ext>
          </a:extLst>
        </xdr:cNvPr>
        <xdr:cNvSpPr/>
      </xdr:nvSpPr>
      <xdr:spPr>
        <a:xfrm>
          <a:off x="49307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210BA3B-9F49-4AC4-8A00-D163DBADC132}"/>
            </a:ext>
          </a:extLst>
        </xdr:cNvPr>
        <xdr:cNvSpPr/>
      </xdr:nvSpPr>
      <xdr:spPr>
        <a:xfrm>
          <a:off x="63023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1BCE183-5480-48F4-B6D7-4ADC7403EBA9}"/>
            </a:ext>
          </a:extLst>
        </xdr:cNvPr>
        <xdr:cNvSpPr/>
      </xdr:nvSpPr>
      <xdr:spPr>
        <a:xfrm>
          <a:off x="63023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387B3C4-C4D0-4D62-A0EB-EC4E63207CCD}"/>
            </a:ext>
          </a:extLst>
        </xdr:cNvPr>
        <xdr:cNvSpPr/>
      </xdr:nvSpPr>
      <xdr:spPr>
        <a:xfrm>
          <a:off x="77978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168620F-EFB3-43FA-B92B-034743AA1021}"/>
            </a:ext>
          </a:extLst>
        </xdr:cNvPr>
        <xdr:cNvSpPr/>
      </xdr:nvSpPr>
      <xdr:spPr>
        <a:xfrm>
          <a:off x="77978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DD0D047-5AA7-4440-8D64-C2FA1F3E69B0}"/>
            </a:ext>
          </a:extLst>
        </xdr:cNvPr>
        <xdr:cNvSpPr/>
      </xdr:nvSpPr>
      <xdr:spPr>
        <a:xfrm>
          <a:off x="1158875" y="4768850"/>
          <a:ext cx="381952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B5077F0-F84B-4CA9-9D3A-47AD411A71D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156583C-4821-45D8-804F-EB08B37E1BC6}"/>
            </a:ext>
          </a:extLst>
        </xdr:cNvPr>
        <xdr:cNvSpPr/>
      </xdr:nvSpPr>
      <xdr:spPr>
        <a:xfrm>
          <a:off x="5226050"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523C647-5669-4399-8C99-2EAC113A7832}"/>
            </a:ext>
          </a:extLst>
        </xdr:cNvPr>
        <xdr:cNvSpPr txBox="1"/>
      </xdr:nvSpPr>
      <xdr:spPr>
        <a:xfrm>
          <a:off x="5283200"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経年劣化による老朽化による増加傾向で前年度比0.4％の増となり、宮城県平均、類似団体内平均及び全国平均を上回る高い水準にある。経年劣化による老朽化により、今後も上昇が見込まれるため、令和3年度に改訂した公共施設等総合管理計画及び個別施設計画に基づいた施設の維持管理、施設の集約化や除却に向けた検討を進め、老朽化対策に取り組んでいく。</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B0374D9E-05BE-4A27-A127-68836D2226D9}"/>
            </a:ext>
          </a:extLst>
        </xdr:cNvPr>
        <xdr:cNvSpPr txBox="1"/>
      </xdr:nvSpPr>
      <xdr:spPr>
        <a:xfrm>
          <a:off x="11303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337E2CE-ABBF-4973-861A-89205FBFDD37}"/>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775" cy="224790"/>
    <xdr:sp macro="" textlink="">
      <xdr:nvSpPr>
        <xdr:cNvPr id="51" name="テキスト ボックス 50">
          <a:extLst>
            <a:ext uri="{FF2B5EF4-FFF2-40B4-BE49-F238E27FC236}">
              <a16:creationId xmlns:a16="http://schemas.microsoft.com/office/drawing/2014/main" id="{012AD008-DA9D-4D65-8595-53DB5FE8AD66}"/>
            </a:ext>
          </a:extLst>
        </xdr:cNvPr>
        <xdr:cNvSpPr txBox="1"/>
      </xdr:nvSpPr>
      <xdr:spPr>
        <a:xfrm>
          <a:off x="789940" y="672338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2" name="直線コネクタ 51">
          <a:extLst>
            <a:ext uri="{FF2B5EF4-FFF2-40B4-BE49-F238E27FC236}">
              <a16:creationId xmlns:a16="http://schemas.microsoft.com/office/drawing/2014/main" id="{C181D610-D7F2-4433-B84C-D4011C8077CB}"/>
            </a:ext>
          </a:extLst>
        </xdr:cNvPr>
        <xdr:cNvCxnSpPr/>
      </xdr:nvCxnSpPr>
      <xdr:spPr>
        <a:xfrm>
          <a:off x="1158875" y="651446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775" cy="224790"/>
    <xdr:sp macro="" textlink="">
      <xdr:nvSpPr>
        <xdr:cNvPr id="53" name="テキスト ボックス 52">
          <a:extLst>
            <a:ext uri="{FF2B5EF4-FFF2-40B4-BE49-F238E27FC236}">
              <a16:creationId xmlns:a16="http://schemas.microsoft.com/office/drawing/2014/main" id="{C60E99A0-DC89-4515-8455-632BEDF65AEA}"/>
            </a:ext>
          </a:extLst>
        </xdr:cNvPr>
        <xdr:cNvSpPr txBox="1"/>
      </xdr:nvSpPr>
      <xdr:spPr>
        <a:xfrm>
          <a:off x="789940" y="64306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54" name="直線コネクタ 53">
          <a:extLst>
            <a:ext uri="{FF2B5EF4-FFF2-40B4-BE49-F238E27FC236}">
              <a16:creationId xmlns:a16="http://schemas.microsoft.com/office/drawing/2014/main" id="{754EEA71-0609-4A10-BC35-2507474EF20D}"/>
            </a:ext>
          </a:extLst>
        </xdr:cNvPr>
        <xdr:cNvCxnSpPr/>
      </xdr:nvCxnSpPr>
      <xdr:spPr>
        <a:xfrm>
          <a:off x="1158875" y="623189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775" cy="224790"/>
    <xdr:sp macro="" textlink="">
      <xdr:nvSpPr>
        <xdr:cNvPr id="55" name="テキスト ボックス 54">
          <a:extLst>
            <a:ext uri="{FF2B5EF4-FFF2-40B4-BE49-F238E27FC236}">
              <a16:creationId xmlns:a16="http://schemas.microsoft.com/office/drawing/2014/main" id="{9BABCBA1-E8AF-4F00-99D4-A8E94477D0C7}"/>
            </a:ext>
          </a:extLst>
        </xdr:cNvPr>
        <xdr:cNvSpPr txBox="1"/>
      </xdr:nvSpPr>
      <xdr:spPr>
        <a:xfrm>
          <a:off x="789940" y="614108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56" name="直線コネクタ 55">
          <a:extLst>
            <a:ext uri="{FF2B5EF4-FFF2-40B4-BE49-F238E27FC236}">
              <a16:creationId xmlns:a16="http://schemas.microsoft.com/office/drawing/2014/main" id="{877E3022-C183-40DF-B249-C2ED9978134D}"/>
            </a:ext>
          </a:extLst>
        </xdr:cNvPr>
        <xdr:cNvCxnSpPr/>
      </xdr:nvCxnSpPr>
      <xdr:spPr>
        <a:xfrm>
          <a:off x="1158875" y="594233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775" cy="224790"/>
    <xdr:sp macro="" textlink="">
      <xdr:nvSpPr>
        <xdr:cNvPr id="57" name="テキスト ボックス 56">
          <a:extLst>
            <a:ext uri="{FF2B5EF4-FFF2-40B4-BE49-F238E27FC236}">
              <a16:creationId xmlns:a16="http://schemas.microsoft.com/office/drawing/2014/main" id="{4D201B8F-EBEE-4DE8-A4D6-76644B0DDE7E}"/>
            </a:ext>
          </a:extLst>
        </xdr:cNvPr>
        <xdr:cNvSpPr txBox="1"/>
      </xdr:nvSpPr>
      <xdr:spPr>
        <a:xfrm>
          <a:off x="789940" y="584835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58" name="直線コネクタ 57">
          <a:extLst>
            <a:ext uri="{FF2B5EF4-FFF2-40B4-BE49-F238E27FC236}">
              <a16:creationId xmlns:a16="http://schemas.microsoft.com/office/drawing/2014/main" id="{AE84EEE1-151D-4A4A-A2C9-C304C6341683}"/>
            </a:ext>
          </a:extLst>
        </xdr:cNvPr>
        <xdr:cNvCxnSpPr/>
      </xdr:nvCxnSpPr>
      <xdr:spPr>
        <a:xfrm>
          <a:off x="1158875" y="564959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775" cy="224790"/>
    <xdr:sp macro="" textlink="">
      <xdr:nvSpPr>
        <xdr:cNvPr id="59" name="テキスト ボックス 58">
          <a:extLst>
            <a:ext uri="{FF2B5EF4-FFF2-40B4-BE49-F238E27FC236}">
              <a16:creationId xmlns:a16="http://schemas.microsoft.com/office/drawing/2014/main" id="{EB48EA90-5F0E-4493-BC70-ABD925C9F4A7}"/>
            </a:ext>
          </a:extLst>
        </xdr:cNvPr>
        <xdr:cNvSpPr txBox="1"/>
      </xdr:nvSpPr>
      <xdr:spPr>
        <a:xfrm>
          <a:off x="789940" y="55556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0" name="直線コネクタ 59">
          <a:extLst>
            <a:ext uri="{FF2B5EF4-FFF2-40B4-BE49-F238E27FC236}">
              <a16:creationId xmlns:a16="http://schemas.microsoft.com/office/drawing/2014/main" id="{C51A71DA-0DAB-4FA8-82E5-B23A8CD6EA20}"/>
            </a:ext>
          </a:extLst>
        </xdr:cNvPr>
        <xdr:cNvCxnSpPr/>
      </xdr:nvCxnSpPr>
      <xdr:spPr>
        <a:xfrm>
          <a:off x="1158875" y="53505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775" cy="224790"/>
    <xdr:sp macro="" textlink="">
      <xdr:nvSpPr>
        <xdr:cNvPr id="61" name="テキスト ボックス 60">
          <a:extLst>
            <a:ext uri="{FF2B5EF4-FFF2-40B4-BE49-F238E27FC236}">
              <a16:creationId xmlns:a16="http://schemas.microsoft.com/office/drawing/2014/main" id="{18540ADD-EFC1-4E43-885A-A92B782015D7}"/>
            </a:ext>
          </a:extLst>
        </xdr:cNvPr>
        <xdr:cNvSpPr txBox="1"/>
      </xdr:nvSpPr>
      <xdr:spPr>
        <a:xfrm>
          <a:off x="789940" y="526669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2" name="直線コネクタ 61">
          <a:extLst>
            <a:ext uri="{FF2B5EF4-FFF2-40B4-BE49-F238E27FC236}">
              <a16:creationId xmlns:a16="http://schemas.microsoft.com/office/drawing/2014/main" id="{147C529B-9529-4BE4-8779-7F27FEE5DEC4}"/>
            </a:ext>
          </a:extLst>
        </xdr:cNvPr>
        <xdr:cNvCxnSpPr/>
      </xdr:nvCxnSpPr>
      <xdr:spPr>
        <a:xfrm>
          <a:off x="1158875" y="50584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775" cy="224790"/>
    <xdr:sp macro="" textlink="">
      <xdr:nvSpPr>
        <xdr:cNvPr id="63" name="テキスト ボックス 62">
          <a:extLst>
            <a:ext uri="{FF2B5EF4-FFF2-40B4-BE49-F238E27FC236}">
              <a16:creationId xmlns:a16="http://schemas.microsoft.com/office/drawing/2014/main" id="{D712CDC3-A931-4693-A910-E910F535879E}"/>
            </a:ext>
          </a:extLst>
        </xdr:cNvPr>
        <xdr:cNvSpPr txBox="1"/>
      </xdr:nvSpPr>
      <xdr:spPr>
        <a:xfrm>
          <a:off x="789940" y="49739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F2E8A91-DE76-42A8-B9BD-53D21C26F14B}"/>
            </a:ext>
          </a:extLst>
        </xdr:cNvPr>
        <xdr:cNvCxnSpPr/>
      </xdr:nvCxnSpPr>
      <xdr:spPr>
        <a:xfrm>
          <a:off x="1158875" y="47688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775" cy="224790"/>
    <xdr:sp macro="" textlink="">
      <xdr:nvSpPr>
        <xdr:cNvPr id="65" name="テキスト ボックス 64">
          <a:extLst>
            <a:ext uri="{FF2B5EF4-FFF2-40B4-BE49-F238E27FC236}">
              <a16:creationId xmlns:a16="http://schemas.microsoft.com/office/drawing/2014/main" id="{9CF6A937-6315-4A92-8B5C-50602481B23E}"/>
            </a:ext>
          </a:extLst>
        </xdr:cNvPr>
        <xdr:cNvSpPr txBox="1"/>
      </xdr:nvSpPr>
      <xdr:spPr>
        <a:xfrm>
          <a:off x="789940" y="468439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4720C41-2273-46F1-A57A-5A51417386A9}"/>
            </a:ext>
          </a:extLst>
        </xdr:cNvPr>
        <xdr:cNvSpPr/>
      </xdr:nvSpPr>
      <xdr:spPr>
        <a:xfrm>
          <a:off x="1158875" y="4768850"/>
          <a:ext cx="381952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109220</xdr:rowOff>
    </xdr:from>
    <xdr:to>
      <xdr:col>23</xdr:col>
      <xdr:colOff>85090</xdr:colOff>
      <xdr:row>35</xdr:row>
      <xdr:rowOff>74930</xdr:rowOff>
    </xdr:to>
    <xdr:cxnSp macro="">
      <xdr:nvCxnSpPr>
        <xdr:cNvPr id="67" name="直線コネクタ 66">
          <a:extLst>
            <a:ext uri="{FF2B5EF4-FFF2-40B4-BE49-F238E27FC236}">
              <a16:creationId xmlns:a16="http://schemas.microsoft.com/office/drawing/2014/main" id="{C3AC55D9-7672-4D9A-8C84-06B7485440C5}"/>
            </a:ext>
          </a:extLst>
        </xdr:cNvPr>
        <xdr:cNvCxnSpPr/>
      </xdr:nvCxnSpPr>
      <xdr:spPr>
        <a:xfrm flipV="1">
          <a:off x="4306570" y="5135245"/>
          <a:ext cx="127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78105</xdr:rowOff>
    </xdr:from>
    <xdr:ext cx="404495" cy="258445"/>
    <xdr:sp macro="" textlink="">
      <xdr:nvSpPr>
        <xdr:cNvPr id="68" name="有形固定資産減価償却率最小値テキスト">
          <a:extLst>
            <a:ext uri="{FF2B5EF4-FFF2-40B4-BE49-F238E27FC236}">
              <a16:creationId xmlns:a16="http://schemas.microsoft.com/office/drawing/2014/main" id="{ACC965AB-4AB5-4755-9DC7-782E9D211371}"/>
            </a:ext>
          </a:extLst>
        </xdr:cNvPr>
        <xdr:cNvSpPr txBox="1"/>
      </xdr:nvSpPr>
      <xdr:spPr>
        <a:xfrm>
          <a:off x="4359275" y="65646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74930</xdr:rowOff>
    </xdr:from>
    <xdr:to>
      <xdr:col>23</xdr:col>
      <xdr:colOff>174625</xdr:colOff>
      <xdr:row>35</xdr:row>
      <xdr:rowOff>74930</xdr:rowOff>
    </xdr:to>
    <xdr:cxnSp macro="">
      <xdr:nvCxnSpPr>
        <xdr:cNvPr id="69" name="直線コネクタ 68">
          <a:extLst>
            <a:ext uri="{FF2B5EF4-FFF2-40B4-BE49-F238E27FC236}">
              <a16:creationId xmlns:a16="http://schemas.microsoft.com/office/drawing/2014/main" id="{EDBFC67F-D83C-4707-BE4B-1FEA2C91AF51}"/>
            </a:ext>
          </a:extLst>
        </xdr:cNvPr>
        <xdr:cNvCxnSpPr/>
      </xdr:nvCxnSpPr>
      <xdr:spPr>
        <a:xfrm>
          <a:off x="4216400" y="656145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55880</xdr:rowOff>
    </xdr:from>
    <xdr:ext cx="404495" cy="259080"/>
    <xdr:sp macro="" textlink="">
      <xdr:nvSpPr>
        <xdr:cNvPr id="70" name="有形固定資産減価償却率最大値テキスト">
          <a:extLst>
            <a:ext uri="{FF2B5EF4-FFF2-40B4-BE49-F238E27FC236}">
              <a16:creationId xmlns:a16="http://schemas.microsoft.com/office/drawing/2014/main" id="{F31B43B3-D90B-4A56-99F0-5CB8264CC61E}"/>
            </a:ext>
          </a:extLst>
        </xdr:cNvPr>
        <xdr:cNvSpPr txBox="1"/>
      </xdr:nvSpPr>
      <xdr:spPr>
        <a:xfrm>
          <a:off x="4359275" y="4923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109220</xdr:rowOff>
    </xdr:from>
    <xdr:to>
      <xdr:col>23</xdr:col>
      <xdr:colOff>174625</xdr:colOff>
      <xdr:row>26</xdr:row>
      <xdr:rowOff>109220</xdr:rowOff>
    </xdr:to>
    <xdr:cxnSp macro="">
      <xdr:nvCxnSpPr>
        <xdr:cNvPr id="71" name="直線コネクタ 70">
          <a:extLst>
            <a:ext uri="{FF2B5EF4-FFF2-40B4-BE49-F238E27FC236}">
              <a16:creationId xmlns:a16="http://schemas.microsoft.com/office/drawing/2014/main" id="{6FBE9A16-6D4C-48DF-B50C-224A835D42FD}"/>
            </a:ext>
          </a:extLst>
        </xdr:cNvPr>
        <xdr:cNvCxnSpPr/>
      </xdr:nvCxnSpPr>
      <xdr:spPr>
        <a:xfrm>
          <a:off x="4216400" y="513524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30480</xdr:rowOff>
    </xdr:from>
    <xdr:ext cx="404495" cy="258445"/>
    <xdr:sp macro="" textlink="">
      <xdr:nvSpPr>
        <xdr:cNvPr id="72" name="有形固定資産減価償却率平均値テキスト">
          <a:extLst>
            <a:ext uri="{FF2B5EF4-FFF2-40B4-BE49-F238E27FC236}">
              <a16:creationId xmlns:a16="http://schemas.microsoft.com/office/drawing/2014/main" id="{A6C6230F-D283-4BA2-9E04-5D93FA0EB0B6}"/>
            </a:ext>
          </a:extLst>
        </xdr:cNvPr>
        <xdr:cNvSpPr txBox="1"/>
      </xdr:nvSpPr>
      <xdr:spPr>
        <a:xfrm>
          <a:off x="4359275" y="586613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7620</xdr:rowOff>
    </xdr:from>
    <xdr:to>
      <xdr:col>23</xdr:col>
      <xdr:colOff>136525</xdr:colOff>
      <xdr:row>32</xdr:row>
      <xdr:rowOff>109220</xdr:rowOff>
    </xdr:to>
    <xdr:sp macro="" textlink="">
      <xdr:nvSpPr>
        <xdr:cNvPr id="73" name="フローチャート: 判断 72">
          <a:extLst>
            <a:ext uri="{FF2B5EF4-FFF2-40B4-BE49-F238E27FC236}">
              <a16:creationId xmlns:a16="http://schemas.microsoft.com/office/drawing/2014/main" id="{556B7FE3-BE2A-4B14-ADD6-59DFA298493F}"/>
            </a:ext>
          </a:extLst>
        </xdr:cNvPr>
        <xdr:cNvSpPr/>
      </xdr:nvSpPr>
      <xdr:spPr>
        <a:xfrm>
          <a:off x="4254500" y="60115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169545</xdr:rowOff>
    </xdr:from>
    <xdr:to>
      <xdr:col>19</xdr:col>
      <xdr:colOff>187325</xdr:colOff>
      <xdr:row>32</xdr:row>
      <xdr:rowOff>99695</xdr:rowOff>
    </xdr:to>
    <xdr:sp macro="" textlink="">
      <xdr:nvSpPr>
        <xdr:cNvPr id="74" name="フローチャート: 判断 73">
          <a:extLst>
            <a:ext uri="{FF2B5EF4-FFF2-40B4-BE49-F238E27FC236}">
              <a16:creationId xmlns:a16="http://schemas.microsoft.com/office/drawing/2014/main" id="{B39405FC-AF6F-4762-9BC5-EB15A2B8793D}"/>
            </a:ext>
          </a:extLst>
        </xdr:cNvPr>
        <xdr:cNvSpPr/>
      </xdr:nvSpPr>
      <xdr:spPr>
        <a:xfrm>
          <a:off x="3616325" y="59988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142240</xdr:rowOff>
    </xdr:from>
    <xdr:to>
      <xdr:col>15</xdr:col>
      <xdr:colOff>187325</xdr:colOff>
      <xdr:row>32</xdr:row>
      <xdr:rowOff>72390</xdr:rowOff>
    </xdr:to>
    <xdr:sp macro="" textlink="">
      <xdr:nvSpPr>
        <xdr:cNvPr id="75" name="フローチャート: 判断 74">
          <a:extLst>
            <a:ext uri="{FF2B5EF4-FFF2-40B4-BE49-F238E27FC236}">
              <a16:creationId xmlns:a16="http://schemas.microsoft.com/office/drawing/2014/main" id="{C1E2A879-0DEE-4E14-BA03-55FA8ACEB7CD}"/>
            </a:ext>
          </a:extLst>
        </xdr:cNvPr>
        <xdr:cNvSpPr/>
      </xdr:nvSpPr>
      <xdr:spPr>
        <a:xfrm>
          <a:off x="2930525" y="598424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99060</xdr:rowOff>
    </xdr:from>
    <xdr:to>
      <xdr:col>11</xdr:col>
      <xdr:colOff>187325</xdr:colOff>
      <xdr:row>32</xdr:row>
      <xdr:rowOff>29210</xdr:rowOff>
    </xdr:to>
    <xdr:sp macro="" textlink="">
      <xdr:nvSpPr>
        <xdr:cNvPr id="76" name="フローチャート: 判断 75">
          <a:extLst>
            <a:ext uri="{FF2B5EF4-FFF2-40B4-BE49-F238E27FC236}">
              <a16:creationId xmlns:a16="http://schemas.microsoft.com/office/drawing/2014/main" id="{9BCA3B3D-AC13-46AC-B413-EF8C5C010E92}"/>
            </a:ext>
          </a:extLst>
        </xdr:cNvPr>
        <xdr:cNvSpPr/>
      </xdr:nvSpPr>
      <xdr:spPr>
        <a:xfrm>
          <a:off x="2244725" y="59410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291EAE1C-8366-4C51-860B-1FC6CE2F4F61}"/>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790"/>
    <xdr:sp macro="" textlink="">
      <xdr:nvSpPr>
        <xdr:cNvPr id="78" name="テキスト ボックス 77">
          <a:extLst>
            <a:ext uri="{FF2B5EF4-FFF2-40B4-BE49-F238E27FC236}">
              <a16:creationId xmlns:a16="http://schemas.microsoft.com/office/drawing/2014/main" id="{99FB2FD1-CD71-4514-BD68-089F3669974E}"/>
            </a:ext>
          </a:extLst>
        </xdr:cNvPr>
        <xdr:cNvSpPr txBox="1"/>
      </xdr:nvSpPr>
      <xdr:spPr>
        <a:xfrm>
          <a:off x="4149725" y="6856095"/>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1365" cy="224790"/>
    <xdr:sp macro="" textlink="">
      <xdr:nvSpPr>
        <xdr:cNvPr id="79" name="テキスト ボックス 78">
          <a:extLst>
            <a:ext uri="{FF2B5EF4-FFF2-40B4-BE49-F238E27FC236}">
              <a16:creationId xmlns:a16="http://schemas.microsoft.com/office/drawing/2014/main" id="{B443C7D8-D730-4DED-82D7-5456042F1631}"/>
            </a:ext>
          </a:extLst>
        </xdr:cNvPr>
        <xdr:cNvSpPr txBox="1"/>
      </xdr:nvSpPr>
      <xdr:spPr>
        <a:xfrm>
          <a:off x="3511550"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1365" cy="224790"/>
    <xdr:sp macro="" textlink="">
      <xdr:nvSpPr>
        <xdr:cNvPr id="80" name="テキスト ボックス 79">
          <a:extLst>
            <a:ext uri="{FF2B5EF4-FFF2-40B4-BE49-F238E27FC236}">
              <a16:creationId xmlns:a16="http://schemas.microsoft.com/office/drawing/2014/main" id="{68B5AC1D-91C9-433A-8BFA-8BF088B30EDE}"/>
            </a:ext>
          </a:extLst>
        </xdr:cNvPr>
        <xdr:cNvSpPr txBox="1"/>
      </xdr:nvSpPr>
      <xdr:spPr>
        <a:xfrm>
          <a:off x="2825750"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1365" cy="224790"/>
    <xdr:sp macro="" textlink="">
      <xdr:nvSpPr>
        <xdr:cNvPr id="81" name="テキスト ボックス 80">
          <a:extLst>
            <a:ext uri="{FF2B5EF4-FFF2-40B4-BE49-F238E27FC236}">
              <a16:creationId xmlns:a16="http://schemas.microsoft.com/office/drawing/2014/main" id="{5961C441-011C-49A2-A9FF-7CC430A5191D}"/>
            </a:ext>
          </a:extLst>
        </xdr:cNvPr>
        <xdr:cNvSpPr txBox="1"/>
      </xdr:nvSpPr>
      <xdr:spPr>
        <a:xfrm>
          <a:off x="2139950"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1365" cy="224790"/>
    <xdr:sp macro="" textlink="">
      <xdr:nvSpPr>
        <xdr:cNvPr id="82" name="テキスト ボックス 81">
          <a:extLst>
            <a:ext uri="{FF2B5EF4-FFF2-40B4-BE49-F238E27FC236}">
              <a16:creationId xmlns:a16="http://schemas.microsoft.com/office/drawing/2014/main" id="{C98A9F42-D00F-45AF-96DD-3A61C40B12A1}"/>
            </a:ext>
          </a:extLst>
        </xdr:cNvPr>
        <xdr:cNvSpPr txBox="1"/>
      </xdr:nvSpPr>
      <xdr:spPr>
        <a:xfrm>
          <a:off x="1454150"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33</xdr:row>
      <xdr:rowOff>55245</xdr:rowOff>
    </xdr:from>
    <xdr:to>
      <xdr:col>23</xdr:col>
      <xdr:colOff>136525</xdr:colOff>
      <xdr:row>33</xdr:row>
      <xdr:rowOff>156845</xdr:rowOff>
    </xdr:to>
    <xdr:sp macro="" textlink="">
      <xdr:nvSpPr>
        <xdr:cNvPr id="83" name="楕円 82">
          <a:extLst>
            <a:ext uri="{FF2B5EF4-FFF2-40B4-BE49-F238E27FC236}">
              <a16:creationId xmlns:a16="http://schemas.microsoft.com/office/drawing/2014/main" id="{09EAC604-DA9B-439B-8C73-D43762F68B75}"/>
            </a:ext>
          </a:extLst>
        </xdr:cNvPr>
        <xdr:cNvSpPr/>
      </xdr:nvSpPr>
      <xdr:spPr>
        <a:xfrm>
          <a:off x="4254500" y="62179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33655</xdr:rowOff>
    </xdr:from>
    <xdr:ext cx="404495" cy="258445"/>
    <xdr:sp macro="" textlink="">
      <xdr:nvSpPr>
        <xdr:cNvPr id="84" name="有形固定資産減価償却率該当値テキスト">
          <a:extLst>
            <a:ext uri="{FF2B5EF4-FFF2-40B4-BE49-F238E27FC236}">
              <a16:creationId xmlns:a16="http://schemas.microsoft.com/office/drawing/2014/main" id="{9627B28F-248E-4596-ADB8-68F3A0E6ABB2}"/>
            </a:ext>
          </a:extLst>
        </xdr:cNvPr>
        <xdr:cNvSpPr txBox="1"/>
      </xdr:nvSpPr>
      <xdr:spPr>
        <a:xfrm>
          <a:off x="4359275" y="61931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33</xdr:row>
      <xdr:rowOff>42545</xdr:rowOff>
    </xdr:from>
    <xdr:to>
      <xdr:col>19</xdr:col>
      <xdr:colOff>187325</xdr:colOff>
      <xdr:row>33</xdr:row>
      <xdr:rowOff>144145</xdr:rowOff>
    </xdr:to>
    <xdr:sp macro="" textlink="">
      <xdr:nvSpPr>
        <xdr:cNvPr id="85" name="楕円 84">
          <a:extLst>
            <a:ext uri="{FF2B5EF4-FFF2-40B4-BE49-F238E27FC236}">
              <a16:creationId xmlns:a16="http://schemas.microsoft.com/office/drawing/2014/main" id="{3D5BCB4A-EE3F-4E99-851F-016347AA753A}"/>
            </a:ext>
          </a:extLst>
        </xdr:cNvPr>
        <xdr:cNvSpPr/>
      </xdr:nvSpPr>
      <xdr:spPr>
        <a:xfrm>
          <a:off x="3616325" y="62083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93345</xdr:rowOff>
    </xdr:from>
    <xdr:to>
      <xdr:col>23</xdr:col>
      <xdr:colOff>85725</xdr:colOff>
      <xdr:row>33</xdr:row>
      <xdr:rowOff>106045</xdr:rowOff>
    </xdr:to>
    <xdr:cxnSp macro="">
      <xdr:nvCxnSpPr>
        <xdr:cNvPr id="86" name="直線コネクタ 85">
          <a:extLst>
            <a:ext uri="{FF2B5EF4-FFF2-40B4-BE49-F238E27FC236}">
              <a16:creationId xmlns:a16="http://schemas.microsoft.com/office/drawing/2014/main" id="{A0C40916-339B-41C6-A632-8E5B759200BF}"/>
            </a:ext>
          </a:extLst>
        </xdr:cNvPr>
        <xdr:cNvCxnSpPr/>
      </xdr:nvCxnSpPr>
      <xdr:spPr>
        <a:xfrm>
          <a:off x="3673475" y="6256020"/>
          <a:ext cx="6286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155575</xdr:rowOff>
    </xdr:from>
    <xdr:to>
      <xdr:col>15</xdr:col>
      <xdr:colOff>187325</xdr:colOff>
      <xdr:row>33</xdr:row>
      <xdr:rowOff>86360</xdr:rowOff>
    </xdr:to>
    <xdr:sp macro="" textlink="">
      <xdr:nvSpPr>
        <xdr:cNvPr id="87" name="楕円 86">
          <a:extLst>
            <a:ext uri="{FF2B5EF4-FFF2-40B4-BE49-F238E27FC236}">
              <a16:creationId xmlns:a16="http://schemas.microsoft.com/office/drawing/2014/main" id="{3063F575-5065-4FBE-AA62-DBA41E3F7119}"/>
            </a:ext>
          </a:extLst>
        </xdr:cNvPr>
        <xdr:cNvSpPr/>
      </xdr:nvSpPr>
      <xdr:spPr>
        <a:xfrm>
          <a:off x="2930525" y="6159500"/>
          <a:ext cx="85725" cy="863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34925</xdr:rowOff>
    </xdr:from>
    <xdr:to>
      <xdr:col>19</xdr:col>
      <xdr:colOff>136525</xdr:colOff>
      <xdr:row>33</xdr:row>
      <xdr:rowOff>93345</xdr:rowOff>
    </xdr:to>
    <xdr:cxnSp macro="">
      <xdr:nvCxnSpPr>
        <xdr:cNvPr id="88" name="直線コネクタ 87">
          <a:extLst>
            <a:ext uri="{FF2B5EF4-FFF2-40B4-BE49-F238E27FC236}">
              <a16:creationId xmlns:a16="http://schemas.microsoft.com/office/drawing/2014/main" id="{8C344437-A786-474A-9C70-881C56032E7C}"/>
            </a:ext>
          </a:extLst>
        </xdr:cNvPr>
        <xdr:cNvCxnSpPr/>
      </xdr:nvCxnSpPr>
      <xdr:spPr>
        <a:xfrm>
          <a:off x="2987675" y="6197600"/>
          <a:ext cx="6858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109220</xdr:rowOff>
    </xdr:from>
    <xdr:to>
      <xdr:col>11</xdr:col>
      <xdr:colOff>187325</xdr:colOff>
      <xdr:row>33</xdr:row>
      <xdr:rowOff>39370</xdr:rowOff>
    </xdr:to>
    <xdr:sp macro="" textlink="">
      <xdr:nvSpPr>
        <xdr:cNvPr id="89" name="楕円 88">
          <a:extLst>
            <a:ext uri="{FF2B5EF4-FFF2-40B4-BE49-F238E27FC236}">
              <a16:creationId xmlns:a16="http://schemas.microsoft.com/office/drawing/2014/main" id="{E5CDB6AB-3D03-43A9-B882-9BF2353A5EE1}"/>
            </a:ext>
          </a:extLst>
        </xdr:cNvPr>
        <xdr:cNvSpPr/>
      </xdr:nvSpPr>
      <xdr:spPr>
        <a:xfrm>
          <a:off x="2244725" y="6106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160020</xdr:rowOff>
    </xdr:from>
    <xdr:to>
      <xdr:col>15</xdr:col>
      <xdr:colOff>136525</xdr:colOff>
      <xdr:row>33</xdr:row>
      <xdr:rowOff>34925</xdr:rowOff>
    </xdr:to>
    <xdr:cxnSp macro="">
      <xdr:nvCxnSpPr>
        <xdr:cNvPr id="90" name="直線コネクタ 89">
          <a:extLst>
            <a:ext uri="{FF2B5EF4-FFF2-40B4-BE49-F238E27FC236}">
              <a16:creationId xmlns:a16="http://schemas.microsoft.com/office/drawing/2014/main" id="{5F7EDB02-3FF3-4E7B-98C7-3E9EC6762437}"/>
            </a:ext>
          </a:extLst>
        </xdr:cNvPr>
        <xdr:cNvCxnSpPr/>
      </xdr:nvCxnSpPr>
      <xdr:spPr>
        <a:xfrm>
          <a:off x="2301875" y="6163945"/>
          <a:ext cx="6858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53975</xdr:rowOff>
    </xdr:from>
    <xdr:to>
      <xdr:col>7</xdr:col>
      <xdr:colOff>187325</xdr:colOff>
      <xdr:row>32</xdr:row>
      <xdr:rowOff>155575</xdr:rowOff>
    </xdr:to>
    <xdr:sp macro="" textlink="">
      <xdr:nvSpPr>
        <xdr:cNvPr id="91" name="楕円 90">
          <a:extLst>
            <a:ext uri="{FF2B5EF4-FFF2-40B4-BE49-F238E27FC236}">
              <a16:creationId xmlns:a16="http://schemas.microsoft.com/office/drawing/2014/main" id="{2BBFEEE9-0775-4215-8A68-2EDAF976BF5A}"/>
            </a:ext>
          </a:extLst>
        </xdr:cNvPr>
        <xdr:cNvSpPr/>
      </xdr:nvSpPr>
      <xdr:spPr>
        <a:xfrm>
          <a:off x="1558925" y="60547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104775</xdr:rowOff>
    </xdr:from>
    <xdr:to>
      <xdr:col>11</xdr:col>
      <xdr:colOff>136525</xdr:colOff>
      <xdr:row>32</xdr:row>
      <xdr:rowOff>160020</xdr:rowOff>
    </xdr:to>
    <xdr:cxnSp macro="">
      <xdr:nvCxnSpPr>
        <xdr:cNvPr id="92" name="直線コネクタ 91">
          <a:extLst>
            <a:ext uri="{FF2B5EF4-FFF2-40B4-BE49-F238E27FC236}">
              <a16:creationId xmlns:a16="http://schemas.microsoft.com/office/drawing/2014/main" id="{DE9FDDAE-5EEA-4FE4-AF59-BECFD0C6FA89}"/>
            </a:ext>
          </a:extLst>
        </xdr:cNvPr>
        <xdr:cNvCxnSpPr/>
      </xdr:nvCxnSpPr>
      <xdr:spPr>
        <a:xfrm>
          <a:off x="1616075" y="6102350"/>
          <a:ext cx="6858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116205</xdr:rowOff>
    </xdr:from>
    <xdr:ext cx="404495" cy="259080"/>
    <xdr:sp macro="" textlink="">
      <xdr:nvSpPr>
        <xdr:cNvPr id="93" name="n_1aveValue有形固定資産減価償却率">
          <a:extLst>
            <a:ext uri="{FF2B5EF4-FFF2-40B4-BE49-F238E27FC236}">
              <a16:creationId xmlns:a16="http://schemas.microsoft.com/office/drawing/2014/main" id="{7A6B7B44-7E43-4580-9C06-9D8CD5049ABA}"/>
            </a:ext>
          </a:extLst>
        </xdr:cNvPr>
        <xdr:cNvSpPr txBox="1"/>
      </xdr:nvSpPr>
      <xdr:spPr>
        <a:xfrm>
          <a:off x="3474085" y="57931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88900</xdr:rowOff>
    </xdr:from>
    <xdr:ext cx="404495" cy="258445"/>
    <xdr:sp macro="" textlink="">
      <xdr:nvSpPr>
        <xdr:cNvPr id="94" name="n_2aveValue有形固定資産減価償却率">
          <a:extLst>
            <a:ext uri="{FF2B5EF4-FFF2-40B4-BE49-F238E27FC236}">
              <a16:creationId xmlns:a16="http://schemas.microsoft.com/office/drawing/2014/main" id="{FE018CEE-BE95-4E49-8DA8-99B66EAC8016}"/>
            </a:ext>
          </a:extLst>
        </xdr:cNvPr>
        <xdr:cNvSpPr txBox="1"/>
      </xdr:nvSpPr>
      <xdr:spPr>
        <a:xfrm>
          <a:off x="2797810" y="57626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45720</xdr:rowOff>
    </xdr:from>
    <xdr:ext cx="404495" cy="259080"/>
    <xdr:sp macro="" textlink="">
      <xdr:nvSpPr>
        <xdr:cNvPr id="95" name="n_3aveValue有形固定資産減価償却率">
          <a:extLst>
            <a:ext uri="{FF2B5EF4-FFF2-40B4-BE49-F238E27FC236}">
              <a16:creationId xmlns:a16="http://schemas.microsoft.com/office/drawing/2014/main" id="{754CA624-D030-49D7-959F-F0289E19AFA2}"/>
            </a:ext>
          </a:extLst>
        </xdr:cNvPr>
        <xdr:cNvSpPr txBox="1"/>
      </xdr:nvSpPr>
      <xdr:spPr>
        <a:xfrm>
          <a:off x="2112010" y="57257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57785</xdr:rowOff>
    </xdr:from>
    <xdr:ext cx="404495" cy="259080"/>
    <xdr:sp macro="" textlink="">
      <xdr:nvSpPr>
        <xdr:cNvPr id="96" name="n_4aveValue有形固定資産減価償却率">
          <a:extLst>
            <a:ext uri="{FF2B5EF4-FFF2-40B4-BE49-F238E27FC236}">
              <a16:creationId xmlns:a16="http://schemas.microsoft.com/office/drawing/2014/main" id="{D3F129A8-B358-4F2E-A90F-9FE9CDCF155D}"/>
            </a:ext>
          </a:extLst>
        </xdr:cNvPr>
        <xdr:cNvSpPr txBox="1"/>
      </xdr:nvSpPr>
      <xdr:spPr>
        <a:xfrm>
          <a:off x="1426210" y="5734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33</xdr:row>
      <xdr:rowOff>135255</xdr:rowOff>
    </xdr:from>
    <xdr:ext cx="404495" cy="258445"/>
    <xdr:sp macro="" textlink="">
      <xdr:nvSpPr>
        <xdr:cNvPr id="97" name="n_1mainValue有形固定資産減価償却率">
          <a:extLst>
            <a:ext uri="{FF2B5EF4-FFF2-40B4-BE49-F238E27FC236}">
              <a16:creationId xmlns:a16="http://schemas.microsoft.com/office/drawing/2014/main" id="{2009D55D-9480-442D-968A-DCCC9E84ABB0}"/>
            </a:ext>
          </a:extLst>
        </xdr:cNvPr>
        <xdr:cNvSpPr txBox="1"/>
      </xdr:nvSpPr>
      <xdr:spPr>
        <a:xfrm>
          <a:off x="3474085" y="62979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33</xdr:row>
      <xdr:rowOff>76835</xdr:rowOff>
    </xdr:from>
    <xdr:ext cx="404495" cy="258445"/>
    <xdr:sp macro="" textlink="">
      <xdr:nvSpPr>
        <xdr:cNvPr id="98" name="n_2mainValue有形固定資産減価償却率">
          <a:extLst>
            <a:ext uri="{FF2B5EF4-FFF2-40B4-BE49-F238E27FC236}">
              <a16:creationId xmlns:a16="http://schemas.microsoft.com/office/drawing/2014/main" id="{153036B1-43F0-43A9-BF61-FC722C6CB33C}"/>
            </a:ext>
          </a:extLst>
        </xdr:cNvPr>
        <xdr:cNvSpPr txBox="1"/>
      </xdr:nvSpPr>
      <xdr:spPr>
        <a:xfrm>
          <a:off x="2797810" y="6239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33</xdr:row>
      <xdr:rowOff>30480</xdr:rowOff>
    </xdr:from>
    <xdr:ext cx="404495" cy="258445"/>
    <xdr:sp macro="" textlink="">
      <xdr:nvSpPr>
        <xdr:cNvPr id="99" name="n_3mainValue有形固定資産減価償却率">
          <a:extLst>
            <a:ext uri="{FF2B5EF4-FFF2-40B4-BE49-F238E27FC236}">
              <a16:creationId xmlns:a16="http://schemas.microsoft.com/office/drawing/2014/main" id="{BC193A1D-773E-4BF5-93B9-262788FD56DF}"/>
            </a:ext>
          </a:extLst>
        </xdr:cNvPr>
        <xdr:cNvSpPr txBox="1"/>
      </xdr:nvSpPr>
      <xdr:spPr>
        <a:xfrm>
          <a:off x="2112010" y="61899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146685</xdr:rowOff>
    </xdr:from>
    <xdr:ext cx="404495" cy="258445"/>
    <xdr:sp macro="" textlink="">
      <xdr:nvSpPr>
        <xdr:cNvPr id="100" name="n_4mainValue有形固定資産減価償却率">
          <a:extLst>
            <a:ext uri="{FF2B5EF4-FFF2-40B4-BE49-F238E27FC236}">
              <a16:creationId xmlns:a16="http://schemas.microsoft.com/office/drawing/2014/main" id="{FCB896C8-86C9-4680-8414-755BD5D36E56}"/>
            </a:ext>
          </a:extLst>
        </xdr:cNvPr>
        <xdr:cNvSpPr txBox="1"/>
      </xdr:nvSpPr>
      <xdr:spPr>
        <a:xfrm>
          <a:off x="1426210" y="6144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1" name="正方形/長方形 100">
          <a:extLst>
            <a:ext uri="{FF2B5EF4-FFF2-40B4-BE49-F238E27FC236}">
              <a16:creationId xmlns:a16="http://schemas.microsoft.com/office/drawing/2014/main" id="{E04B8373-0B46-474D-9977-386CDBAFD35D}"/>
            </a:ext>
          </a:extLst>
        </xdr:cNvPr>
        <xdr:cNvSpPr/>
      </xdr:nvSpPr>
      <xdr:spPr>
        <a:xfrm>
          <a:off x="10198100" y="4092575"/>
          <a:ext cx="380047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746E34A3-FB14-4912-B7B6-D3D288BE83F7}"/>
            </a:ext>
          </a:extLst>
        </xdr:cNvPr>
        <xdr:cNvSpPr/>
      </xdr:nvSpPr>
      <xdr:spPr>
        <a:xfrm>
          <a:off x="11153775" y="4465955"/>
          <a:ext cx="94297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3" name="正方形/長方形 102">
          <a:extLst>
            <a:ext uri="{FF2B5EF4-FFF2-40B4-BE49-F238E27FC236}">
              <a16:creationId xmlns:a16="http://schemas.microsoft.com/office/drawing/2014/main" id="{67DE73CC-A4D4-4768-A19A-8D878B4430EA}"/>
            </a:ext>
          </a:extLst>
        </xdr:cNvPr>
        <xdr:cNvSpPr/>
      </xdr:nvSpPr>
      <xdr:spPr>
        <a:xfrm>
          <a:off x="12446635" y="4449445"/>
          <a:ext cx="86233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[ 526.6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03FBD65-C455-4FDD-9643-C2DD29292A45}"/>
            </a:ext>
          </a:extLst>
        </xdr:cNvPr>
        <xdr:cNvSpPr/>
      </xdr:nvSpPr>
      <xdr:spPr>
        <a:xfrm>
          <a:off x="139700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CC26891-0D4C-449B-89CC-7D16E4A90CB1}"/>
            </a:ext>
          </a:extLst>
        </xdr:cNvPr>
        <xdr:cNvSpPr/>
      </xdr:nvSpPr>
      <xdr:spPr>
        <a:xfrm>
          <a:off x="139700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3BFE7A0-C16D-4EAF-8637-E699A4BAB48E}"/>
            </a:ext>
          </a:extLst>
        </xdr:cNvPr>
        <xdr:cNvSpPr/>
      </xdr:nvSpPr>
      <xdr:spPr>
        <a:xfrm>
          <a:off x="153416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C64ADAF-318A-43F9-8D19-CBA57B4E04F3}"/>
            </a:ext>
          </a:extLst>
        </xdr:cNvPr>
        <xdr:cNvSpPr/>
      </xdr:nvSpPr>
      <xdr:spPr>
        <a:xfrm>
          <a:off x="153416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94F6C69-6C4A-4793-BE64-C60D9BE16927}"/>
            </a:ext>
          </a:extLst>
        </xdr:cNvPr>
        <xdr:cNvSpPr/>
      </xdr:nvSpPr>
      <xdr:spPr>
        <a:xfrm>
          <a:off x="168179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08A4CAD-12D5-4C2B-9486-D760FC722126}"/>
            </a:ext>
          </a:extLst>
        </xdr:cNvPr>
        <xdr:cNvSpPr/>
      </xdr:nvSpPr>
      <xdr:spPr>
        <a:xfrm>
          <a:off x="168179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4F7CA8A-3967-43EE-867E-BE24FDDBFF21}"/>
            </a:ext>
          </a:extLst>
        </xdr:cNvPr>
        <xdr:cNvSpPr/>
      </xdr:nvSpPr>
      <xdr:spPr>
        <a:xfrm>
          <a:off x="10198100" y="4768850"/>
          <a:ext cx="380047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BF8E3E7-AD88-444B-9D0A-E3286AB2185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D0C24A3-7378-41EF-BAFF-7F6610C984E2}"/>
            </a:ext>
          </a:extLst>
        </xdr:cNvPr>
        <xdr:cNvSpPr/>
      </xdr:nvSpPr>
      <xdr:spPr>
        <a:xfrm>
          <a:off x="14246225"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7A6D9CC-A965-4A5C-8CA7-DEF6D99AC557}"/>
            </a:ext>
          </a:extLst>
        </xdr:cNvPr>
        <xdr:cNvSpPr txBox="1"/>
      </xdr:nvSpPr>
      <xdr:spPr>
        <a:xfrm>
          <a:off x="14322425"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宮城県平均は下回り、類似団体内平均及び全国平均は上回っている。主な要因として、公営企業債等繰入見込額及び組合負担金等見込額が減少したことにより、将来負担額は減少したものの、類似団体内平均、宮城県平均及び全国平均と比較して人口当たりの職員数が多いことから、引き続き適正な定員管理、事務事業の見直しや適正な人員配置等による時間外手当の抑制に努め、改善を図る。</a:t>
          </a:r>
        </a:p>
      </xdr:txBody>
    </xdr:sp>
    <xdr:clientData/>
  </xdr:twoCellAnchor>
  <xdr:oneCellAnchor>
    <xdr:from>
      <xdr:col>57</xdr:col>
      <xdr:colOff>111125</xdr:colOff>
      <xdr:row>23</xdr:row>
      <xdr:rowOff>47625</xdr:rowOff>
    </xdr:from>
    <xdr:ext cx="349885" cy="225425"/>
    <xdr:sp macro="" textlink="">
      <xdr:nvSpPr>
        <xdr:cNvPr id="114" name="テキスト ボックス 113">
          <a:extLst>
            <a:ext uri="{FF2B5EF4-FFF2-40B4-BE49-F238E27FC236}">
              <a16:creationId xmlns:a16="http://schemas.microsoft.com/office/drawing/2014/main" id="{91AF8981-2723-4725-AB0D-F7FCCCDB8A8D}"/>
            </a:ext>
          </a:extLst>
        </xdr:cNvPr>
        <xdr:cNvSpPr txBox="1"/>
      </xdr:nvSpPr>
      <xdr:spPr>
        <a:xfrm>
          <a:off x="101600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576D03E-3890-42F4-BAE3-5E43B4E742C7}"/>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790"/>
    <xdr:sp macro="" textlink="">
      <xdr:nvSpPr>
        <xdr:cNvPr id="116" name="テキスト ボックス 115">
          <a:extLst>
            <a:ext uri="{FF2B5EF4-FFF2-40B4-BE49-F238E27FC236}">
              <a16:creationId xmlns:a16="http://schemas.microsoft.com/office/drawing/2014/main" id="{1467C72F-3BA9-42FB-A0A6-30FF6F9FD515}"/>
            </a:ext>
          </a:extLst>
        </xdr:cNvPr>
        <xdr:cNvSpPr txBox="1"/>
      </xdr:nvSpPr>
      <xdr:spPr>
        <a:xfrm>
          <a:off x="9702800" y="672338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7" name="直線コネクタ 116">
          <a:extLst>
            <a:ext uri="{FF2B5EF4-FFF2-40B4-BE49-F238E27FC236}">
              <a16:creationId xmlns:a16="http://schemas.microsoft.com/office/drawing/2014/main" id="{2D5B5376-61EB-48AE-8846-231D9F803070}"/>
            </a:ext>
          </a:extLst>
        </xdr:cNvPr>
        <xdr:cNvCxnSpPr/>
      </xdr:nvCxnSpPr>
      <xdr:spPr>
        <a:xfrm>
          <a:off x="10198100" y="651446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4790"/>
    <xdr:sp macro="" textlink="">
      <xdr:nvSpPr>
        <xdr:cNvPr id="118" name="テキスト ボックス 117">
          <a:extLst>
            <a:ext uri="{FF2B5EF4-FFF2-40B4-BE49-F238E27FC236}">
              <a16:creationId xmlns:a16="http://schemas.microsoft.com/office/drawing/2014/main" id="{BA66BCB4-6949-4A3C-839E-E95978639BF1}"/>
            </a:ext>
          </a:extLst>
        </xdr:cNvPr>
        <xdr:cNvSpPr txBox="1"/>
      </xdr:nvSpPr>
      <xdr:spPr>
        <a:xfrm>
          <a:off x="9702800" y="64306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19" name="直線コネクタ 118">
          <a:extLst>
            <a:ext uri="{FF2B5EF4-FFF2-40B4-BE49-F238E27FC236}">
              <a16:creationId xmlns:a16="http://schemas.microsoft.com/office/drawing/2014/main" id="{274420F3-368F-4F18-832F-DA436AC72F4D}"/>
            </a:ext>
          </a:extLst>
        </xdr:cNvPr>
        <xdr:cNvCxnSpPr/>
      </xdr:nvCxnSpPr>
      <xdr:spPr>
        <a:xfrm>
          <a:off x="10198100" y="623189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10210" cy="224790"/>
    <xdr:sp macro="" textlink="">
      <xdr:nvSpPr>
        <xdr:cNvPr id="120" name="テキスト ボックス 119">
          <a:extLst>
            <a:ext uri="{FF2B5EF4-FFF2-40B4-BE49-F238E27FC236}">
              <a16:creationId xmlns:a16="http://schemas.microsoft.com/office/drawing/2014/main" id="{4E3DD3B3-BD14-461D-B598-78ED96D59E24}"/>
            </a:ext>
          </a:extLst>
        </xdr:cNvPr>
        <xdr:cNvSpPr txBox="1"/>
      </xdr:nvSpPr>
      <xdr:spPr>
        <a:xfrm>
          <a:off x="9761855" y="614108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1" name="直線コネクタ 120">
          <a:extLst>
            <a:ext uri="{FF2B5EF4-FFF2-40B4-BE49-F238E27FC236}">
              <a16:creationId xmlns:a16="http://schemas.microsoft.com/office/drawing/2014/main" id="{BDC78774-FE2A-44DA-A410-85FA91BC221F}"/>
            </a:ext>
          </a:extLst>
        </xdr:cNvPr>
        <xdr:cNvCxnSpPr/>
      </xdr:nvCxnSpPr>
      <xdr:spPr>
        <a:xfrm>
          <a:off x="10198100" y="594233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10210" cy="224790"/>
    <xdr:sp macro="" textlink="">
      <xdr:nvSpPr>
        <xdr:cNvPr id="122" name="テキスト ボックス 121">
          <a:extLst>
            <a:ext uri="{FF2B5EF4-FFF2-40B4-BE49-F238E27FC236}">
              <a16:creationId xmlns:a16="http://schemas.microsoft.com/office/drawing/2014/main" id="{3D9B3D64-7C53-4217-B799-01ADDB1E378C}"/>
            </a:ext>
          </a:extLst>
        </xdr:cNvPr>
        <xdr:cNvSpPr txBox="1"/>
      </xdr:nvSpPr>
      <xdr:spPr>
        <a:xfrm>
          <a:off x="9761855" y="584835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3" name="直線コネクタ 122">
          <a:extLst>
            <a:ext uri="{FF2B5EF4-FFF2-40B4-BE49-F238E27FC236}">
              <a16:creationId xmlns:a16="http://schemas.microsoft.com/office/drawing/2014/main" id="{4BE09DB5-73BA-410A-AD07-19D746B743EF}"/>
            </a:ext>
          </a:extLst>
        </xdr:cNvPr>
        <xdr:cNvCxnSpPr/>
      </xdr:nvCxnSpPr>
      <xdr:spPr>
        <a:xfrm>
          <a:off x="10198100" y="564959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10210" cy="224790"/>
    <xdr:sp macro="" textlink="">
      <xdr:nvSpPr>
        <xdr:cNvPr id="124" name="テキスト ボックス 123">
          <a:extLst>
            <a:ext uri="{FF2B5EF4-FFF2-40B4-BE49-F238E27FC236}">
              <a16:creationId xmlns:a16="http://schemas.microsoft.com/office/drawing/2014/main" id="{372E1DFD-8084-4E66-A755-9E652E2C5545}"/>
            </a:ext>
          </a:extLst>
        </xdr:cNvPr>
        <xdr:cNvSpPr txBox="1"/>
      </xdr:nvSpPr>
      <xdr:spPr>
        <a:xfrm>
          <a:off x="9761855" y="55556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5" name="直線コネクタ 124">
          <a:extLst>
            <a:ext uri="{FF2B5EF4-FFF2-40B4-BE49-F238E27FC236}">
              <a16:creationId xmlns:a16="http://schemas.microsoft.com/office/drawing/2014/main" id="{75655631-9F8B-436D-BE8A-DB3F2E0E46AB}"/>
            </a:ext>
          </a:extLst>
        </xdr:cNvPr>
        <xdr:cNvCxnSpPr/>
      </xdr:nvCxnSpPr>
      <xdr:spPr>
        <a:xfrm>
          <a:off x="10198100" y="53505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10210" cy="224790"/>
    <xdr:sp macro="" textlink="">
      <xdr:nvSpPr>
        <xdr:cNvPr id="126" name="テキスト ボックス 125">
          <a:extLst>
            <a:ext uri="{FF2B5EF4-FFF2-40B4-BE49-F238E27FC236}">
              <a16:creationId xmlns:a16="http://schemas.microsoft.com/office/drawing/2014/main" id="{CE530F21-4915-47BC-A554-3704C2BC5DAA}"/>
            </a:ext>
          </a:extLst>
        </xdr:cNvPr>
        <xdr:cNvSpPr txBox="1"/>
      </xdr:nvSpPr>
      <xdr:spPr>
        <a:xfrm>
          <a:off x="9761855" y="526669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7" name="直線コネクタ 126">
          <a:extLst>
            <a:ext uri="{FF2B5EF4-FFF2-40B4-BE49-F238E27FC236}">
              <a16:creationId xmlns:a16="http://schemas.microsoft.com/office/drawing/2014/main" id="{D14C662E-F515-42AE-B80A-B4A6A178AFA9}"/>
            </a:ext>
          </a:extLst>
        </xdr:cNvPr>
        <xdr:cNvCxnSpPr/>
      </xdr:nvCxnSpPr>
      <xdr:spPr>
        <a:xfrm>
          <a:off x="10198100" y="50584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4790"/>
    <xdr:sp macro="" textlink="">
      <xdr:nvSpPr>
        <xdr:cNvPr id="128" name="テキスト ボックス 127">
          <a:extLst>
            <a:ext uri="{FF2B5EF4-FFF2-40B4-BE49-F238E27FC236}">
              <a16:creationId xmlns:a16="http://schemas.microsoft.com/office/drawing/2014/main" id="{8D11F9AD-CA94-4149-B1DB-BFD9D1F80FC1}"/>
            </a:ext>
          </a:extLst>
        </xdr:cNvPr>
        <xdr:cNvSpPr txBox="1"/>
      </xdr:nvSpPr>
      <xdr:spPr>
        <a:xfrm>
          <a:off x="9867900" y="4973955"/>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FAE28754-E07C-45C7-8669-C8986DDA9AB3}"/>
            </a:ext>
          </a:extLst>
        </xdr:cNvPr>
        <xdr:cNvCxnSpPr/>
      </xdr:nvCxnSpPr>
      <xdr:spPr>
        <a:xfrm>
          <a:off x="10198100" y="47688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AD3D745-410A-4331-AE72-CB66DBB5D7C4}"/>
            </a:ext>
          </a:extLst>
        </xdr:cNvPr>
        <xdr:cNvSpPr/>
      </xdr:nvSpPr>
      <xdr:spPr>
        <a:xfrm>
          <a:off x="10198100" y="4768850"/>
          <a:ext cx="380047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33</xdr:row>
      <xdr:rowOff>98425</xdr:rowOff>
    </xdr:to>
    <xdr:cxnSp macro="">
      <xdr:nvCxnSpPr>
        <xdr:cNvPr id="131" name="直線コネクタ 130">
          <a:extLst>
            <a:ext uri="{FF2B5EF4-FFF2-40B4-BE49-F238E27FC236}">
              <a16:creationId xmlns:a16="http://schemas.microsoft.com/office/drawing/2014/main" id="{3DC692E5-E105-41BE-A6DA-9016558761E8}"/>
            </a:ext>
          </a:extLst>
        </xdr:cNvPr>
        <xdr:cNvCxnSpPr/>
      </xdr:nvCxnSpPr>
      <xdr:spPr>
        <a:xfrm flipV="1">
          <a:off x="13326745" y="5058410"/>
          <a:ext cx="127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102235</xdr:rowOff>
    </xdr:from>
    <xdr:ext cx="469265" cy="258445"/>
    <xdr:sp macro="" textlink="">
      <xdr:nvSpPr>
        <xdr:cNvPr id="132" name="債務償還比率最小値テキスト">
          <a:extLst>
            <a:ext uri="{FF2B5EF4-FFF2-40B4-BE49-F238E27FC236}">
              <a16:creationId xmlns:a16="http://schemas.microsoft.com/office/drawing/2014/main" id="{C8436A7E-B6F7-4D15-8D80-1DA8A54E0603}"/>
            </a:ext>
          </a:extLst>
        </xdr:cNvPr>
        <xdr:cNvSpPr txBox="1"/>
      </xdr:nvSpPr>
      <xdr:spPr>
        <a:xfrm>
          <a:off x="13379450" y="62680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98425</xdr:rowOff>
    </xdr:from>
    <xdr:to>
      <xdr:col>76</xdr:col>
      <xdr:colOff>111125</xdr:colOff>
      <xdr:row>33</xdr:row>
      <xdr:rowOff>98425</xdr:rowOff>
    </xdr:to>
    <xdr:cxnSp macro="">
      <xdr:nvCxnSpPr>
        <xdr:cNvPr id="133" name="直線コネクタ 132">
          <a:extLst>
            <a:ext uri="{FF2B5EF4-FFF2-40B4-BE49-F238E27FC236}">
              <a16:creationId xmlns:a16="http://schemas.microsoft.com/office/drawing/2014/main" id="{6532B7E4-DB70-4C64-9E23-9E923AC62C4B}"/>
            </a:ext>
          </a:extLst>
        </xdr:cNvPr>
        <xdr:cNvCxnSpPr/>
      </xdr:nvCxnSpPr>
      <xdr:spPr>
        <a:xfrm>
          <a:off x="13255625" y="62642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9725" cy="259080"/>
    <xdr:sp macro="" textlink="">
      <xdr:nvSpPr>
        <xdr:cNvPr id="134" name="債務償還比率最大値テキスト">
          <a:extLst>
            <a:ext uri="{FF2B5EF4-FFF2-40B4-BE49-F238E27FC236}">
              <a16:creationId xmlns:a16="http://schemas.microsoft.com/office/drawing/2014/main" id="{01B08386-815F-4EE3-B1D0-3216D7E49E7D}"/>
            </a:ext>
          </a:extLst>
        </xdr:cNvPr>
        <xdr:cNvSpPr txBox="1"/>
      </xdr:nvSpPr>
      <xdr:spPr>
        <a:xfrm>
          <a:off x="13379450" y="4855845"/>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5" name="直線コネクタ 134">
          <a:extLst>
            <a:ext uri="{FF2B5EF4-FFF2-40B4-BE49-F238E27FC236}">
              <a16:creationId xmlns:a16="http://schemas.microsoft.com/office/drawing/2014/main" id="{D049E057-94CA-4845-B344-7750C5F2874B}"/>
            </a:ext>
          </a:extLst>
        </xdr:cNvPr>
        <xdr:cNvCxnSpPr/>
      </xdr:nvCxnSpPr>
      <xdr:spPr>
        <a:xfrm>
          <a:off x="13255625" y="5058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115570</xdr:rowOff>
    </xdr:from>
    <xdr:ext cx="469265" cy="259080"/>
    <xdr:sp macro="" textlink="">
      <xdr:nvSpPr>
        <xdr:cNvPr id="136" name="債務償還比率平均値テキスト">
          <a:extLst>
            <a:ext uri="{FF2B5EF4-FFF2-40B4-BE49-F238E27FC236}">
              <a16:creationId xmlns:a16="http://schemas.microsoft.com/office/drawing/2014/main" id="{C2357E4F-F558-4368-AA41-602D077E4B50}"/>
            </a:ext>
          </a:extLst>
        </xdr:cNvPr>
        <xdr:cNvSpPr txBox="1"/>
      </xdr:nvSpPr>
      <xdr:spPr>
        <a:xfrm>
          <a:off x="13379450" y="546862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92710</xdr:rowOff>
    </xdr:from>
    <xdr:to>
      <xdr:col>76</xdr:col>
      <xdr:colOff>73025</xdr:colOff>
      <xdr:row>30</xdr:row>
      <xdr:rowOff>22860</xdr:rowOff>
    </xdr:to>
    <xdr:sp macro="" textlink="">
      <xdr:nvSpPr>
        <xdr:cNvPr id="137" name="フローチャート: 判断 136">
          <a:extLst>
            <a:ext uri="{FF2B5EF4-FFF2-40B4-BE49-F238E27FC236}">
              <a16:creationId xmlns:a16="http://schemas.microsoft.com/office/drawing/2014/main" id="{B808AEA6-51CF-43A0-9A77-109C35E5FCC4}"/>
            </a:ext>
          </a:extLst>
        </xdr:cNvPr>
        <xdr:cNvSpPr/>
      </xdr:nvSpPr>
      <xdr:spPr>
        <a:xfrm>
          <a:off x="13293725" y="56076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73025</xdr:rowOff>
    </xdr:from>
    <xdr:to>
      <xdr:col>72</xdr:col>
      <xdr:colOff>123825</xdr:colOff>
      <xdr:row>30</xdr:row>
      <xdr:rowOff>3175</xdr:rowOff>
    </xdr:to>
    <xdr:sp macro="" textlink="">
      <xdr:nvSpPr>
        <xdr:cNvPr id="138" name="フローチャート: 判断 137">
          <a:extLst>
            <a:ext uri="{FF2B5EF4-FFF2-40B4-BE49-F238E27FC236}">
              <a16:creationId xmlns:a16="http://schemas.microsoft.com/office/drawing/2014/main" id="{0FFF2665-177E-4287-A7C8-C0BD06B6E564}"/>
            </a:ext>
          </a:extLst>
        </xdr:cNvPr>
        <xdr:cNvSpPr/>
      </xdr:nvSpPr>
      <xdr:spPr>
        <a:xfrm>
          <a:off x="12646025" y="55880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86360</xdr:rowOff>
    </xdr:from>
    <xdr:to>
      <xdr:col>68</xdr:col>
      <xdr:colOff>123825</xdr:colOff>
      <xdr:row>30</xdr:row>
      <xdr:rowOff>16510</xdr:rowOff>
    </xdr:to>
    <xdr:sp macro="" textlink="">
      <xdr:nvSpPr>
        <xdr:cNvPr id="139" name="フローチャート: 判断 138">
          <a:extLst>
            <a:ext uri="{FF2B5EF4-FFF2-40B4-BE49-F238E27FC236}">
              <a16:creationId xmlns:a16="http://schemas.microsoft.com/office/drawing/2014/main" id="{B8F1167B-DBE3-4485-A17C-789127D486F0}"/>
            </a:ext>
          </a:extLst>
        </xdr:cNvPr>
        <xdr:cNvSpPr/>
      </xdr:nvSpPr>
      <xdr:spPr>
        <a:xfrm>
          <a:off x="11960225" y="5598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82550</xdr:rowOff>
    </xdr:from>
    <xdr:to>
      <xdr:col>64</xdr:col>
      <xdr:colOff>123825</xdr:colOff>
      <xdr:row>30</xdr:row>
      <xdr:rowOff>12700</xdr:rowOff>
    </xdr:to>
    <xdr:sp macro="" textlink="">
      <xdr:nvSpPr>
        <xdr:cNvPr id="140" name="フローチャート: 判断 139">
          <a:extLst>
            <a:ext uri="{FF2B5EF4-FFF2-40B4-BE49-F238E27FC236}">
              <a16:creationId xmlns:a16="http://schemas.microsoft.com/office/drawing/2014/main" id="{E0D93A95-4E35-43A1-8758-DA12236FE516}"/>
            </a:ext>
          </a:extLst>
        </xdr:cNvPr>
        <xdr:cNvSpPr/>
      </xdr:nvSpPr>
      <xdr:spPr>
        <a:xfrm>
          <a:off x="11274425" y="56007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111125</xdr:rowOff>
    </xdr:from>
    <xdr:to>
      <xdr:col>60</xdr:col>
      <xdr:colOff>123825</xdr:colOff>
      <xdr:row>31</xdr:row>
      <xdr:rowOff>41275</xdr:rowOff>
    </xdr:to>
    <xdr:sp macro="" textlink="">
      <xdr:nvSpPr>
        <xdr:cNvPr id="141" name="フローチャート: 判断 140">
          <a:extLst>
            <a:ext uri="{FF2B5EF4-FFF2-40B4-BE49-F238E27FC236}">
              <a16:creationId xmlns:a16="http://schemas.microsoft.com/office/drawing/2014/main" id="{F071944C-0C96-4DF6-AF04-4F97A2C0B260}"/>
            </a:ext>
          </a:extLst>
        </xdr:cNvPr>
        <xdr:cNvSpPr/>
      </xdr:nvSpPr>
      <xdr:spPr>
        <a:xfrm>
          <a:off x="10588625" y="5788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42" name="テキスト ボックス 141">
          <a:extLst>
            <a:ext uri="{FF2B5EF4-FFF2-40B4-BE49-F238E27FC236}">
              <a16:creationId xmlns:a16="http://schemas.microsoft.com/office/drawing/2014/main" id="{26B69B88-3E8F-4A18-950A-2D7406B6BAAF}"/>
            </a:ext>
          </a:extLst>
        </xdr:cNvPr>
        <xdr:cNvSpPr txBox="1"/>
      </xdr:nvSpPr>
      <xdr:spPr>
        <a:xfrm>
          <a:off x="13169900" y="6856095"/>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1365" cy="224790"/>
    <xdr:sp macro="" textlink="">
      <xdr:nvSpPr>
        <xdr:cNvPr id="143" name="テキスト ボックス 142">
          <a:extLst>
            <a:ext uri="{FF2B5EF4-FFF2-40B4-BE49-F238E27FC236}">
              <a16:creationId xmlns:a16="http://schemas.microsoft.com/office/drawing/2014/main" id="{0BC62FFF-D83C-4B40-9814-89DE82A34D6D}"/>
            </a:ext>
          </a:extLst>
        </xdr:cNvPr>
        <xdr:cNvSpPr txBox="1"/>
      </xdr:nvSpPr>
      <xdr:spPr>
        <a:xfrm>
          <a:off x="12531725"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1365" cy="224790"/>
    <xdr:sp macro="" textlink="">
      <xdr:nvSpPr>
        <xdr:cNvPr id="144" name="テキスト ボックス 143">
          <a:extLst>
            <a:ext uri="{FF2B5EF4-FFF2-40B4-BE49-F238E27FC236}">
              <a16:creationId xmlns:a16="http://schemas.microsoft.com/office/drawing/2014/main" id="{4A8DB4BF-046D-405D-B34F-245ABFB228EC}"/>
            </a:ext>
          </a:extLst>
        </xdr:cNvPr>
        <xdr:cNvSpPr txBox="1"/>
      </xdr:nvSpPr>
      <xdr:spPr>
        <a:xfrm>
          <a:off x="11845925"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1365" cy="224790"/>
    <xdr:sp macro="" textlink="">
      <xdr:nvSpPr>
        <xdr:cNvPr id="145" name="テキスト ボックス 144">
          <a:extLst>
            <a:ext uri="{FF2B5EF4-FFF2-40B4-BE49-F238E27FC236}">
              <a16:creationId xmlns:a16="http://schemas.microsoft.com/office/drawing/2014/main" id="{D845666F-5F7F-4230-AF03-692537414EBA}"/>
            </a:ext>
          </a:extLst>
        </xdr:cNvPr>
        <xdr:cNvSpPr txBox="1"/>
      </xdr:nvSpPr>
      <xdr:spPr>
        <a:xfrm>
          <a:off x="11160125"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1365" cy="224790"/>
    <xdr:sp macro="" textlink="">
      <xdr:nvSpPr>
        <xdr:cNvPr id="146" name="テキスト ボックス 145">
          <a:extLst>
            <a:ext uri="{FF2B5EF4-FFF2-40B4-BE49-F238E27FC236}">
              <a16:creationId xmlns:a16="http://schemas.microsoft.com/office/drawing/2014/main" id="{819ED8C6-8D3B-404B-AD99-CE71A9EA4A2A}"/>
            </a:ext>
          </a:extLst>
        </xdr:cNvPr>
        <xdr:cNvSpPr txBox="1"/>
      </xdr:nvSpPr>
      <xdr:spPr>
        <a:xfrm>
          <a:off x="10474325" y="6856095"/>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107950</xdr:rowOff>
    </xdr:from>
    <xdr:to>
      <xdr:col>76</xdr:col>
      <xdr:colOff>73025</xdr:colOff>
      <xdr:row>31</xdr:row>
      <xdr:rowOff>38100</xdr:rowOff>
    </xdr:to>
    <xdr:sp macro="" textlink="">
      <xdr:nvSpPr>
        <xdr:cNvPr id="147" name="楕円 146">
          <a:extLst>
            <a:ext uri="{FF2B5EF4-FFF2-40B4-BE49-F238E27FC236}">
              <a16:creationId xmlns:a16="http://schemas.microsoft.com/office/drawing/2014/main" id="{0E281742-1292-43A5-BC40-210BD9A898B9}"/>
            </a:ext>
          </a:extLst>
        </xdr:cNvPr>
        <xdr:cNvSpPr/>
      </xdr:nvSpPr>
      <xdr:spPr>
        <a:xfrm>
          <a:off x="13293725" y="5781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86360</xdr:rowOff>
    </xdr:from>
    <xdr:ext cx="469265" cy="258445"/>
    <xdr:sp macro="" textlink="">
      <xdr:nvSpPr>
        <xdr:cNvPr id="148" name="債務償還比率該当値テキスト">
          <a:extLst>
            <a:ext uri="{FF2B5EF4-FFF2-40B4-BE49-F238E27FC236}">
              <a16:creationId xmlns:a16="http://schemas.microsoft.com/office/drawing/2014/main" id="{F6851E73-44F1-4FF2-81F4-B7D5052FE32F}"/>
            </a:ext>
          </a:extLst>
        </xdr:cNvPr>
        <xdr:cNvSpPr txBox="1"/>
      </xdr:nvSpPr>
      <xdr:spPr>
        <a:xfrm>
          <a:off x="13379450" y="57600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123825</xdr:rowOff>
    </xdr:from>
    <xdr:to>
      <xdr:col>72</xdr:col>
      <xdr:colOff>123825</xdr:colOff>
      <xdr:row>31</xdr:row>
      <xdr:rowOff>53975</xdr:rowOff>
    </xdr:to>
    <xdr:sp macro="" textlink="">
      <xdr:nvSpPr>
        <xdr:cNvPr id="149" name="楕円 148">
          <a:extLst>
            <a:ext uri="{FF2B5EF4-FFF2-40B4-BE49-F238E27FC236}">
              <a16:creationId xmlns:a16="http://schemas.microsoft.com/office/drawing/2014/main" id="{33A81613-6E39-4900-A27D-64A460F0FEB7}"/>
            </a:ext>
          </a:extLst>
        </xdr:cNvPr>
        <xdr:cNvSpPr/>
      </xdr:nvSpPr>
      <xdr:spPr>
        <a:xfrm>
          <a:off x="12646025" y="5797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158750</xdr:rowOff>
    </xdr:from>
    <xdr:to>
      <xdr:col>76</xdr:col>
      <xdr:colOff>22225</xdr:colOff>
      <xdr:row>31</xdr:row>
      <xdr:rowOff>3175</xdr:rowOff>
    </xdr:to>
    <xdr:cxnSp macro="">
      <xdr:nvCxnSpPr>
        <xdr:cNvPr id="150" name="直線コネクタ 149">
          <a:extLst>
            <a:ext uri="{FF2B5EF4-FFF2-40B4-BE49-F238E27FC236}">
              <a16:creationId xmlns:a16="http://schemas.microsoft.com/office/drawing/2014/main" id="{84FDE173-A8B6-42E5-8EF4-758783710DD8}"/>
            </a:ext>
          </a:extLst>
        </xdr:cNvPr>
        <xdr:cNvCxnSpPr/>
      </xdr:nvCxnSpPr>
      <xdr:spPr>
        <a:xfrm flipV="1">
          <a:off x="12693650" y="5838825"/>
          <a:ext cx="6381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167005</xdr:rowOff>
    </xdr:from>
    <xdr:to>
      <xdr:col>68</xdr:col>
      <xdr:colOff>123825</xdr:colOff>
      <xdr:row>31</xdr:row>
      <xdr:rowOff>97790</xdr:rowOff>
    </xdr:to>
    <xdr:sp macro="" textlink="">
      <xdr:nvSpPr>
        <xdr:cNvPr id="151" name="楕円 150">
          <a:extLst>
            <a:ext uri="{FF2B5EF4-FFF2-40B4-BE49-F238E27FC236}">
              <a16:creationId xmlns:a16="http://schemas.microsoft.com/office/drawing/2014/main" id="{848F7859-AE60-4924-8B5B-D08899B43625}"/>
            </a:ext>
          </a:extLst>
        </xdr:cNvPr>
        <xdr:cNvSpPr/>
      </xdr:nvSpPr>
      <xdr:spPr>
        <a:xfrm>
          <a:off x="11960225" y="584073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3175</xdr:rowOff>
    </xdr:from>
    <xdr:to>
      <xdr:col>72</xdr:col>
      <xdr:colOff>73025</xdr:colOff>
      <xdr:row>31</xdr:row>
      <xdr:rowOff>46355</xdr:rowOff>
    </xdr:to>
    <xdr:cxnSp macro="">
      <xdr:nvCxnSpPr>
        <xdr:cNvPr id="152" name="直線コネクタ 151">
          <a:extLst>
            <a:ext uri="{FF2B5EF4-FFF2-40B4-BE49-F238E27FC236}">
              <a16:creationId xmlns:a16="http://schemas.microsoft.com/office/drawing/2014/main" id="{F51E1C53-4976-4094-908B-2E712AD101BB}"/>
            </a:ext>
          </a:extLst>
        </xdr:cNvPr>
        <xdr:cNvCxnSpPr/>
      </xdr:nvCxnSpPr>
      <xdr:spPr>
        <a:xfrm flipV="1">
          <a:off x="12007850" y="5845175"/>
          <a:ext cx="685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130810</xdr:rowOff>
    </xdr:from>
    <xdr:to>
      <xdr:col>64</xdr:col>
      <xdr:colOff>123825</xdr:colOff>
      <xdr:row>31</xdr:row>
      <xdr:rowOff>60960</xdr:rowOff>
    </xdr:to>
    <xdr:sp macro="" textlink="">
      <xdr:nvSpPr>
        <xdr:cNvPr id="153" name="楕円 152">
          <a:extLst>
            <a:ext uri="{FF2B5EF4-FFF2-40B4-BE49-F238E27FC236}">
              <a16:creationId xmlns:a16="http://schemas.microsoft.com/office/drawing/2014/main" id="{27995BD7-53DC-4C17-A750-B0DA23F223F8}"/>
            </a:ext>
          </a:extLst>
        </xdr:cNvPr>
        <xdr:cNvSpPr/>
      </xdr:nvSpPr>
      <xdr:spPr>
        <a:xfrm>
          <a:off x="11274425" y="58077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10160</xdr:rowOff>
    </xdr:from>
    <xdr:to>
      <xdr:col>68</xdr:col>
      <xdr:colOff>73025</xdr:colOff>
      <xdr:row>31</xdr:row>
      <xdr:rowOff>46355</xdr:rowOff>
    </xdr:to>
    <xdr:cxnSp macro="">
      <xdr:nvCxnSpPr>
        <xdr:cNvPr id="154" name="直線コネクタ 153">
          <a:extLst>
            <a:ext uri="{FF2B5EF4-FFF2-40B4-BE49-F238E27FC236}">
              <a16:creationId xmlns:a16="http://schemas.microsoft.com/office/drawing/2014/main" id="{EF89B767-1BE2-4579-BCE6-23EFEFF4EB3D}"/>
            </a:ext>
          </a:extLst>
        </xdr:cNvPr>
        <xdr:cNvCxnSpPr/>
      </xdr:nvCxnSpPr>
      <xdr:spPr>
        <a:xfrm>
          <a:off x="11322050" y="5845810"/>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123825</xdr:rowOff>
    </xdr:from>
    <xdr:to>
      <xdr:col>60</xdr:col>
      <xdr:colOff>123825</xdr:colOff>
      <xdr:row>34</xdr:row>
      <xdr:rowOff>53975</xdr:rowOff>
    </xdr:to>
    <xdr:sp macro="" textlink="">
      <xdr:nvSpPr>
        <xdr:cNvPr id="155" name="楕円 154">
          <a:extLst>
            <a:ext uri="{FF2B5EF4-FFF2-40B4-BE49-F238E27FC236}">
              <a16:creationId xmlns:a16="http://schemas.microsoft.com/office/drawing/2014/main" id="{BFD0CE43-7FF2-41FC-9FAB-F657F7539ECA}"/>
            </a:ext>
          </a:extLst>
        </xdr:cNvPr>
        <xdr:cNvSpPr/>
      </xdr:nvSpPr>
      <xdr:spPr>
        <a:xfrm>
          <a:off x="10588625" y="6283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10160</xdr:rowOff>
    </xdr:from>
    <xdr:to>
      <xdr:col>64</xdr:col>
      <xdr:colOff>73025</xdr:colOff>
      <xdr:row>34</xdr:row>
      <xdr:rowOff>3175</xdr:rowOff>
    </xdr:to>
    <xdr:cxnSp macro="">
      <xdr:nvCxnSpPr>
        <xdr:cNvPr id="156" name="直線コネクタ 155">
          <a:extLst>
            <a:ext uri="{FF2B5EF4-FFF2-40B4-BE49-F238E27FC236}">
              <a16:creationId xmlns:a16="http://schemas.microsoft.com/office/drawing/2014/main" id="{2CD3F7F5-D8B6-4212-B3EE-87FC4AC9EE01}"/>
            </a:ext>
          </a:extLst>
        </xdr:cNvPr>
        <xdr:cNvCxnSpPr/>
      </xdr:nvCxnSpPr>
      <xdr:spPr>
        <a:xfrm flipV="1">
          <a:off x="10636250" y="5845810"/>
          <a:ext cx="685800" cy="485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19685</xdr:rowOff>
    </xdr:from>
    <xdr:ext cx="469265" cy="258445"/>
    <xdr:sp macro="" textlink="">
      <xdr:nvSpPr>
        <xdr:cNvPr id="157" name="n_1aveValue債務償還比率">
          <a:extLst>
            <a:ext uri="{FF2B5EF4-FFF2-40B4-BE49-F238E27FC236}">
              <a16:creationId xmlns:a16="http://schemas.microsoft.com/office/drawing/2014/main" id="{D04F0CA3-2020-4656-B1D2-004DC0E886E0}"/>
            </a:ext>
          </a:extLst>
        </xdr:cNvPr>
        <xdr:cNvSpPr txBox="1"/>
      </xdr:nvSpPr>
      <xdr:spPr>
        <a:xfrm>
          <a:off x="12465050" y="53727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33020</xdr:rowOff>
    </xdr:from>
    <xdr:ext cx="469265" cy="259080"/>
    <xdr:sp macro="" textlink="">
      <xdr:nvSpPr>
        <xdr:cNvPr id="158" name="n_2aveValue債務償還比率">
          <a:extLst>
            <a:ext uri="{FF2B5EF4-FFF2-40B4-BE49-F238E27FC236}">
              <a16:creationId xmlns:a16="http://schemas.microsoft.com/office/drawing/2014/main" id="{3EAC88A1-5C26-4A2B-82C4-36E38608B96B}"/>
            </a:ext>
          </a:extLst>
        </xdr:cNvPr>
        <xdr:cNvSpPr txBox="1"/>
      </xdr:nvSpPr>
      <xdr:spPr>
        <a:xfrm>
          <a:off x="11788775" y="53828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29210</xdr:rowOff>
    </xdr:from>
    <xdr:ext cx="469265" cy="258445"/>
    <xdr:sp macro="" textlink="">
      <xdr:nvSpPr>
        <xdr:cNvPr id="159" name="n_3aveValue債務償還比率">
          <a:extLst>
            <a:ext uri="{FF2B5EF4-FFF2-40B4-BE49-F238E27FC236}">
              <a16:creationId xmlns:a16="http://schemas.microsoft.com/office/drawing/2014/main" id="{21D22F75-148C-4185-B24A-3E4444D64DF3}"/>
            </a:ext>
          </a:extLst>
        </xdr:cNvPr>
        <xdr:cNvSpPr txBox="1"/>
      </xdr:nvSpPr>
      <xdr:spPr>
        <a:xfrm>
          <a:off x="11102975" y="53790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57785</xdr:rowOff>
    </xdr:from>
    <xdr:ext cx="469265" cy="259080"/>
    <xdr:sp macro="" textlink="">
      <xdr:nvSpPr>
        <xdr:cNvPr id="160" name="n_4aveValue債務償還比率">
          <a:extLst>
            <a:ext uri="{FF2B5EF4-FFF2-40B4-BE49-F238E27FC236}">
              <a16:creationId xmlns:a16="http://schemas.microsoft.com/office/drawing/2014/main" id="{4ED7104A-C766-4468-9A48-123C2F15C0BE}"/>
            </a:ext>
          </a:extLst>
        </xdr:cNvPr>
        <xdr:cNvSpPr txBox="1"/>
      </xdr:nvSpPr>
      <xdr:spPr>
        <a:xfrm>
          <a:off x="10417175" y="5572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45085</xdr:rowOff>
    </xdr:from>
    <xdr:ext cx="469265" cy="258445"/>
    <xdr:sp macro="" textlink="">
      <xdr:nvSpPr>
        <xdr:cNvPr id="161" name="n_1mainValue債務償還比率">
          <a:extLst>
            <a:ext uri="{FF2B5EF4-FFF2-40B4-BE49-F238E27FC236}">
              <a16:creationId xmlns:a16="http://schemas.microsoft.com/office/drawing/2014/main" id="{C37D8385-804E-4B68-9732-761FAFE73CEA}"/>
            </a:ext>
          </a:extLst>
        </xdr:cNvPr>
        <xdr:cNvSpPr txBox="1"/>
      </xdr:nvSpPr>
      <xdr:spPr>
        <a:xfrm>
          <a:off x="12465050" y="58870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88265</xdr:rowOff>
    </xdr:from>
    <xdr:ext cx="469265" cy="258445"/>
    <xdr:sp macro="" textlink="">
      <xdr:nvSpPr>
        <xdr:cNvPr id="162" name="n_2mainValue債務償還比率">
          <a:extLst>
            <a:ext uri="{FF2B5EF4-FFF2-40B4-BE49-F238E27FC236}">
              <a16:creationId xmlns:a16="http://schemas.microsoft.com/office/drawing/2014/main" id="{0CF6B67B-9803-4C81-B4FA-726B812750FD}"/>
            </a:ext>
          </a:extLst>
        </xdr:cNvPr>
        <xdr:cNvSpPr txBox="1"/>
      </xdr:nvSpPr>
      <xdr:spPr>
        <a:xfrm>
          <a:off x="11788775" y="59239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52070</xdr:rowOff>
    </xdr:from>
    <xdr:ext cx="469265" cy="258445"/>
    <xdr:sp macro="" textlink="">
      <xdr:nvSpPr>
        <xdr:cNvPr id="163" name="n_3mainValue債務償還比率">
          <a:extLst>
            <a:ext uri="{FF2B5EF4-FFF2-40B4-BE49-F238E27FC236}">
              <a16:creationId xmlns:a16="http://schemas.microsoft.com/office/drawing/2014/main" id="{FE3DC1CF-3C49-4373-8DFD-6611EA3E5E17}"/>
            </a:ext>
          </a:extLst>
        </xdr:cNvPr>
        <xdr:cNvSpPr txBox="1"/>
      </xdr:nvSpPr>
      <xdr:spPr>
        <a:xfrm>
          <a:off x="11102975" y="5887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45085</xdr:rowOff>
    </xdr:from>
    <xdr:ext cx="469265" cy="258445"/>
    <xdr:sp macro="" textlink="">
      <xdr:nvSpPr>
        <xdr:cNvPr id="164" name="n_4mainValue債務償還比率">
          <a:extLst>
            <a:ext uri="{FF2B5EF4-FFF2-40B4-BE49-F238E27FC236}">
              <a16:creationId xmlns:a16="http://schemas.microsoft.com/office/drawing/2014/main" id="{8ED5D68B-1D01-42D9-928E-6C2AA82CE877}"/>
            </a:ext>
          </a:extLst>
        </xdr:cNvPr>
        <xdr:cNvSpPr txBox="1"/>
      </xdr:nvSpPr>
      <xdr:spPr>
        <a:xfrm>
          <a:off x="10417175" y="6372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EBCE0404-E5BF-49D8-951F-E236F97F2E9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6" name="正方形/長方形 165">
          <a:extLst>
            <a:ext uri="{FF2B5EF4-FFF2-40B4-BE49-F238E27FC236}">
              <a16:creationId xmlns:a16="http://schemas.microsoft.com/office/drawing/2014/main" id="{F97EC953-B8F3-4FAD-8FAB-C48BC78A434E}"/>
            </a:ext>
          </a:extLst>
        </xdr:cNvPr>
        <xdr:cNvSpPr/>
      </xdr:nvSpPr>
      <xdr:spPr>
        <a:xfrm>
          <a:off x="1158875" y="11275060"/>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935"/>
    <xdr:sp macro="" textlink="">
      <xdr:nvSpPr>
        <xdr:cNvPr id="167" name="テキスト ボックス 166">
          <a:extLst>
            <a:ext uri="{FF2B5EF4-FFF2-40B4-BE49-F238E27FC236}">
              <a16:creationId xmlns:a16="http://schemas.microsoft.com/office/drawing/2014/main" id="{BB831005-4FEB-47CF-A46B-D34C46630936}"/>
            </a:ext>
          </a:extLst>
        </xdr:cNvPr>
        <xdr:cNvSpPr txBox="1"/>
      </xdr:nvSpPr>
      <xdr:spPr>
        <a:xfrm>
          <a:off x="835025" y="790575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9570" cy="241935"/>
    <xdr:sp macro="" textlink="">
      <xdr:nvSpPr>
        <xdr:cNvPr id="168" name="テキスト ボックス 167">
          <a:extLst>
            <a:ext uri="{FF2B5EF4-FFF2-40B4-BE49-F238E27FC236}">
              <a16:creationId xmlns:a16="http://schemas.microsoft.com/office/drawing/2014/main" id="{7B9DAE3C-FF82-4D0E-8DFA-750F34AAEB90}"/>
            </a:ext>
          </a:extLst>
        </xdr:cNvPr>
        <xdr:cNvSpPr txBox="1"/>
      </xdr:nvSpPr>
      <xdr:spPr>
        <a:xfrm>
          <a:off x="6302375" y="104394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935"/>
    <xdr:sp macro="" textlink="">
      <xdr:nvSpPr>
        <xdr:cNvPr id="169" name="テキスト ボックス 168">
          <a:extLst>
            <a:ext uri="{FF2B5EF4-FFF2-40B4-BE49-F238E27FC236}">
              <a16:creationId xmlns:a16="http://schemas.microsoft.com/office/drawing/2014/main" id="{60BC441B-F057-41DE-BD60-CFD44502E446}"/>
            </a:ext>
          </a:extLst>
        </xdr:cNvPr>
        <xdr:cNvSpPr txBox="1"/>
      </xdr:nvSpPr>
      <xdr:spPr>
        <a:xfrm>
          <a:off x="835025" y="1148461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9570" cy="241935"/>
    <xdr:sp macro="" textlink="">
      <xdr:nvSpPr>
        <xdr:cNvPr id="170" name="テキスト ボックス 169">
          <a:extLst>
            <a:ext uri="{FF2B5EF4-FFF2-40B4-BE49-F238E27FC236}">
              <a16:creationId xmlns:a16="http://schemas.microsoft.com/office/drawing/2014/main" id="{680631EC-1F4B-4B5E-91CC-8048692C33B3}"/>
            </a:ext>
          </a:extLst>
        </xdr:cNvPr>
        <xdr:cNvSpPr txBox="1"/>
      </xdr:nvSpPr>
      <xdr:spPr>
        <a:xfrm>
          <a:off x="6302375" y="14093825"/>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2D168D-AE99-4727-8B9D-6BAAABA0486C}"/>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B7D123-E8B2-4B76-B491-804C7B059E4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9485F9-A37C-4C55-9617-D85AEBFD286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00706C-8362-47B3-90E6-E8980B0933B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AF69C4-45B2-4354-9577-90CB61C7709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2ABE3B-604F-47BD-9970-75D7C818E67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A3C1BB-F8CC-4209-81CD-09C3777788A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B6A4D96-044D-4B4B-B6DD-3E7C8C382BA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EFF150-A065-4DE7-967F-820C66CE2B59}"/>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28A2E1-BC64-4F0A-9863-1ECF818592DB}"/>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002DEA-75E3-495B-89EA-74CF12CCFDFC}"/>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A05954-863E-4B95-A7B1-7EB89EB9D6B5}"/>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81946F-2E19-4FE8-8C7E-268197036C6A}"/>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0FB6D7-2371-41FF-9ACA-211E86A6C4F9}"/>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B5C7153-DB64-40F4-A649-9F5268411539}"/>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3A51DE7-97F2-401D-BA7C-1B343B3A12C0}"/>
            </a:ext>
          </a:extLst>
        </xdr:cNvPr>
        <xdr:cNvSpPr/>
      </xdr:nvSpPr>
      <xdr:spPr>
        <a:xfrm>
          <a:off x="6467475" y="1628775"/>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ED4A23-218F-452F-A4BE-B9774827F0B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453D7A-5336-4A5F-8C4C-A176464BBA78}"/>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BB5E97-BA3E-4193-A900-807CD962F2D5}"/>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8FC472-251B-4A73-8776-A4B4D9087406}"/>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166A25-8198-47F2-9769-0A1D3B6E43F5}"/>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79481E-D57E-4103-AF15-991898FB5DE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286E651-58D4-49B0-B375-13F3579BC29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8C2B80-DC81-42F6-907B-87703281E288}"/>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180B30-EEB7-4235-83A3-864182311CF5}"/>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4268B88-8833-465F-8255-87C2401A013F}"/>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1AD6CC-3415-4E3E-9B6C-CC4AAB4E6B44}"/>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6BD1A28E-8685-4F9F-98A4-58A925303A06}"/>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52A68276-09CA-4B55-BE8A-2BD2128D7DDA}"/>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D0A5D79D-A48D-4EF3-91F3-6A413685606C}"/>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FB7336F2-4853-4670-99AE-3DC6C326F599}"/>
            </a:ext>
          </a:extLst>
        </xdr:cNvPr>
        <xdr:cNvSpPr txBox="1"/>
      </xdr:nvSpPr>
      <xdr:spPr>
        <a:xfrm>
          <a:off x="638175" y="3552825"/>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43F837C-C5E7-4C27-8606-AFCCC5A79A9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9B477A-610E-4F95-A327-E067C871DE48}"/>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74944B-5F6C-4647-8C99-D6EFBB5E4BD1}"/>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1B43D3-353A-4858-B1B1-E9E8374E3CBE}"/>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16EC33-9625-4D3F-87F4-907E37BAA3E3}"/>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D8ACC2E-2B55-42D5-AE7A-BA1D3557E44F}"/>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5C8FD60-C480-42BD-B776-197E47D9DDB3}"/>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33C1E2-1F3B-4504-88A0-DB2B95731465}"/>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5425"/>
    <xdr:sp macro="" textlink="">
      <xdr:nvSpPr>
        <xdr:cNvPr id="41" name="テキスト ボックス 40">
          <a:extLst>
            <a:ext uri="{FF2B5EF4-FFF2-40B4-BE49-F238E27FC236}">
              <a16:creationId xmlns:a16="http://schemas.microsoft.com/office/drawing/2014/main" id="{EE40732D-B524-4CE1-9F1E-7E83FC5A1D9B}"/>
            </a:ext>
          </a:extLst>
        </xdr:cNvPr>
        <xdr:cNvSpPr txBox="1"/>
      </xdr:nvSpPr>
      <xdr:spPr>
        <a:xfrm>
          <a:off x="666750" y="486727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7305701-F2D1-4EED-A3DA-6D87EAD74AE8}"/>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725" cy="259080"/>
    <xdr:sp macro="" textlink="">
      <xdr:nvSpPr>
        <xdr:cNvPr id="43" name="テキスト ボックス 42">
          <a:extLst>
            <a:ext uri="{FF2B5EF4-FFF2-40B4-BE49-F238E27FC236}">
              <a16:creationId xmlns:a16="http://schemas.microsoft.com/office/drawing/2014/main" id="{B6BDDDB4-536F-40D3-96CD-98DC473CCFCB}"/>
            </a:ext>
          </a:extLst>
        </xdr:cNvPr>
        <xdr:cNvSpPr txBox="1"/>
      </xdr:nvSpPr>
      <xdr:spPr>
        <a:xfrm>
          <a:off x="278765" y="7074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F2EA281-6D73-40FE-84F2-1526FF120C6B}"/>
            </a:ext>
          </a:extLst>
        </xdr:cNvPr>
        <xdr:cNvCxnSpPr/>
      </xdr:nvCxnSpPr>
      <xdr:spPr>
        <a:xfrm>
          <a:off x="6858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725" cy="259080"/>
    <xdr:sp macro="" textlink="">
      <xdr:nvSpPr>
        <xdr:cNvPr id="45" name="テキスト ボックス 44">
          <a:extLst>
            <a:ext uri="{FF2B5EF4-FFF2-40B4-BE49-F238E27FC236}">
              <a16:creationId xmlns:a16="http://schemas.microsoft.com/office/drawing/2014/main" id="{B3C81982-5E77-4B8A-9B98-B1C29B118A48}"/>
            </a:ext>
          </a:extLst>
        </xdr:cNvPr>
        <xdr:cNvSpPr txBox="1"/>
      </xdr:nvSpPr>
      <xdr:spPr>
        <a:xfrm>
          <a:off x="278765" y="6712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AAD84C8-4D41-4DB4-ACAA-E4E617F3B4B2}"/>
            </a:ext>
          </a:extLst>
        </xdr:cNvPr>
        <xdr:cNvCxnSpPr/>
      </xdr:nvCxnSpPr>
      <xdr:spPr>
        <a:xfrm>
          <a:off x="6858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8445"/>
    <xdr:sp macro="" textlink="">
      <xdr:nvSpPr>
        <xdr:cNvPr id="47" name="テキスト ボックス 46">
          <a:extLst>
            <a:ext uri="{FF2B5EF4-FFF2-40B4-BE49-F238E27FC236}">
              <a16:creationId xmlns:a16="http://schemas.microsoft.com/office/drawing/2014/main" id="{63E60490-8AF4-46F8-82A5-D0859B8D8E2C}"/>
            </a:ext>
          </a:extLst>
        </xdr:cNvPr>
        <xdr:cNvSpPr txBox="1"/>
      </xdr:nvSpPr>
      <xdr:spPr>
        <a:xfrm>
          <a:off x="339725" y="63506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0C743B8-2805-4B6B-9A89-0710EE51DEFD}"/>
            </a:ext>
          </a:extLst>
        </xdr:cNvPr>
        <xdr:cNvCxnSpPr/>
      </xdr:nvCxnSpPr>
      <xdr:spPr>
        <a:xfrm>
          <a:off x="6858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1553D600-E0AE-4AF6-A5F2-C8D579F2F1A6}"/>
            </a:ext>
          </a:extLst>
        </xdr:cNvPr>
        <xdr:cNvSpPr txBox="1"/>
      </xdr:nvSpPr>
      <xdr:spPr>
        <a:xfrm>
          <a:off x="339725" y="599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526B0DE-5C4F-4733-9421-12C713011FE9}"/>
            </a:ext>
          </a:extLst>
        </xdr:cNvPr>
        <xdr:cNvCxnSpPr/>
      </xdr:nvCxnSpPr>
      <xdr:spPr>
        <a:xfrm>
          <a:off x="6858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3E9C952F-F673-4D1C-8440-7F4C9369CC27}"/>
            </a:ext>
          </a:extLst>
        </xdr:cNvPr>
        <xdr:cNvSpPr txBox="1"/>
      </xdr:nvSpPr>
      <xdr:spPr>
        <a:xfrm>
          <a:off x="339725" y="563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C895AB2-BA61-4B2C-A29D-4D43186C9F05}"/>
            </a:ext>
          </a:extLst>
        </xdr:cNvPr>
        <xdr:cNvCxnSpPr/>
      </xdr:nvCxnSpPr>
      <xdr:spPr>
        <a:xfrm>
          <a:off x="6858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8445"/>
    <xdr:sp macro="" textlink="">
      <xdr:nvSpPr>
        <xdr:cNvPr id="53" name="テキスト ボックス 52">
          <a:extLst>
            <a:ext uri="{FF2B5EF4-FFF2-40B4-BE49-F238E27FC236}">
              <a16:creationId xmlns:a16="http://schemas.microsoft.com/office/drawing/2014/main" id="{4B7F3DB0-3F37-465D-80FB-16786D79DBCA}"/>
            </a:ext>
          </a:extLst>
        </xdr:cNvPr>
        <xdr:cNvSpPr txBox="1"/>
      </xdr:nvSpPr>
      <xdr:spPr>
        <a:xfrm>
          <a:off x="339725" y="52743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EE67ADD-7DD6-4636-B3AA-AECD79131975}"/>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8455" cy="259080"/>
    <xdr:sp macro="" textlink="">
      <xdr:nvSpPr>
        <xdr:cNvPr id="55" name="テキスト ボックス 54">
          <a:extLst>
            <a:ext uri="{FF2B5EF4-FFF2-40B4-BE49-F238E27FC236}">
              <a16:creationId xmlns:a16="http://schemas.microsoft.com/office/drawing/2014/main" id="{7ED1805A-7EB9-4D24-9585-69266C0F9718}"/>
            </a:ext>
          </a:extLst>
        </xdr:cNvPr>
        <xdr:cNvSpPr txBox="1"/>
      </xdr:nvSpPr>
      <xdr:spPr>
        <a:xfrm>
          <a:off x="387985" y="49123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C7D8C51-1B64-403D-BEAB-EE05EDBF984A}"/>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8289875C-01FF-493F-A2F1-7DC8E586217A}"/>
            </a:ext>
          </a:extLst>
        </xdr:cNvPr>
        <xdr:cNvCxnSpPr/>
      </xdr:nvCxnSpPr>
      <xdr:spPr>
        <a:xfrm flipV="1">
          <a:off x="4180840" y="5570220"/>
          <a:ext cx="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24765</xdr:rowOff>
    </xdr:from>
    <xdr:ext cx="405130" cy="259080"/>
    <xdr:sp macro="" textlink="">
      <xdr:nvSpPr>
        <xdr:cNvPr id="58" name="【道路】&#10;有形固定資産減価償却率最小値テキスト">
          <a:extLst>
            <a:ext uri="{FF2B5EF4-FFF2-40B4-BE49-F238E27FC236}">
              <a16:creationId xmlns:a16="http://schemas.microsoft.com/office/drawing/2014/main" id="{9051AE26-7A37-4FCD-BF8D-E902AB53765B}"/>
            </a:ext>
          </a:extLst>
        </xdr:cNvPr>
        <xdr:cNvSpPr txBox="1"/>
      </xdr:nvSpPr>
      <xdr:spPr>
        <a:xfrm>
          <a:off x="4219575" y="6838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4613A92-BE20-4ED6-AB9C-53B70C120239}"/>
            </a:ext>
          </a:extLst>
        </xdr:cNvPr>
        <xdr:cNvCxnSpPr/>
      </xdr:nvCxnSpPr>
      <xdr:spPr>
        <a:xfrm>
          <a:off x="4105275" y="68313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5130" cy="259080"/>
    <xdr:sp macro="" textlink="">
      <xdr:nvSpPr>
        <xdr:cNvPr id="60" name="【道路】&#10;有形固定資産減価償却率最大値テキスト">
          <a:extLst>
            <a:ext uri="{FF2B5EF4-FFF2-40B4-BE49-F238E27FC236}">
              <a16:creationId xmlns:a16="http://schemas.microsoft.com/office/drawing/2014/main" id="{999850C2-3218-47D3-8012-B8050BDA9810}"/>
            </a:ext>
          </a:extLst>
        </xdr:cNvPr>
        <xdr:cNvSpPr txBox="1"/>
      </xdr:nvSpPr>
      <xdr:spPr>
        <a:xfrm>
          <a:off x="4219575" y="5354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F809E81-869D-43B7-9612-11604392D56E}"/>
            </a:ext>
          </a:extLst>
        </xdr:cNvPr>
        <xdr:cNvCxnSpPr/>
      </xdr:nvCxnSpPr>
      <xdr:spPr>
        <a:xfrm>
          <a:off x="4105275" y="55702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154940</xdr:rowOff>
    </xdr:from>
    <xdr:ext cx="405130" cy="258445"/>
    <xdr:sp macro="" textlink="">
      <xdr:nvSpPr>
        <xdr:cNvPr id="62" name="【道路】&#10;有形固定資産減価償却率平均値テキスト">
          <a:extLst>
            <a:ext uri="{FF2B5EF4-FFF2-40B4-BE49-F238E27FC236}">
              <a16:creationId xmlns:a16="http://schemas.microsoft.com/office/drawing/2014/main" id="{17EC1433-6C42-43B9-A593-E13F8D0A8C39}"/>
            </a:ext>
          </a:extLst>
        </xdr:cNvPr>
        <xdr:cNvSpPr txBox="1"/>
      </xdr:nvSpPr>
      <xdr:spPr>
        <a:xfrm>
          <a:off x="4219575" y="61556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7725E579-15B1-4AD6-A0AE-B623A12EEF29}"/>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928B18E-B6AB-42B9-8A20-65CEC19B583F}"/>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FADA66A2-F5B9-41B0-A232-E5E4D5D6B22D}"/>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2281FB81-140D-433C-884B-6556236C6C7C}"/>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6474BAE5-CE97-45DA-AC6B-91C00C003831}"/>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7FC0E52A-1B29-4962-B820-D3CFFF602E42}"/>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B86CFBA4-A641-4663-83E3-2858508619A3}"/>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2803D776-9205-4EC5-B62B-4BC13212C559}"/>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73E73BD7-2878-4DBA-AE0B-95E3D8EC930B}"/>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6EADB9D4-A739-4AE8-B726-206D63864964}"/>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35378D9C-1B6F-49F7-B936-DDB2480DA555}"/>
            </a:ext>
          </a:extLst>
        </xdr:cNvPr>
        <xdr:cNvSpPr/>
      </xdr:nvSpPr>
      <xdr:spPr>
        <a:xfrm>
          <a:off x="4124325" y="6132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154940</xdr:rowOff>
    </xdr:from>
    <xdr:ext cx="405130" cy="258445"/>
    <xdr:sp macro="" textlink="">
      <xdr:nvSpPr>
        <xdr:cNvPr id="74" name="【道路】&#10;有形固定資産減価償却率該当値テキスト">
          <a:extLst>
            <a:ext uri="{FF2B5EF4-FFF2-40B4-BE49-F238E27FC236}">
              <a16:creationId xmlns:a16="http://schemas.microsoft.com/office/drawing/2014/main" id="{45561770-6BA4-4CF2-9A93-5684926154EF}"/>
            </a:ext>
          </a:extLst>
        </xdr:cNvPr>
        <xdr:cNvSpPr txBox="1"/>
      </xdr:nvSpPr>
      <xdr:spPr>
        <a:xfrm>
          <a:off x="4219575" y="59937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6D9C0B08-2E01-48C4-8FD5-A02FC7F5AF53}"/>
            </a:ext>
          </a:extLst>
        </xdr:cNvPr>
        <xdr:cNvSpPr/>
      </xdr:nvSpPr>
      <xdr:spPr>
        <a:xfrm>
          <a:off x="3381375" y="6104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38</xdr:row>
      <xdr:rowOff>11430</xdr:rowOff>
    </xdr:to>
    <xdr:cxnSp macro="">
      <xdr:nvCxnSpPr>
        <xdr:cNvPr id="76" name="直線コネクタ 75">
          <a:extLst>
            <a:ext uri="{FF2B5EF4-FFF2-40B4-BE49-F238E27FC236}">
              <a16:creationId xmlns:a16="http://schemas.microsoft.com/office/drawing/2014/main" id="{37AE812B-FD3E-4981-8685-A4606724D7DD}"/>
            </a:ext>
          </a:extLst>
        </xdr:cNvPr>
        <xdr:cNvCxnSpPr/>
      </xdr:nvCxnSpPr>
      <xdr:spPr>
        <a:xfrm>
          <a:off x="3429000" y="6162040"/>
          <a:ext cx="7524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AF6B5E7B-E32A-4A6B-8499-367321A0419C}"/>
            </a:ext>
          </a:extLst>
        </xdr:cNvPr>
        <xdr:cNvSpPr/>
      </xdr:nvSpPr>
      <xdr:spPr>
        <a:xfrm>
          <a:off x="2571750" y="6111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158115</xdr:rowOff>
    </xdr:from>
    <xdr:to>
      <xdr:col>19</xdr:col>
      <xdr:colOff>177800</xdr:colOff>
      <xdr:row>37</xdr:row>
      <xdr:rowOff>161925</xdr:rowOff>
    </xdr:to>
    <xdr:cxnSp macro="">
      <xdr:nvCxnSpPr>
        <xdr:cNvPr id="78" name="直線コネクタ 77">
          <a:extLst>
            <a:ext uri="{FF2B5EF4-FFF2-40B4-BE49-F238E27FC236}">
              <a16:creationId xmlns:a16="http://schemas.microsoft.com/office/drawing/2014/main" id="{9D128FA6-8A0B-4575-B6A4-379AB940CFC5}"/>
            </a:ext>
          </a:extLst>
        </xdr:cNvPr>
        <xdr:cNvCxnSpPr/>
      </xdr:nvCxnSpPr>
      <xdr:spPr>
        <a:xfrm flipV="1">
          <a:off x="2619375" y="616204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79" name="楕円 78">
          <a:extLst>
            <a:ext uri="{FF2B5EF4-FFF2-40B4-BE49-F238E27FC236}">
              <a16:creationId xmlns:a16="http://schemas.microsoft.com/office/drawing/2014/main" id="{5715703D-97C8-4FD2-8542-4B9C7D39983B}"/>
            </a:ext>
          </a:extLst>
        </xdr:cNvPr>
        <xdr:cNvSpPr/>
      </xdr:nvSpPr>
      <xdr:spPr>
        <a:xfrm>
          <a:off x="1781175" y="60864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E1AF8215-6379-4522-8447-A620E35F38CC}"/>
            </a:ext>
          </a:extLst>
        </xdr:cNvPr>
        <xdr:cNvCxnSpPr/>
      </xdr:nvCxnSpPr>
      <xdr:spPr>
        <a:xfrm>
          <a:off x="1828800" y="6134100"/>
          <a:ext cx="79057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44450</xdr:rowOff>
    </xdr:from>
    <xdr:to>
      <xdr:col>6</xdr:col>
      <xdr:colOff>38100</xdr:colOff>
      <xdr:row>37</xdr:row>
      <xdr:rowOff>146050</xdr:rowOff>
    </xdr:to>
    <xdr:sp macro="" textlink="">
      <xdr:nvSpPr>
        <xdr:cNvPr id="81" name="楕円 80">
          <a:extLst>
            <a:ext uri="{FF2B5EF4-FFF2-40B4-BE49-F238E27FC236}">
              <a16:creationId xmlns:a16="http://schemas.microsoft.com/office/drawing/2014/main" id="{6F666283-27A0-4677-BA6A-E38449869732}"/>
            </a:ext>
          </a:extLst>
        </xdr:cNvPr>
        <xdr:cNvSpPr/>
      </xdr:nvSpPr>
      <xdr:spPr>
        <a:xfrm>
          <a:off x="981075" y="6048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95250</xdr:rowOff>
    </xdr:from>
    <xdr:to>
      <xdr:col>10</xdr:col>
      <xdr:colOff>114300</xdr:colOff>
      <xdr:row>37</xdr:row>
      <xdr:rowOff>133350</xdr:rowOff>
    </xdr:to>
    <xdr:cxnSp macro="">
      <xdr:nvCxnSpPr>
        <xdr:cNvPr id="82" name="直線コネクタ 81">
          <a:extLst>
            <a:ext uri="{FF2B5EF4-FFF2-40B4-BE49-F238E27FC236}">
              <a16:creationId xmlns:a16="http://schemas.microsoft.com/office/drawing/2014/main" id="{B6FFDAB0-30E4-4D85-B6B3-AB4B9A90DE02}"/>
            </a:ext>
          </a:extLst>
        </xdr:cNvPr>
        <xdr:cNvCxnSpPr/>
      </xdr:nvCxnSpPr>
      <xdr:spPr>
        <a:xfrm>
          <a:off x="1028700" y="609600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127635</xdr:rowOff>
    </xdr:from>
    <xdr:ext cx="405130" cy="259080"/>
    <xdr:sp macro="" textlink="">
      <xdr:nvSpPr>
        <xdr:cNvPr id="83" name="n_1aveValue【道路】&#10;有形固定資産減価償却率">
          <a:extLst>
            <a:ext uri="{FF2B5EF4-FFF2-40B4-BE49-F238E27FC236}">
              <a16:creationId xmlns:a16="http://schemas.microsoft.com/office/drawing/2014/main" id="{3B0F5826-5191-48AE-9CB2-4BB088E7D4B5}"/>
            </a:ext>
          </a:extLst>
        </xdr:cNvPr>
        <xdr:cNvSpPr txBox="1"/>
      </xdr:nvSpPr>
      <xdr:spPr>
        <a:xfrm>
          <a:off x="3239135" y="6287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91440</xdr:rowOff>
    </xdr:from>
    <xdr:ext cx="404495" cy="259080"/>
    <xdr:sp macro="" textlink="">
      <xdr:nvSpPr>
        <xdr:cNvPr id="84" name="n_2aveValue【道路】&#10;有形固定資産減価償却率">
          <a:extLst>
            <a:ext uri="{FF2B5EF4-FFF2-40B4-BE49-F238E27FC236}">
              <a16:creationId xmlns:a16="http://schemas.microsoft.com/office/drawing/2014/main" id="{F23C81D1-7F21-4085-AC44-71C10E5429B2}"/>
            </a:ext>
          </a:extLst>
        </xdr:cNvPr>
        <xdr:cNvSpPr txBox="1"/>
      </xdr:nvSpPr>
      <xdr:spPr>
        <a:xfrm>
          <a:off x="2439035" y="6250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60960</xdr:rowOff>
    </xdr:from>
    <xdr:ext cx="404495" cy="259080"/>
    <xdr:sp macro="" textlink="">
      <xdr:nvSpPr>
        <xdr:cNvPr id="85" name="n_3aveValue【道路】&#10;有形固定資産減価償却率">
          <a:extLst>
            <a:ext uri="{FF2B5EF4-FFF2-40B4-BE49-F238E27FC236}">
              <a16:creationId xmlns:a16="http://schemas.microsoft.com/office/drawing/2014/main" id="{DC4E17F9-021C-4F7E-94CB-9CA08072337F}"/>
            </a:ext>
          </a:extLst>
        </xdr:cNvPr>
        <xdr:cNvSpPr txBox="1"/>
      </xdr:nvSpPr>
      <xdr:spPr>
        <a:xfrm>
          <a:off x="1648460" y="62268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68580</xdr:rowOff>
    </xdr:from>
    <xdr:ext cx="404495" cy="259080"/>
    <xdr:sp macro="" textlink="">
      <xdr:nvSpPr>
        <xdr:cNvPr id="86" name="n_4aveValue【道路】&#10;有形固定資産減価償却率">
          <a:extLst>
            <a:ext uri="{FF2B5EF4-FFF2-40B4-BE49-F238E27FC236}">
              <a16:creationId xmlns:a16="http://schemas.microsoft.com/office/drawing/2014/main" id="{27F9C9F8-FFD3-46C8-AECC-383EF7815998}"/>
            </a:ext>
          </a:extLst>
        </xdr:cNvPr>
        <xdr:cNvSpPr txBox="1"/>
      </xdr:nvSpPr>
      <xdr:spPr>
        <a:xfrm>
          <a:off x="848360" y="6228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53975</xdr:rowOff>
    </xdr:from>
    <xdr:ext cx="405130" cy="258445"/>
    <xdr:sp macro="" textlink="">
      <xdr:nvSpPr>
        <xdr:cNvPr id="87" name="n_1mainValue【道路】&#10;有形固定資産減価償却率">
          <a:extLst>
            <a:ext uri="{FF2B5EF4-FFF2-40B4-BE49-F238E27FC236}">
              <a16:creationId xmlns:a16="http://schemas.microsoft.com/office/drawing/2014/main" id="{F00E5073-7EA3-483C-8173-880AEF52CA0A}"/>
            </a:ext>
          </a:extLst>
        </xdr:cNvPr>
        <xdr:cNvSpPr txBox="1"/>
      </xdr:nvSpPr>
      <xdr:spPr>
        <a:xfrm>
          <a:off x="3239135" y="58928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57785</xdr:rowOff>
    </xdr:from>
    <xdr:ext cx="404495" cy="259080"/>
    <xdr:sp macro="" textlink="">
      <xdr:nvSpPr>
        <xdr:cNvPr id="88" name="n_2mainValue【道路】&#10;有形固定資産減価償却率">
          <a:extLst>
            <a:ext uri="{FF2B5EF4-FFF2-40B4-BE49-F238E27FC236}">
              <a16:creationId xmlns:a16="http://schemas.microsoft.com/office/drawing/2014/main" id="{A5067AFE-DE17-4DC5-A24E-062579E7581B}"/>
            </a:ext>
          </a:extLst>
        </xdr:cNvPr>
        <xdr:cNvSpPr txBox="1"/>
      </xdr:nvSpPr>
      <xdr:spPr>
        <a:xfrm>
          <a:off x="2439035" y="58966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29210</xdr:rowOff>
    </xdr:from>
    <xdr:ext cx="404495" cy="258445"/>
    <xdr:sp macro="" textlink="">
      <xdr:nvSpPr>
        <xdr:cNvPr id="89" name="n_3mainValue【道路】&#10;有形固定資産減価償却率">
          <a:extLst>
            <a:ext uri="{FF2B5EF4-FFF2-40B4-BE49-F238E27FC236}">
              <a16:creationId xmlns:a16="http://schemas.microsoft.com/office/drawing/2014/main" id="{436AD458-386A-4DF4-A972-2E2E391B87D8}"/>
            </a:ext>
          </a:extLst>
        </xdr:cNvPr>
        <xdr:cNvSpPr txBox="1"/>
      </xdr:nvSpPr>
      <xdr:spPr>
        <a:xfrm>
          <a:off x="1648460" y="58648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162560</xdr:rowOff>
    </xdr:from>
    <xdr:ext cx="404495" cy="259080"/>
    <xdr:sp macro="" textlink="">
      <xdr:nvSpPr>
        <xdr:cNvPr id="90" name="n_4mainValue【道路】&#10;有形固定資産減価償却率">
          <a:extLst>
            <a:ext uri="{FF2B5EF4-FFF2-40B4-BE49-F238E27FC236}">
              <a16:creationId xmlns:a16="http://schemas.microsoft.com/office/drawing/2014/main" id="{0535F590-924A-480E-B61B-81BAD565F84D}"/>
            </a:ext>
          </a:extLst>
        </xdr:cNvPr>
        <xdr:cNvSpPr txBox="1"/>
      </xdr:nvSpPr>
      <xdr:spPr>
        <a:xfrm>
          <a:off x="848360" y="58362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A1324FD-5C8B-417D-A1B0-9915A4071F7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3B6D6E1-8EAC-4730-92CB-D4BB27737522}"/>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D3D8DD2-260C-4564-8328-040E8E2C43A1}"/>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DBC6B33-48AA-4C58-8EB8-AD8713E23577}"/>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DB246E5-587F-483D-8BE1-E8952316A6D7}"/>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FE64D73-A618-4E5B-BB04-FBF8D05DF293}"/>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7BAAA98-C3B3-494E-A95D-D196E9930DB0}"/>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096D7F1-3C50-416D-BFE5-9F6E7F4EB98E}"/>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99" name="テキスト ボックス 98">
          <a:extLst>
            <a:ext uri="{FF2B5EF4-FFF2-40B4-BE49-F238E27FC236}">
              <a16:creationId xmlns:a16="http://schemas.microsoft.com/office/drawing/2014/main" id="{1E7A6064-5E19-4FEC-8408-737D8425B1FB}"/>
            </a:ext>
          </a:extLst>
        </xdr:cNvPr>
        <xdr:cNvSpPr txBox="1"/>
      </xdr:nvSpPr>
      <xdr:spPr>
        <a:xfrm>
          <a:off x="5915025" y="4867275"/>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4EB6E8B-1FEB-439F-997E-B6997D686A02}"/>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860CD17-5E38-43BE-BEAF-3D454667F386}"/>
            </a:ext>
          </a:extLst>
        </xdr:cNvPr>
        <xdr:cNvCxnSpPr/>
      </xdr:nvCxnSpPr>
      <xdr:spPr>
        <a:xfrm>
          <a:off x="5953125" y="684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725" cy="259080"/>
    <xdr:sp macro="" textlink="">
      <xdr:nvSpPr>
        <xdr:cNvPr id="102" name="テキスト ボックス 101">
          <a:extLst>
            <a:ext uri="{FF2B5EF4-FFF2-40B4-BE49-F238E27FC236}">
              <a16:creationId xmlns:a16="http://schemas.microsoft.com/office/drawing/2014/main" id="{061A49AF-C3B5-467A-8F9C-48ECF1C0E8E0}"/>
            </a:ext>
          </a:extLst>
        </xdr:cNvPr>
        <xdr:cNvSpPr txBox="1"/>
      </xdr:nvSpPr>
      <xdr:spPr>
        <a:xfrm>
          <a:off x="5527040" y="6712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A908E0D-A709-42DD-A19F-583376EF0429}"/>
            </a:ext>
          </a:extLst>
        </xdr:cNvPr>
        <xdr:cNvCxnSpPr/>
      </xdr:nvCxnSpPr>
      <xdr:spPr>
        <a:xfrm>
          <a:off x="5953125" y="6486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8445"/>
    <xdr:sp macro="" textlink="">
      <xdr:nvSpPr>
        <xdr:cNvPr id="104" name="テキスト ボックス 103">
          <a:extLst>
            <a:ext uri="{FF2B5EF4-FFF2-40B4-BE49-F238E27FC236}">
              <a16:creationId xmlns:a16="http://schemas.microsoft.com/office/drawing/2014/main" id="{044A6297-99AC-4849-B50B-7E6ACA5F377B}"/>
            </a:ext>
          </a:extLst>
        </xdr:cNvPr>
        <xdr:cNvSpPr txBox="1"/>
      </xdr:nvSpPr>
      <xdr:spPr>
        <a:xfrm>
          <a:off x="5478780" y="63506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BCAC102-DA10-41E9-8269-8A70A305FD83}"/>
            </a:ext>
          </a:extLst>
        </xdr:cNvPr>
        <xdr:cNvCxnSpPr/>
      </xdr:nvCxnSpPr>
      <xdr:spPr>
        <a:xfrm>
          <a:off x="5953125" y="613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6" name="テキスト ボックス 105">
          <a:extLst>
            <a:ext uri="{FF2B5EF4-FFF2-40B4-BE49-F238E27FC236}">
              <a16:creationId xmlns:a16="http://schemas.microsoft.com/office/drawing/2014/main" id="{3CF9CAAB-8E1E-4A3B-B02B-9C2D8AAC8DF9}"/>
            </a:ext>
          </a:extLst>
        </xdr:cNvPr>
        <xdr:cNvSpPr txBox="1"/>
      </xdr:nvSpPr>
      <xdr:spPr>
        <a:xfrm>
          <a:off x="5478780" y="5998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6313A55-EACD-4104-AE92-16BCBD32F859}"/>
            </a:ext>
          </a:extLst>
        </xdr:cNvPr>
        <xdr:cNvCxnSpPr/>
      </xdr:nvCxnSpPr>
      <xdr:spPr>
        <a:xfrm>
          <a:off x="5953125" y="5772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8" name="テキスト ボックス 107">
          <a:extLst>
            <a:ext uri="{FF2B5EF4-FFF2-40B4-BE49-F238E27FC236}">
              <a16:creationId xmlns:a16="http://schemas.microsoft.com/office/drawing/2014/main" id="{00DC44F2-8167-4CD0-BB7C-0970588B3AE9}"/>
            </a:ext>
          </a:extLst>
        </xdr:cNvPr>
        <xdr:cNvSpPr txBox="1"/>
      </xdr:nvSpPr>
      <xdr:spPr>
        <a:xfrm>
          <a:off x="5478780" y="5636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F4A0C38-8BBF-46F7-87FB-D964173EC85A}"/>
            </a:ext>
          </a:extLst>
        </xdr:cNvPr>
        <xdr:cNvCxnSpPr/>
      </xdr:nvCxnSpPr>
      <xdr:spPr>
        <a:xfrm>
          <a:off x="5953125" y="541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8445"/>
    <xdr:sp macro="" textlink="">
      <xdr:nvSpPr>
        <xdr:cNvPr id="110" name="テキスト ボックス 109">
          <a:extLst>
            <a:ext uri="{FF2B5EF4-FFF2-40B4-BE49-F238E27FC236}">
              <a16:creationId xmlns:a16="http://schemas.microsoft.com/office/drawing/2014/main" id="{E44F2E0A-B876-457A-BB62-35B490D720BF}"/>
            </a:ext>
          </a:extLst>
        </xdr:cNvPr>
        <xdr:cNvSpPr txBox="1"/>
      </xdr:nvSpPr>
      <xdr:spPr>
        <a:xfrm>
          <a:off x="5478780" y="52743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1E4A641-2EB1-4479-8172-0A70694508A6}"/>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4995" cy="259080"/>
    <xdr:sp macro="" textlink="">
      <xdr:nvSpPr>
        <xdr:cNvPr id="112" name="テキスト ボックス 111">
          <a:extLst>
            <a:ext uri="{FF2B5EF4-FFF2-40B4-BE49-F238E27FC236}">
              <a16:creationId xmlns:a16="http://schemas.microsoft.com/office/drawing/2014/main" id="{F3BD1110-D9B8-4027-A24F-55A0030D0EB0}"/>
            </a:ext>
          </a:extLst>
        </xdr:cNvPr>
        <xdr:cNvSpPr txBox="1"/>
      </xdr:nvSpPr>
      <xdr:spPr>
        <a:xfrm>
          <a:off x="5420995" y="4912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D0D1956-33A8-4F28-AE85-20F200156776}"/>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26035</xdr:rowOff>
    </xdr:from>
    <xdr:to>
      <xdr:col>54</xdr:col>
      <xdr:colOff>189865</xdr:colOff>
      <xdr:row>40</xdr:row>
      <xdr:rowOff>158115</xdr:rowOff>
    </xdr:to>
    <xdr:cxnSp macro="">
      <xdr:nvCxnSpPr>
        <xdr:cNvPr id="114" name="直線コネクタ 113">
          <a:extLst>
            <a:ext uri="{FF2B5EF4-FFF2-40B4-BE49-F238E27FC236}">
              <a16:creationId xmlns:a16="http://schemas.microsoft.com/office/drawing/2014/main" id="{D643B3F3-79F3-46B0-AF16-83CF43D298E3}"/>
            </a:ext>
          </a:extLst>
        </xdr:cNvPr>
        <xdr:cNvCxnSpPr/>
      </xdr:nvCxnSpPr>
      <xdr:spPr>
        <a:xfrm flipV="1">
          <a:off x="9429115" y="5544185"/>
          <a:ext cx="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161925</xdr:rowOff>
    </xdr:from>
    <xdr:ext cx="534670" cy="259080"/>
    <xdr:sp macro="" textlink="">
      <xdr:nvSpPr>
        <xdr:cNvPr id="115" name="【道路】&#10;一人当たり延長最小値テキスト">
          <a:extLst>
            <a:ext uri="{FF2B5EF4-FFF2-40B4-BE49-F238E27FC236}">
              <a16:creationId xmlns:a16="http://schemas.microsoft.com/office/drawing/2014/main" id="{B67066E6-DE23-4D29-9556-773E0873B326}"/>
            </a:ext>
          </a:extLst>
        </xdr:cNvPr>
        <xdr:cNvSpPr txBox="1"/>
      </xdr:nvSpPr>
      <xdr:spPr>
        <a:xfrm>
          <a:off x="9467850" y="6645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158115</xdr:rowOff>
    </xdr:from>
    <xdr:to>
      <xdr:col>55</xdr:col>
      <xdr:colOff>88900</xdr:colOff>
      <xdr:row>40</xdr:row>
      <xdr:rowOff>158115</xdr:rowOff>
    </xdr:to>
    <xdr:cxnSp macro="">
      <xdr:nvCxnSpPr>
        <xdr:cNvPr id="116" name="直線コネクタ 115">
          <a:extLst>
            <a:ext uri="{FF2B5EF4-FFF2-40B4-BE49-F238E27FC236}">
              <a16:creationId xmlns:a16="http://schemas.microsoft.com/office/drawing/2014/main" id="{1348C121-C9F7-48CC-BA6B-E95847DB2E50}"/>
            </a:ext>
          </a:extLst>
        </xdr:cNvPr>
        <xdr:cNvCxnSpPr/>
      </xdr:nvCxnSpPr>
      <xdr:spPr>
        <a:xfrm>
          <a:off x="9363075" y="664781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144145</xdr:rowOff>
    </xdr:from>
    <xdr:ext cx="534670" cy="258445"/>
    <xdr:sp macro="" textlink="">
      <xdr:nvSpPr>
        <xdr:cNvPr id="117" name="【道路】&#10;一人当たり延長最大値テキスト">
          <a:extLst>
            <a:ext uri="{FF2B5EF4-FFF2-40B4-BE49-F238E27FC236}">
              <a16:creationId xmlns:a16="http://schemas.microsoft.com/office/drawing/2014/main" id="{5ECE8A02-33F7-40A4-938B-173B329AC432}"/>
            </a:ext>
          </a:extLst>
        </xdr:cNvPr>
        <xdr:cNvSpPr txBox="1"/>
      </xdr:nvSpPr>
      <xdr:spPr>
        <a:xfrm>
          <a:off x="9467850" y="5332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26035</xdr:rowOff>
    </xdr:from>
    <xdr:to>
      <xdr:col>55</xdr:col>
      <xdr:colOff>88900</xdr:colOff>
      <xdr:row>34</xdr:row>
      <xdr:rowOff>26035</xdr:rowOff>
    </xdr:to>
    <xdr:cxnSp macro="">
      <xdr:nvCxnSpPr>
        <xdr:cNvPr id="118" name="直線コネクタ 117">
          <a:extLst>
            <a:ext uri="{FF2B5EF4-FFF2-40B4-BE49-F238E27FC236}">
              <a16:creationId xmlns:a16="http://schemas.microsoft.com/office/drawing/2014/main" id="{73B39129-87A9-4360-B457-0571CC1A5A92}"/>
            </a:ext>
          </a:extLst>
        </xdr:cNvPr>
        <xdr:cNvCxnSpPr/>
      </xdr:nvCxnSpPr>
      <xdr:spPr>
        <a:xfrm>
          <a:off x="9363075" y="554418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92075</xdr:rowOff>
    </xdr:from>
    <xdr:ext cx="534670" cy="259080"/>
    <xdr:sp macro="" textlink="">
      <xdr:nvSpPr>
        <xdr:cNvPr id="119" name="【道路】&#10;一人当たり延長平均値テキスト">
          <a:extLst>
            <a:ext uri="{FF2B5EF4-FFF2-40B4-BE49-F238E27FC236}">
              <a16:creationId xmlns:a16="http://schemas.microsoft.com/office/drawing/2014/main" id="{92B24A44-B65E-4996-A0F7-E78A75BAF527}"/>
            </a:ext>
          </a:extLst>
        </xdr:cNvPr>
        <xdr:cNvSpPr txBox="1"/>
      </xdr:nvSpPr>
      <xdr:spPr>
        <a:xfrm>
          <a:off x="9467850" y="6092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69215</xdr:rowOff>
    </xdr:from>
    <xdr:to>
      <xdr:col>55</xdr:col>
      <xdr:colOff>50800</xdr:colOff>
      <xdr:row>38</xdr:row>
      <xdr:rowOff>170815</xdr:rowOff>
    </xdr:to>
    <xdr:sp macro="" textlink="">
      <xdr:nvSpPr>
        <xdr:cNvPr id="120" name="フローチャート: 判断 119">
          <a:extLst>
            <a:ext uri="{FF2B5EF4-FFF2-40B4-BE49-F238E27FC236}">
              <a16:creationId xmlns:a16="http://schemas.microsoft.com/office/drawing/2014/main" id="{E3EEB60A-48FD-4DEF-9270-9E63C30CD8E8}"/>
            </a:ext>
          </a:extLst>
        </xdr:cNvPr>
        <xdr:cNvSpPr/>
      </xdr:nvSpPr>
      <xdr:spPr>
        <a:xfrm>
          <a:off x="9401175" y="62287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54610</xdr:rowOff>
    </xdr:from>
    <xdr:to>
      <xdr:col>50</xdr:col>
      <xdr:colOff>165100</xdr:colOff>
      <xdr:row>38</xdr:row>
      <xdr:rowOff>156210</xdr:rowOff>
    </xdr:to>
    <xdr:sp macro="" textlink="">
      <xdr:nvSpPr>
        <xdr:cNvPr id="121" name="フローチャート: 判断 120">
          <a:extLst>
            <a:ext uri="{FF2B5EF4-FFF2-40B4-BE49-F238E27FC236}">
              <a16:creationId xmlns:a16="http://schemas.microsoft.com/office/drawing/2014/main" id="{6665AE0B-4478-4BF3-BC4B-35DF97355D52}"/>
            </a:ext>
          </a:extLst>
        </xdr:cNvPr>
        <xdr:cNvSpPr/>
      </xdr:nvSpPr>
      <xdr:spPr>
        <a:xfrm>
          <a:off x="8639175" y="62172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60960</xdr:rowOff>
    </xdr:from>
    <xdr:to>
      <xdr:col>46</xdr:col>
      <xdr:colOff>38100</xdr:colOff>
      <xdr:row>38</xdr:row>
      <xdr:rowOff>162560</xdr:rowOff>
    </xdr:to>
    <xdr:sp macro="" textlink="">
      <xdr:nvSpPr>
        <xdr:cNvPr id="122" name="フローチャート: 判断 121">
          <a:extLst>
            <a:ext uri="{FF2B5EF4-FFF2-40B4-BE49-F238E27FC236}">
              <a16:creationId xmlns:a16="http://schemas.microsoft.com/office/drawing/2014/main" id="{EE182E77-B99E-4632-9D66-C721DB9BB1B8}"/>
            </a:ext>
          </a:extLst>
        </xdr:cNvPr>
        <xdr:cNvSpPr/>
      </xdr:nvSpPr>
      <xdr:spPr>
        <a:xfrm>
          <a:off x="7839075" y="62268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80010</xdr:rowOff>
    </xdr:from>
    <xdr:to>
      <xdr:col>41</xdr:col>
      <xdr:colOff>101600</xdr:colOff>
      <xdr:row>39</xdr:row>
      <xdr:rowOff>10160</xdr:rowOff>
    </xdr:to>
    <xdr:sp macro="" textlink="">
      <xdr:nvSpPr>
        <xdr:cNvPr id="123" name="フローチャート: 判断 122">
          <a:extLst>
            <a:ext uri="{FF2B5EF4-FFF2-40B4-BE49-F238E27FC236}">
              <a16:creationId xmlns:a16="http://schemas.microsoft.com/office/drawing/2014/main" id="{161948B7-913B-4DAA-982D-7213197116B5}"/>
            </a:ext>
          </a:extLst>
        </xdr:cNvPr>
        <xdr:cNvSpPr/>
      </xdr:nvSpPr>
      <xdr:spPr>
        <a:xfrm>
          <a:off x="7029450" y="624586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90170</xdr:rowOff>
    </xdr:from>
    <xdr:to>
      <xdr:col>36</xdr:col>
      <xdr:colOff>165100</xdr:colOff>
      <xdr:row>39</xdr:row>
      <xdr:rowOff>20320</xdr:rowOff>
    </xdr:to>
    <xdr:sp macro="" textlink="">
      <xdr:nvSpPr>
        <xdr:cNvPr id="124" name="フローチャート: 判断 123">
          <a:extLst>
            <a:ext uri="{FF2B5EF4-FFF2-40B4-BE49-F238E27FC236}">
              <a16:creationId xmlns:a16="http://schemas.microsoft.com/office/drawing/2014/main" id="{DD80277F-29CC-41C9-B304-7E78E0FE4E14}"/>
            </a:ext>
          </a:extLst>
        </xdr:cNvPr>
        <xdr:cNvSpPr/>
      </xdr:nvSpPr>
      <xdr:spPr>
        <a:xfrm>
          <a:off x="6238875" y="62496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613524B3-7150-4BCA-A4C7-58117D94502A}"/>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11DDD072-843A-4427-9A7A-8B78C8B8AC57}"/>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52B1D9DC-3FDD-4B71-B4E5-C7F311E8BF62}"/>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88340BF6-6DC5-4A75-AD8C-7B074A939371}"/>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98F9E74F-A69E-4CD5-8EC8-088829991865}"/>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120650</xdr:rowOff>
    </xdr:from>
    <xdr:to>
      <xdr:col>55</xdr:col>
      <xdr:colOff>50800</xdr:colOff>
      <xdr:row>40</xdr:row>
      <xdr:rowOff>50165</xdr:rowOff>
    </xdr:to>
    <xdr:sp macro="" textlink="">
      <xdr:nvSpPr>
        <xdr:cNvPr id="130" name="楕円 129">
          <a:extLst>
            <a:ext uri="{FF2B5EF4-FFF2-40B4-BE49-F238E27FC236}">
              <a16:creationId xmlns:a16="http://schemas.microsoft.com/office/drawing/2014/main" id="{C585B2C2-2DC0-458B-A9D5-208047499204}"/>
            </a:ext>
          </a:extLst>
        </xdr:cNvPr>
        <xdr:cNvSpPr/>
      </xdr:nvSpPr>
      <xdr:spPr>
        <a:xfrm>
          <a:off x="9401175" y="6448425"/>
          <a:ext cx="76200"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98425</xdr:rowOff>
    </xdr:from>
    <xdr:ext cx="534670" cy="258445"/>
    <xdr:sp macro="" textlink="">
      <xdr:nvSpPr>
        <xdr:cNvPr id="131" name="【道路】&#10;一人当たり延長該当値テキスト">
          <a:extLst>
            <a:ext uri="{FF2B5EF4-FFF2-40B4-BE49-F238E27FC236}">
              <a16:creationId xmlns:a16="http://schemas.microsoft.com/office/drawing/2014/main" id="{506B7F85-0E68-4853-B01F-CA8D8C44B68F}"/>
            </a:ext>
          </a:extLst>
        </xdr:cNvPr>
        <xdr:cNvSpPr txBox="1"/>
      </xdr:nvSpPr>
      <xdr:spPr>
        <a:xfrm>
          <a:off x="9467850" y="64262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136525</xdr:rowOff>
    </xdr:from>
    <xdr:to>
      <xdr:col>50</xdr:col>
      <xdr:colOff>165100</xdr:colOff>
      <xdr:row>40</xdr:row>
      <xdr:rowOff>66675</xdr:rowOff>
    </xdr:to>
    <xdr:sp macro="" textlink="">
      <xdr:nvSpPr>
        <xdr:cNvPr id="132" name="楕円 131">
          <a:extLst>
            <a:ext uri="{FF2B5EF4-FFF2-40B4-BE49-F238E27FC236}">
              <a16:creationId xmlns:a16="http://schemas.microsoft.com/office/drawing/2014/main" id="{62650352-DA5B-4A58-9E30-60BBD9B24FDF}"/>
            </a:ext>
          </a:extLst>
        </xdr:cNvPr>
        <xdr:cNvSpPr/>
      </xdr:nvSpPr>
      <xdr:spPr>
        <a:xfrm>
          <a:off x="8639175" y="6464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170815</xdr:rowOff>
    </xdr:from>
    <xdr:to>
      <xdr:col>55</xdr:col>
      <xdr:colOff>0</xdr:colOff>
      <xdr:row>40</xdr:row>
      <xdr:rowOff>15875</xdr:rowOff>
    </xdr:to>
    <xdr:cxnSp macro="">
      <xdr:nvCxnSpPr>
        <xdr:cNvPr id="133" name="直線コネクタ 132">
          <a:extLst>
            <a:ext uri="{FF2B5EF4-FFF2-40B4-BE49-F238E27FC236}">
              <a16:creationId xmlns:a16="http://schemas.microsoft.com/office/drawing/2014/main" id="{1C0D2D8A-DAEA-4734-A4A7-AC5A206FA011}"/>
            </a:ext>
          </a:extLst>
        </xdr:cNvPr>
        <xdr:cNvCxnSpPr/>
      </xdr:nvCxnSpPr>
      <xdr:spPr>
        <a:xfrm flipV="1">
          <a:off x="8686800" y="6485890"/>
          <a:ext cx="742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147955</xdr:rowOff>
    </xdr:from>
    <xdr:to>
      <xdr:col>46</xdr:col>
      <xdr:colOff>38100</xdr:colOff>
      <xdr:row>40</xdr:row>
      <xdr:rowOff>78105</xdr:rowOff>
    </xdr:to>
    <xdr:sp macro="" textlink="">
      <xdr:nvSpPr>
        <xdr:cNvPr id="134" name="楕円 133">
          <a:extLst>
            <a:ext uri="{FF2B5EF4-FFF2-40B4-BE49-F238E27FC236}">
              <a16:creationId xmlns:a16="http://schemas.microsoft.com/office/drawing/2014/main" id="{4158F3FD-5C40-4637-9B75-D7FB429827E5}"/>
            </a:ext>
          </a:extLst>
        </xdr:cNvPr>
        <xdr:cNvSpPr/>
      </xdr:nvSpPr>
      <xdr:spPr>
        <a:xfrm>
          <a:off x="7839075" y="64693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15875</xdr:rowOff>
    </xdr:from>
    <xdr:to>
      <xdr:col>50</xdr:col>
      <xdr:colOff>114300</xdr:colOff>
      <xdr:row>40</xdr:row>
      <xdr:rowOff>27305</xdr:rowOff>
    </xdr:to>
    <xdr:cxnSp macro="">
      <xdr:nvCxnSpPr>
        <xdr:cNvPr id="135" name="直線コネクタ 134">
          <a:extLst>
            <a:ext uri="{FF2B5EF4-FFF2-40B4-BE49-F238E27FC236}">
              <a16:creationId xmlns:a16="http://schemas.microsoft.com/office/drawing/2014/main" id="{2CB2B2BE-6E1B-4850-9E6D-B25ADD31D6CA}"/>
            </a:ext>
          </a:extLst>
        </xdr:cNvPr>
        <xdr:cNvCxnSpPr/>
      </xdr:nvCxnSpPr>
      <xdr:spPr>
        <a:xfrm flipV="1">
          <a:off x="7886700" y="650240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6" name="楕円 135">
          <a:extLst>
            <a:ext uri="{FF2B5EF4-FFF2-40B4-BE49-F238E27FC236}">
              <a16:creationId xmlns:a16="http://schemas.microsoft.com/office/drawing/2014/main" id="{404895AB-A24B-4F3B-AB4A-0C875F165789}"/>
            </a:ext>
          </a:extLst>
        </xdr:cNvPr>
        <xdr:cNvSpPr/>
      </xdr:nvSpPr>
      <xdr:spPr>
        <a:xfrm>
          <a:off x="7029450" y="6486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27305</xdr:rowOff>
    </xdr:from>
    <xdr:to>
      <xdr:col>45</xdr:col>
      <xdr:colOff>177800</xdr:colOff>
      <xdr:row>40</xdr:row>
      <xdr:rowOff>38100</xdr:rowOff>
    </xdr:to>
    <xdr:cxnSp macro="">
      <xdr:nvCxnSpPr>
        <xdr:cNvPr id="137" name="直線コネクタ 136">
          <a:extLst>
            <a:ext uri="{FF2B5EF4-FFF2-40B4-BE49-F238E27FC236}">
              <a16:creationId xmlns:a16="http://schemas.microsoft.com/office/drawing/2014/main" id="{7A5BD0DA-930E-4AB2-91CD-3747AFA7CD5D}"/>
            </a:ext>
          </a:extLst>
        </xdr:cNvPr>
        <xdr:cNvCxnSpPr/>
      </xdr:nvCxnSpPr>
      <xdr:spPr>
        <a:xfrm flipV="1">
          <a:off x="7077075" y="6517005"/>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xdr:rowOff>
    </xdr:from>
    <xdr:to>
      <xdr:col>36</xdr:col>
      <xdr:colOff>165100</xdr:colOff>
      <xdr:row>40</xdr:row>
      <xdr:rowOff>106680</xdr:rowOff>
    </xdr:to>
    <xdr:sp macro="" textlink="">
      <xdr:nvSpPr>
        <xdr:cNvPr id="138" name="楕円 137">
          <a:extLst>
            <a:ext uri="{FF2B5EF4-FFF2-40B4-BE49-F238E27FC236}">
              <a16:creationId xmlns:a16="http://schemas.microsoft.com/office/drawing/2014/main" id="{DB990860-D310-4E02-A509-05957C9EE649}"/>
            </a:ext>
          </a:extLst>
        </xdr:cNvPr>
        <xdr:cNvSpPr/>
      </xdr:nvSpPr>
      <xdr:spPr>
        <a:xfrm>
          <a:off x="6238875" y="6494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55880</xdr:rowOff>
    </xdr:to>
    <xdr:cxnSp macro="">
      <xdr:nvCxnSpPr>
        <xdr:cNvPr id="139" name="直線コネクタ 138">
          <a:extLst>
            <a:ext uri="{FF2B5EF4-FFF2-40B4-BE49-F238E27FC236}">
              <a16:creationId xmlns:a16="http://schemas.microsoft.com/office/drawing/2014/main" id="{1F17F552-0053-4B21-B6CC-CE7860288F60}"/>
            </a:ext>
          </a:extLst>
        </xdr:cNvPr>
        <xdr:cNvCxnSpPr/>
      </xdr:nvCxnSpPr>
      <xdr:spPr>
        <a:xfrm flipV="1">
          <a:off x="6286500" y="6524625"/>
          <a:ext cx="7905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1270</xdr:rowOff>
    </xdr:from>
    <xdr:ext cx="534670" cy="259080"/>
    <xdr:sp macro="" textlink="">
      <xdr:nvSpPr>
        <xdr:cNvPr id="140" name="n_1aveValue【道路】&#10;一人当たり延長">
          <a:extLst>
            <a:ext uri="{FF2B5EF4-FFF2-40B4-BE49-F238E27FC236}">
              <a16:creationId xmlns:a16="http://schemas.microsoft.com/office/drawing/2014/main" id="{BBCF5B79-B96D-4E84-B818-265219F7D8D3}"/>
            </a:ext>
          </a:extLst>
        </xdr:cNvPr>
        <xdr:cNvSpPr txBox="1"/>
      </xdr:nvSpPr>
      <xdr:spPr>
        <a:xfrm>
          <a:off x="8428990" y="6002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7620</xdr:rowOff>
    </xdr:from>
    <xdr:ext cx="534035" cy="258445"/>
    <xdr:sp macro="" textlink="">
      <xdr:nvSpPr>
        <xdr:cNvPr id="141" name="n_2aveValue【道路】&#10;一人当たり延長">
          <a:extLst>
            <a:ext uri="{FF2B5EF4-FFF2-40B4-BE49-F238E27FC236}">
              <a16:creationId xmlns:a16="http://schemas.microsoft.com/office/drawing/2014/main" id="{793B9826-D0D9-49C1-946F-A6B6298FBDF0}"/>
            </a:ext>
          </a:extLst>
        </xdr:cNvPr>
        <xdr:cNvSpPr txBox="1"/>
      </xdr:nvSpPr>
      <xdr:spPr>
        <a:xfrm>
          <a:off x="7647940" y="6011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26670</xdr:rowOff>
    </xdr:from>
    <xdr:ext cx="534035" cy="259080"/>
    <xdr:sp macro="" textlink="">
      <xdr:nvSpPr>
        <xdr:cNvPr id="142" name="n_3aveValue【道路】&#10;一人当たり延長">
          <a:extLst>
            <a:ext uri="{FF2B5EF4-FFF2-40B4-BE49-F238E27FC236}">
              <a16:creationId xmlns:a16="http://schemas.microsoft.com/office/drawing/2014/main" id="{F283AF53-CEB5-4602-B293-FEADD63343E6}"/>
            </a:ext>
          </a:extLst>
        </xdr:cNvPr>
        <xdr:cNvSpPr txBox="1"/>
      </xdr:nvSpPr>
      <xdr:spPr>
        <a:xfrm>
          <a:off x="6847840" y="6030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36830</xdr:rowOff>
    </xdr:from>
    <xdr:ext cx="534035" cy="259080"/>
    <xdr:sp macro="" textlink="">
      <xdr:nvSpPr>
        <xdr:cNvPr id="143" name="n_4aveValue【道路】&#10;一人当たり延長">
          <a:extLst>
            <a:ext uri="{FF2B5EF4-FFF2-40B4-BE49-F238E27FC236}">
              <a16:creationId xmlns:a16="http://schemas.microsoft.com/office/drawing/2014/main" id="{32B72009-275E-4310-9082-E71A0BB659BB}"/>
            </a:ext>
          </a:extLst>
        </xdr:cNvPr>
        <xdr:cNvSpPr txBox="1"/>
      </xdr:nvSpPr>
      <xdr:spPr>
        <a:xfrm>
          <a:off x="6038215" y="6037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30.587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57785</xdr:rowOff>
    </xdr:from>
    <xdr:ext cx="534670" cy="259080"/>
    <xdr:sp macro="" textlink="">
      <xdr:nvSpPr>
        <xdr:cNvPr id="144" name="n_1mainValue【道路】&#10;一人当たり延長">
          <a:extLst>
            <a:ext uri="{FF2B5EF4-FFF2-40B4-BE49-F238E27FC236}">
              <a16:creationId xmlns:a16="http://schemas.microsoft.com/office/drawing/2014/main" id="{B45A80A7-068A-42B7-9422-C2D922557BD3}"/>
            </a:ext>
          </a:extLst>
        </xdr:cNvPr>
        <xdr:cNvSpPr txBox="1"/>
      </xdr:nvSpPr>
      <xdr:spPr>
        <a:xfrm>
          <a:off x="8428990" y="6544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69215</xdr:rowOff>
    </xdr:from>
    <xdr:ext cx="534035" cy="259080"/>
    <xdr:sp macro="" textlink="">
      <xdr:nvSpPr>
        <xdr:cNvPr id="145" name="n_2mainValue【道路】&#10;一人当たり延長">
          <a:extLst>
            <a:ext uri="{FF2B5EF4-FFF2-40B4-BE49-F238E27FC236}">
              <a16:creationId xmlns:a16="http://schemas.microsoft.com/office/drawing/2014/main" id="{EB90FBB0-E9D8-4970-834B-0E37CAA3921A}"/>
            </a:ext>
          </a:extLst>
        </xdr:cNvPr>
        <xdr:cNvSpPr txBox="1"/>
      </xdr:nvSpPr>
      <xdr:spPr>
        <a:xfrm>
          <a:off x="7647940" y="6552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18.564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80010</xdr:rowOff>
    </xdr:from>
    <xdr:ext cx="534035" cy="259080"/>
    <xdr:sp macro="" textlink="">
      <xdr:nvSpPr>
        <xdr:cNvPr id="146" name="n_3mainValue【道路】&#10;一人当たり延長">
          <a:extLst>
            <a:ext uri="{FF2B5EF4-FFF2-40B4-BE49-F238E27FC236}">
              <a16:creationId xmlns:a16="http://schemas.microsoft.com/office/drawing/2014/main" id="{D45452FB-C5A0-4676-AFD3-8A894EF464E8}"/>
            </a:ext>
          </a:extLst>
        </xdr:cNvPr>
        <xdr:cNvSpPr txBox="1"/>
      </xdr:nvSpPr>
      <xdr:spPr>
        <a:xfrm>
          <a:off x="6847840" y="6569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18.000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97790</xdr:rowOff>
    </xdr:from>
    <xdr:ext cx="534035" cy="258445"/>
    <xdr:sp macro="" textlink="">
      <xdr:nvSpPr>
        <xdr:cNvPr id="147" name="n_4mainValue【道路】&#10;一人当たり延長">
          <a:extLst>
            <a:ext uri="{FF2B5EF4-FFF2-40B4-BE49-F238E27FC236}">
              <a16:creationId xmlns:a16="http://schemas.microsoft.com/office/drawing/2014/main" id="{2F7D932C-90F8-47B4-8BA3-DA09C8131B7C}"/>
            </a:ext>
          </a:extLst>
        </xdr:cNvPr>
        <xdr:cNvSpPr txBox="1"/>
      </xdr:nvSpPr>
      <xdr:spPr>
        <a:xfrm>
          <a:off x="6038215" y="6584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94EE816-0846-4440-BD31-87D31BFB27B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FF09B1D-3DA5-4D6E-91FB-A8017E4A73EE}"/>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F4D272C-2E6C-4804-AF26-1075849BAC6C}"/>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607359B-9692-45E3-AB38-91F36DA692FB}"/>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56035BB-3567-4CD9-9F38-8282C385A4B5}"/>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9084542-7B9D-4D6D-8ECA-07E4402638CD}"/>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4A45828-0B5E-408D-9E3D-ED7A1799275B}"/>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15188D5-2A8E-40C0-A217-A262DA376348}"/>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156" name="テキスト ボックス 155">
          <a:extLst>
            <a:ext uri="{FF2B5EF4-FFF2-40B4-BE49-F238E27FC236}">
              <a16:creationId xmlns:a16="http://schemas.microsoft.com/office/drawing/2014/main" id="{7C6D73DC-3173-4E7D-8658-C0EE9AA625C8}"/>
            </a:ext>
          </a:extLst>
        </xdr:cNvPr>
        <xdr:cNvSpPr txBox="1"/>
      </xdr:nvSpPr>
      <xdr:spPr>
        <a:xfrm>
          <a:off x="666750" y="846772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7B3D2BE-69C6-4115-BE7C-A62EE598F975}"/>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158" name="テキスト ボックス 157">
          <a:extLst>
            <a:ext uri="{FF2B5EF4-FFF2-40B4-BE49-F238E27FC236}">
              <a16:creationId xmlns:a16="http://schemas.microsoft.com/office/drawing/2014/main" id="{8449C624-8ED9-4F66-A37D-5E6585E18B24}"/>
            </a:ext>
          </a:extLst>
        </xdr:cNvPr>
        <xdr:cNvSpPr txBox="1"/>
      </xdr:nvSpPr>
      <xdr:spPr>
        <a:xfrm>
          <a:off x="278765" y="106749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697DC2C1-AA35-4D01-9412-2645F13ECD61}"/>
            </a:ext>
          </a:extLst>
        </xdr:cNvPr>
        <xdr:cNvCxnSpPr/>
      </xdr:nvCxnSpPr>
      <xdr:spPr>
        <a:xfrm>
          <a:off x="6858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725" cy="259080"/>
    <xdr:sp macro="" textlink="">
      <xdr:nvSpPr>
        <xdr:cNvPr id="160" name="テキスト ボックス 159">
          <a:extLst>
            <a:ext uri="{FF2B5EF4-FFF2-40B4-BE49-F238E27FC236}">
              <a16:creationId xmlns:a16="http://schemas.microsoft.com/office/drawing/2014/main" id="{3D9E33B9-2B8E-4862-A0BE-D889C8410319}"/>
            </a:ext>
          </a:extLst>
        </xdr:cNvPr>
        <xdr:cNvSpPr txBox="1"/>
      </xdr:nvSpPr>
      <xdr:spPr>
        <a:xfrm>
          <a:off x="278765" y="10373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AA733935-79D9-4D09-BA97-2A247299319F}"/>
            </a:ext>
          </a:extLst>
        </xdr:cNvPr>
        <xdr:cNvCxnSpPr/>
      </xdr:nvCxnSpPr>
      <xdr:spPr>
        <a:xfrm>
          <a:off x="6858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2" name="テキスト ボックス 161">
          <a:extLst>
            <a:ext uri="{FF2B5EF4-FFF2-40B4-BE49-F238E27FC236}">
              <a16:creationId xmlns:a16="http://schemas.microsoft.com/office/drawing/2014/main" id="{CEED51AC-2AE3-48BF-B897-49B7451BF866}"/>
            </a:ext>
          </a:extLst>
        </xdr:cNvPr>
        <xdr:cNvSpPr txBox="1"/>
      </xdr:nvSpPr>
      <xdr:spPr>
        <a:xfrm>
          <a:off x="339725"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5301AE9B-8868-4DD5-9E1B-8EA907FC62DC}"/>
            </a:ext>
          </a:extLst>
        </xdr:cNvPr>
        <xdr:cNvCxnSpPr/>
      </xdr:nvCxnSpPr>
      <xdr:spPr>
        <a:xfrm>
          <a:off x="6858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8445"/>
    <xdr:sp macro="" textlink="">
      <xdr:nvSpPr>
        <xdr:cNvPr id="164" name="テキスト ボックス 163">
          <a:extLst>
            <a:ext uri="{FF2B5EF4-FFF2-40B4-BE49-F238E27FC236}">
              <a16:creationId xmlns:a16="http://schemas.microsoft.com/office/drawing/2014/main" id="{909D21FD-0A89-49D1-AFE0-F8FF252B4E06}"/>
            </a:ext>
          </a:extLst>
        </xdr:cNvPr>
        <xdr:cNvSpPr txBox="1"/>
      </xdr:nvSpPr>
      <xdr:spPr>
        <a:xfrm>
          <a:off x="339725" y="97459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0CE50D87-9D69-4522-8798-D0ACEB8A2DE8}"/>
            </a:ext>
          </a:extLst>
        </xdr:cNvPr>
        <xdr:cNvCxnSpPr/>
      </xdr:nvCxnSpPr>
      <xdr:spPr>
        <a:xfrm>
          <a:off x="6858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6" name="テキスト ボックス 165">
          <a:extLst>
            <a:ext uri="{FF2B5EF4-FFF2-40B4-BE49-F238E27FC236}">
              <a16:creationId xmlns:a16="http://schemas.microsoft.com/office/drawing/2014/main" id="{BEB4DA76-1F1F-443E-A3CB-3A4D1CC7EF25}"/>
            </a:ext>
          </a:extLst>
        </xdr:cNvPr>
        <xdr:cNvSpPr txBox="1"/>
      </xdr:nvSpPr>
      <xdr:spPr>
        <a:xfrm>
          <a:off x="339725"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84142C63-6770-4F65-AEF5-D15DB7408FD8}"/>
            </a:ext>
          </a:extLst>
        </xdr:cNvPr>
        <xdr:cNvCxnSpPr/>
      </xdr:nvCxnSpPr>
      <xdr:spPr>
        <a:xfrm>
          <a:off x="6858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8445"/>
    <xdr:sp macro="" textlink="">
      <xdr:nvSpPr>
        <xdr:cNvPr id="168" name="テキスト ボックス 167">
          <a:extLst>
            <a:ext uri="{FF2B5EF4-FFF2-40B4-BE49-F238E27FC236}">
              <a16:creationId xmlns:a16="http://schemas.microsoft.com/office/drawing/2014/main" id="{A77713B8-30B2-4826-BB12-E14FA3E3127B}"/>
            </a:ext>
          </a:extLst>
        </xdr:cNvPr>
        <xdr:cNvSpPr txBox="1"/>
      </xdr:nvSpPr>
      <xdr:spPr>
        <a:xfrm>
          <a:off x="339725" y="913130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365CEB57-ED89-4EC3-BCFA-BE2631659106}"/>
            </a:ext>
          </a:extLst>
        </xdr:cNvPr>
        <xdr:cNvCxnSpPr/>
      </xdr:nvCxnSpPr>
      <xdr:spPr>
        <a:xfrm>
          <a:off x="6858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8455" cy="259080"/>
    <xdr:sp macro="" textlink="">
      <xdr:nvSpPr>
        <xdr:cNvPr id="170" name="テキスト ボックス 169">
          <a:extLst>
            <a:ext uri="{FF2B5EF4-FFF2-40B4-BE49-F238E27FC236}">
              <a16:creationId xmlns:a16="http://schemas.microsoft.com/office/drawing/2014/main" id="{4777A630-95F4-4C4B-B689-4A1C2F1CCBF9}"/>
            </a:ext>
          </a:extLst>
        </xdr:cNvPr>
        <xdr:cNvSpPr txBox="1"/>
      </xdr:nvSpPr>
      <xdr:spPr>
        <a:xfrm>
          <a:off x="387985" y="8820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46758C4-DD0E-40CD-A145-431352B17F6B}"/>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000A291-6E72-4681-AA6A-AE8F387B4927}"/>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128905</xdr:rowOff>
    </xdr:from>
    <xdr:to>
      <xdr:col>24</xdr:col>
      <xdr:colOff>62865</xdr:colOff>
      <xdr:row>64</xdr:row>
      <xdr:rowOff>130810</xdr:rowOff>
    </xdr:to>
    <xdr:cxnSp macro="">
      <xdr:nvCxnSpPr>
        <xdr:cNvPr id="173" name="直線コネクタ 172">
          <a:extLst>
            <a:ext uri="{FF2B5EF4-FFF2-40B4-BE49-F238E27FC236}">
              <a16:creationId xmlns:a16="http://schemas.microsoft.com/office/drawing/2014/main" id="{142F65F6-AF45-41AB-AC6E-18ACCBC04FEB}"/>
            </a:ext>
          </a:extLst>
        </xdr:cNvPr>
        <xdr:cNvCxnSpPr/>
      </xdr:nvCxnSpPr>
      <xdr:spPr>
        <a:xfrm flipV="1">
          <a:off x="4180840" y="904113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8445"/>
    <xdr:sp macro="" textlink="">
      <xdr:nvSpPr>
        <xdr:cNvPr id="174" name="【橋りょう・トンネル】&#10;有形固定資産減価償却率最小値テキスト">
          <a:extLst>
            <a:ext uri="{FF2B5EF4-FFF2-40B4-BE49-F238E27FC236}">
              <a16:creationId xmlns:a16="http://schemas.microsoft.com/office/drawing/2014/main" id="{58DA052B-AC21-4380-A1D4-3CE53DFAB8F7}"/>
            </a:ext>
          </a:extLst>
        </xdr:cNvPr>
        <xdr:cNvSpPr txBox="1"/>
      </xdr:nvSpPr>
      <xdr:spPr>
        <a:xfrm>
          <a:off x="4219575" y="10507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5" name="直線コネクタ 174">
          <a:extLst>
            <a:ext uri="{FF2B5EF4-FFF2-40B4-BE49-F238E27FC236}">
              <a16:creationId xmlns:a16="http://schemas.microsoft.com/office/drawing/2014/main" id="{BFB9E71F-B448-42A4-82CD-E2FDE917C0A7}"/>
            </a:ext>
          </a:extLst>
        </xdr:cNvPr>
        <xdr:cNvCxnSpPr/>
      </xdr:nvCxnSpPr>
      <xdr:spPr>
        <a:xfrm>
          <a:off x="4105275" y="10503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75565</xdr:rowOff>
    </xdr:from>
    <xdr:ext cx="340360" cy="258445"/>
    <xdr:sp macro="" textlink="">
      <xdr:nvSpPr>
        <xdr:cNvPr id="176" name="【橋りょう・トンネル】&#10;有形固定資産減価償却率最大値テキスト">
          <a:extLst>
            <a:ext uri="{FF2B5EF4-FFF2-40B4-BE49-F238E27FC236}">
              <a16:creationId xmlns:a16="http://schemas.microsoft.com/office/drawing/2014/main" id="{1317B317-A4D8-4791-898C-BBB4C8A0D128}"/>
            </a:ext>
          </a:extLst>
        </xdr:cNvPr>
        <xdr:cNvSpPr txBox="1"/>
      </xdr:nvSpPr>
      <xdr:spPr>
        <a:xfrm>
          <a:off x="4219575" y="882904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128905</xdr:rowOff>
    </xdr:from>
    <xdr:to>
      <xdr:col>24</xdr:col>
      <xdr:colOff>152400</xdr:colOff>
      <xdr:row>55</xdr:row>
      <xdr:rowOff>128905</xdr:rowOff>
    </xdr:to>
    <xdr:cxnSp macro="">
      <xdr:nvCxnSpPr>
        <xdr:cNvPr id="177" name="直線コネクタ 176">
          <a:extLst>
            <a:ext uri="{FF2B5EF4-FFF2-40B4-BE49-F238E27FC236}">
              <a16:creationId xmlns:a16="http://schemas.microsoft.com/office/drawing/2014/main" id="{A55629E4-3A70-44E3-9473-4C0FA4D2D2DB}"/>
            </a:ext>
          </a:extLst>
        </xdr:cNvPr>
        <xdr:cNvCxnSpPr/>
      </xdr:nvCxnSpPr>
      <xdr:spPr>
        <a:xfrm>
          <a:off x="4105275" y="9041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27305</xdr:rowOff>
    </xdr:from>
    <xdr:ext cx="405130" cy="259080"/>
    <xdr:sp macro="" textlink="">
      <xdr:nvSpPr>
        <xdr:cNvPr id="178" name="【橋りょう・トンネル】&#10;有形固定資産減価償却率平均値テキスト">
          <a:extLst>
            <a:ext uri="{FF2B5EF4-FFF2-40B4-BE49-F238E27FC236}">
              <a16:creationId xmlns:a16="http://schemas.microsoft.com/office/drawing/2014/main" id="{E4651E30-1E94-4DCD-B907-A7796F712172}"/>
            </a:ext>
          </a:extLst>
        </xdr:cNvPr>
        <xdr:cNvSpPr txBox="1"/>
      </xdr:nvSpPr>
      <xdr:spPr>
        <a:xfrm>
          <a:off x="4219575" y="97555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9" name="フローチャート: 判断 178">
          <a:extLst>
            <a:ext uri="{FF2B5EF4-FFF2-40B4-BE49-F238E27FC236}">
              <a16:creationId xmlns:a16="http://schemas.microsoft.com/office/drawing/2014/main" id="{49253D3A-7132-40C3-84D3-01C72502928A}"/>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151765</xdr:rowOff>
    </xdr:from>
    <xdr:to>
      <xdr:col>20</xdr:col>
      <xdr:colOff>38100</xdr:colOff>
      <xdr:row>61</xdr:row>
      <xdr:rowOff>81915</xdr:rowOff>
    </xdr:to>
    <xdr:sp macro="" textlink="">
      <xdr:nvSpPr>
        <xdr:cNvPr id="180" name="フローチャート: 判断 179">
          <a:extLst>
            <a:ext uri="{FF2B5EF4-FFF2-40B4-BE49-F238E27FC236}">
              <a16:creationId xmlns:a16="http://schemas.microsoft.com/office/drawing/2014/main" id="{F3A86260-5FF8-4312-A61D-F19E173FD127}"/>
            </a:ext>
          </a:extLst>
        </xdr:cNvPr>
        <xdr:cNvSpPr/>
      </xdr:nvSpPr>
      <xdr:spPr>
        <a:xfrm>
          <a:off x="3381375" y="9876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75565</xdr:rowOff>
    </xdr:to>
    <xdr:sp macro="" textlink="">
      <xdr:nvSpPr>
        <xdr:cNvPr id="181" name="フローチャート: 判断 180">
          <a:extLst>
            <a:ext uri="{FF2B5EF4-FFF2-40B4-BE49-F238E27FC236}">
              <a16:creationId xmlns:a16="http://schemas.microsoft.com/office/drawing/2014/main" id="{4763C668-9554-41CD-85B5-267B33EA82BE}"/>
            </a:ext>
          </a:extLst>
        </xdr:cNvPr>
        <xdr:cNvSpPr/>
      </xdr:nvSpPr>
      <xdr:spPr>
        <a:xfrm>
          <a:off x="2571750" y="9867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9D561127-22AA-40CE-98C0-C2454382ADE5}"/>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130175</xdr:rowOff>
    </xdr:from>
    <xdr:to>
      <xdr:col>6</xdr:col>
      <xdr:colOff>38100</xdr:colOff>
      <xdr:row>61</xdr:row>
      <xdr:rowOff>60325</xdr:rowOff>
    </xdr:to>
    <xdr:sp macro="" textlink="">
      <xdr:nvSpPr>
        <xdr:cNvPr id="183" name="フローチャート: 判断 182">
          <a:extLst>
            <a:ext uri="{FF2B5EF4-FFF2-40B4-BE49-F238E27FC236}">
              <a16:creationId xmlns:a16="http://schemas.microsoft.com/office/drawing/2014/main" id="{931CC6C0-435E-444A-9B50-897BA9D27B38}"/>
            </a:ext>
          </a:extLst>
        </xdr:cNvPr>
        <xdr:cNvSpPr/>
      </xdr:nvSpPr>
      <xdr:spPr>
        <a:xfrm>
          <a:off x="981075" y="9855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184" name="テキスト ボックス 183">
          <a:extLst>
            <a:ext uri="{FF2B5EF4-FFF2-40B4-BE49-F238E27FC236}">
              <a16:creationId xmlns:a16="http://schemas.microsoft.com/office/drawing/2014/main" id="{E9BF938E-DD9D-4C1A-8D3C-1815B04AED0B}"/>
            </a:ext>
          </a:extLst>
        </xdr:cNvPr>
        <xdr:cNvSpPr txBox="1"/>
      </xdr:nvSpPr>
      <xdr:spPr>
        <a:xfrm>
          <a:off x="40100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185" name="テキスト ボックス 184">
          <a:extLst>
            <a:ext uri="{FF2B5EF4-FFF2-40B4-BE49-F238E27FC236}">
              <a16:creationId xmlns:a16="http://schemas.microsoft.com/office/drawing/2014/main" id="{1B640E5E-5D62-4276-A20C-2BA9E1C69DB7}"/>
            </a:ext>
          </a:extLst>
        </xdr:cNvPr>
        <xdr:cNvSpPr txBox="1"/>
      </xdr:nvSpPr>
      <xdr:spPr>
        <a:xfrm>
          <a:off x="32575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186" name="テキスト ボックス 185">
          <a:extLst>
            <a:ext uri="{FF2B5EF4-FFF2-40B4-BE49-F238E27FC236}">
              <a16:creationId xmlns:a16="http://schemas.microsoft.com/office/drawing/2014/main" id="{5B9D3810-C264-4668-A253-B28F3742E211}"/>
            </a:ext>
          </a:extLst>
        </xdr:cNvPr>
        <xdr:cNvSpPr txBox="1"/>
      </xdr:nvSpPr>
      <xdr:spPr>
        <a:xfrm>
          <a:off x="24479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187" name="テキスト ボックス 186">
          <a:extLst>
            <a:ext uri="{FF2B5EF4-FFF2-40B4-BE49-F238E27FC236}">
              <a16:creationId xmlns:a16="http://schemas.microsoft.com/office/drawing/2014/main" id="{AC8B7AAE-FA67-42BF-9D46-DDA34A6E2589}"/>
            </a:ext>
          </a:extLst>
        </xdr:cNvPr>
        <xdr:cNvSpPr txBox="1"/>
      </xdr:nvSpPr>
      <xdr:spPr>
        <a:xfrm>
          <a:off x="16573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188" name="テキスト ボックス 187">
          <a:extLst>
            <a:ext uri="{FF2B5EF4-FFF2-40B4-BE49-F238E27FC236}">
              <a16:creationId xmlns:a16="http://schemas.microsoft.com/office/drawing/2014/main" id="{1E3316B7-1B67-4A81-8185-352238A8926F}"/>
            </a:ext>
          </a:extLst>
        </xdr:cNvPr>
        <xdr:cNvSpPr txBox="1"/>
      </xdr:nvSpPr>
      <xdr:spPr>
        <a:xfrm>
          <a:off x="8572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52070</xdr:rowOff>
    </xdr:from>
    <xdr:to>
      <xdr:col>24</xdr:col>
      <xdr:colOff>114300</xdr:colOff>
      <xdr:row>62</xdr:row>
      <xdr:rowOff>153670</xdr:rowOff>
    </xdr:to>
    <xdr:sp macro="" textlink="">
      <xdr:nvSpPr>
        <xdr:cNvPr id="189" name="楕円 188">
          <a:extLst>
            <a:ext uri="{FF2B5EF4-FFF2-40B4-BE49-F238E27FC236}">
              <a16:creationId xmlns:a16="http://schemas.microsoft.com/office/drawing/2014/main" id="{5B4907E6-7C0C-4E97-BF93-1D9219CC3CFB}"/>
            </a:ext>
          </a:extLst>
        </xdr:cNvPr>
        <xdr:cNvSpPr/>
      </xdr:nvSpPr>
      <xdr:spPr>
        <a:xfrm>
          <a:off x="4124325" y="100977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30480</xdr:rowOff>
    </xdr:from>
    <xdr:ext cx="405130" cy="258445"/>
    <xdr:sp macro="" textlink="">
      <xdr:nvSpPr>
        <xdr:cNvPr id="190" name="【橋りょう・トンネル】&#10;有形固定資産減価償却率該当値テキスト">
          <a:extLst>
            <a:ext uri="{FF2B5EF4-FFF2-40B4-BE49-F238E27FC236}">
              <a16:creationId xmlns:a16="http://schemas.microsoft.com/office/drawing/2014/main" id="{1177592A-8C3B-40AE-A26E-491068014341}"/>
            </a:ext>
          </a:extLst>
        </xdr:cNvPr>
        <xdr:cNvSpPr txBox="1"/>
      </xdr:nvSpPr>
      <xdr:spPr>
        <a:xfrm>
          <a:off x="4219575" y="100761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11430</xdr:rowOff>
    </xdr:from>
    <xdr:to>
      <xdr:col>20</xdr:col>
      <xdr:colOff>38100</xdr:colOff>
      <xdr:row>62</xdr:row>
      <xdr:rowOff>113030</xdr:rowOff>
    </xdr:to>
    <xdr:sp macro="" textlink="">
      <xdr:nvSpPr>
        <xdr:cNvPr id="191" name="楕円 190">
          <a:extLst>
            <a:ext uri="{FF2B5EF4-FFF2-40B4-BE49-F238E27FC236}">
              <a16:creationId xmlns:a16="http://schemas.microsoft.com/office/drawing/2014/main" id="{19106F8C-5F04-4C26-A482-6908006073EE}"/>
            </a:ext>
          </a:extLst>
        </xdr:cNvPr>
        <xdr:cNvSpPr/>
      </xdr:nvSpPr>
      <xdr:spPr>
        <a:xfrm>
          <a:off x="3381375" y="10057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62230</xdr:rowOff>
    </xdr:from>
    <xdr:to>
      <xdr:col>24</xdr:col>
      <xdr:colOff>63500</xdr:colOff>
      <xdr:row>62</xdr:row>
      <xdr:rowOff>102870</xdr:rowOff>
    </xdr:to>
    <xdr:cxnSp macro="">
      <xdr:nvCxnSpPr>
        <xdr:cNvPr id="192" name="直線コネクタ 191">
          <a:extLst>
            <a:ext uri="{FF2B5EF4-FFF2-40B4-BE49-F238E27FC236}">
              <a16:creationId xmlns:a16="http://schemas.microsoft.com/office/drawing/2014/main" id="{260720FD-252F-4EB8-93E2-4A1402C603E2}"/>
            </a:ext>
          </a:extLst>
        </xdr:cNvPr>
        <xdr:cNvCxnSpPr/>
      </xdr:nvCxnSpPr>
      <xdr:spPr>
        <a:xfrm>
          <a:off x="3429000" y="10114280"/>
          <a:ext cx="7524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11430</xdr:rowOff>
    </xdr:from>
    <xdr:to>
      <xdr:col>15</xdr:col>
      <xdr:colOff>101600</xdr:colOff>
      <xdr:row>62</xdr:row>
      <xdr:rowOff>113030</xdr:rowOff>
    </xdr:to>
    <xdr:sp macro="" textlink="">
      <xdr:nvSpPr>
        <xdr:cNvPr id="193" name="楕円 192">
          <a:extLst>
            <a:ext uri="{FF2B5EF4-FFF2-40B4-BE49-F238E27FC236}">
              <a16:creationId xmlns:a16="http://schemas.microsoft.com/office/drawing/2014/main" id="{18C85B26-43FD-47EA-9FB1-01E6F9A641E5}"/>
            </a:ext>
          </a:extLst>
        </xdr:cNvPr>
        <xdr:cNvSpPr/>
      </xdr:nvSpPr>
      <xdr:spPr>
        <a:xfrm>
          <a:off x="2571750" y="10057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62230</xdr:rowOff>
    </xdr:from>
    <xdr:to>
      <xdr:col>19</xdr:col>
      <xdr:colOff>177800</xdr:colOff>
      <xdr:row>62</xdr:row>
      <xdr:rowOff>62230</xdr:rowOff>
    </xdr:to>
    <xdr:cxnSp macro="">
      <xdr:nvCxnSpPr>
        <xdr:cNvPr id="194" name="直線コネクタ 193">
          <a:extLst>
            <a:ext uri="{FF2B5EF4-FFF2-40B4-BE49-F238E27FC236}">
              <a16:creationId xmlns:a16="http://schemas.microsoft.com/office/drawing/2014/main" id="{84295961-6A33-4154-87B6-12860D633064}"/>
            </a:ext>
          </a:extLst>
        </xdr:cNvPr>
        <xdr:cNvCxnSpPr/>
      </xdr:nvCxnSpPr>
      <xdr:spPr>
        <a:xfrm>
          <a:off x="2619375" y="1011428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160020</xdr:rowOff>
    </xdr:from>
    <xdr:to>
      <xdr:col>10</xdr:col>
      <xdr:colOff>165100</xdr:colOff>
      <xdr:row>62</xdr:row>
      <xdr:rowOff>90170</xdr:rowOff>
    </xdr:to>
    <xdr:sp macro="" textlink="">
      <xdr:nvSpPr>
        <xdr:cNvPr id="195" name="楕円 194">
          <a:extLst>
            <a:ext uri="{FF2B5EF4-FFF2-40B4-BE49-F238E27FC236}">
              <a16:creationId xmlns:a16="http://schemas.microsoft.com/office/drawing/2014/main" id="{1F2E26DA-1545-42F3-ACD6-4846BB0D46B9}"/>
            </a:ext>
          </a:extLst>
        </xdr:cNvPr>
        <xdr:cNvSpPr/>
      </xdr:nvSpPr>
      <xdr:spPr>
        <a:xfrm>
          <a:off x="1781175" y="100501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39370</xdr:rowOff>
    </xdr:from>
    <xdr:to>
      <xdr:col>15</xdr:col>
      <xdr:colOff>50800</xdr:colOff>
      <xdr:row>62</xdr:row>
      <xdr:rowOff>62230</xdr:rowOff>
    </xdr:to>
    <xdr:cxnSp macro="">
      <xdr:nvCxnSpPr>
        <xdr:cNvPr id="196" name="直線コネクタ 195">
          <a:extLst>
            <a:ext uri="{FF2B5EF4-FFF2-40B4-BE49-F238E27FC236}">
              <a16:creationId xmlns:a16="http://schemas.microsoft.com/office/drawing/2014/main" id="{D5243244-853E-4016-8A2A-F646BCFF1F1C}"/>
            </a:ext>
          </a:extLst>
        </xdr:cNvPr>
        <xdr:cNvCxnSpPr/>
      </xdr:nvCxnSpPr>
      <xdr:spPr>
        <a:xfrm>
          <a:off x="1828800" y="10088245"/>
          <a:ext cx="79057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145415</xdr:rowOff>
    </xdr:from>
    <xdr:to>
      <xdr:col>6</xdr:col>
      <xdr:colOff>38100</xdr:colOff>
      <xdr:row>62</xdr:row>
      <xdr:rowOff>75565</xdr:rowOff>
    </xdr:to>
    <xdr:sp macro="" textlink="">
      <xdr:nvSpPr>
        <xdr:cNvPr id="197" name="楕円 196">
          <a:extLst>
            <a:ext uri="{FF2B5EF4-FFF2-40B4-BE49-F238E27FC236}">
              <a16:creationId xmlns:a16="http://schemas.microsoft.com/office/drawing/2014/main" id="{0CA80F7F-20D6-4656-8D8E-B221928CD53D}"/>
            </a:ext>
          </a:extLst>
        </xdr:cNvPr>
        <xdr:cNvSpPr/>
      </xdr:nvSpPr>
      <xdr:spPr>
        <a:xfrm>
          <a:off x="981075" y="100291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24765</xdr:rowOff>
    </xdr:from>
    <xdr:to>
      <xdr:col>10</xdr:col>
      <xdr:colOff>114300</xdr:colOff>
      <xdr:row>62</xdr:row>
      <xdr:rowOff>39370</xdr:rowOff>
    </xdr:to>
    <xdr:cxnSp macro="">
      <xdr:nvCxnSpPr>
        <xdr:cNvPr id="198" name="直線コネクタ 197">
          <a:extLst>
            <a:ext uri="{FF2B5EF4-FFF2-40B4-BE49-F238E27FC236}">
              <a16:creationId xmlns:a16="http://schemas.microsoft.com/office/drawing/2014/main" id="{C543EC5A-D7D5-42C7-B11A-8DF3AF5C3E00}"/>
            </a:ext>
          </a:extLst>
        </xdr:cNvPr>
        <xdr:cNvCxnSpPr/>
      </xdr:nvCxnSpPr>
      <xdr:spPr>
        <a:xfrm>
          <a:off x="1028700" y="1007681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98425</xdr:rowOff>
    </xdr:from>
    <xdr:ext cx="405130" cy="258445"/>
    <xdr:sp macro="" textlink="">
      <xdr:nvSpPr>
        <xdr:cNvPr id="199" name="n_1aveValue【橋りょう・トンネル】&#10;有形固定資産減価償却率">
          <a:extLst>
            <a:ext uri="{FF2B5EF4-FFF2-40B4-BE49-F238E27FC236}">
              <a16:creationId xmlns:a16="http://schemas.microsoft.com/office/drawing/2014/main" id="{767CFB2C-02B8-4E1D-B08F-EDFDF7896DB3}"/>
            </a:ext>
          </a:extLst>
        </xdr:cNvPr>
        <xdr:cNvSpPr txBox="1"/>
      </xdr:nvSpPr>
      <xdr:spPr>
        <a:xfrm>
          <a:off x="3239135" y="9664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92075</xdr:rowOff>
    </xdr:from>
    <xdr:ext cx="404495" cy="259080"/>
    <xdr:sp macro="" textlink="">
      <xdr:nvSpPr>
        <xdr:cNvPr id="200" name="n_2aveValue【橋りょう・トンネル】&#10;有形固定資産減価償却率">
          <a:extLst>
            <a:ext uri="{FF2B5EF4-FFF2-40B4-BE49-F238E27FC236}">
              <a16:creationId xmlns:a16="http://schemas.microsoft.com/office/drawing/2014/main" id="{C7A1A204-9831-4750-BC89-496C59AAA71F}"/>
            </a:ext>
          </a:extLst>
        </xdr:cNvPr>
        <xdr:cNvSpPr txBox="1"/>
      </xdr:nvSpPr>
      <xdr:spPr>
        <a:xfrm>
          <a:off x="2439035" y="96551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55880</xdr:rowOff>
    </xdr:from>
    <xdr:ext cx="404495" cy="259080"/>
    <xdr:sp macro="" textlink="">
      <xdr:nvSpPr>
        <xdr:cNvPr id="201" name="n_3aveValue【橋りょう・トンネル】&#10;有形固定資産減価償却率">
          <a:extLst>
            <a:ext uri="{FF2B5EF4-FFF2-40B4-BE49-F238E27FC236}">
              <a16:creationId xmlns:a16="http://schemas.microsoft.com/office/drawing/2014/main" id="{59EF4498-5E6E-4A6B-A321-3196BDA4CB92}"/>
            </a:ext>
          </a:extLst>
        </xdr:cNvPr>
        <xdr:cNvSpPr txBox="1"/>
      </xdr:nvSpPr>
      <xdr:spPr>
        <a:xfrm>
          <a:off x="1648460" y="96189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76835</xdr:rowOff>
    </xdr:from>
    <xdr:ext cx="404495" cy="258445"/>
    <xdr:sp macro="" textlink="">
      <xdr:nvSpPr>
        <xdr:cNvPr id="202" name="n_4aveValue【橋りょう・トンネル】&#10;有形固定資産減価償却率">
          <a:extLst>
            <a:ext uri="{FF2B5EF4-FFF2-40B4-BE49-F238E27FC236}">
              <a16:creationId xmlns:a16="http://schemas.microsoft.com/office/drawing/2014/main" id="{42564B52-D158-4F52-ACEA-8054BCBDD0C2}"/>
            </a:ext>
          </a:extLst>
        </xdr:cNvPr>
        <xdr:cNvSpPr txBox="1"/>
      </xdr:nvSpPr>
      <xdr:spPr>
        <a:xfrm>
          <a:off x="848360" y="96399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104140</xdr:rowOff>
    </xdr:from>
    <xdr:ext cx="405130" cy="259080"/>
    <xdr:sp macro="" textlink="">
      <xdr:nvSpPr>
        <xdr:cNvPr id="203" name="n_1mainValue【橋りょう・トンネル】&#10;有形固定資産減価償却率">
          <a:extLst>
            <a:ext uri="{FF2B5EF4-FFF2-40B4-BE49-F238E27FC236}">
              <a16:creationId xmlns:a16="http://schemas.microsoft.com/office/drawing/2014/main" id="{E307BAA9-C859-4369-84EF-3EC3311CC35C}"/>
            </a:ext>
          </a:extLst>
        </xdr:cNvPr>
        <xdr:cNvSpPr txBox="1"/>
      </xdr:nvSpPr>
      <xdr:spPr>
        <a:xfrm>
          <a:off x="3239135" y="10156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104140</xdr:rowOff>
    </xdr:from>
    <xdr:ext cx="404495" cy="259080"/>
    <xdr:sp macro="" textlink="">
      <xdr:nvSpPr>
        <xdr:cNvPr id="204" name="n_2mainValue【橋りょう・トンネル】&#10;有形固定資産減価償却率">
          <a:extLst>
            <a:ext uri="{FF2B5EF4-FFF2-40B4-BE49-F238E27FC236}">
              <a16:creationId xmlns:a16="http://schemas.microsoft.com/office/drawing/2014/main" id="{DF939035-B66C-400F-88F1-5D5FCE4E76E5}"/>
            </a:ext>
          </a:extLst>
        </xdr:cNvPr>
        <xdr:cNvSpPr txBox="1"/>
      </xdr:nvSpPr>
      <xdr:spPr>
        <a:xfrm>
          <a:off x="2439035" y="101561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81280</xdr:rowOff>
    </xdr:from>
    <xdr:ext cx="404495" cy="259080"/>
    <xdr:sp macro="" textlink="">
      <xdr:nvSpPr>
        <xdr:cNvPr id="205" name="n_3mainValue【橋りょう・トンネル】&#10;有形固定資産減価償却率">
          <a:extLst>
            <a:ext uri="{FF2B5EF4-FFF2-40B4-BE49-F238E27FC236}">
              <a16:creationId xmlns:a16="http://schemas.microsoft.com/office/drawing/2014/main" id="{C0A7CD81-8B7A-41AB-9DF0-69F386D4E52E}"/>
            </a:ext>
          </a:extLst>
        </xdr:cNvPr>
        <xdr:cNvSpPr txBox="1"/>
      </xdr:nvSpPr>
      <xdr:spPr>
        <a:xfrm>
          <a:off x="1648460" y="10133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66675</xdr:rowOff>
    </xdr:from>
    <xdr:ext cx="404495" cy="258445"/>
    <xdr:sp macro="" textlink="">
      <xdr:nvSpPr>
        <xdr:cNvPr id="206" name="n_4mainValue【橋りょう・トンネル】&#10;有形固定資産減価償却率">
          <a:extLst>
            <a:ext uri="{FF2B5EF4-FFF2-40B4-BE49-F238E27FC236}">
              <a16:creationId xmlns:a16="http://schemas.microsoft.com/office/drawing/2014/main" id="{803E1DE5-3B8E-4FDD-B93A-508B6B32E210}"/>
            </a:ext>
          </a:extLst>
        </xdr:cNvPr>
        <xdr:cNvSpPr txBox="1"/>
      </xdr:nvSpPr>
      <xdr:spPr>
        <a:xfrm>
          <a:off x="848360" y="101123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7D950D5-2F33-42CA-8E53-144923FF9ED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3CEC8A6-E32A-45EB-A45F-3A6074E78EDB}"/>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494BC29-1732-41AC-8A90-879D003327A6}"/>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C424055-5B9E-482A-97B5-E10340B128AA}"/>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6256626-7394-4F9F-9906-296300954145}"/>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2C05235-2E0D-4D3D-A09B-2961257BE2BD}"/>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87B82B9-EE6E-4FBF-85BF-F67E1D8CD5D3}"/>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188,193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F20CE88-9229-4DB6-AA5B-C198C30C5D3F}"/>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215" name="テキスト ボックス 214">
          <a:extLst>
            <a:ext uri="{FF2B5EF4-FFF2-40B4-BE49-F238E27FC236}">
              <a16:creationId xmlns:a16="http://schemas.microsoft.com/office/drawing/2014/main" id="{D08BE01C-1B96-46FE-80D0-76B58B2AAD48}"/>
            </a:ext>
          </a:extLst>
        </xdr:cNvPr>
        <xdr:cNvSpPr txBox="1"/>
      </xdr:nvSpPr>
      <xdr:spPr>
        <a:xfrm>
          <a:off x="5915025" y="846772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7721E94-705D-45E0-973A-BF4C420D6FEE}"/>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7" name="直線コネクタ 216">
          <a:extLst>
            <a:ext uri="{FF2B5EF4-FFF2-40B4-BE49-F238E27FC236}">
              <a16:creationId xmlns:a16="http://schemas.microsoft.com/office/drawing/2014/main" id="{2BBB73B0-CDC5-495D-9359-52786E50362E}"/>
            </a:ext>
          </a:extLst>
        </xdr:cNvPr>
        <xdr:cNvCxnSpPr/>
      </xdr:nvCxnSpPr>
      <xdr:spPr>
        <a:xfrm>
          <a:off x="5953125" y="10503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8285" cy="259080"/>
    <xdr:sp macro="" textlink="">
      <xdr:nvSpPr>
        <xdr:cNvPr id="218" name="テキスト ボックス 217">
          <a:extLst>
            <a:ext uri="{FF2B5EF4-FFF2-40B4-BE49-F238E27FC236}">
              <a16:creationId xmlns:a16="http://schemas.microsoft.com/office/drawing/2014/main" id="{718645FD-88F2-480F-9BC3-C19F148FAC3C}"/>
            </a:ext>
          </a:extLst>
        </xdr:cNvPr>
        <xdr:cNvSpPr txBox="1"/>
      </xdr:nvSpPr>
      <xdr:spPr>
        <a:xfrm>
          <a:off x="5723255" y="1037399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9" name="直線コネクタ 218">
          <a:extLst>
            <a:ext uri="{FF2B5EF4-FFF2-40B4-BE49-F238E27FC236}">
              <a16:creationId xmlns:a16="http://schemas.microsoft.com/office/drawing/2014/main" id="{5EF5F92C-7AA2-4A73-B351-582A5F7DE002}"/>
            </a:ext>
          </a:extLst>
        </xdr:cNvPr>
        <xdr:cNvCxnSpPr/>
      </xdr:nvCxnSpPr>
      <xdr:spPr>
        <a:xfrm>
          <a:off x="5953125" y="101923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4995" cy="259080"/>
    <xdr:sp macro="" textlink="">
      <xdr:nvSpPr>
        <xdr:cNvPr id="220" name="テキスト ボックス 219">
          <a:extLst>
            <a:ext uri="{FF2B5EF4-FFF2-40B4-BE49-F238E27FC236}">
              <a16:creationId xmlns:a16="http://schemas.microsoft.com/office/drawing/2014/main" id="{382BE9A4-1A53-4C6B-BEDB-F71D8C2F5426}"/>
            </a:ext>
          </a:extLst>
        </xdr:cNvPr>
        <xdr:cNvSpPr txBox="1"/>
      </xdr:nvSpPr>
      <xdr:spPr>
        <a:xfrm>
          <a:off x="5420995" y="100564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21" name="直線コネクタ 220">
          <a:extLst>
            <a:ext uri="{FF2B5EF4-FFF2-40B4-BE49-F238E27FC236}">
              <a16:creationId xmlns:a16="http://schemas.microsoft.com/office/drawing/2014/main" id="{B929E3FD-F1A5-4867-96A4-9EDC66D774AF}"/>
            </a:ext>
          </a:extLst>
        </xdr:cNvPr>
        <xdr:cNvCxnSpPr/>
      </xdr:nvCxnSpPr>
      <xdr:spPr>
        <a:xfrm>
          <a:off x="5953125" y="9885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4995" cy="258445"/>
    <xdr:sp macro="" textlink="">
      <xdr:nvSpPr>
        <xdr:cNvPr id="222" name="テキスト ボックス 221">
          <a:extLst>
            <a:ext uri="{FF2B5EF4-FFF2-40B4-BE49-F238E27FC236}">
              <a16:creationId xmlns:a16="http://schemas.microsoft.com/office/drawing/2014/main" id="{696D9093-6A8A-4630-9E76-092ABA3B903B}"/>
            </a:ext>
          </a:extLst>
        </xdr:cNvPr>
        <xdr:cNvSpPr txBox="1"/>
      </xdr:nvSpPr>
      <xdr:spPr>
        <a:xfrm>
          <a:off x="5420995" y="97459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3" name="直線コネクタ 222">
          <a:extLst>
            <a:ext uri="{FF2B5EF4-FFF2-40B4-BE49-F238E27FC236}">
              <a16:creationId xmlns:a16="http://schemas.microsoft.com/office/drawing/2014/main" id="{720F6404-57A1-4D0C-9658-A2DD482BEC95}"/>
            </a:ext>
          </a:extLst>
        </xdr:cNvPr>
        <xdr:cNvCxnSpPr/>
      </xdr:nvCxnSpPr>
      <xdr:spPr>
        <a:xfrm>
          <a:off x="5953125" y="95745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4995" cy="259080"/>
    <xdr:sp macro="" textlink="">
      <xdr:nvSpPr>
        <xdr:cNvPr id="224" name="テキスト ボックス 223">
          <a:extLst>
            <a:ext uri="{FF2B5EF4-FFF2-40B4-BE49-F238E27FC236}">
              <a16:creationId xmlns:a16="http://schemas.microsoft.com/office/drawing/2014/main" id="{6AD975C9-35F7-43E1-B8ED-432191F16413}"/>
            </a:ext>
          </a:extLst>
        </xdr:cNvPr>
        <xdr:cNvSpPr txBox="1"/>
      </xdr:nvSpPr>
      <xdr:spPr>
        <a:xfrm>
          <a:off x="5420995" y="94386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5" name="直線コネクタ 224">
          <a:extLst>
            <a:ext uri="{FF2B5EF4-FFF2-40B4-BE49-F238E27FC236}">
              <a16:creationId xmlns:a16="http://schemas.microsoft.com/office/drawing/2014/main" id="{009F4166-21A8-40E2-87BA-020046EF0097}"/>
            </a:ext>
          </a:extLst>
        </xdr:cNvPr>
        <xdr:cNvCxnSpPr/>
      </xdr:nvCxnSpPr>
      <xdr:spPr>
        <a:xfrm>
          <a:off x="5953125" y="9267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5165" cy="258445"/>
    <xdr:sp macro="" textlink="">
      <xdr:nvSpPr>
        <xdr:cNvPr id="226" name="テキスト ボックス 225">
          <a:extLst>
            <a:ext uri="{FF2B5EF4-FFF2-40B4-BE49-F238E27FC236}">
              <a16:creationId xmlns:a16="http://schemas.microsoft.com/office/drawing/2014/main" id="{0A850A9F-B9D0-4F8D-9048-DD24CFB99A3C}"/>
            </a:ext>
          </a:extLst>
        </xdr:cNvPr>
        <xdr:cNvSpPr txBox="1"/>
      </xdr:nvSpPr>
      <xdr:spPr>
        <a:xfrm>
          <a:off x="5324475" y="913130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7" name="直線コネクタ 226">
          <a:extLst>
            <a:ext uri="{FF2B5EF4-FFF2-40B4-BE49-F238E27FC236}">
              <a16:creationId xmlns:a16="http://schemas.microsoft.com/office/drawing/2014/main" id="{DAC4FDD2-87E8-48AD-9F32-FDD97019D116}"/>
            </a:ext>
          </a:extLst>
        </xdr:cNvPr>
        <xdr:cNvCxnSpPr/>
      </xdr:nvCxnSpPr>
      <xdr:spPr>
        <a:xfrm>
          <a:off x="5953125" y="8956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5165" cy="259080"/>
    <xdr:sp macro="" textlink="">
      <xdr:nvSpPr>
        <xdr:cNvPr id="228" name="テキスト ボックス 227">
          <a:extLst>
            <a:ext uri="{FF2B5EF4-FFF2-40B4-BE49-F238E27FC236}">
              <a16:creationId xmlns:a16="http://schemas.microsoft.com/office/drawing/2014/main" id="{4EAA22CD-61E9-4B7A-BC58-4FDBE9103D1A}"/>
            </a:ext>
          </a:extLst>
        </xdr:cNvPr>
        <xdr:cNvSpPr txBox="1"/>
      </xdr:nvSpPr>
      <xdr:spPr>
        <a:xfrm>
          <a:off x="5324475" y="8820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17F5E8E-17F1-443F-AA61-FC191B68EEF8}"/>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5165" cy="258445"/>
    <xdr:sp macro="" textlink="">
      <xdr:nvSpPr>
        <xdr:cNvPr id="230" name="テキスト ボックス 229">
          <a:extLst>
            <a:ext uri="{FF2B5EF4-FFF2-40B4-BE49-F238E27FC236}">
              <a16:creationId xmlns:a16="http://schemas.microsoft.com/office/drawing/2014/main" id="{1A111236-83CD-4F9D-BEF6-AA56CC12DE61}"/>
            </a:ext>
          </a:extLst>
        </xdr:cNvPr>
        <xdr:cNvSpPr txBox="1"/>
      </xdr:nvSpPr>
      <xdr:spPr>
        <a:xfrm>
          <a:off x="5324475" y="851281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37CC32D-DD1A-44EB-96C0-328D6C72E8C9}"/>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83185</xdr:rowOff>
    </xdr:from>
    <xdr:to>
      <xdr:col>54</xdr:col>
      <xdr:colOff>189865</xdr:colOff>
      <xdr:row>64</xdr:row>
      <xdr:rowOff>122555</xdr:rowOff>
    </xdr:to>
    <xdr:cxnSp macro="">
      <xdr:nvCxnSpPr>
        <xdr:cNvPr id="232" name="直線コネクタ 231">
          <a:extLst>
            <a:ext uri="{FF2B5EF4-FFF2-40B4-BE49-F238E27FC236}">
              <a16:creationId xmlns:a16="http://schemas.microsoft.com/office/drawing/2014/main" id="{493E2298-9150-49D2-AAD5-3D84A1774151}"/>
            </a:ext>
          </a:extLst>
        </xdr:cNvPr>
        <xdr:cNvCxnSpPr/>
      </xdr:nvCxnSpPr>
      <xdr:spPr>
        <a:xfrm flipV="1">
          <a:off x="9429115" y="9001760"/>
          <a:ext cx="0" cy="1496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126365</xdr:rowOff>
    </xdr:from>
    <xdr:ext cx="469900" cy="259080"/>
    <xdr:sp macro="" textlink="">
      <xdr:nvSpPr>
        <xdr:cNvPr id="233" name="【橋りょう・トンネル】&#10;一人当たり有形固定資産（償却資産）額最小値テキスト">
          <a:extLst>
            <a:ext uri="{FF2B5EF4-FFF2-40B4-BE49-F238E27FC236}">
              <a16:creationId xmlns:a16="http://schemas.microsoft.com/office/drawing/2014/main" id="{275BABB9-32BB-4E39-9206-139D43E7BEC3}"/>
            </a:ext>
          </a:extLst>
        </xdr:cNvPr>
        <xdr:cNvSpPr txBox="1"/>
      </xdr:nvSpPr>
      <xdr:spPr>
        <a:xfrm>
          <a:off x="9467850" y="10495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122555</xdr:rowOff>
    </xdr:from>
    <xdr:to>
      <xdr:col>55</xdr:col>
      <xdr:colOff>88900</xdr:colOff>
      <xdr:row>64</xdr:row>
      <xdr:rowOff>122555</xdr:rowOff>
    </xdr:to>
    <xdr:cxnSp macro="">
      <xdr:nvCxnSpPr>
        <xdr:cNvPr id="234" name="直線コネクタ 233">
          <a:extLst>
            <a:ext uri="{FF2B5EF4-FFF2-40B4-BE49-F238E27FC236}">
              <a16:creationId xmlns:a16="http://schemas.microsoft.com/office/drawing/2014/main" id="{E13A54D7-B0D7-4E93-BF98-35B2055F6DC9}"/>
            </a:ext>
          </a:extLst>
        </xdr:cNvPr>
        <xdr:cNvCxnSpPr/>
      </xdr:nvCxnSpPr>
      <xdr:spPr>
        <a:xfrm>
          <a:off x="9363075" y="1049845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29845</xdr:rowOff>
    </xdr:from>
    <xdr:ext cx="690245" cy="258445"/>
    <xdr:sp macro="" textlink="">
      <xdr:nvSpPr>
        <xdr:cNvPr id="235" name="【橋りょう・トンネル】&#10;一人当たり有形固定資産（償却資産）額最大値テキスト">
          <a:extLst>
            <a:ext uri="{FF2B5EF4-FFF2-40B4-BE49-F238E27FC236}">
              <a16:creationId xmlns:a16="http://schemas.microsoft.com/office/drawing/2014/main" id="{76CCB688-4B88-4D57-8991-94260A1C6036}"/>
            </a:ext>
          </a:extLst>
        </xdr:cNvPr>
        <xdr:cNvSpPr txBox="1"/>
      </xdr:nvSpPr>
      <xdr:spPr>
        <a:xfrm>
          <a:off x="9467850" y="878014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83185</xdr:rowOff>
    </xdr:from>
    <xdr:to>
      <xdr:col>55</xdr:col>
      <xdr:colOff>88900</xdr:colOff>
      <xdr:row>55</xdr:row>
      <xdr:rowOff>83185</xdr:rowOff>
    </xdr:to>
    <xdr:cxnSp macro="">
      <xdr:nvCxnSpPr>
        <xdr:cNvPr id="236" name="直線コネクタ 235">
          <a:extLst>
            <a:ext uri="{FF2B5EF4-FFF2-40B4-BE49-F238E27FC236}">
              <a16:creationId xmlns:a16="http://schemas.microsoft.com/office/drawing/2014/main" id="{BF7E325D-FA26-4829-B076-81F6F0378E99}"/>
            </a:ext>
          </a:extLst>
        </xdr:cNvPr>
        <xdr:cNvCxnSpPr/>
      </xdr:nvCxnSpPr>
      <xdr:spPr>
        <a:xfrm>
          <a:off x="9363075" y="900176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135890</xdr:rowOff>
    </xdr:from>
    <xdr:ext cx="598805" cy="259080"/>
    <xdr:sp macro="" textlink="">
      <xdr:nvSpPr>
        <xdr:cNvPr id="237" name="【橋りょう・トンネル】&#10;一人当たり有形固定資産（償却資産）額平均値テキスト">
          <a:extLst>
            <a:ext uri="{FF2B5EF4-FFF2-40B4-BE49-F238E27FC236}">
              <a16:creationId xmlns:a16="http://schemas.microsoft.com/office/drawing/2014/main" id="{F2C33152-0335-47A9-B3FC-CB24E188C292}"/>
            </a:ext>
          </a:extLst>
        </xdr:cNvPr>
        <xdr:cNvSpPr txBox="1"/>
      </xdr:nvSpPr>
      <xdr:spPr>
        <a:xfrm>
          <a:off x="9467850" y="100228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157480</xdr:rowOff>
    </xdr:from>
    <xdr:to>
      <xdr:col>55</xdr:col>
      <xdr:colOff>50800</xdr:colOff>
      <xdr:row>62</xdr:row>
      <xdr:rowOff>87630</xdr:rowOff>
    </xdr:to>
    <xdr:sp macro="" textlink="">
      <xdr:nvSpPr>
        <xdr:cNvPr id="238" name="フローチャート: 判断 237">
          <a:extLst>
            <a:ext uri="{FF2B5EF4-FFF2-40B4-BE49-F238E27FC236}">
              <a16:creationId xmlns:a16="http://schemas.microsoft.com/office/drawing/2014/main" id="{FC3A6B78-128B-4191-AF5D-9D733301E9A6}"/>
            </a:ext>
          </a:extLst>
        </xdr:cNvPr>
        <xdr:cNvSpPr/>
      </xdr:nvSpPr>
      <xdr:spPr>
        <a:xfrm>
          <a:off x="9401175" y="100476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83820</xdr:rowOff>
    </xdr:to>
    <xdr:sp macro="" textlink="">
      <xdr:nvSpPr>
        <xdr:cNvPr id="239" name="フローチャート: 判断 238">
          <a:extLst>
            <a:ext uri="{FF2B5EF4-FFF2-40B4-BE49-F238E27FC236}">
              <a16:creationId xmlns:a16="http://schemas.microsoft.com/office/drawing/2014/main" id="{A6DDA866-DDBE-4728-A684-EF435BB6F870}"/>
            </a:ext>
          </a:extLst>
        </xdr:cNvPr>
        <xdr:cNvSpPr/>
      </xdr:nvSpPr>
      <xdr:spPr>
        <a:xfrm>
          <a:off x="8639175" y="10040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156210</xdr:rowOff>
    </xdr:from>
    <xdr:to>
      <xdr:col>46</xdr:col>
      <xdr:colOff>38100</xdr:colOff>
      <xdr:row>62</xdr:row>
      <xdr:rowOff>86360</xdr:rowOff>
    </xdr:to>
    <xdr:sp macro="" textlink="">
      <xdr:nvSpPr>
        <xdr:cNvPr id="240" name="フローチャート: 判断 239">
          <a:extLst>
            <a:ext uri="{FF2B5EF4-FFF2-40B4-BE49-F238E27FC236}">
              <a16:creationId xmlns:a16="http://schemas.microsoft.com/office/drawing/2014/main" id="{C51226ED-5D69-43AB-B066-76F40D3AC7EB}"/>
            </a:ext>
          </a:extLst>
        </xdr:cNvPr>
        <xdr:cNvSpPr/>
      </xdr:nvSpPr>
      <xdr:spPr>
        <a:xfrm>
          <a:off x="7839075" y="1004633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41" name="フローチャート: 判断 240">
          <a:extLst>
            <a:ext uri="{FF2B5EF4-FFF2-40B4-BE49-F238E27FC236}">
              <a16:creationId xmlns:a16="http://schemas.microsoft.com/office/drawing/2014/main" id="{1C0DD145-04A7-40F9-AAE2-4ECC3F1CC932}"/>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10795</xdr:rowOff>
    </xdr:from>
    <xdr:to>
      <xdr:col>36</xdr:col>
      <xdr:colOff>165100</xdr:colOff>
      <xdr:row>62</xdr:row>
      <xdr:rowOff>112395</xdr:rowOff>
    </xdr:to>
    <xdr:sp macro="" textlink="">
      <xdr:nvSpPr>
        <xdr:cNvPr id="242" name="フローチャート: 判断 241">
          <a:extLst>
            <a:ext uri="{FF2B5EF4-FFF2-40B4-BE49-F238E27FC236}">
              <a16:creationId xmlns:a16="http://schemas.microsoft.com/office/drawing/2014/main" id="{53F81517-E9E2-4FB0-87B8-D2B1A20C7BF6}"/>
            </a:ext>
          </a:extLst>
        </xdr:cNvPr>
        <xdr:cNvSpPr/>
      </xdr:nvSpPr>
      <xdr:spPr>
        <a:xfrm>
          <a:off x="6238875" y="100564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243" name="テキスト ボックス 242">
          <a:extLst>
            <a:ext uri="{FF2B5EF4-FFF2-40B4-BE49-F238E27FC236}">
              <a16:creationId xmlns:a16="http://schemas.microsoft.com/office/drawing/2014/main" id="{10ECBF5C-D5B1-44EF-B4C3-76F6A583B811}"/>
            </a:ext>
          </a:extLst>
        </xdr:cNvPr>
        <xdr:cNvSpPr txBox="1"/>
      </xdr:nvSpPr>
      <xdr:spPr>
        <a:xfrm>
          <a:off x="925830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244" name="テキスト ボックス 243">
          <a:extLst>
            <a:ext uri="{FF2B5EF4-FFF2-40B4-BE49-F238E27FC236}">
              <a16:creationId xmlns:a16="http://schemas.microsoft.com/office/drawing/2014/main" id="{C8582B20-F287-464B-B75A-F7784FBB9BBE}"/>
            </a:ext>
          </a:extLst>
        </xdr:cNvPr>
        <xdr:cNvSpPr txBox="1"/>
      </xdr:nvSpPr>
      <xdr:spPr>
        <a:xfrm>
          <a:off x="85153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245" name="テキスト ボックス 244">
          <a:extLst>
            <a:ext uri="{FF2B5EF4-FFF2-40B4-BE49-F238E27FC236}">
              <a16:creationId xmlns:a16="http://schemas.microsoft.com/office/drawing/2014/main" id="{06AA3667-5D82-43A1-89A8-8C9343CDCF32}"/>
            </a:ext>
          </a:extLst>
        </xdr:cNvPr>
        <xdr:cNvSpPr txBox="1"/>
      </xdr:nvSpPr>
      <xdr:spPr>
        <a:xfrm>
          <a:off x="77152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246" name="テキスト ボックス 245">
          <a:extLst>
            <a:ext uri="{FF2B5EF4-FFF2-40B4-BE49-F238E27FC236}">
              <a16:creationId xmlns:a16="http://schemas.microsoft.com/office/drawing/2014/main" id="{9DADEC67-187D-449E-981F-64E15E0BD58E}"/>
            </a:ext>
          </a:extLst>
        </xdr:cNvPr>
        <xdr:cNvSpPr txBox="1"/>
      </xdr:nvSpPr>
      <xdr:spPr>
        <a:xfrm>
          <a:off x="69056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247" name="テキスト ボックス 246">
          <a:extLst>
            <a:ext uri="{FF2B5EF4-FFF2-40B4-BE49-F238E27FC236}">
              <a16:creationId xmlns:a16="http://schemas.microsoft.com/office/drawing/2014/main" id="{C72DCA2F-EB46-4C05-80C8-2A7A3ABD30D9}"/>
            </a:ext>
          </a:extLst>
        </xdr:cNvPr>
        <xdr:cNvSpPr txBox="1"/>
      </xdr:nvSpPr>
      <xdr:spPr>
        <a:xfrm>
          <a:off x="61150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144145</xdr:rowOff>
    </xdr:from>
    <xdr:to>
      <xdr:col>55</xdr:col>
      <xdr:colOff>50800</xdr:colOff>
      <xdr:row>61</xdr:row>
      <xdr:rowOff>74930</xdr:rowOff>
    </xdr:to>
    <xdr:sp macro="" textlink="">
      <xdr:nvSpPr>
        <xdr:cNvPr id="248" name="楕円 247">
          <a:extLst>
            <a:ext uri="{FF2B5EF4-FFF2-40B4-BE49-F238E27FC236}">
              <a16:creationId xmlns:a16="http://schemas.microsoft.com/office/drawing/2014/main" id="{36157F28-0B16-47BD-9328-A8B2BDA54BD8}"/>
            </a:ext>
          </a:extLst>
        </xdr:cNvPr>
        <xdr:cNvSpPr/>
      </xdr:nvSpPr>
      <xdr:spPr>
        <a:xfrm>
          <a:off x="9401175" y="9865995"/>
          <a:ext cx="762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167005</xdr:rowOff>
    </xdr:from>
    <xdr:ext cx="598805" cy="258445"/>
    <xdr:sp macro="" textlink="">
      <xdr:nvSpPr>
        <xdr:cNvPr id="249" name="【橋りょう・トンネル】&#10;一人当たり有形固定資産（償却資産）額該当値テキスト">
          <a:extLst>
            <a:ext uri="{FF2B5EF4-FFF2-40B4-BE49-F238E27FC236}">
              <a16:creationId xmlns:a16="http://schemas.microsoft.com/office/drawing/2014/main" id="{E1B8768D-3D1B-448C-A3F8-941C1D48E30E}"/>
            </a:ext>
          </a:extLst>
        </xdr:cNvPr>
        <xdr:cNvSpPr txBox="1"/>
      </xdr:nvSpPr>
      <xdr:spPr>
        <a:xfrm>
          <a:off x="9467850" y="97269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570,692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162560</xdr:rowOff>
    </xdr:from>
    <xdr:to>
      <xdr:col>50</xdr:col>
      <xdr:colOff>165100</xdr:colOff>
      <xdr:row>61</xdr:row>
      <xdr:rowOff>92710</xdr:rowOff>
    </xdr:to>
    <xdr:sp macro="" textlink="">
      <xdr:nvSpPr>
        <xdr:cNvPr id="250" name="楕円 249">
          <a:extLst>
            <a:ext uri="{FF2B5EF4-FFF2-40B4-BE49-F238E27FC236}">
              <a16:creationId xmlns:a16="http://schemas.microsoft.com/office/drawing/2014/main" id="{0CCB6E4E-F904-4E36-99F2-862EF58D41CD}"/>
            </a:ext>
          </a:extLst>
        </xdr:cNvPr>
        <xdr:cNvSpPr/>
      </xdr:nvSpPr>
      <xdr:spPr>
        <a:xfrm>
          <a:off x="8639175" y="9884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23495</xdr:rowOff>
    </xdr:from>
    <xdr:to>
      <xdr:col>55</xdr:col>
      <xdr:colOff>0</xdr:colOff>
      <xdr:row>61</xdr:row>
      <xdr:rowOff>41910</xdr:rowOff>
    </xdr:to>
    <xdr:cxnSp macro="">
      <xdr:nvCxnSpPr>
        <xdr:cNvPr id="251" name="直線コネクタ 250">
          <a:extLst>
            <a:ext uri="{FF2B5EF4-FFF2-40B4-BE49-F238E27FC236}">
              <a16:creationId xmlns:a16="http://schemas.microsoft.com/office/drawing/2014/main" id="{ED8266C1-0EBE-453A-9742-E71866291018}"/>
            </a:ext>
          </a:extLst>
        </xdr:cNvPr>
        <xdr:cNvCxnSpPr/>
      </xdr:nvCxnSpPr>
      <xdr:spPr>
        <a:xfrm flipV="1">
          <a:off x="8686800" y="9913620"/>
          <a:ext cx="742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1270</xdr:rowOff>
    </xdr:from>
    <xdr:to>
      <xdr:col>46</xdr:col>
      <xdr:colOff>38100</xdr:colOff>
      <xdr:row>61</xdr:row>
      <xdr:rowOff>102870</xdr:rowOff>
    </xdr:to>
    <xdr:sp macro="" textlink="">
      <xdr:nvSpPr>
        <xdr:cNvPr id="252" name="楕円 251">
          <a:extLst>
            <a:ext uri="{FF2B5EF4-FFF2-40B4-BE49-F238E27FC236}">
              <a16:creationId xmlns:a16="http://schemas.microsoft.com/office/drawing/2014/main" id="{FE512757-1BB1-4481-ACF1-231380E4D855}"/>
            </a:ext>
          </a:extLst>
        </xdr:cNvPr>
        <xdr:cNvSpPr/>
      </xdr:nvSpPr>
      <xdr:spPr>
        <a:xfrm>
          <a:off x="7839075" y="9888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41910</xdr:rowOff>
    </xdr:from>
    <xdr:to>
      <xdr:col>50</xdr:col>
      <xdr:colOff>114300</xdr:colOff>
      <xdr:row>61</xdr:row>
      <xdr:rowOff>52070</xdr:rowOff>
    </xdr:to>
    <xdr:cxnSp macro="">
      <xdr:nvCxnSpPr>
        <xdr:cNvPr id="253" name="直線コネクタ 252">
          <a:extLst>
            <a:ext uri="{FF2B5EF4-FFF2-40B4-BE49-F238E27FC236}">
              <a16:creationId xmlns:a16="http://schemas.microsoft.com/office/drawing/2014/main" id="{F2E4FDA6-D542-41A7-A3D4-837338E57970}"/>
            </a:ext>
          </a:extLst>
        </xdr:cNvPr>
        <xdr:cNvCxnSpPr/>
      </xdr:nvCxnSpPr>
      <xdr:spPr>
        <a:xfrm flipV="1">
          <a:off x="7886700" y="993203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10795</xdr:rowOff>
    </xdr:from>
    <xdr:to>
      <xdr:col>41</xdr:col>
      <xdr:colOff>101600</xdr:colOff>
      <xdr:row>61</xdr:row>
      <xdr:rowOff>112395</xdr:rowOff>
    </xdr:to>
    <xdr:sp macro="" textlink="">
      <xdr:nvSpPr>
        <xdr:cNvPr id="254" name="楕円 253">
          <a:extLst>
            <a:ext uri="{FF2B5EF4-FFF2-40B4-BE49-F238E27FC236}">
              <a16:creationId xmlns:a16="http://schemas.microsoft.com/office/drawing/2014/main" id="{44398398-6F46-4966-AFF9-1844D9CC7149}"/>
            </a:ext>
          </a:extLst>
        </xdr:cNvPr>
        <xdr:cNvSpPr/>
      </xdr:nvSpPr>
      <xdr:spPr>
        <a:xfrm>
          <a:off x="7029450" y="98945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52070</xdr:rowOff>
    </xdr:from>
    <xdr:to>
      <xdr:col>45</xdr:col>
      <xdr:colOff>177800</xdr:colOff>
      <xdr:row>61</xdr:row>
      <xdr:rowOff>61595</xdr:rowOff>
    </xdr:to>
    <xdr:cxnSp macro="">
      <xdr:nvCxnSpPr>
        <xdr:cNvPr id="255" name="直線コネクタ 254">
          <a:extLst>
            <a:ext uri="{FF2B5EF4-FFF2-40B4-BE49-F238E27FC236}">
              <a16:creationId xmlns:a16="http://schemas.microsoft.com/office/drawing/2014/main" id="{DFAC5FCB-5B3A-4CC0-B318-C618A46EBCD9}"/>
            </a:ext>
          </a:extLst>
        </xdr:cNvPr>
        <xdr:cNvCxnSpPr/>
      </xdr:nvCxnSpPr>
      <xdr:spPr>
        <a:xfrm flipV="1">
          <a:off x="7077075" y="9935845"/>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26670</xdr:rowOff>
    </xdr:from>
    <xdr:to>
      <xdr:col>36</xdr:col>
      <xdr:colOff>165100</xdr:colOff>
      <xdr:row>61</xdr:row>
      <xdr:rowOff>128270</xdr:rowOff>
    </xdr:to>
    <xdr:sp macro="" textlink="">
      <xdr:nvSpPr>
        <xdr:cNvPr id="256" name="楕円 255">
          <a:extLst>
            <a:ext uri="{FF2B5EF4-FFF2-40B4-BE49-F238E27FC236}">
              <a16:creationId xmlns:a16="http://schemas.microsoft.com/office/drawing/2014/main" id="{73CFD639-EB81-4489-AA78-8D961ABC7CC8}"/>
            </a:ext>
          </a:extLst>
        </xdr:cNvPr>
        <xdr:cNvSpPr/>
      </xdr:nvSpPr>
      <xdr:spPr>
        <a:xfrm>
          <a:off x="6238875" y="9916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61595</xdr:rowOff>
    </xdr:from>
    <xdr:to>
      <xdr:col>41</xdr:col>
      <xdr:colOff>50800</xdr:colOff>
      <xdr:row>61</xdr:row>
      <xdr:rowOff>77470</xdr:rowOff>
    </xdr:to>
    <xdr:cxnSp macro="">
      <xdr:nvCxnSpPr>
        <xdr:cNvPr id="257" name="直線コネクタ 256">
          <a:extLst>
            <a:ext uri="{FF2B5EF4-FFF2-40B4-BE49-F238E27FC236}">
              <a16:creationId xmlns:a16="http://schemas.microsoft.com/office/drawing/2014/main" id="{C8A65793-76CF-4669-9525-B7315DDF8424}"/>
            </a:ext>
          </a:extLst>
        </xdr:cNvPr>
        <xdr:cNvCxnSpPr/>
      </xdr:nvCxnSpPr>
      <xdr:spPr>
        <a:xfrm flipV="1">
          <a:off x="6286500" y="9951720"/>
          <a:ext cx="7905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74930</xdr:rowOff>
    </xdr:from>
    <xdr:ext cx="598170" cy="258445"/>
    <xdr:sp macro="" textlink="">
      <xdr:nvSpPr>
        <xdr:cNvPr id="258" name="n_1aveValue【橋りょう・トンネル】&#10;一人当たり有形固定資産（償却資産）額">
          <a:extLst>
            <a:ext uri="{FF2B5EF4-FFF2-40B4-BE49-F238E27FC236}">
              <a16:creationId xmlns:a16="http://schemas.microsoft.com/office/drawing/2014/main" id="{1FB57100-A58F-45D9-87EA-5DDAB5B69D0C}"/>
            </a:ext>
          </a:extLst>
        </xdr:cNvPr>
        <xdr:cNvSpPr txBox="1"/>
      </xdr:nvSpPr>
      <xdr:spPr>
        <a:xfrm>
          <a:off x="8399780" y="101238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77470</xdr:rowOff>
    </xdr:from>
    <xdr:ext cx="598170" cy="258445"/>
    <xdr:sp macro="" textlink="">
      <xdr:nvSpPr>
        <xdr:cNvPr id="259" name="n_2aveValue【橋りょう・トンネル】&#10;一人当たり有形固定資産（償却資産）額">
          <a:extLst>
            <a:ext uri="{FF2B5EF4-FFF2-40B4-BE49-F238E27FC236}">
              <a16:creationId xmlns:a16="http://schemas.microsoft.com/office/drawing/2014/main" id="{ABAFB28D-926F-47AA-A8FB-645CB9530A54}"/>
            </a:ext>
          </a:extLst>
        </xdr:cNvPr>
        <xdr:cNvSpPr txBox="1"/>
      </xdr:nvSpPr>
      <xdr:spPr>
        <a:xfrm>
          <a:off x="7609205" y="101263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100330</xdr:rowOff>
    </xdr:from>
    <xdr:ext cx="598170" cy="258445"/>
    <xdr:sp macro="" textlink="">
      <xdr:nvSpPr>
        <xdr:cNvPr id="260" name="n_3aveValue【橋りょう・トンネル】&#10;一人当たり有形固定資産（償却資産）額">
          <a:extLst>
            <a:ext uri="{FF2B5EF4-FFF2-40B4-BE49-F238E27FC236}">
              <a16:creationId xmlns:a16="http://schemas.microsoft.com/office/drawing/2014/main" id="{42B76BF0-E0ED-4DB1-BD75-A5C6F7DF0724}"/>
            </a:ext>
          </a:extLst>
        </xdr:cNvPr>
        <xdr:cNvSpPr txBox="1"/>
      </xdr:nvSpPr>
      <xdr:spPr>
        <a:xfrm>
          <a:off x="6818630" y="101523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103505</xdr:rowOff>
    </xdr:from>
    <xdr:ext cx="598170" cy="259080"/>
    <xdr:sp macro="" textlink="">
      <xdr:nvSpPr>
        <xdr:cNvPr id="261" name="n_4aveValue【橋りょう・トンネル】&#10;一人当たり有形固定資産（償却資産）額">
          <a:extLst>
            <a:ext uri="{FF2B5EF4-FFF2-40B4-BE49-F238E27FC236}">
              <a16:creationId xmlns:a16="http://schemas.microsoft.com/office/drawing/2014/main" id="{F6835D40-E417-4892-9E11-8558F684C19B}"/>
            </a:ext>
          </a:extLst>
        </xdr:cNvPr>
        <xdr:cNvSpPr txBox="1"/>
      </xdr:nvSpPr>
      <xdr:spPr>
        <a:xfrm>
          <a:off x="6009005" y="101555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378,407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59</xdr:row>
      <xdr:rowOff>109220</xdr:rowOff>
    </xdr:from>
    <xdr:ext cx="598170" cy="258445"/>
    <xdr:sp macro="" textlink="">
      <xdr:nvSpPr>
        <xdr:cNvPr id="262" name="n_1mainValue【橋りょう・トンネル】&#10;一人当たり有形固定資産（償却資産）額">
          <a:extLst>
            <a:ext uri="{FF2B5EF4-FFF2-40B4-BE49-F238E27FC236}">
              <a16:creationId xmlns:a16="http://schemas.microsoft.com/office/drawing/2014/main" id="{811FE1F5-BC8C-47C1-ABBC-83E8FCE7F78F}"/>
            </a:ext>
          </a:extLst>
        </xdr:cNvPr>
        <xdr:cNvSpPr txBox="1"/>
      </xdr:nvSpPr>
      <xdr:spPr>
        <a:xfrm>
          <a:off x="8399780" y="96691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554,227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59</xdr:row>
      <xdr:rowOff>119380</xdr:rowOff>
    </xdr:from>
    <xdr:ext cx="598170" cy="259080"/>
    <xdr:sp macro="" textlink="">
      <xdr:nvSpPr>
        <xdr:cNvPr id="263" name="n_2mainValue【橋りょう・トンネル】&#10;一人当たり有形固定資産（償却資産）額">
          <a:extLst>
            <a:ext uri="{FF2B5EF4-FFF2-40B4-BE49-F238E27FC236}">
              <a16:creationId xmlns:a16="http://schemas.microsoft.com/office/drawing/2014/main" id="{3999F4AA-1B0C-4F99-952B-B6422E9AD292}"/>
            </a:ext>
          </a:extLst>
        </xdr:cNvPr>
        <xdr:cNvSpPr txBox="1"/>
      </xdr:nvSpPr>
      <xdr:spPr>
        <a:xfrm>
          <a:off x="7609205" y="9685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544,486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59</xdr:row>
      <xdr:rowOff>128905</xdr:rowOff>
    </xdr:from>
    <xdr:ext cx="598170" cy="259080"/>
    <xdr:sp macro="" textlink="">
      <xdr:nvSpPr>
        <xdr:cNvPr id="264" name="n_3mainValue【橋りょう・トンネル】&#10;一人当たり有形固定資産（償却資産）額">
          <a:extLst>
            <a:ext uri="{FF2B5EF4-FFF2-40B4-BE49-F238E27FC236}">
              <a16:creationId xmlns:a16="http://schemas.microsoft.com/office/drawing/2014/main" id="{6D99AE5B-2E67-40FC-9DC0-5C909A19C91F}"/>
            </a:ext>
          </a:extLst>
        </xdr:cNvPr>
        <xdr:cNvSpPr txBox="1"/>
      </xdr:nvSpPr>
      <xdr:spPr>
        <a:xfrm>
          <a:off x="6818630" y="96888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535,955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144780</xdr:rowOff>
    </xdr:from>
    <xdr:ext cx="598170" cy="258445"/>
    <xdr:sp macro="" textlink="">
      <xdr:nvSpPr>
        <xdr:cNvPr id="265" name="n_4mainValue【橋りょう・トンネル】&#10;一人当たり有形固定資産（償却資産）額">
          <a:extLst>
            <a:ext uri="{FF2B5EF4-FFF2-40B4-BE49-F238E27FC236}">
              <a16:creationId xmlns:a16="http://schemas.microsoft.com/office/drawing/2014/main" id="{85A80DA1-C8A6-4420-8127-C10528B09E87}"/>
            </a:ext>
          </a:extLst>
        </xdr:cNvPr>
        <xdr:cNvSpPr txBox="1"/>
      </xdr:nvSpPr>
      <xdr:spPr>
        <a:xfrm>
          <a:off x="6009005" y="9704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521,277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A2C6516-4F05-4FD5-9DB7-7FEDB809FE2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7D3B02D-17C0-4A0B-AE13-70B41B7A9F82}"/>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BE42624-47BD-4EAF-B634-A51C554D60ED}"/>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E178DA3-DB42-49E9-BCBB-DDAB6669580C}"/>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060BA11-2E70-4813-8A50-B49407C3B3CB}"/>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72AB7BD-32AB-4A76-B659-EC8407AE8A85}"/>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DA66A67-324D-4D0E-9F91-D415EB29B2D1}"/>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EC003A5-BEE0-4C18-8876-C14E1D90186D}"/>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274" name="テキスト ボックス 273">
          <a:extLst>
            <a:ext uri="{FF2B5EF4-FFF2-40B4-BE49-F238E27FC236}">
              <a16:creationId xmlns:a16="http://schemas.microsoft.com/office/drawing/2014/main" id="{8C06FB49-00D2-40C1-BE1D-8CB87DFBA759}"/>
            </a:ext>
          </a:extLst>
        </xdr:cNvPr>
        <xdr:cNvSpPr txBox="1"/>
      </xdr:nvSpPr>
      <xdr:spPr>
        <a:xfrm>
          <a:off x="666750" y="1206817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FA8F991-26FB-4437-A460-6E9967DBB79C}"/>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276" name="テキスト ボックス 275">
          <a:extLst>
            <a:ext uri="{FF2B5EF4-FFF2-40B4-BE49-F238E27FC236}">
              <a16:creationId xmlns:a16="http://schemas.microsoft.com/office/drawing/2014/main" id="{9166FA7E-9442-48EE-88EA-D5ACB5A375E7}"/>
            </a:ext>
          </a:extLst>
        </xdr:cNvPr>
        <xdr:cNvSpPr txBox="1"/>
      </xdr:nvSpPr>
      <xdr:spPr>
        <a:xfrm>
          <a:off x="278765"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7E83CAA-62FE-42A4-A168-2B8816AC8B05}"/>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278" name="テキスト ボックス 277">
          <a:extLst>
            <a:ext uri="{FF2B5EF4-FFF2-40B4-BE49-F238E27FC236}">
              <a16:creationId xmlns:a16="http://schemas.microsoft.com/office/drawing/2014/main" id="{4571274A-B0EE-4DD0-B570-F2EEFE774031}"/>
            </a:ext>
          </a:extLst>
        </xdr:cNvPr>
        <xdr:cNvSpPr txBox="1"/>
      </xdr:nvSpPr>
      <xdr:spPr>
        <a:xfrm>
          <a:off x="278765" y="13913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ABB9282-6B53-41A6-BBD7-B95028916D0B}"/>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318ED4D2-B7E3-453E-9E2C-DDA0E1E08E66}"/>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2B0D66D-FDD7-445C-85BE-ADDE94F543A9}"/>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93CE8DC5-4E2A-40C2-800D-7B3B79578C08}"/>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46D5F05-88BB-4992-85D0-922892804D50}"/>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284" name="テキスト ボックス 283">
          <a:extLst>
            <a:ext uri="{FF2B5EF4-FFF2-40B4-BE49-F238E27FC236}">
              <a16:creationId xmlns:a16="http://schemas.microsoft.com/office/drawing/2014/main" id="{8EE7043C-8679-400A-A249-3FAB79C93238}"/>
            </a:ext>
          </a:extLst>
        </xdr:cNvPr>
        <xdr:cNvSpPr txBox="1"/>
      </xdr:nvSpPr>
      <xdr:spPr>
        <a:xfrm>
          <a:off x="339725" y="128276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2DF2130-EE19-41FC-B368-EE232E66D4E0}"/>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81029081-6C6D-4941-8C7D-F760109BD0CE}"/>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81F5998-599D-43EE-8055-5448D6EF6046}"/>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288" name="テキスト ボックス 287">
          <a:extLst>
            <a:ext uri="{FF2B5EF4-FFF2-40B4-BE49-F238E27FC236}">
              <a16:creationId xmlns:a16="http://schemas.microsoft.com/office/drawing/2014/main" id="{30283134-6131-4BA5-BB1D-2F8EF7A98DEA}"/>
            </a:ext>
          </a:extLst>
        </xdr:cNvPr>
        <xdr:cNvSpPr txBox="1"/>
      </xdr:nvSpPr>
      <xdr:spPr>
        <a:xfrm>
          <a:off x="387985" y="121132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420B3EC-B744-4398-B6FE-241A1E20BFB6}"/>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5ACD9769-31DE-4D9E-97F4-41C56744CFF2}"/>
            </a:ext>
          </a:extLst>
        </xdr:cNvPr>
        <xdr:cNvCxnSpPr/>
      </xdr:nvCxnSpPr>
      <xdr:spPr>
        <a:xfrm flipV="1">
          <a:off x="4180840" y="12743180"/>
          <a:ext cx="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91" name="【公営住宅】&#10;有形固定資産減価償却率最小値テキスト">
          <a:extLst>
            <a:ext uri="{FF2B5EF4-FFF2-40B4-BE49-F238E27FC236}">
              <a16:creationId xmlns:a16="http://schemas.microsoft.com/office/drawing/2014/main" id="{8017CEFA-47B4-4BE4-8BC0-86DC7811EA81}"/>
            </a:ext>
          </a:extLst>
        </xdr:cNvPr>
        <xdr:cNvSpPr txBox="1"/>
      </xdr:nvSpPr>
      <xdr:spPr>
        <a:xfrm>
          <a:off x="4219575" y="1405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9B9D221-51B2-459D-98A1-BFEF62ABC0AD}"/>
            </a:ext>
          </a:extLst>
        </xdr:cNvPr>
        <xdr:cNvCxnSpPr/>
      </xdr:nvCxnSpPr>
      <xdr:spPr>
        <a:xfrm>
          <a:off x="4105275" y="1404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53340</xdr:rowOff>
    </xdr:from>
    <xdr:ext cx="405130" cy="258445"/>
    <xdr:sp macro="" textlink="">
      <xdr:nvSpPr>
        <xdr:cNvPr id="293" name="【公営住宅】&#10;有形固定資産減価償却率最大値テキスト">
          <a:extLst>
            <a:ext uri="{FF2B5EF4-FFF2-40B4-BE49-F238E27FC236}">
              <a16:creationId xmlns:a16="http://schemas.microsoft.com/office/drawing/2014/main" id="{69DD74D5-9460-41B3-B51C-C75682CB7BC1}"/>
            </a:ext>
          </a:extLst>
        </xdr:cNvPr>
        <xdr:cNvSpPr txBox="1"/>
      </xdr:nvSpPr>
      <xdr:spPr>
        <a:xfrm>
          <a:off x="4219575" y="125279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2EFB8809-4D4A-4B30-A7CC-FE672E63610B}"/>
            </a:ext>
          </a:extLst>
        </xdr:cNvPr>
        <xdr:cNvCxnSpPr/>
      </xdr:nvCxnSpPr>
      <xdr:spPr>
        <a:xfrm>
          <a:off x="4105275" y="12743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88265</xdr:rowOff>
    </xdr:from>
    <xdr:ext cx="405130" cy="258445"/>
    <xdr:sp macro="" textlink="">
      <xdr:nvSpPr>
        <xdr:cNvPr id="295" name="【公営住宅】&#10;有形固定資産減価償却率平均値テキスト">
          <a:extLst>
            <a:ext uri="{FF2B5EF4-FFF2-40B4-BE49-F238E27FC236}">
              <a16:creationId xmlns:a16="http://schemas.microsoft.com/office/drawing/2014/main" id="{C02E32B8-6DA2-4824-9B11-DD583A779664}"/>
            </a:ext>
          </a:extLst>
        </xdr:cNvPr>
        <xdr:cNvSpPr txBox="1"/>
      </xdr:nvSpPr>
      <xdr:spPr>
        <a:xfrm>
          <a:off x="4219575" y="133724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71B4F7FC-D73B-4574-AE0F-705F8CA19577}"/>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57785</xdr:rowOff>
    </xdr:from>
    <xdr:to>
      <xdr:col>20</xdr:col>
      <xdr:colOff>38100</xdr:colOff>
      <xdr:row>83</xdr:row>
      <xdr:rowOff>159385</xdr:rowOff>
    </xdr:to>
    <xdr:sp macro="" textlink="">
      <xdr:nvSpPr>
        <xdr:cNvPr id="297" name="フローチャート: 判断 296">
          <a:extLst>
            <a:ext uri="{FF2B5EF4-FFF2-40B4-BE49-F238E27FC236}">
              <a16:creationId xmlns:a16="http://schemas.microsoft.com/office/drawing/2014/main" id="{B9C29BB4-EE20-4768-9CBE-A56E3F8D802F}"/>
            </a:ext>
          </a:extLst>
        </xdr:cNvPr>
        <xdr:cNvSpPr/>
      </xdr:nvSpPr>
      <xdr:spPr>
        <a:xfrm>
          <a:off x="3381375" y="135070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DC686C3E-F4F4-4497-AE1A-A3A0020A3075}"/>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164465</xdr:rowOff>
    </xdr:from>
    <xdr:to>
      <xdr:col>10</xdr:col>
      <xdr:colOff>165100</xdr:colOff>
      <xdr:row>82</xdr:row>
      <xdr:rowOff>94615</xdr:rowOff>
    </xdr:to>
    <xdr:sp macro="" textlink="">
      <xdr:nvSpPr>
        <xdr:cNvPr id="299" name="フローチャート: 判断 298">
          <a:extLst>
            <a:ext uri="{FF2B5EF4-FFF2-40B4-BE49-F238E27FC236}">
              <a16:creationId xmlns:a16="http://schemas.microsoft.com/office/drawing/2014/main" id="{575B959C-05FB-4D6F-BE81-581AF39C9C88}"/>
            </a:ext>
          </a:extLst>
        </xdr:cNvPr>
        <xdr:cNvSpPr/>
      </xdr:nvSpPr>
      <xdr:spPr>
        <a:xfrm>
          <a:off x="1781175" y="132867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xdr:rowOff>
    </xdr:from>
    <xdr:to>
      <xdr:col>6</xdr:col>
      <xdr:colOff>38100</xdr:colOff>
      <xdr:row>82</xdr:row>
      <xdr:rowOff>102235</xdr:rowOff>
    </xdr:to>
    <xdr:sp macro="" textlink="">
      <xdr:nvSpPr>
        <xdr:cNvPr id="300" name="フローチャート: 判断 299">
          <a:extLst>
            <a:ext uri="{FF2B5EF4-FFF2-40B4-BE49-F238E27FC236}">
              <a16:creationId xmlns:a16="http://schemas.microsoft.com/office/drawing/2014/main" id="{B1499173-169F-4871-8C4A-19CAD56D2D63}"/>
            </a:ext>
          </a:extLst>
        </xdr:cNvPr>
        <xdr:cNvSpPr/>
      </xdr:nvSpPr>
      <xdr:spPr>
        <a:xfrm>
          <a:off x="981075" y="13288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AC3DB463-378A-4E17-B97E-D72B6A9C4FA8}"/>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F5295D1F-6B76-40B8-954D-5F22AF4DAE7C}"/>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34E60D02-5359-4CE6-9C64-9E9BFAE223B1}"/>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3FB1F98F-EB0D-4345-98D5-87270432CE5E}"/>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E0F1BDDE-39AE-4AB4-8B31-2986727A3B0E}"/>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69215</xdr:rowOff>
    </xdr:from>
    <xdr:to>
      <xdr:col>24</xdr:col>
      <xdr:colOff>114300</xdr:colOff>
      <xdr:row>84</xdr:row>
      <xdr:rowOff>170815</xdr:rowOff>
    </xdr:to>
    <xdr:sp macro="" textlink="">
      <xdr:nvSpPr>
        <xdr:cNvPr id="306" name="楕円 305">
          <a:extLst>
            <a:ext uri="{FF2B5EF4-FFF2-40B4-BE49-F238E27FC236}">
              <a16:creationId xmlns:a16="http://schemas.microsoft.com/office/drawing/2014/main" id="{708AAAF0-A685-4723-9848-8050C3E18E48}"/>
            </a:ext>
          </a:extLst>
        </xdr:cNvPr>
        <xdr:cNvSpPr/>
      </xdr:nvSpPr>
      <xdr:spPr>
        <a:xfrm>
          <a:off x="4124325" y="136772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47625</xdr:rowOff>
    </xdr:from>
    <xdr:ext cx="405130" cy="259080"/>
    <xdr:sp macro="" textlink="">
      <xdr:nvSpPr>
        <xdr:cNvPr id="307" name="【公営住宅】&#10;有形固定資産減価償却率該当値テキスト">
          <a:extLst>
            <a:ext uri="{FF2B5EF4-FFF2-40B4-BE49-F238E27FC236}">
              <a16:creationId xmlns:a16="http://schemas.microsoft.com/office/drawing/2014/main" id="{ADFC4E86-B495-416A-92D2-5D52AE1A1616}"/>
            </a:ext>
          </a:extLst>
        </xdr:cNvPr>
        <xdr:cNvSpPr txBox="1"/>
      </xdr:nvSpPr>
      <xdr:spPr>
        <a:xfrm>
          <a:off x="4219575" y="13655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31115</xdr:rowOff>
    </xdr:from>
    <xdr:to>
      <xdr:col>20</xdr:col>
      <xdr:colOff>38100</xdr:colOff>
      <xdr:row>84</xdr:row>
      <xdr:rowOff>132715</xdr:rowOff>
    </xdr:to>
    <xdr:sp macro="" textlink="">
      <xdr:nvSpPr>
        <xdr:cNvPr id="308" name="楕円 307">
          <a:extLst>
            <a:ext uri="{FF2B5EF4-FFF2-40B4-BE49-F238E27FC236}">
              <a16:creationId xmlns:a16="http://schemas.microsoft.com/office/drawing/2014/main" id="{512251DF-A799-4CF7-BDA3-7A428533F619}"/>
            </a:ext>
          </a:extLst>
        </xdr:cNvPr>
        <xdr:cNvSpPr/>
      </xdr:nvSpPr>
      <xdr:spPr>
        <a:xfrm>
          <a:off x="3381375" y="136391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81915</xdr:rowOff>
    </xdr:from>
    <xdr:to>
      <xdr:col>24</xdr:col>
      <xdr:colOff>63500</xdr:colOff>
      <xdr:row>84</xdr:row>
      <xdr:rowOff>120650</xdr:rowOff>
    </xdr:to>
    <xdr:cxnSp macro="">
      <xdr:nvCxnSpPr>
        <xdr:cNvPr id="309" name="直線コネクタ 308">
          <a:extLst>
            <a:ext uri="{FF2B5EF4-FFF2-40B4-BE49-F238E27FC236}">
              <a16:creationId xmlns:a16="http://schemas.microsoft.com/office/drawing/2014/main" id="{15804E7C-9071-4623-8F78-B4DEF06CA2CE}"/>
            </a:ext>
          </a:extLst>
        </xdr:cNvPr>
        <xdr:cNvCxnSpPr/>
      </xdr:nvCxnSpPr>
      <xdr:spPr>
        <a:xfrm>
          <a:off x="3429000" y="13696315"/>
          <a:ext cx="75247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164465</xdr:rowOff>
    </xdr:from>
    <xdr:to>
      <xdr:col>15</xdr:col>
      <xdr:colOff>101600</xdr:colOff>
      <xdr:row>84</xdr:row>
      <xdr:rowOff>94615</xdr:rowOff>
    </xdr:to>
    <xdr:sp macro="" textlink="">
      <xdr:nvSpPr>
        <xdr:cNvPr id="310" name="楕円 309">
          <a:extLst>
            <a:ext uri="{FF2B5EF4-FFF2-40B4-BE49-F238E27FC236}">
              <a16:creationId xmlns:a16="http://schemas.microsoft.com/office/drawing/2014/main" id="{519D7D17-6778-417A-8D5B-2B26B92BBD03}"/>
            </a:ext>
          </a:extLst>
        </xdr:cNvPr>
        <xdr:cNvSpPr/>
      </xdr:nvSpPr>
      <xdr:spPr>
        <a:xfrm>
          <a:off x="2571750" y="136105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43815</xdr:rowOff>
    </xdr:from>
    <xdr:to>
      <xdr:col>19</xdr:col>
      <xdr:colOff>177800</xdr:colOff>
      <xdr:row>84</xdr:row>
      <xdr:rowOff>81915</xdr:rowOff>
    </xdr:to>
    <xdr:cxnSp macro="">
      <xdr:nvCxnSpPr>
        <xdr:cNvPr id="311" name="直線コネクタ 310">
          <a:extLst>
            <a:ext uri="{FF2B5EF4-FFF2-40B4-BE49-F238E27FC236}">
              <a16:creationId xmlns:a16="http://schemas.microsoft.com/office/drawing/2014/main" id="{DE7760FD-5AC5-4CF4-B2EA-226368D15987}"/>
            </a:ext>
          </a:extLst>
        </xdr:cNvPr>
        <xdr:cNvCxnSpPr/>
      </xdr:nvCxnSpPr>
      <xdr:spPr>
        <a:xfrm>
          <a:off x="2619375" y="13658215"/>
          <a:ext cx="8096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122555</xdr:rowOff>
    </xdr:from>
    <xdr:to>
      <xdr:col>10</xdr:col>
      <xdr:colOff>165100</xdr:colOff>
      <xdr:row>84</xdr:row>
      <xdr:rowOff>52705</xdr:rowOff>
    </xdr:to>
    <xdr:sp macro="" textlink="">
      <xdr:nvSpPr>
        <xdr:cNvPr id="312" name="楕円 311">
          <a:extLst>
            <a:ext uri="{FF2B5EF4-FFF2-40B4-BE49-F238E27FC236}">
              <a16:creationId xmlns:a16="http://schemas.microsoft.com/office/drawing/2014/main" id="{C8A97569-7926-43DA-9B08-40AF0ADF6F0E}"/>
            </a:ext>
          </a:extLst>
        </xdr:cNvPr>
        <xdr:cNvSpPr/>
      </xdr:nvSpPr>
      <xdr:spPr>
        <a:xfrm>
          <a:off x="1781175" y="135750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1905</xdr:rowOff>
    </xdr:from>
    <xdr:to>
      <xdr:col>15</xdr:col>
      <xdr:colOff>50800</xdr:colOff>
      <xdr:row>84</xdr:row>
      <xdr:rowOff>43815</xdr:rowOff>
    </xdr:to>
    <xdr:cxnSp macro="">
      <xdr:nvCxnSpPr>
        <xdr:cNvPr id="313" name="直線コネクタ 312">
          <a:extLst>
            <a:ext uri="{FF2B5EF4-FFF2-40B4-BE49-F238E27FC236}">
              <a16:creationId xmlns:a16="http://schemas.microsoft.com/office/drawing/2014/main" id="{42FC99BD-1826-4ED5-992A-5E63FF0EC06B}"/>
            </a:ext>
          </a:extLst>
        </xdr:cNvPr>
        <xdr:cNvCxnSpPr/>
      </xdr:nvCxnSpPr>
      <xdr:spPr>
        <a:xfrm>
          <a:off x="1828800" y="13613130"/>
          <a:ext cx="79057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80645</xdr:rowOff>
    </xdr:from>
    <xdr:to>
      <xdr:col>6</xdr:col>
      <xdr:colOff>38100</xdr:colOff>
      <xdr:row>84</xdr:row>
      <xdr:rowOff>10795</xdr:rowOff>
    </xdr:to>
    <xdr:sp macro="" textlink="">
      <xdr:nvSpPr>
        <xdr:cNvPr id="314" name="楕円 313">
          <a:extLst>
            <a:ext uri="{FF2B5EF4-FFF2-40B4-BE49-F238E27FC236}">
              <a16:creationId xmlns:a16="http://schemas.microsoft.com/office/drawing/2014/main" id="{B7E59CF6-16A3-4C76-A47E-ADD16756206D}"/>
            </a:ext>
          </a:extLst>
        </xdr:cNvPr>
        <xdr:cNvSpPr/>
      </xdr:nvSpPr>
      <xdr:spPr>
        <a:xfrm>
          <a:off x="981075" y="135331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132080</xdr:rowOff>
    </xdr:from>
    <xdr:to>
      <xdr:col>10</xdr:col>
      <xdr:colOff>114300</xdr:colOff>
      <xdr:row>84</xdr:row>
      <xdr:rowOff>1905</xdr:rowOff>
    </xdr:to>
    <xdr:cxnSp macro="">
      <xdr:nvCxnSpPr>
        <xdr:cNvPr id="315" name="直線コネクタ 314">
          <a:extLst>
            <a:ext uri="{FF2B5EF4-FFF2-40B4-BE49-F238E27FC236}">
              <a16:creationId xmlns:a16="http://schemas.microsoft.com/office/drawing/2014/main" id="{AA49C9C7-8993-4F4D-8F25-A0993A023F11}"/>
            </a:ext>
          </a:extLst>
        </xdr:cNvPr>
        <xdr:cNvCxnSpPr/>
      </xdr:nvCxnSpPr>
      <xdr:spPr>
        <a:xfrm>
          <a:off x="1028700" y="13581380"/>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4445</xdr:rowOff>
    </xdr:from>
    <xdr:ext cx="405130" cy="259080"/>
    <xdr:sp macro="" textlink="">
      <xdr:nvSpPr>
        <xdr:cNvPr id="316" name="n_1aveValue【公営住宅】&#10;有形固定資産減価償却率">
          <a:extLst>
            <a:ext uri="{FF2B5EF4-FFF2-40B4-BE49-F238E27FC236}">
              <a16:creationId xmlns:a16="http://schemas.microsoft.com/office/drawing/2014/main" id="{F5078B69-689C-454A-BDF9-965926646457}"/>
            </a:ext>
          </a:extLst>
        </xdr:cNvPr>
        <xdr:cNvSpPr txBox="1"/>
      </xdr:nvSpPr>
      <xdr:spPr>
        <a:xfrm>
          <a:off x="3239135" y="13294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141605</xdr:rowOff>
    </xdr:from>
    <xdr:ext cx="404495" cy="259080"/>
    <xdr:sp macro="" textlink="">
      <xdr:nvSpPr>
        <xdr:cNvPr id="317" name="n_2aveValue【公営住宅】&#10;有形固定資産減価償却率">
          <a:extLst>
            <a:ext uri="{FF2B5EF4-FFF2-40B4-BE49-F238E27FC236}">
              <a16:creationId xmlns:a16="http://schemas.microsoft.com/office/drawing/2014/main" id="{5226B9A2-0972-4E4A-BDD3-D3452A3456A8}"/>
            </a:ext>
          </a:extLst>
        </xdr:cNvPr>
        <xdr:cNvSpPr txBox="1"/>
      </xdr:nvSpPr>
      <xdr:spPr>
        <a:xfrm>
          <a:off x="2439035" y="13108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111125</xdr:rowOff>
    </xdr:from>
    <xdr:ext cx="404495" cy="258445"/>
    <xdr:sp macro="" textlink="">
      <xdr:nvSpPr>
        <xdr:cNvPr id="318" name="n_3aveValue【公営住宅】&#10;有形固定資産減価償却率">
          <a:extLst>
            <a:ext uri="{FF2B5EF4-FFF2-40B4-BE49-F238E27FC236}">
              <a16:creationId xmlns:a16="http://schemas.microsoft.com/office/drawing/2014/main" id="{C3FCE1DF-B375-49C1-A44B-E63BB33C337D}"/>
            </a:ext>
          </a:extLst>
        </xdr:cNvPr>
        <xdr:cNvSpPr txBox="1"/>
      </xdr:nvSpPr>
      <xdr:spPr>
        <a:xfrm>
          <a:off x="1648460" y="13074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118745</xdr:rowOff>
    </xdr:from>
    <xdr:ext cx="404495" cy="259080"/>
    <xdr:sp macro="" textlink="">
      <xdr:nvSpPr>
        <xdr:cNvPr id="319" name="n_4aveValue【公営住宅】&#10;有形固定資産減価償却率">
          <a:extLst>
            <a:ext uri="{FF2B5EF4-FFF2-40B4-BE49-F238E27FC236}">
              <a16:creationId xmlns:a16="http://schemas.microsoft.com/office/drawing/2014/main" id="{28A29822-3414-4700-A668-89FDAB6BEBEE}"/>
            </a:ext>
          </a:extLst>
        </xdr:cNvPr>
        <xdr:cNvSpPr txBox="1"/>
      </xdr:nvSpPr>
      <xdr:spPr>
        <a:xfrm>
          <a:off x="848360" y="13085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123825</xdr:rowOff>
    </xdr:from>
    <xdr:ext cx="405130" cy="258445"/>
    <xdr:sp macro="" textlink="">
      <xdr:nvSpPr>
        <xdr:cNvPr id="320" name="n_1mainValue【公営住宅】&#10;有形固定資産減価償却率">
          <a:extLst>
            <a:ext uri="{FF2B5EF4-FFF2-40B4-BE49-F238E27FC236}">
              <a16:creationId xmlns:a16="http://schemas.microsoft.com/office/drawing/2014/main" id="{B3E8E156-F244-4B9B-8D90-478A33311C13}"/>
            </a:ext>
          </a:extLst>
        </xdr:cNvPr>
        <xdr:cNvSpPr txBox="1"/>
      </xdr:nvSpPr>
      <xdr:spPr>
        <a:xfrm>
          <a:off x="3239135" y="137318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86360</xdr:rowOff>
    </xdr:from>
    <xdr:ext cx="404495" cy="258445"/>
    <xdr:sp macro="" textlink="">
      <xdr:nvSpPr>
        <xdr:cNvPr id="321" name="n_2mainValue【公営住宅】&#10;有形固定資産減価償却率">
          <a:extLst>
            <a:ext uri="{FF2B5EF4-FFF2-40B4-BE49-F238E27FC236}">
              <a16:creationId xmlns:a16="http://schemas.microsoft.com/office/drawing/2014/main" id="{1B23003E-F292-4611-A275-E013BD0F71D3}"/>
            </a:ext>
          </a:extLst>
        </xdr:cNvPr>
        <xdr:cNvSpPr txBox="1"/>
      </xdr:nvSpPr>
      <xdr:spPr>
        <a:xfrm>
          <a:off x="2439035" y="13694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43815</xdr:rowOff>
    </xdr:from>
    <xdr:ext cx="404495" cy="258445"/>
    <xdr:sp macro="" textlink="">
      <xdr:nvSpPr>
        <xdr:cNvPr id="322" name="n_3mainValue【公営住宅】&#10;有形固定資産減価償却率">
          <a:extLst>
            <a:ext uri="{FF2B5EF4-FFF2-40B4-BE49-F238E27FC236}">
              <a16:creationId xmlns:a16="http://schemas.microsoft.com/office/drawing/2014/main" id="{62FCFF93-300D-4F4E-A203-A80B2B995F0C}"/>
            </a:ext>
          </a:extLst>
        </xdr:cNvPr>
        <xdr:cNvSpPr txBox="1"/>
      </xdr:nvSpPr>
      <xdr:spPr>
        <a:xfrm>
          <a:off x="1648460" y="136582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1905</xdr:rowOff>
    </xdr:from>
    <xdr:ext cx="404495" cy="259080"/>
    <xdr:sp macro="" textlink="">
      <xdr:nvSpPr>
        <xdr:cNvPr id="323" name="n_4mainValue【公営住宅】&#10;有形固定資産減価償却率">
          <a:extLst>
            <a:ext uri="{FF2B5EF4-FFF2-40B4-BE49-F238E27FC236}">
              <a16:creationId xmlns:a16="http://schemas.microsoft.com/office/drawing/2014/main" id="{1CD3A0F8-C571-4D85-9EBB-5A778543B71C}"/>
            </a:ext>
          </a:extLst>
        </xdr:cNvPr>
        <xdr:cNvSpPr txBox="1"/>
      </xdr:nvSpPr>
      <xdr:spPr>
        <a:xfrm>
          <a:off x="848360" y="13613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AD51A02-5AD6-4CB7-BD35-F2B8B4E0E91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B199D57-E669-4D1C-AFDE-70550E47DBA8}"/>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26B11CA-5CB5-4003-8226-24482DD7C324}"/>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887562A-BA5C-4D0D-947A-268386BA80AC}"/>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E9F2E0C-6D96-4FD0-87E2-A858DFC13A0C}"/>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32877CC-5345-4734-A1F5-8574DC58450F}"/>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3C5102C-040F-4B1C-AC14-DEAFCD432F23}"/>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6C8F924-78D3-4721-926A-2CC6BFDA9B29}"/>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332" name="テキスト ボックス 331">
          <a:extLst>
            <a:ext uri="{FF2B5EF4-FFF2-40B4-BE49-F238E27FC236}">
              <a16:creationId xmlns:a16="http://schemas.microsoft.com/office/drawing/2014/main" id="{12A00535-6EF3-4A52-B851-7D3A95F4EE02}"/>
            </a:ext>
          </a:extLst>
        </xdr:cNvPr>
        <xdr:cNvSpPr txBox="1"/>
      </xdr:nvSpPr>
      <xdr:spPr>
        <a:xfrm>
          <a:off x="5915025" y="1206817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4038AA4-1348-4AB8-BFE0-3D483C4A5DE1}"/>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4" name="直線コネクタ 333">
          <a:extLst>
            <a:ext uri="{FF2B5EF4-FFF2-40B4-BE49-F238E27FC236}">
              <a16:creationId xmlns:a16="http://schemas.microsoft.com/office/drawing/2014/main" id="{F67AD880-A659-444C-ACDA-CDDEB93E88F2}"/>
            </a:ext>
          </a:extLst>
        </xdr:cNvPr>
        <xdr:cNvCxnSpPr/>
      </xdr:nvCxnSpPr>
      <xdr:spPr>
        <a:xfrm>
          <a:off x="5953125" y="1409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6725" cy="259080"/>
    <xdr:sp macro="" textlink="">
      <xdr:nvSpPr>
        <xdr:cNvPr id="335" name="テキスト ボックス 334">
          <a:extLst>
            <a:ext uri="{FF2B5EF4-FFF2-40B4-BE49-F238E27FC236}">
              <a16:creationId xmlns:a16="http://schemas.microsoft.com/office/drawing/2014/main" id="{04C896BE-D131-411E-8B92-B9D4CD17E18B}"/>
            </a:ext>
          </a:extLst>
        </xdr:cNvPr>
        <xdr:cNvSpPr txBox="1"/>
      </xdr:nvSpPr>
      <xdr:spPr>
        <a:xfrm>
          <a:off x="5527040" y="13964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6" name="直線コネクタ 335">
          <a:extLst>
            <a:ext uri="{FF2B5EF4-FFF2-40B4-BE49-F238E27FC236}">
              <a16:creationId xmlns:a16="http://schemas.microsoft.com/office/drawing/2014/main" id="{C87253B0-9A3A-4F47-9CA4-25CE2DD2B113}"/>
            </a:ext>
          </a:extLst>
        </xdr:cNvPr>
        <xdr:cNvCxnSpPr/>
      </xdr:nvCxnSpPr>
      <xdr:spPr>
        <a:xfrm>
          <a:off x="5953125" y="137833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6725" cy="258445"/>
    <xdr:sp macro="" textlink="">
      <xdr:nvSpPr>
        <xdr:cNvPr id="337" name="テキスト ボックス 336">
          <a:extLst>
            <a:ext uri="{FF2B5EF4-FFF2-40B4-BE49-F238E27FC236}">
              <a16:creationId xmlns:a16="http://schemas.microsoft.com/office/drawing/2014/main" id="{BB15DC48-B998-403B-9DFE-193726EBFDDF}"/>
            </a:ext>
          </a:extLst>
        </xdr:cNvPr>
        <xdr:cNvSpPr txBox="1"/>
      </xdr:nvSpPr>
      <xdr:spPr>
        <a:xfrm>
          <a:off x="5527040" y="136569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8" name="直線コネクタ 337">
          <a:extLst>
            <a:ext uri="{FF2B5EF4-FFF2-40B4-BE49-F238E27FC236}">
              <a16:creationId xmlns:a16="http://schemas.microsoft.com/office/drawing/2014/main" id="{6C28BDC9-ABF1-402E-BF62-F3BC6C77C351}"/>
            </a:ext>
          </a:extLst>
        </xdr:cNvPr>
        <xdr:cNvCxnSpPr/>
      </xdr:nvCxnSpPr>
      <xdr:spPr>
        <a:xfrm>
          <a:off x="5953125" y="134759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6725" cy="259080"/>
    <xdr:sp macro="" textlink="">
      <xdr:nvSpPr>
        <xdr:cNvPr id="339" name="テキスト ボックス 338">
          <a:extLst>
            <a:ext uri="{FF2B5EF4-FFF2-40B4-BE49-F238E27FC236}">
              <a16:creationId xmlns:a16="http://schemas.microsoft.com/office/drawing/2014/main" id="{9B0D6AFA-4AB3-4010-AB66-5DE4CD8647C0}"/>
            </a:ext>
          </a:extLst>
        </xdr:cNvPr>
        <xdr:cNvSpPr txBox="1"/>
      </xdr:nvSpPr>
      <xdr:spPr>
        <a:xfrm>
          <a:off x="5527040" y="133464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40" name="直線コネクタ 339">
          <a:extLst>
            <a:ext uri="{FF2B5EF4-FFF2-40B4-BE49-F238E27FC236}">
              <a16:creationId xmlns:a16="http://schemas.microsoft.com/office/drawing/2014/main" id="{147EFB15-0DB3-4D33-9B28-2A8E7A06B811}"/>
            </a:ext>
          </a:extLst>
        </xdr:cNvPr>
        <xdr:cNvCxnSpPr/>
      </xdr:nvCxnSpPr>
      <xdr:spPr>
        <a:xfrm>
          <a:off x="5953125" y="131749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6725" cy="258445"/>
    <xdr:sp macro="" textlink="">
      <xdr:nvSpPr>
        <xdr:cNvPr id="341" name="テキスト ボックス 340">
          <a:extLst>
            <a:ext uri="{FF2B5EF4-FFF2-40B4-BE49-F238E27FC236}">
              <a16:creationId xmlns:a16="http://schemas.microsoft.com/office/drawing/2014/main" id="{1620AF93-A5B5-4B57-848B-B13E458C158F}"/>
            </a:ext>
          </a:extLst>
        </xdr:cNvPr>
        <xdr:cNvSpPr txBox="1"/>
      </xdr:nvSpPr>
      <xdr:spPr>
        <a:xfrm>
          <a:off x="5527040" y="130390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2" name="直線コネクタ 341">
          <a:extLst>
            <a:ext uri="{FF2B5EF4-FFF2-40B4-BE49-F238E27FC236}">
              <a16:creationId xmlns:a16="http://schemas.microsoft.com/office/drawing/2014/main" id="{FDE2D220-9791-4A75-B87C-4AA8C5B690B6}"/>
            </a:ext>
          </a:extLst>
        </xdr:cNvPr>
        <xdr:cNvCxnSpPr/>
      </xdr:nvCxnSpPr>
      <xdr:spPr>
        <a:xfrm>
          <a:off x="5953125" y="12868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6725" cy="259080"/>
    <xdr:sp macro="" textlink="">
      <xdr:nvSpPr>
        <xdr:cNvPr id="343" name="テキスト ボックス 342">
          <a:extLst>
            <a:ext uri="{FF2B5EF4-FFF2-40B4-BE49-F238E27FC236}">
              <a16:creationId xmlns:a16="http://schemas.microsoft.com/office/drawing/2014/main" id="{903887AF-3188-4AB5-9427-4CE577609D49}"/>
            </a:ext>
          </a:extLst>
        </xdr:cNvPr>
        <xdr:cNvSpPr txBox="1"/>
      </xdr:nvSpPr>
      <xdr:spPr>
        <a:xfrm>
          <a:off x="5527040" y="1273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4" name="直線コネクタ 343">
          <a:extLst>
            <a:ext uri="{FF2B5EF4-FFF2-40B4-BE49-F238E27FC236}">
              <a16:creationId xmlns:a16="http://schemas.microsoft.com/office/drawing/2014/main" id="{A1DB0666-2AF9-453F-B45F-AE9E376EB633}"/>
            </a:ext>
          </a:extLst>
        </xdr:cNvPr>
        <xdr:cNvCxnSpPr/>
      </xdr:nvCxnSpPr>
      <xdr:spPr>
        <a:xfrm>
          <a:off x="5953125" y="12556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6725" cy="259080"/>
    <xdr:sp macro="" textlink="">
      <xdr:nvSpPr>
        <xdr:cNvPr id="345" name="テキスト ボックス 344">
          <a:extLst>
            <a:ext uri="{FF2B5EF4-FFF2-40B4-BE49-F238E27FC236}">
              <a16:creationId xmlns:a16="http://schemas.microsoft.com/office/drawing/2014/main" id="{D32FBEEF-460F-4AB4-9ADC-293EC2BF82AB}"/>
            </a:ext>
          </a:extLst>
        </xdr:cNvPr>
        <xdr:cNvSpPr txBox="1"/>
      </xdr:nvSpPr>
      <xdr:spPr>
        <a:xfrm>
          <a:off x="5527040" y="12420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C76F2528-85DE-4B49-8158-E4081018A45E}"/>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725" cy="259080"/>
    <xdr:sp macro="" textlink="">
      <xdr:nvSpPr>
        <xdr:cNvPr id="347" name="テキスト ボックス 346">
          <a:extLst>
            <a:ext uri="{FF2B5EF4-FFF2-40B4-BE49-F238E27FC236}">
              <a16:creationId xmlns:a16="http://schemas.microsoft.com/office/drawing/2014/main" id="{90AF7F3A-DFE1-4AA7-AD40-E8E96FB8C83E}"/>
            </a:ext>
          </a:extLst>
        </xdr:cNvPr>
        <xdr:cNvSpPr txBox="1"/>
      </xdr:nvSpPr>
      <xdr:spPr>
        <a:xfrm>
          <a:off x="5527040" y="1211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1513205F-8976-4EEF-921C-7A22F7B803FA}"/>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10160</xdr:rowOff>
    </xdr:from>
    <xdr:to>
      <xdr:col>54</xdr:col>
      <xdr:colOff>189865</xdr:colOff>
      <xdr:row>86</xdr:row>
      <xdr:rowOff>154940</xdr:rowOff>
    </xdr:to>
    <xdr:cxnSp macro="">
      <xdr:nvCxnSpPr>
        <xdr:cNvPr id="349" name="直線コネクタ 348">
          <a:extLst>
            <a:ext uri="{FF2B5EF4-FFF2-40B4-BE49-F238E27FC236}">
              <a16:creationId xmlns:a16="http://schemas.microsoft.com/office/drawing/2014/main" id="{E99163D8-0CBC-449B-9645-5E13C8165D87}"/>
            </a:ext>
          </a:extLst>
        </xdr:cNvPr>
        <xdr:cNvCxnSpPr/>
      </xdr:nvCxnSpPr>
      <xdr:spPr>
        <a:xfrm flipV="1">
          <a:off x="9429115" y="12646660"/>
          <a:ext cx="0" cy="1443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8445"/>
    <xdr:sp macro="" textlink="">
      <xdr:nvSpPr>
        <xdr:cNvPr id="350" name="【公営住宅】&#10;一人当たり面積最小値テキスト">
          <a:extLst>
            <a:ext uri="{FF2B5EF4-FFF2-40B4-BE49-F238E27FC236}">
              <a16:creationId xmlns:a16="http://schemas.microsoft.com/office/drawing/2014/main" id="{777B390B-C9E0-411F-9919-A292982B7159}"/>
            </a:ext>
          </a:extLst>
        </xdr:cNvPr>
        <xdr:cNvSpPr txBox="1"/>
      </xdr:nvSpPr>
      <xdr:spPr>
        <a:xfrm>
          <a:off x="9467850" y="14096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351" name="直線コネクタ 350">
          <a:extLst>
            <a:ext uri="{FF2B5EF4-FFF2-40B4-BE49-F238E27FC236}">
              <a16:creationId xmlns:a16="http://schemas.microsoft.com/office/drawing/2014/main" id="{9E5BD67A-4238-42D0-9315-2B5A60D987F0}"/>
            </a:ext>
          </a:extLst>
        </xdr:cNvPr>
        <xdr:cNvCxnSpPr/>
      </xdr:nvCxnSpPr>
      <xdr:spPr>
        <a:xfrm>
          <a:off x="9363075" y="1409001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128270</xdr:rowOff>
    </xdr:from>
    <xdr:ext cx="469900" cy="259080"/>
    <xdr:sp macro="" textlink="">
      <xdr:nvSpPr>
        <xdr:cNvPr id="352" name="【公営住宅】&#10;一人当たり面積最大値テキスト">
          <a:extLst>
            <a:ext uri="{FF2B5EF4-FFF2-40B4-BE49-F238E27FC236}">
              <a16:creationId xmlns:a16="http://schemas.microsoft.com/office/drawing/2014/main" id="{6CDDCCAD-8916-4D30-AE73-116B4A009E57}"/>
            </a:ext>
          </a:extLst>
        </xdr:cNvPr>
        <xdr:cNvSpPr txBox="1"/>
      </xdr:nvSpPr>
      <xdr:spPr>
        <a:xfrm>
          <a:off x="9467850" y="12440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10160</xdr:rowOff>
    </xdr:from>
    <xdr:to>
      <xdr:col>55</xdr:col>
      <xdr:colOff>88900</xdr:colOff>
      <xdr:row>78</xdr:row>
      <xdr:rowOff>10160</xdr:rowOff>
    </xdr:to>
    <xdr:cxnSp macro="">
      <xdr:nvCxnSpPr>
        <xdr:cNvPr id="353" name="直線コネクタ 352">
          <a:extLst>
            <a:ext uri="{FF2B5EF4-FFF2-40B4-BE49-F238E27FC236}">
              <a16:creationId xmlns:a16="http://schemas.microsoft.com/office/drawing/2014/main" id="{D93659BA-A0E0-40A4-94F1-DA89D6E06FC5}"/>
            </a:ext>
          </a:extLst>
        </xdr:cNvPr>
        <xdr:cNvCxnSpPr/>
      </xdr:nvCxnSpPr>
      <xdr:spPr>
        <a:xfrm>
          <a:off x="9363075" y="1264666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48895</xdr:rowOff>
    </xdr:from>
    <xdr:ext cx="469900" cy="259080"/>
    <xdr:sp macro="" textlink="">
      <xdr:nvSpPr>
        <xdr:cNvPr id="354" name="【公営住宅】&#10;一人当たり面積平均値テキスト">
          <a:extLst>
            <a:ext uri="{FF2B5EF4-FFF2-40B4-BE49-F238E27FC236}">
              <a16:creationId xmlns:a16="http://schemas.microsoft.com/office/drawing/2014/main" id="{F8E01F19-A572-4B92-BFAC-811CA5FE8A11}"/>
            </a:ext>
          </a:extLst>
        </xdr:cNvPr>
        <xdr:cNvSpPr txBox="1"/>
      </xdr:nvSpPr>
      <xdr:spPr>
        <a:xfrm>
          <a:off x="9467850" y="138188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70485</xdr:rowOff>
    </xdr:from>
    <xdr:to>
      <xdr:col>55</xdr:col>
      <xdr:colOff>50800</xdr:colOff>
      <xdr:row>86</xdr:row>
      <xdr:rowOff>635</xdr:rowOff>
    </xdr:to>
    <xdr:sp macro="" textlink="">
      <xdr:nvSpPr>
        <xdr:cNvPr id="355" name="フローチャート: 判断 354">
          <a:extLst>
            <a:ext uri="{FF2B5EF4-FFF2-40B4-BE49-F238E27FC236}">
              <a16:creationId xmlns:a16="http://schemas.microsoft.com/office/drawing/2014/main" id="{2BB2E9C7-096B-4A52-B871-B5549C846F2E}"/>
            </a:ext>
          </a:extLst>
        </xdr:cNvPr>
        <xdr:cNvSpPr/>
      </xdr:nvSpPr>
      <xdr:spPr>
        <a:xfrm>
          <a:off x="9401175" y="138404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67945</xdr:rowOff>
    </xdr:from>
    <xdr:to>
      <xdr:col>50</xdr:col>
      <xdr:colOff>165100</xdr:colOff>
      <xdr:row>85</xdr:row>
      <xdr:rowOff>169545</xdr:rowOff>
    </xdr:to>
    <xdr:sp macro="" textlink="">
      <xdr:nvSpPr>
        <xdr:cNvPr id="356" name="フローチャート: 判断 355">
          <a:extLst>
            <a:ext uri="{FF2B5EF4-FFF2-40B4-BE49-F238E27FC236}">
              <a16:creationId xmlns:a16="http://schemas.microsoft.com/office/drawing/2014/main" id="{82369A24-A70A-4560-867B-37A7E9A18243}"/>
            </a:ext>
          </a:extLst>
        </xdr:cNvPr>
        <xdr:cNvSpPr/>
      </xdr:nvSpPr>
      <xdr:spPr>
        <a:xfrm>
          <a:off x="8639175" y="13837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16B95659-249F-4719-A747-34D93A384062}"/>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66040</xdr:rowOff>
    </xdr:from>
    <xdr:to>
      <xdr:col>41</xdr:col>
      <xdr:colOff>101600</xdr:colOff>
      <xdr:row>85</xdr:row>
      <xdr:rowOff>167640</xdr:rowOff>
    </xdr:to>
    <xdr:sp macro="" textlink="">
      <xdr:nvSpPr>
        <xdr:cNvPr id="358" name="フローチャート: 判断 357">
          <a:extLst>
            <a:ext uri="{FF2B5EF4-FFF2-40B4-BE49-F238E27FC236}">
              <a16:creationId xmlns:a16="http://schemas.microsoft.com/office/drawing/2014/main" id="{E9D13AFD-AB60-4E7A-A4CA-4F505DC5A6B3}"/>
            </a:ext>
          </a:extLst>
        </xdr:cNvPr>
        <xdr:cNvSpPr/>
      </xdr:nvSpPr>
      <xdr:spPr>
        <a:xfrm>
          <a:off x="7029450" y="13842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59055</xdr:rowOff>
    </xdr:from>
    <xdr:to>
      <xdr:col>36</xdr:col>
      <xdr:colOff>165100</xdr:colOff>
      <xdr:row>85</xdr:row>
      <xdr:rowOff>160655</xdr:rowOff>
    </xdr:to>
    <xdr:sp macro="" textlink="">
      <xdr:nvSpPr>
        <xdr:cNvPr id="359" name="フローチャート: 判断 358">
          <a:extLst>
            <a:ext uri="{FF2B5EF4-FFF2-40B4-BE49-F238E27FC236}">
              <a16:creationId xmlns:a16="http://schemas.microsoft.com/office/drawing/2014/main" id="{33F5D5B9-C539-4A19-B4BD-4542E81486B7}"/>
            </a:ext>
          </a:extLst>
        </xdr:cNvPr>
        <xdr:cNvSpPr/>
      </xdr:nvSpPr>
      <xdr:spPr>
        <a:xfrm>
          <a:off x="6238875" y="138322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31A591DD-28D7-4B29-B827-519F9E699C65}"/>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CDA68B17-0F01-4B0E-AA95-F36CD8F6AC48}"/>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3AC02CE7-1692-4E8C-96E7-A262B0B859AF}"/>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3" name="テキスト ボックス 362">
          <a:extLst>
            <a:ext uri="{FF2B5EF4-FFF2-40B4-BE49-F238E27FC236}">
              <a16:creationId xmlns:a16="http://schemas.microsoft.com/office/drawing/2014/main" id="{B7BAA3EA-E69F-43B9-9BD0-4479845573B2}"/>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4" name="テキスト ボックス 363">
          <a:extLst>
            <a:ext uri="{FF2B5EF4-FFF2-40B4-BE49-F238E27FC236}">
              <a16:creationId xmlns:a16="http://schemas.microsoft.com/office/drawing/2014/main" id="{3D5C98E8-D4F6-48F5-9BCD-0C92F915E885}"/>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119380</xdr:rowOff>
    </xdr:from>
    <xdr:to>
      <xdr:col>55</xdr:col>
      <xdr:colOff>50800</xdr:colOff>
      <xdr:row>84</xdr:row>
      <xdr:rowOff>49530</xdr:rowOff>
    </xdr:to>
    <xdr:sp macro="" textlink="">
      <xdr:nvSpPr>
        <xdr:cNvPr id="365" name="楕円 364">
          <a:extLst>
            <a:ext uri="{FF2B5EF4-FFF2-40B4-BE49-F238E27FC236}">
              <a16:creationId xmlns:a16="http://schemas.microsoft.com/office/drawing/2014/main" id="{9A145892-EF3C-448D-A642-9BD3954615A4}"/>
            </a:ext>
          </a:extLst>
        </xdr:cNvPr>
        <xdr:cNvSpPr/>
      </xdr:nvSpPr>
      <xdr:spPr>
        <a:xfrm>
          <a:off x="9401175" y="135718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142240</xdr:rowOff>
    </xdr:from>
    <xdr:ext cx="469900" cy="259080"/>
    <xdr:sp macro="" textlink="">
      <xdr:nvSpPr>
        <xdr:cNvPr id="366" name="【公営住宅】&#10;一人当たり面積該当値テキスト">
          <a:extLst>
            <a:ext uri="{FF2B5EF4-FFF2-40B4-BE49-F238E27FC236}">
              <a16:creationId xmlns:a16="http://schemas.microsoft.com/office/drawing/2014/main" id="{E4BB95CF-F9A0-4850-98A2-12D0A2FFCC03}"/>
            </a:ext>
          </a:extLst>
        </xdr:cNvPr>
        <xdr:cNvSpPr txBox="1"/>
      </xdr:nvSpPr>
      <xdr:spPr>
        <a:xfrm>
          <a:off x="9467850" y="13432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132080</xdr:rowOff>
    </xdr:from>
    <xdr:to>
      <xdr:col>50</xdr:col>
      <xdr:colOff>165100</xdr:colOff>
      <xdr:row>84</xdr:row>
      <xdr:rowOff>62230</xdr:rowOff>
    </xdr:to>
    <xdr:sp macro="" textlink="">
      <xdr:nvSpPr>
        <xdr:cNvPr id="367" name="楕円 366">
          <a:extLst>
            <a:ext uri="{FF2B5EF4-FFF2-40B4-BE49-F238E27FC236}">
              <a16:creationId xmlns:a16="http://schemas.microsoft.com/office/drawing/2014/main" id="{E234106C-1F88-4FC5-A502-047D5DA97FCE}"/>
            </a:ext>
          </a:extLst>
        </xdr:cNvPr>
        <xdr:cNvSpPr/>
      </xdr:nvSpPr>
      <xdr:spPr>
        <a:xfrm>
          <a:off x="8639175" y="13581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170180</xdr:rowOff>
    </xdr:from>
    <xdr:to>
      <xdr:col>55</xdr:col>
      <xdr:colOff>0</xdr:colOff>
      <xdr:row>84</xdr:row>
      <xdr:rowOff>11430</xdr:rowOff>
    </xdr:to>
    <xdr:cxnSp macro="">
      <xdr:nvCxnSpPr>
        <xdr:cNvPr id="368" name="直線コネクタ 367">
          <a:extLst>
            <a:ext uri="{FF2B5EF4-FFF2-40B4-BE49-F238E27FC236}">
              <a16:creationId xmlns:a16="http://schemas.microsoft.com/office/drawing/2014/main" id="{5EF84249-AFA8-483B-BE57-C71950BC8184}"/>
            </a:ext>
          </a:extLst>
        </xdr:cNvPr>
        <xdr:cNvCxnSpPr/>
      </xdr:nvCxnSpPr>
      <xdr:spPr>
        <a:xfrm flipV="1">
          <a:off x="8686800" y="1360995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140970</xdr:rowOff>
    </xdr:from>
    <xdr:to>
      <xdr:col>46</xdr:col>
      <xdr:colOff>38100</xdr:colOff>
      <xdr:row>84</xdr:row>
      <xdr:rowOff>71120</xdr:rowOff>
    </xdr:to>
    <xdr:sp macro="" textlink="">
      <xdr:nvSpPr>
        <xdr:cNvPr id="369" name="楕円 368">
          <a:extLst>
            <a:ext uri="{FF2B5EF4-FFF2-40B4-BE49-F238E27FC236}">
              <a16:creationId xmlns:a16="http://schemas.microsoft.com/office/drawing/2014/main" id="{0C968FF3-7DB1-416E-993A-91B1E4B4C483}"/>
            </a:ext>
          </a:extLst>
        </xdr:cNvPr>
        <xdr:cNvSpPr/>
      </xdr:nvSpPr>
      <xdr:spPr>
        <a:xfrm>
          <a:off x="7839075" y="135934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11430</xdr:rowOff>
    </xdr:from>
    <xdr:to>
      <xdr:col>50</xdr:col>
      <xdr:colOff>114300</xdr:colOff>
      <xdr:row>84</xdr:row>
      <xdr:rowOff>20320</xdr:rowOff>
    </xdr:to>
    <xdr:cxnSp macro="">
      <xdr:nvCxnSpPr>
        <xdr:cNvPr id="370" name="直線コネクタ 369">
          <a:extLst>
            <a:ext uri="{FF2B5EF4-FFF2-40B4-BE49-F238E27FC236}">
              <a16:creationId xmlns:a16="http://schemas.microsoft.com/office/drawing/2014/main" id="{303BB6B1-E133-4C62-A4CC-43459BCB6531}"/>
            </a:ext>
          </a:extLst>
        </xdr:cNvPr>
        <xdr:cNvCxnSpPr/>
      </xdr:nvCxnSpPr>
      <xdr:spPr>
        <a:xfrm flipV="1">
          <a:off x="7886700" y="13619480"/>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148590</xdr:rowOff>
    </xdr:from>
    <xdr:to>
      <xdr:col>41</xdr:col>
      <xdr:colOff>101600</xdr:colOff>
      <xdr:row>84</xdr:row>
      <xdr:rowOff>78740</xdr:rowOff>
    </xdr:to>
    <xdr:sp macro="" textlink="">
      <xdr:nvSpPr>
        <xdr:cNvPr id="371" name="楕円 370">
          <a:extLst>
            <a:ext uri="{FF2B5EF4-FFF2-40B4-BE49-F238E27FC236}">
              <a16:creationId xmlns:a16="http://schemas.microsoft.com/office/drawing/2014/main" id="{0BDA5D77-3F5C-428E-94AD-D070E1912B74}"/>
            </a:ext>
          </a:extLst>
        </xdr:cNvPr>
        <xdr:cNvSpPr/>
      </xdr:nvSpPr>
      <xdr:spPr>
        <a:xfrm>
          <a:off x="7029450" y="135947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20320</xdr:rowOff>
    </xdr:from>
    <xdr:to>
      <xdr:col>45</xdr:col>
      <xdr:colOff>177800</xdr:colOff>
      <xdr:row>84</xdr:row>
      <xdr:rowOff>27940</xdr:rowOff>
    </xdr:to>
    <xdr:cxnSp macro="">
      <xdr:nvCxnSpPr>
        <xdr:cNvPr id="372" name="直線コネクタ 371">
          <a:extLst>
            <a:ext uri="{FF2B5EF4-FFF2-40B4-BE49-F238E27FC236}">
              <a16:creationId xmlns:a16="http://schemas.microsoft.com/office/drawing/2014/main" id="{0FA54C29-9E1E-4AD6-B788-B502A7D98185}"/>
            </a:ext>
          </a:extLst>
        </xdr:cNvPr>
        <xdr:cNvCxnSpPr/>
      </xdr:nvCxnSpPr>
      <xdr:spPr>
        <a:xfrm flipV="1">
          <a:off x="7077075" y="13631545"/>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157480</xdr:rowOff>
    </xdr:from>
    <xdr:to>
      <xdr:col>36</xdr:col>
      <xdr:colOff>165100</xdr:colOff>
      <xdr:row>84</xdr:row>
      <xdr:rowOff>87630</xdr:rowOff>
    </xdr:to>
    <xdr:sp macro="" textlink="">
      <xdr:nvSpPr>
        <xdr:cNvPr id="373" name="楕円 372">
          <a:extLst>
            <a:ext uri="{FF2B5EF4-FFF2-40B4-BE49-F238E27FC236}">
              <a16:creationId xmlns:a16="http://schemas.microsoft.com/office/drawing/2014/main" id="{11226610-9F76-4B16-B8EC-F2C820830071}"/>
            </a:ext>
          </a:extLst>
        </xdr:cNvPr>
        <xdr:cNvSpPr/>
      </xdr:nvSpPr>
      <xdr:spPr>
        <a:xfrm>
          <a:off x="6238875" y="136099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27940</xdr:rowOff>
    </xdr:from>
    <xdr:to>
      <xdr:col>41</xdr:col>
      <xdr:colOff>50800</xdr:colOff>
      <xdr:row>84</xdr:row>
      <xdr:rowOff>36830</xdr:rowOff>
    </xdr:to>
    <xdr:cxnSp macro="">
      <xdr:nvCxnSpPr>
        <xdr:cNvPr id="374" name="直線コネクタ 373">
          <a:extLst>
            <a:ext uri="{FF2B5EF4-FFF2-40B4-BE49-F238E27FC236}">
              <a16:creationId xmlns:a16="http://schemas.microsoft.com/office/drawing/2014/main" id="{EEE1AAE8-4DA4-415B-92F8-84AB6C3719D6}"/>
            </a:ext>
          </a:extLst>
        </xdr:cNvPr>
        <xdr:cNvCxnSpPr/>
      </xdr:nvCxnSpPr>
      <xdr:spPr>
        <a:xfrm flipV="1">
          <a:off x="6286500" y="13642340"/>
          <a:ext cx="7905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160655</xdr:rowOff>
    </xdr:from>
    <xdr:ext cx="469900" cy="259080"/>
    <xdr:sp macro="" textlink="">
      <xdr:nvSpPr>
        <xdr:cNvPr id="375" name="n_1aveValue【公営住宅】&#10;一人当たり面積">
          <a:extLst>
            <a:ext uri="{FF2B5EF4-FFF2-40B4-BE49-F238E27FC236}">
              <a16:creationId xmlns:a16="http://schemas.microsoft.com/office/drawing/2014/main" id="{C8D75B13-1033-412A-97A4-939971AD9AD8}"/>
            </a:ext>
          </a:extLst>
        </xdr:cNvPr>
        <xdr:cNvSpPr txBox="1"/>
      </xdr:nvSpPr>
      <xdr:spPr>
        <a:xfrm>
          <a:off x="8458200" y="13936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148590</xdr:rowOff>
    </xdr:from>
    <xdr:ext cx="469265" cy="259080"/>
    <xdr:sp macro="" textlink="">
      <xdr:nvSpPr>
        <xdr:cNvPr id="376" name="n_2aveValue【公営住宅】&#10;一人当たり面積">
          <a:extLst>
            <a:ext uri="{FF2B5EF4-FFF2-40B4-BE49-F238E27FC236}">
              <a16:creationId xmlns:a16="http://schemas.microsoft.com/office/drawing/2014/main" id="{65ADE3BC-4865-41FA-B1F8-E8EC8E7DCDD1}"/>
            </a:ext>
          </a:extLst>
        </xdr:cNvPr>
        <xdr:cNvSpPr txBox="1"/>
      </xdr:nvSpPr>
      <xdr:spPr>
        <a:xfrm>
          <a:off x="7677150" y="13918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158750</xdr:rowOff>
    </xdr:from>
    <xdr:ext cx="469265" cy="259080"/>
    <xdr:sp macro="" textlink="">
      <xdr:nvSpPr>
        <xdr:cNvPr id="377" name="n_3aveValue【公営住宅】&#10;一人当たり面積">
          <a:extLst>
            <a:ext uri="{FF2B5EF4-FFF2-40B4-BE49-F238E27FC236}">
              <a16:creationId xmlns:a16="http://schemas.microsoft.com/office/drawing/2014/main" id="{5B786C09-F27D-4EAC-94F8-9DCA389F8E9B}"/>
            </a:ext>
          </a:extLst>
        </xdr:cNvPr>
        <xdr:cNvSpPr txBox="1"/>
      </xdr:nvSpPr>
      <xdr:spPr>
        <a:xfrm>
          <a:off x="6867525" y="139350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151765</xdr:rowOff>
    </xdr:from>
    <xdr:ext cx="469265" cy="259080"/>
    <xdr:sp macro="" textlink="">
      <xdr:nvSpPr>
        <xdr:cNvPr id="378" name="n_4aveValue【公営住宅】&#10;一人当たり面積">
          <a:extLst>
            <a:ext uri="{FF2B5EF4-FFF2-40B4-BE49-F238E27FC236}">
              <a16:creationId xmlns:a16="http://schemas.microsoft.com/office/drawing/2014/main" id="{574A4378-E6EE-4965-A33E-9EAFC07ADB75}"/>
            </a:ext>
          </a:extLst>
        </xdr:cNvPr>
        <xdr:cNvSpPr txBox="1"/>
      </xdr:nvSpPr>
      <xdr:spPr>
        <a:xfrm>
          <a:off x="6067425" y="139249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78740</xdr:rowOff>
    </xdr:from>
    <xdr:ext cx="469900" cy="259080"/>
    <xdr:sp macro="" textlink="">
      <xdr:nvSpPr>
        <xdr:cNvPr id="379" name="n_1mainValue【公営住宅】&#10;一人当たり面積">
          <a:extLst>
            <a:ext uri="{FF2B5EF4-FFF2-40B4-BE49-F238E27FC236}">
              <a16:creationId xmlns:a16="http://schemas.microsoft.com/office/drawing/2014/main" id="{417524C1-B61C-4565-9BB8-B79A09B5FFDF}"/>
            </a:ext>
          </a:extLst>
        </xdr:cNvPr>
        <xdr:cNvSpPr txBox="1"/>
      </xdr:nvSpPr>
      <xdr:spPr>
        <a:xfrm>
          <a:off x="8458200" y="13366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87630</xdr:rowOff>
    </xdr:from>
    <xdr:ext cx="469265" cy="258445"/>
    <xdr:sp macro="" textlink="">
      <xdr:nvSpPr>
        <xdr:cNvPr id="380" name="n_2mainValue【公営住宅】&#10;一人当たり面積">
          <a:extLst>
            <a:ext uri="{FF2B5EF4-FFF2-40B4-BE49-F238E27FC236}">
              <a16:creationId xmlns:a16="http://schemas.microsoft.com/office/drawing/2014/main" id="{595ADA2A-D5AF-4AC3-9C55-3E3E6A38B28E}"/>
            </a:ext>
          </a:extLst>
        </xdr:cNvPr>
        <xdr:cNvSpPr txBox="1"/>
      </xdr:nvSpPr>
      <xdr:spPr>
        <a:xfrm>
          <a:off x="7677150" y="133718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95250</xdr:rowOff>
    </xdr:from>
    <xdr:ext cx="469265" cy="259080"/>
    <xdr:sp macro="" textlink="">
      <xdr:nvSpPr>
        <xdr:cNvPr id="381" name="n_3mainValue【公営住宅】&#10;一人当たり面積">
          <a:extLst>
            <a:ext uri="{FF2B5EF4-FFF2-40B4-BE49-F238E27FC236}">
              <a16:creationId xmlns:a16="http://schemas.microsoft.com/office/drawing/2014/main" id="{7AFDE201-2032-4EDE-A2FF-BB55715AC748}"/>
            </a:ext>
          </a:extLst>
        </xdr:cNvPr>
        <xdr:cNvSpPr txBox="1"/>
      </xdr:nvSpPr>
      <xdr:spPr>
        <a:xfrm>
          <a:off x="6867525" y="133826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104140</xdr:rowOff>
    </xdr:from>
    <xdr:ext cx="469265" cy="259080"/>
    <xdr:sp macro="" textlink="">
      <xdr:nvSpPr>
        <xdr:cNvPr id="382" name="n_4mainValue【公営住宅】&#10;一人当たり面積">
          <a:extLst>
            <a:ext uri="{FF2B5EF4-FFF2-40B4-BE49-F238E27FC236}">
              <a16:creationId xmlns:a16="http://schemas.microsoft.com/office/drawing/2014/main" id="{5FE3CFE0-881F-4B56-A117-34BFEC9B150D}"/>
            </a:ext>
          </a:extLst>
        </xdr:cNvPr>
        <xdr:cNvSpPr txBox="1"/>
      </xdr:nvSpPr>
      <xdr:spPr>
        <a:xfrm>
          <a:off x="6067425" y="13394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8DE05732-8846-4163-89D9-A406F90D2E5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28DF004-C539-4DE9-BABD-F6BC19B3F468}"/>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AC7DF30-0F79-4257-9C16-FD6EE9E40E09}"/>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A4C5D2DD-7028-4CEF-A308-666764CD9602}"/>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0B3490B-86C8-4817-973D-B57903C95EF2}"/>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942243B-65D8-4469-AC6A-F17FE7802FFF}"/>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2526F39B-84FD-416E-B625-6AEFF0AB76E9}"/>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482B1DA-FB1A-4487-8C03-B5842CABBB3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3F439A8-A784-4C51-9C5C-EB66CE07574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B3A0D7DA-F143-4CB4-A68E-97E9FA15C972}"/>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FACD9D-390F-405D-9883-C8DD238BF495}"/>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457D01F-AFFA-4C9D-81F9-A9705C33AD4D}"/>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6E565A8-7E86-449A-A764-36D6B048DF6F}"/>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5450A947-2CD3-4CB8-873A-ECABD703AAF3}"/>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4D72B49-F5BE-4AA4-BEB4-36185208A0D3}"/>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373,973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8BD8E42-7BB9-4469-B9A7-2AE9BAE38FE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CE8C79BF-0FE8-4C2E-A600-6C68C73C332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D16DE157-12B6-4947-AA5A-88B369B824DC}"/>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727FCB55-62FE-48D6-838A-C214A1FA961A}"/>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20E0864C-BF21-4900-9DB8-1C3C9A915698}"/>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32D85627-1A97-4B68-9E78-19E54A6ED267}"/>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47A962E-8FD5-4B9D-A692-48D11EFB5070}"/>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3C0A42D0-93F6-45D3-A079-529DEA61BA00}"/>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FE3C15F3-0D93-4725-99D1-52299329FE3D}"/>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407" name="テキスト ボックス 406">
          <a:extLst>
            <a:ext uri="{FF2B5EF4-FFF2-40B4-BE49-F238E27FC236}">
              <a16:creationId xmlns:a16="http://schemas.microsoft.com/office/drawing/2014/main" id="{B22B75CB-0C51-4D2B-A0FA-1245A4C673CC}"/>
            </a:ext>
          </a:extLst>
        </xdr:cNvPr>
        <xdr:cNvSpPr txBox="1"/>
      </xdr:nvSpPr>
      <xdr:spPr>
        <a:xfrm>
          <a:off x="11172825" y="486727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B0944F8F-AB34-4619-9899-7D024725FB25}"/>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409" name="テキスト ボックス 408">
          <a:extLst>
            <a:ext uri="{FF2B5EF4-FFF2-40B4-BE49-F238E27FC236}">
              <a16:creationId xmlns:a16="http://schemas.microsoft.com/office/drawing/2014/main" id="{E055E0B0-1B49-4436-8CB2-F598356900A7}"/>
            </a:ext>
          </a:extLst>
        </xdr:cNvPr>
        <xdr:cNvSpPr txBox="1"/>
      </xdr:nvSpPr>
      <xdr:spPr>
        <a:xfrm>
          <a:off x="10794365" y="7074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10" name="直線コネクタ 409">
          <a:extLst>
            <a:ext uri="{FF2B5EF4-FFF2-40B4-BE49-F238E27FC236}">
              <a16:creationId xmlns:a16="http://schemas.microsoft.com/office/drawing/2014/main" id="{5F1E41D7-2CD6-4FB4-8DE1-0DEBB248FCD3}"/>
            </a:ext>
          </a:extLst>
        </xdr:cNvPr>
        <xdr:cNvCxnSpPr/>
      </xdr:nvCxnSpPr>
      <xdr:spPr>
        <a:xfrm>
          <a:off x="11210925" y="69030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725" cy="258445"/>
    <xdr:sp macro="" textlink="">
      <xdr:nvSpPr>
        <xdr:cNvPr id="411" name="テキスト ボックス 410">
          <a:extLst>
            <a:ext uri="{FF2B5EF4-FFF2-40B4-BE49-F238E27FC236}">
              <a16:creationId xmlns:a16="http://schemas.microsoft.com/office/drawing/2014/main" id="{854D34F3-9E12-4CBB-AB00-E2D1C0C1D2C4}"/>
            </a:ext>
          </a:extLst>
        </xdr:cNvPr>
        <xdr:cNvSpPr txBox="1"/>
      </xdr:nvSpPr>
      <xdr:spPr>
        <a:xfrm>
          <a:off x="10794365" y="67735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2" name="直線コネクタ 411">
          <a:extLst>
            <a:ext uri="{FF2B5EF4-FFF2-40B4-BE49-F238E27FC236}">
              <a16:creationId xmlns:a16="http://schemas.microsoft.com/office/drawing/2014/main" id="{9A3870AD-F20C-4790-B34A-883C2FCB829C}"/>
            </a:ext>
          </a:extLst>
        </xdr:cNvPr>
        <xdr:cNvCxnSpPr/>
      </xdr:nvCxnSpPr>
      <xdr:spPr>
        <a:xfrm>
          <a:off x="11210925" y="65925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3" name="テキスト ボックス 412">
          <a:extLst>
            <a:ext uri="{FF2B5EF4-FFF2-40B4-BE49-F238E27FC236}">
              <a16:creationId xmlns:a16="http://schemas.microsoft.com/office/drawing/2014/main" id="{BB9C8C9C-994D-4370-B95A-E9F479316665}"/>
            </a:ext>
          </a:extLst>
        </xdr:cNvPr>
        <xdr:cNvSpPr txBox="1"/>
      </xdr:nvSpPr>
      <xdr:spPr>
        <a:xfrm>
          <a:off x="10845800"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4" name="直線コネクタ 413">
          <a:extLst>
            <a:ext uri="{FF2B5EF4-FFF2-40B4-BE49-F238E27FC236}">
              <a16:creationId xmlns:a16="http://schemas.microsoft.com/office/drawing/2014/main" id="{660349BE-06D3-46A8-B4AD-FE3465241EF9}"/>
            </a:ext>
          </a:extLst>
        </xdr:cNvPr>
        <xdr:cNvCxnSpPr/>
      </xdr:nvCxnSpPr>
      <xdr:spPr>
        <a:xfrm>
          <a:off x="11210925" y="62845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8445"/>
    <xdr:sp macro="" textlink="">
      <xdr:nvSpPr>
        <xdr:cNvPr id="415" name="テキスト ボックス 414">
          <a:extLst>
            <a:ext uri="{FF2B5EF4-FFF2-40B4-BE49-F238E27FC236}">
              <a16:creationId xmlns:a16="http://schemas.microsoft.com/office/drawing/2014/main" id="{63B5675D-B03B-42A3-AA9B-ABC6A772738E}"/>
            </a:ext>
          </a:extLst>
        </xdr:cNvPr>
        <xdr:cNvSpPr txBox="1"/>
      </xdr:nvSpPr>
      <xdr:spPr>
        <a:xfrm>
          <a:off x="10845800" y="61556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6" name="直線コネクタ 415">
          <a:extLst>
            <a:ext uri="{FF2B5EF4-FFF2-40B4-BE49-F238E27FC236}">
              <a16:creationId xmlns:a16="http://schemas.microsoft.com/office/drawing/2014/main" id="{1E453854-43FB-4936-BCFB-B7985998B9D4}"/>
            </a:ext>
          </a:extLst>
        </xdr:cNvPr>
        <xdr:cNvCxnSpPr/>
      </xdr:nvCxnSpPr>
      <xdr:spPr>
        <a:xfrm>
          <a:off x="11210925" y="598360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7" name="テキスト ボックス 416">
          <a:extLst>
            <a:ext uri="{FF2B5EF4-FFF2-40B4-BE49-F238E27FC236}">
              <a16:creationId xmlns:a16="http://schemas.microsoft.com/office/drawing/2014/main" id="{E7ECA222-8C77-4FF6-8B95-C0E5E1AFAF48}"/>
            </a:ext>
          </a:extLst>
        </xdr:cNvPr>
        <xdr:cNvSpPr txBox="1"/>
      </xdr:nvSpPr>
      <xdr:spPr>
        <a:xfrm>
          <a:off x="10845800"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8" name="直線コネクタ 417">
          <a:extLst>
            <a:ext uri="{FF2B5EF4-FFF2-40B4-BE49-F238E27FC236}">
              <a16:creationId xmlns:a16="http://schemas.microsoft.com/office/drawing/2014/main" id="{C5769EC7-69F2-41DB-AD30-ADA5FA367AAB}"/>
            </a:ext>
          </a:extLst>
        </xdr:cNvPr>
        <xdr:cNvCxnSpPr/>
      </xdr:nvCxnSpPr>
      <xdr:spPr>
        <a:xfrm>
          <a:off x="11210925" y="567626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9" name="テキスト ボックス 418">
          <a:extLst>
            <a:ext uri="{FF2B5EF4-FFF2-40B4-BE49-F238E27FC236}">
              <a16:creationId xmlns:a16="http://schemas.microsoft.com/office/drawing/2014/main" id="{C397A80F-E1DA-4CE0-B0F4-3D964B672853}"/>
            </a:ext>
          </a:extLst>
        </xdr:cNvPr>
        <xdr:cNvSpPr txBox="1"/>
      </xdr:nvSpPr>
      <xdr:spPr>
        <a:xfrm>
          <a:off x="10845800"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20" name="直線コネクタ 419">
          <a:extLst>
            <a:ext uri="{FF2B5EF4-FFF2-40B4-BE49-F238E27FC236}">
              <a16:creationId xmlns:a16="http://schemas.microsoft.com/office/drawing/2014/main" id="{3DC5D540-0E75-4E1F-8A63-AB488D47F3BC}"/>
            </a:ext>
          </a:extLst>
        </xdr:cNvPr>
        <xdr:cNvCxnSpPr/>
      </xdr:nvCxnSpPr>
      <xdr:spPr>
        <a:xfrm>
          <a:off x="11210925" y="53555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8455" cy="258445"/>
    <xdr:sp macro="" textlink="">
      <xdr:nvSpPr>
        <xdr:cNvPr id="421" name="テキスト ボックス 420">
          <a:extLst>
            <a:ext uri="{FF2B5EF4-FFF2-40B4-BE49-F238E27FC236}">
              <a16:creationId xmlns:a16="http://schemas.microsoft.com/office/drawing/2014/main" id="{FF4532F8-74AD-4A01-8987-BCF31859BB61}"/>
            </a:ext>
          </a:extLst>
        </xdr:cNvPr>
        <xdr:cNvSpPr txBox="1"/>
      </xdr:nvSpPr>
      <xdr:spPr>
        <a:xfrm>
          <a:off x="10903585" y="521970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22A3D6F-2FAF-49EA-A002-BE0A91246327}"/>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DD227D7D-CE29-4F44-A69E-23280465DC69}"/>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43815</xdr:rowOff>
    </xdr:from>
    <xdr:to>
      <xdr:col>85</xdr:col>
      <xdr:colOff>126365</xdr:colOff>
      <xdr:row>42</xdr:row>
      <xdr:rowOff>92710</xdr:rowOff>
    </xdr:to>
    <xdr:cxnSp macro="">
      <xdr:nvCxnSpPr>
        <xdr:cNvPr id="424" name="直線コネクタ 423">
          <a:extLst>
            <a:ext uri="{FF2B5EF4-FFF2-40B4-BE49-F238E27FC236}">
              <a16:creationId xmlns:a16="http://schemas.microsoft.com/office/drawing/2014/main" id="{61D23EB6-B7DA-4D47-BF97-878E1E911974}"/>
            </a:ext>
          </a:extLst>
        </xdr:cNvPr>
        <xdr:cNvCxnSpPr/>
      </xdr:nvCxnSpPr>
      <xdr:spPr>
        <a:xfrm flipV="1">
          <a:off x="14696440" y="5561965"/>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25" name="【認定こども園・幼稚園・保育所】&#10;有形固定資産減価償却率最小値テキスト">
          <a:extLst>
            <a:ext uri="{FF2B5EF4-FFF2-40B4-BE49-F238E27FC236}">
              <a16:creationId xmlns:a16="http://schemas.microsoft.com/office/drawing/2014/main" id="{73D2B819-AB48-4E75-82A2-FF534CCF44CA}"/>
            </a:ext>
          </a:extLst>
        </xdr:cNvPr>
        <xdr:cNvSpPr txBox="1"/>
      </xdr:nvSpPr>
      <xdr:spPr>
        <a:xfrm>
          <a:off x="14735175" y="690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6" name="直線コネクタ 425">
          <a:extLst>
            <a:ext uri="{FF2B5EF4-FFF2-40B4-BE49-F238E27FC236}">
              <a16:creationId xmlns:a16="http://schemas.microsoft.com/office/drawing/2014/main" id="{6CD32659-F2DB-4CEB-955A-3C1277734D38}"/>
            </a:ext>
          </a:extLst>
        </xdr:cNvPr>
        <xdr:cNvCxnSpPr/>
      </xdr:nvCxnSpPr>
      <xdr:spPr>
        <a:xfrm>
          <a:off x="14611350"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161925</xdr:rowOff>
    </xdr:from>
    <xdr:ext cx="405130" cy="259080"/>
    <xdr:sp macro="" textlink="">
      <xdr:nvSpPr>
        <xdr:cNvPr id="427" name="【認定こども園・幼稚園・保育所】&#10;有形固定資産減価償却率最大値テキスト">
          <a:extLst>
            <a:ext uri="{FF2B5EF4-FFF2-40B4-BE49-F238E27FC236}">
              <a16:creationId xmlns:a16="http://schemas.microsoft.com/office/drawing/2014/main" id="{D5B84457-E5D4-4D12-92C4-59B55226674D}"/>
            </a:ext>
          </a:extLst>
        </xdr:cNvPr>
        <xdr:cNvSpPr txBox="1"/>
      </xdr:nvSpPr>
      <xdr:spPr>
        <a:xfrm>
          <a:off x="14735175" y="5349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428" name="直線コネクタ 427">
          <a:extLst>
            <a:ext uri="{FF2B5EF4-FFF2-40B4-BE49-F238E27FC236}">
              <a16:creationId xmlns:a16="http://schemas.microsoft.com/office/drawing/2014/main" id="{1D721E7D-5D48-443B-93FA-326BCE4B75A4}"/>
            </a:ext>
          </a:extLst>
        </xdr:cNvPr>
        <xdr:cNvCxnSpPr/>
      </xdr:nvCxnSpPr>
      <xdr:spPr>
        <a:xfrm>
          <a:off x="14611350" y="55619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110490</xdr:rowOff>
    </xdr:from>
    <xdr:ext cx="405130" cy="258445"/>
    <xdr:sp macro="" textlink="">
      <xdr:nvSpPr>
        <xdr:cNvPr id="429" name="【認定こども園・幼稚園・保育所】&#10;有形固定資産減価償却率平均値テキスト">
          <a:extLst>
            <a:ext uri="{FF2B5EF4-FFF2-40B4-BE49-F238E27FC236}">
              <a16:creationId xmlns:a16="http://schemas.microsoft.com/office/drawing/2014/main" id="{F3809330-C520-4E04-9E88-B8B9D936E167}"/>
            </a:ext>
          </a:extLst>
        </xdr:cNvPr>
        <xdr:cNvSpPr txBox="1"/>
      </xdr:nvSpPr>
      <xdr:spPr>
        <a:xfrm>
          <a:off x="14735175" y="61080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87630</xdr:rowOff>
    </xdr:from>
    <xdr:to>
      <xdr:col>85</xdr:col>
      <xdr:colOff>177800</xdr:colOff>
      <xdr:row>39</xdr:row>
      <xdr:rowOff>17780</xdr:rowOff>
    </xdr:to>
    <xdr:sp macro="" textlink="">
      <xdr:nvSpPr>
        <xdr:cNvPr id="430" name="フローチャート: 判断 429">
          <a:extLst>
            <a:ext uri="{FF2B5EF4-FFF2-40B4-BE49-F238E27FC236}">
              <a16:creationId xmlns:a16="http://schemas.microsoft.com/office/drawing/2014/main" id="{5801069D-D05F-4DB7-901F-68A80F9E633D}"/>
            </a:ext>
          </a:extLst>
        </xdr:cNvPr>
        <xdr:cNvSpPr/>
      </xdr:nvSpPr>
      <xdr:spPr>
        <a:xfrm>
          <a:off x="14649450" y="6247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73025</xdr:rowOff>
    </xdr:from>
    <xdr:to>
      <xdr:col>81</xdr:col>
      <xdr:colOff>101600</xdr:colOff>
      <xdr:row>39</xdr:row>
      <xdr:rowOff>3175</xdr:rowOff>
    </xdr:to>
    <xdr:sp macro="" textlink="">
      <xdr:nvSpPr>
        <xdr:cNvPr id="431" name="フローチャート: 判断 430">
          <a:extLst>
            <a:ext uri="{FF2B5EF4-FFF2-40B4-BE49-F238E27FC236}">
              <a16:creationId xmlns:a16="http://schemas.microsoft.com/office/drawing/2014/main" id="{07024677-D0EA-4355-A644-E12C0635F0AA}"/>
            </a:ext>
          </a:extLst>
        </xdr:cNvPr>
        <xdr:cNvSpPr/>
      </xdr:nvSpPr>
      <xdr:spPr>
        <a:xfrm>
          <a:off x="13887450" y="6235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67945</xdr:rowOff>
    </xdr:from>
    <xdr:to>
      <xdr:col>76</xdr:col>
      <xdr:colOff>165100</xdr:colOff>
      <xdr:row>38</xdr:row>
      <xdr:rowOff>169545</xdr:rowOff>
    </xdr:to>
    <xdr:sp macro="" textlink="">
      <xdr:nvSpPr>
        <xdr:cNvPr id="432" name="フローチャート: 判断 431">
          <a:extLst>
            <a:ext uri="{FF2B5EF4-FFF2-40B4-BE49-F238E27FC236}">
              <a16:creationId xmlns:a16="http://schemas.microsoft.com/office/drawing/2014/main" id="{81BE16FF-EB63-4784-8317-32B29E45D7FB}"/>
            </a:ext>
          </a:extLst>
        </xdr:cNvPr>
        <xdr:cNvSpPr/>
      </xdr:nvSpPr>
      <xdr:spPr>
        <a:xfrm>
          <a:off x="13096875" y="6227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61595</xdr:rowOff>
    </xdr:from>
    <xdr:to>
      <xdr:col>72</xdr:col>
      <xdr:colOff>38100</xdr:colOff>
      <xdr:row>38</xdr:row>
      <xdr:rowOff>163195</xdr:rowOff>
    </xdr:to>
    <xdr:sp macro="" textlink="">
      <xdr:nvSpPr>
        <xdr:cNvPr id="433" name="フローチャート: 判断 432">
          <a:extLst>
            <a:ext uri="{FF2B5EF4-FFF2-40B4-BE49-F238E27FC236}">
              <a16:creationId xmlns:a16="http://schemas.microsoft.com/office/drawing/2014/main" id="{EA28341B-C38A-4B10-8C31-2B68F3F886A5}"/>
            </a:ext>
          </a:extLst>
        </xdr:cNvPr>
        <xdr:cNvSpPr/>
      </xdr:nvSpPr>
      <xdr:spPr>
        <a:xfrm>
          <a:off x="12296775" y="6227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102235</xdr:rowOff>
    </xdr:from>
    <xdr:to>
      <xdr:col>67</xdr:col>
      <xdr:colOff>101600</xdr:colOff>
      <xdr:row>39</xdr:row>
      <xdr:rowOff>32385</xdr:rowOff>
    </xdr:to>
    <xdr:sp macro="" textlink="">
      <xdr:nvSpPr>
        <xdr:cNvPr id="434" name="フローチャート: 判断 433">
          <a:extLst>
            <a:ext uri="{FF2B5EF4-FFF2-40B4-BE49-F238E27FC236}">
              <a16:creationId xmlns:a16="http://schemas.microsoft.com/office/drawing/2014/main" id="{B6D08CD9-7D19-4016-B2C8-C4AB624228AB}"/>
            </a:ext>
          </a:extLst>
        </xdr:cNvPr>
        <xdr:cNvSpPr/>
      </xdr:nvSpPr>
      <xdr:spPr>
        <a:xfrm>
          <a:off x="11487150" y="626808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AD8D20B7-D99F-44DB-BC0A-1DD4EBA383C6}"/>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625CF95C-4966-45CF-AE83-57D598961037}"/>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EA0B5309-2CB9-47E7-8305-E89B314B9D7A}"/>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D992D83F-B572-48DB-9793-C625A082BC43}"/>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8630DF57-BBCC-4BF8-8DF6-FB52F40FB7B0}"/>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41910</xdr:rowOff>
    </xdr:from>
    <xdr:to>
      <xdr:col>85</xdr:col>
      <xdr:colOff>177800</xdr:colOff>
      <xdr:row>40</xdr:row>
      <xdr:rowOff>143510</xdr:rowOff>
    </xdr:to>
    <xdr:sp macro="" textlink="">
      <xdr:nvSpPr>
        <xdr:cNvPr id="440" name="楕円 439">
          <a:extLst>
            <a:ext uri="{FF2B5EF4-FFF2-40B4-BE49-F238E27FC236}">
              <a16:creationId xmlns:a16="http://schemas.microsoft.com/office/drawing/2014/main" id="{13DA2A4F-C86E-4FD0-9801-7C8955393709}"/>
            </a:ext>
          </a:extLst>
        </xdr:cNvPr>
        <xdr:cNvSpPr/>
      </xdr:nvSpPr>
      <xdr:spPr>
        <a:xfrm>
          <a:off x="14649450" y="65316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20320</xdr:rowOff>
    </xdr:from>
    <xdr:ext cx="405130" cy="258445"/>
    <xdr:sp macro="" textlink="">
      <xdr:nvSpPr>
        <xdr:cNvPr id="441" name="【認定こども園・幼稚園・保育所】&#10;有形固定資産減価償却率該当値テキスト">
          <a:extLst>
            <a:ext uri="{FF2B5EF4-FFF2-40B4-BE49-F238E27FC236}">
              <a16:creationId xmlns:a16="http://schemas.microsoft.com/office/drawing/2014/main" id="{CBDD856F-7AB5-4A7B-93EB-4471477795B6}"/>
            </a:ext>
          </a:extLst>
        </xdr:cNvPr>
        <xdr:cNvSpPr txBox="1"/>
      </xdr:nvSpPr>
      <xdr:spPr>
        <a:xfrm>
          <a:off x="14735175" y="65068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162560</xdr:rowOff>
    </xdr:from>
    <xdr:to>
      <xdr:col>81</xdr:col>
      <xdr:colOff>101600</xdr:colOff>
      <xdr:row>40</xdr:row>
      <xdr:rowOff>92710</xdr:rowOff>
    </xdr:to>
    <xdr:sp macro="" textlink="">
      <xdr:nvSpPr>
        <xdr:cNvPr id="442" name="楕円 441">
          <a:extLst>
            <a:ext uri="{FF2B5EF4-FFF2-40B4-BE49-F238E27FC236}">
              <a16:creationId xmlns:a16="http://schemas.microsoft.com/office/drawing/2014/main" id="{C31C6377-074B-46BE-87BA-6F726B6A357C}"/>
            </a:ext>
          </a:extLst>
        </xdr:cNvPr>
        <xdr:cNvSpPr/>
      </xdr:nvSpPr>
      <xdr:spPr>
        <a:xfrm>
          <a:off x="13887450" y="64839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41910</xdr:rowOff>
    </xdr:from>
    <xdr:to>
      <xdr:col>85</xdr:col>
      <xdr:colOff>127000</xdr:colOff>
      <xdr:row>40</xdr:row>
      <xdr:rowOff>92710</xdr:rowOff>
    </xdr:to>
    <xdr:cxnSp macro="">
      <xdr:nvCxnSpPr>
        <xdr:cNvPr id="443" name="直線コネクタ 442">
          <a:extLst>
            <a:ext uri="{FF2B5EF4-FFF2-40B4-BE49-F238E27FC236}">
              <a16:creationId xmlns:a16="http://schemas.microsoft.com/office/drawing/2014/main" id="{D9EF7BDC-737A-4916-80F8-66AE277031A3}"/>
            </a:ext>
          </a:extLst>
        </xdr:cNvPr>
        <xdr:cNvCxnSpPr/>
      </xdr:nvCxnSpPr>
      <xdr:spPr>
        <a:xfrm>
          <a:off x="13935075" y="6531610"/>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110490</xdr:rowOff>
    </xdr:from>
    <xdr:to>
      <xdr:col>76</xdr:col>
      <xdr:colOff>165100</xdr:colOff>
      <xdr:row>40</xdr:row>
      <xdr:rowOff>40640</xdr:rowOff>
    </xdr:to>
    <xdr:sp macro="" textlink="">
      <xdr:nvSpPr>
        <xdr:cNvPr id="444" name="楕円 443">
          <a:extLst>
            <a:ext uri="{FF2B5EF4-FFF2-40B4-BE49-F238E27FC236}">
              <a16:creationId xmlns:a16="http://schemas.microsoft.com/office/drawing/2014/main" id="{EA1EBCF3-68BD-43F6-BD50-3773CA7989FC}"/>
            </a:ext>
          </a:extLst>
        </xdr:cNvPr>
        <xdr:cNvSpPr/>
      </xdr:nvSpPr>
      <xdr:spPr>
        <a:xfrm>
          <a:off x="13096875" y="6431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161290</xdr:rowOff>
    </xdr:from>
    <xdr:to>
      <xdr:col>81</xdr:col>
      <xdr:colOff>50800</xdr:colOff>
      <xdr:row>40</xdr:row>
      <xdr:rowOff>41910</xdr:rowOff>
    </xdr:to>
    <xdr:cxnSp macro="">
      <xdr:nvCxnSpPr>
        <xdr:cNvPr id="445" name="直線コネクタ 444">
          <a:extLst>
            <a:ext uri="{FF2B5EF4-FFF2-40B4-BE49-F238E27FC236}">
              <a16:creationId xmlns:a16="http://schemas.microsoft.com/office/drawing/2014/main" id="{7742F9D6-C157-4AA4-812B-2B2153A0C05B}"/>
            </a:ext>
          </a:extLst>
        </xdr:cNvPr>
        <xdr:cNvCxnSpPr/>
      </xdr:nvCxnSpPr>
      <xdr:spPr>
        <a:xfrm>
          <a:off x="13144500" y="6489065"/>
          <a:ext cx="79057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86360</xdr:rowOff>
    </xdr:from>
    <xdr:to>
      <xdr:col>72</xdr:col>
      <xdr:colOff>38100</xdr:colOff>
      <xdr:row>40</xdr:row>
      <xdr:rowOff>15875</xdr:rowOff>
    </xdr:to>
    <xdr:sp macro="" textlink="">
      <xdr:nvSpPr>
        <xdr:cNvPr id="446" name="楕円 445">
          <a:extLst>
            <a:ext uri="{FF2B5EF4-FFF2-40B4-BE49-F238E27FC236}">
              <a16:creationId xmlns:a16="http://schemas.microsoft.com/office/drawing/2014/main" id="{EBE51B2F-8993-4A9A-BDCA-868331E1FD2C}"/>
            </a:ext>
          </a:extLst>
        </xdr:cNvPr>
        <xdr:cNvSpPr/>
      </xdr:nvSpPr>
      <xdr:spPr>
        <a:xfrm>
          <a:off x="12296775" y="6407785"/>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136525</xdr:rowOff>
    </xdr:from>
    <xdr:to>
      <xdr:col>76</xdr:col>
      <xdr:colOff>114300</xdr:colOff>
      <xdr:row>39</xdr:row>
      <xdr:rowOff>161290</xdr:rowOff>
    </xdr:to>
    <xdr:cxnSp macro="">
      <xdr:nvCxnSpPr>
        <xdr:cNvPr id="447" name="直線コネクタ 446">
          <a:extLst>
            <a:ext uri="{FF2B5EF4-FFF2-40B4-BE49-F238E27FC236}">
              <a16:creationId xmlns:a16="http://schemas.microsoft.com/office/drawing/2014/main" id="{FEF8B19C-C5C2-44BF-8A78-9330888A97DD}"/>
            </a:ext>
          </a:extLst>
        </xdr:cNvPr>
        <xdr:cNvCxnSpPr/>
      </xdr:nvCxnSpPr>
      <xdr:spPr>
        <a:xfrm>
          <a:off x="12344400" y="646430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36830</xdr:rowOff>
    </xdr:from>
    <xdr:to>
      <xdr:col>67</xdr:col>
      <xdr:colOff>101600</xdr:colOff>
      <xdr:row>39</xdr:row>
      <xdr:rowOff>138430</xdr:rowOff>
    </xdr:to>
    <xdr:sp macro="" textlink="">
      <xdr:nvSpPr>
        <xdr:cNvPr id="448" name="楕円 447">
          <a:extLst>
            <a:ext uri="{FF2B5EF4-FFF2-40B4-BE49-F238E27FC236}">
              <a16:creationId xmlns:a16="http://schemas.microsoft.com/office/drawing/2014/main" id="{1384AF63-9801-4544-A5DB-04338FBFF4E5}"/>
            </a:ext>
          </a:extLst>
        </xdr:cNvPr>
        <xdr:cNvSpPr/>
      </xdr:nvSpPr>
      <xdr:spPr>
        <a:xfrm>
          <a:off x="11487150" y="6361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87630</xdr:rowOff>
    </xdr:from>
    <xdr:to>
      <xdr:col>71</xdr:col>
      <xdr:colOff>177800</xdr:colOff>
      <xdr:row>39</xdr:row>
      <xdr:rowOff>136525</xdr:rowOff>
    </xdr:to>
    <xdr:cxnSp macro="">
      <xdr:nvCxnSpPr>
        <xdr:cNvPr id="449" name="直線コネクタ 448">
          <a:extLst>
            <a:ext uri="{FF2B5EF4-FFF2-40B4-BE49-F238E27FC236}">
              <a16:creationId xmlns:a16="http://schemas.microsoft.com/office/drawing/2014/main" id="{299A6CD3-42F1-4C06-B946-AFAE59A022F8}"/>
            </a:ext>
          </a:extLst>
        </xdr:cNvPr>
        <xdr:cNvCxnSpPr/>
      </xdr:nvCxnSpPr>
      <xdr:spPr>
        <a:xfrm>
          <a:off x="11534775" y="6409055"/>
          <a:ext cx="8096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19685</xdr:rowOff>
    </xdr:from>
    <xdr:ext cx="405130" cy="258445"/>
    <xdr:sp macro="" textlink="">
      <xdr:nvSpPr>
        <xdr:cNvPr id="450" name="n_1aveValue【認定こども園・幼稚園・保育所】&#10;有形固定資産減価償却率">
          <a:extLst>
            <a:ext uri="{FF2B5EF4-FFF2-40B4-BE49-F238E27FC236}">
              <a16:creationId xmlns:a16="http://schemas.microsoft.com/office/drawing/2014/main" id="{7B4A9982-22E7-4A61-B313-E38F2C6AE858}"/>
            </a:ext>
          </a:extLst>
        </xdr:cNvPr>
        <xdr:cNvSpPr txBox="1"/>
      </xdr:nvSpPr>
      <xdr:spPr>
        <a:xfrm>
          <a:off x="13745210" y="60204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14605</xdr:rowOff>
    </xdr:from>
    <xdr:ext cx="404495" cy="259080"/>
    <xdr:sp macro="" textlink="">
      <xdr:nvSpPr>
        <xdr:cNvPr id="451" name="n_2aveValue【認定こども園・幼稚園・保育所】&#10;有形固定資産減価償却率">
          <a:extLst>
            <a:ext uri="{FF2B5EF4-FFF2-40B4-BE49-F238E27FC236}">
              <a16:creationId xmlns:a16="http://schemas.microsoft.com/office/drawing/2014/main" id="{6B4010FF-5EDE-4A01-AEA1-7378053A64F8}"/>
            </a:ext>
          </a:extLst>
        </xdr:cNvPr>
        <xdr:cNvSpPr txBox="1"/>
      </xdr:nvSpPr>
      <xdr:spPr>
        <a:xfrm>
          <a:off x="12964160" y="60121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8255</xdr:rowOff>
    </xdr:from>
    <xdr:ext cx="404495" cy="258445"/>
    <xdr:sp macro="" textlink="">
      <xdr:nvSpPr>
        <xdr:cNvPr id="452" name="n_3aveValue【認定こども園・幼稚園・保育所】&#10;有形固定資産減価償却率">
          <a:extLst>
            <a:ext uri="{FF2B5EF4-FFF2-40B4-BE49-F238E27FC236}">
              <a16:creationId xmlns:a16="http://schemas.microsoft.com/office/drawing/2014/main" id="{1506935A-671A-4433-AE43-179D49F27089}"/>
            </a:ext>
          </a:extLst>
        </xdr:cNvPr>
        <xdr:cNvSpPr txBox="1"/>
      </xdr:nvSpPr>
      <xdr:spPr>
        <a:xfrm>
          <a:off x="12164060" y="60121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48895</xdr:rowOff>
    </xdr:from>
    <xdr:ext cx="404495" cy="259080"/>
    <xdr:sp macro="" textlink="">
      <xdr:nvSpPr>
        <xdr:cNvPr id="453" name="n_4aveValue【認定こども園・幼稚園・保育所】&#10;有形固定資産減価償却率">
          <a:extLst>
            <a:ext uri="{FF2B5EF4-FFF2-40B4-BE49-F238E27FC236}">
              <a16:creationId xmlns:a16="http://schemas.microsoft.com/office/drawing/2014/main" id="{FE2102DE-B3FF-4BE2-90CF-BEE2188D84FC}"/>
            </a:ext>
          </a:extLst>
        </xdr:cNvPr>
        <xdr:cNvSpPr txBox="1"/>
      </xdr:nvSpPr>
      <xdr:spPr>
        <a:xfrm>
          <a:off x="11354435" y="6046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83820</xdr:rowOff>
    </xdr:from>
    <xdr:ext cx="405130" cy="259080"/>
    <xdr:sp macro="" textlink="">
      <xdr:nvSpPr>
        <xdr:cNvPr id="454" name="n_1mainValue【認定こども園・幼稚園・保育所】&#10;有形固定資産減価償却率">
          <a:extLst>
            <a:ext uri="{FF2B5EF4-FFF2-40B4-BE49-F238E27FC236}">
              <a16:creationId xmlns:a16="http://schemas.microsoft.com/office/drawing/2014/main" id="{D5D94B26-88FE-4337-A6DD-40F577671273}"/>
            </a:ext>
          </a:extLst>
        </xdr:cNvPr>
        <xdr:cNvSpPr txBox="1"/>
      </xdr:nvSpPr>
      <xdr:spPr>
        <a:xfrm>
          <a:off x="13745210" y="6573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31750</xdr:rowOff>
    </xdr:from>
    <xdr:ext cx="404495" cy="258445"/>
    <xdr:sp macro="" textlink="">
      <xdr:nvSpPr>
        <xdr:cNvPr id="455" name="n_2mainValue【認定こども園・幼稚園・保育所】&#10;有形固定資産減価償却率">
          <a:extLst>
            <a:ext uri="{FF2B5EF4-FFF2-40B4-BE49-F238E27FC236}">
              <a16:creationId xmlns:a16="http://schemas.microsoft.com/office/drawing/2014/main" id="{EBE57D12-7359-4DFF-BD96-A6CAC4FB441B}"/>
            </a:ext>
          </a:extLst>
        </xdr:cNvPr>
        <xdr:cNvSpPr txBox="1"/>
      </xdr:nvSpPr>
      <xdr:spPr>
        <a:xfrm>
          <a:off x="12964160" y="6515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6985</xdr:rowOff>
    </xdr:from>
    <xdr:ext cx="404495" cy="258445"/>
    <xdr:sp macro="" textlink="">
      <xdr:nvSpPr>
        <xdr:cNvPr id="456" name="n_3mainValue【認定こども園・幼稚園・保育所】&#10;有形固定資産減価償却率">
          <a:extLst>
            <a:ext uri="{FF2B5EF4-FFF2-40B4-BE49-F238E27FC236}">
              <a16:creationId xmlns:a16="http://schemas.microsoft.com/office/drawing/2014/main" id="{70EE4035-C8FA-4B7F-B5EA-7F16BF596B4A}"/>
            </a:ext>
          </a:extLst>
        </xdr:cNvPr>
        <xdr:cNvSpPr txBox="1"/>
      </xdr:nvSpPr>
      <xdr:spPr>
        <a:xfrm>
          <a:off x="12164060" y="6496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129540</xdr:rowOff>
    </xdr:from>
    <xdr:ext cx="404495" cy="259080"/>
    <xdr:sp macro="" textlink="">
      <xdr:nvSpPr>
        <xdr:cNvPr id="457" name="n_4mainValue【認定こども園・幼稚園・保育所】&#10;有形固定資産減価償却率">
          <a:extLst>
            <a:ext uri="{FF2B5EF4-FFF2-40B4-BE49-F238E27FC236}">
              <a16:creationId xmlns:a16="http://schemas.microsoft.com/office/drawing/2014/main" id="{9E2BAF8F-4E19-4881-9DCA-0AD4DE79B3D6}"/>
            </a:ext>
          </a:extLst>
        </xdr:cNvPr>
        <xdr:cNvSpPr txBox="1"/>
      </xdr:nvSpPr>
      <xdr:spPr>
        <a:xfrm>
          <a:off x="11354435" y="64509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561B377-B815-4BF4-A013-9ECFDF396265}"/>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E7462E3B-3660-413F-9487-39D46DADB0AE}"/>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A589D9C-32A7-44A3-99A1-A8886E64E667}"/>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CEA74E49-5F90-42C1-994E-FF3A85E98632}"/>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5FEBC28F-1E15-437F-891C-A72C1B1B9717}"/>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513DBE8A-2F33-4A3F-A304-8F0912A5942E}"/>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B9331DDC-76C5-4122-80E1-FB45BEF35F64}"/>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8DF3DACD-4474-4C46-999E-B2438E674B1E}"/>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466" name="テキスト ボックス 465">
          <a:extLst>
            <a:ext uri="{FF2B5EF4-FFF2-40B4-BE49-F238E27FC236}">
              <a16:creationId xmlns:a16="http://schemas.microsoft.com/office/drawing/2014/main" id="{C5C4A9B4-3590-43E2-AD9D-700107D8F9A2}"/>
            </a:ext>
          </a:extLst>
        </xdr:cNvPr>
        <xdr:cNvSpPr txBox="1"/>
      </xdr:nvSpPr>
      <xdr:spPr>
        <a:xfrm>
          <a:off x="16440150" y="486727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2455B56D-FE81-448B-8A14-0A42EA4E9679}"/>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674CD93B-E6CE-4412-8B6B-61F8C88B6008}"/>
            </a:ext>
          </a:extLst>
        </xdr:cNvPr>
        <xdr:cNvCxnSpPr/>
      </xdr:nvCxnSpPr>
      <xdr:spPr>
        <a:xfrm>
          <a:off x="164592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725" cy="259080"/>
    <xdr:sp macro="" textlink="">
      <xdr:nvSpPr>
        <xdr:cNvPr id="469" name="テキスト ボックス 468">
          <a:extLst>
            <a:ext uri="{FF2B5EF4-FFF2-40B4-BE49-F238E27FC236}">
              <a16:creationId xmlns:a16="http://schemas.microsoft.com/office/drawing/2014/main" id="{6E35C866-D302-4254-9F26-E535D014A0A4}"/>
            </a:ext>
          </a:extLst>
        </xdr:cNvPr>
        <xdr:cNvSpPr txBox="1"/>
      </xdr:nvSpPr>
      <xdr:spPr>
        <a:xfrm>
          <a:off x="16052165" y="6712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D5861115-F2F6-4175-B1E4-7E9BBB25B4E3}"/>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725" cy="258445"/>
    <xdr:sp macro="" textlink="">
      <xdr:nvSpPr>
        <xdr:cNvPr id="471" name="テキスト ボックス 470">
          <a:extLst>
            <a:ext uri="{FF2B5EF4-FFF2-40B4-BE49-F238E27FC236}">
              <a16:creationId xmlns:a16="http://schemas.microsoft.com/office/drawing/2014/main" id="{E7E69E5F-99C6-4506-935E-E8CBE862B69C}"/>
            </a:ext>
          </a:extLst>
        </xdr:cNvPr>
        <xdr:cNvSpPr txBox="1"/>
      </xdr:nvSpPr>
      <xdr:spPr>
        <a:xfrm>
          <a:off x="16052165" y="63506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FB0EE67B-AB76-4C5E-BE59-62AA728F5C40}"/>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725" cy="259080"/>
    <xdr:sp macro="" textlink="">
      <xdr:nvSpPr>
        <xdr:cNvPr id="473" name="テキスト ボックス 472">
          <a:extLst>
            <a:ext uri="{FF2B5EF4-FFF2-40B4-BE49-F238E27FC236}">
              <a16:creationId xmlns:a16="http://schemas.microsoft.com/office/drawing/2014/main" id="{F386FAC2-F8B9-448F-9D32-9F4759E972D1}"/>
            </a:ext>
          </a:extLst>
        </xdr:cNvPr>
        <xdr:cNvSpPr txBox="1"/>
      </xdr:nvSpPr>
      <xdr:spPr>
        <a:xfrm>
          <a:off x="16052165" y="5998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6DFAA7A3-1DB8-4BFF-B5AF-D985EF32A218}"/>
            </a:ext>
          </a:extLst>
        </xdr:cNvPr>
        <xdr:cNvCxnSpPr/>
      </xdr:nvCxnSpPr>
      <xdr:spPr>
        <a:xfrm>
          <a:off x="164592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725" cy="259080"/>
    <xdr:sp macro="" textlink="">
      <xdr:nvSpPr>
        <xdr:cNvPr id="475" name="テキスト ボックス 474">
          <a:extLst>
            <a:ext uri="{FF2B5EF4-FFF2-40B4-BE49-F238E27FC236}">
              <a16:creationId xmlns:a16="http://schemas.microsoft.com/office/drawing/2014/main" id="{134E8916-EAE2-4BE2-A93C-ED86356D2520}"/>
            </a:ext>
          </a:extLst>
        </xdr:cNvPr>
        <xdr:cNvSpPr txBox="1"/>
      </xdr:nvSpPr>
      <xdr:spPr>
        <a:xfrm>
          <a:off x="16052165" y="563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C37AE15A-941B-48DE-BBFA-1E8C85BBA3AE}"/>
            </a:ext>
          </a:extLst>
        </xdr:cNvPr>
        <xdr:cNvCxnSpPr/>
      </xdr:nvCxnSpPr>
      <xdr:spPr>
        <a:xfrm>
          <a:off x="164592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725" cy="258445"/>
    <xdr:sp macro="" textlink="">
      <xdr:nvSpPr>
        <xdr:cNvPr id="477" name="テキスト ボックス 476">
          <a:extLst>
            <a:ext uri="{FF2B5EF4-FFF2-40B4-BE49-F238E27FC236}">
              <a16:creationId xmlns:a16="http://schemas.microsoft.com/office/drawing/2014/main" id="{262F2473-04EA-4346-87EB-CCBCD6467AC4}"/>
            </a:ext>
          </a:extLst>
        </xdr:cNvPr>
        <xdr:cNvSpPr txBox="1"/>
      </xdr:nvSpPr>
      <xdr:spPr>
        <a:xfrm>
          <a:off x="16052165" y="52743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39718DB1-2EB7-41A3-A92F-100E261C6000}"/>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725" cy="259080"/>
    <xdr:sp macro="" textlink="">
      <xdr:nvSpPr>
        <xdr:cNvPr id="479" name="テキスト ボックス 478">
          <a:extLst>
            <a:ext uri="{FF2B5EF4-FFF2-40B4-BE49-F238E27FC236}">
              <a16:creationId xmlns:a16="http://schemas.microsoft.com/office/drawing/2014/main" id="{43BB5FA1-0086-414C-BE34-DB5646423A7D}"/>
            </a:ext>
          </a:extLst>
        </xdr:cNvPr>
        <xdr:cNvSpPr txBox="1"/>
      </xdr:nvSpPr>
      <xdr:spPr>
        <a:xfrm>
          <a:off x="16052165" y="4912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D2FBC980-AE5A-44C0-A32B-5F5FB8932A5F}"/>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87630</xdr:rowOff>
    </xdr:from>
    <xdr:to>
      <xdr:col>116</xdr:col>
      <xdr:colOff>62865</xdr:colOff>
      <xdr:row>41</xdr:row>
      <xdr:rowOff>146685</xdr:rowOff>
    </xdr:to>
    <xdr:cxnSp macro="">
      <xdr:nvCxnSpPr>
        <xdr:cNvPr id="481" name="直線コネクタ 480">
          <a:extLst>
            <a:ext uri="{FF2B5EF4-FFF2-40B4-BE49-F238E27FC236}">
              <a16:creationId xmlns:a16="http://schemas.microsoft.com/office/drawing/2014/main" id="{A839CA70-EC29-4D2E-8C83-2E6048787688}"/>
            </a:ext>
          </a:extLst>
        </xdr:cNvPr>
        <xdr:cNvCxnSpPr/>
      </xdr:nvCxnSpPr>
      <xdr:spPr>
        <a:xfrm flipV="1">
          <a:off x="19954240" y="5437505"/>
          <a:ext cx="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150495</xdr:rowOff>
    </xdr:from>
    <xdr:ext cx="469900" cy="259080"/>
    <xdr:sp macro="" textlink="">
      <xdr:nvSpPr>
        <xdr:cNvPr id="482" name="【認定こども園・幼稚園・保育所】&#10;一人当たり面積最小値テキスト">
          <a:extLst>
            <a:ext uri="{FF2B5EF4-FFF2-40B4-BE49-F238E27FC236}">
              <a16:creationId xmlns:a16="http://schemas.microsoft.com/office/drawing/2014/main" id="{71A4E6F7-8EC8-401A-ABB0-8BC597825B4B}"/>
            </a:ext>
          </a:extLst>
        </xdr:cNvPr>
        <xdr:cNvSpPr txBox="1"/>
      </xdr:nvSpPr>
      <xdr:spPr>
        <a:xfrm>
          <a:off x="19992975" y="6798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A037FC10-4F99-44C0-8AAA-AE1BF4430E79}"/>
            </a:ext>
          </a:extLst>
        </xdr:cNvPr>
        <xdr:cNvCxnSpPr/>
      </xdr:nvCxnSpPr>
      <xdr:spPr>
        <a:xfrm>
          <a:off x="19878675" y="6791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34290</xdr:rowOff>
    </xdr:from>
    <xdr:ext cx="469900" cy="259080"/>
    <xdr:sp macro="" textlink="">
      <xdr:nvSpPr>
        <xdr:cNvPr id="484" name="【認定こども園・幼稚園・保育所】&#10;一人当たり面積最大値テキスト">
          <a:extLst>
            <a:ext uri="{FF2B5EF4-FFF2-40B4-BE49-F238E27FC236}">
              <a16:creationId xmlns:a16="http://schemas.microsoft.com/office/drawing/2014/main" id="{385DD865-46BC-4A14-988E-0C084B5C2483}"/>
            </a:ext>
          </a:extLst>
        </xdr:cNvPr>
        <xdr:cNvSpPr txBox="1"/>
      </xdr:nvSpPr>
      <xdr:spPr>
        <a:xfrm>
          <a:off x="19992975" y="5222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0.784</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B231F410-8141-4212-BE3D-6D52FA074CD0}"/>
            </a:ext>
          </a:extLst>
        </xdr:cNvPr>
        <xdr:cNvCxnSpPr/>
      </xdr:nvCxnSpPr>
      <xdr:spPr>
        <a:xfrm>
          <a:off x="19878675" y="54375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133985</xdr:rowOff>
    </xdr:from>
    <xdr:ext cx="469900" cy="258445"/>
    <xdr:sp macro="" textlink="">
      <xdr:nvSpPr>
        <xdr:cNvPr id="486" name="【認定こども園・幼稚園・保育所】&#10;一人当たり面積平均値テキスト">
          <a:extLst>
            <a:ext uri="{FF2B5EF4-FFF2-40B4-BE49-F238E27FC236}">
              <a16:creationId xmlns:a16="http://schemas.microsoft.com/office/drawing/2014/main" id="{04502AEC-CC41-4AEF-B974-2208A5DA9567}"/>
            </a:ext>
          </a:extLst>
        </xdr:cNvPr>
        <xdr:cNvSpPr txBox="1"/>
      </xdr:nvSpPr>
      <xdr:spPr>
        <a:xfrm>
          <a:off x="19992975" y="613473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F3F31BE-A9D9-4B8E-9F82-206022E6A19E}"/>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60BD3893-8F1D-4C83-BADC-9009B7549FA4}"/>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E9159F0A-6EEC-48E1-8579-E5F9CB601695}"/>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D43B9E75-245D-4118-89B7-694C4A28E3CC}"/>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809B3D4D-7BBE-4F49-A4C0-9E85C68EF127}"/>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F026CBC6-A6EA-400D-AF23-B53A7C316DB1}"/>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B2713CE5-AA74-4631-A017-876F2395BB9F}"/>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D4F69198-5FCF-4368-9886-D3C5A62FF76B}"/>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62C5581B-6E40-4392-8F98-AF960987968C}"/>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7557DD5E-3ADB-4302-967A-D6CC037CD5D0}"/>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97" name="楕円 496">
          <a:extLst>
            <a:ext uri="{FF2B5EF4-FFF2-40B4-BE49-F238E27FC236}">
              <a16:creationId xmlns:a16="http://schemas.microsoft.com/office/drawing/2014/main" id="{A3AE53AD-440F-42D2-A228-2E965E6FF99E}"/>
            </a:ext>
          </a:extLst>
        </xdr:cNvPr>
        <xdr:cNvSpPr/>
      </xdr:nvSpPr>
      <xdr:spPr>
        <a:xfrm>
          <a:off x="19897725" y="6350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7620</xdr:rowOff>
    </xdr:from>
    <xdr:ext cx="469900" cy="258445"/>
    <xdr:sp macro="" textlink="">
      <xdr:nvSpPr>
        <xdr:cNvPr id="498" name="【認定こども園・幼稚園・保育所】&#10;一人当たり面積該当値テキスト">
          <a:extLst>
            <a:ext uri="{FF2B5EF4-FFF2-40B4-BE49-F238E27FC236}">
              <a16:creationId xmlns:a16="http://schemas.microsoft.com/office/drawing/2014/main" id="{68063D3A-8935-4904-BE66-C4554ABA5310}"/>
            </a:ext>
          </a:extLst>
        </xdr:cNvPr>
        <xdr:cNvSpPr txBox="1"/>
      </xdr:nvSpPr>
      <xdr:spPr>
        <a:xfrm>
          <a:off x="19992975" y="63353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40640</xdr:rowOff>
    </xdr:from>
    <xdr:to>
      <xdr:col>112</xdr:col>
      <xdr:colOff>38100</xdr:colOff>
      <xdr:row>39</xdr:row>
      <xdr:rowOff>142240</xdr:rowOff>
    </xdr:to>
    <xdr:sp macro="" textlink="">
      <xdr:nvSpPr>
        <xdr:cNvPr id="499" name="楕円 498">
          <a:extLst>
            <a:ext uri="{FF2B5EF4-FFF2-40B4-BE49-F238E27FC236}">
              <a16:creationId xmlns:a16="http://schemas.microsoft.com/office/drawing/2014/main" id="{D47F5C23-60DA-4115-A3ED-E9FD0B062614}"/>
            </a:ext>
          </a:extLst>
        </xdr:cNvPr>
        <xdr:cNvSpPr/>
      </xdr:nvSpPr>
      <xdr:spPr>
        <a:xfrm>
          <a:off x="19154775" y="63652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80010</xdr:rowOff>
    </xdr:from>
    <xdr:to>
      <xdr:col>116</xdr:col>
      <xdr:colOff>63500</xdr:colOff>
      <xdr:row>39</xdr:row>
      <xdr:rowOff>91440</xdr:rowOff>
    </xdr:to>
    <xdr:cxnSp macro="">
      <xdr:nvCxnSpPr>
        <xdr:cNvPr id="500" name="直線コネクタ 499">
          <a:extLst>
            <a:ext uri="{FF2B5EF4-FFF2-40B4-BE49-F238E27FC236}">
              <a16:creationId xmlns:a16="http://schemas.microsoft.com/office/drawing/2014/main" id="{61F496C0-8AC8-4CC5-9CC5-64180507A11C}"/>
            </a:ext>
          </a:extLst>
        </xdr:cNvPr>
        <xdr:cNvCxnSpPr/>
      </xdr:nvCxnSpPr>
      <xdr:spPr>
        <a:xfrm flipV="1">
          <a:off x="19202400" y="6407785"/>
          <a:ext cx="7524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48260</xdr:rowOff>
    </xdr:from>
    <xdr:to>
      <xdr:col>107</xdr:col>
      <xdr:colOff>101600</xdr:colOff>
      <xdr:row>39</xdr:row>
      <xdr:rowOff>149860</xdr:rowOff>
    </xdr:to>
    <xdr:sp macro="" textlink="">
      <xdr:nvSpPr>
        <xdr:cNvPr id="501" name="楕円 500">
          <a:extLst>
            <a:ext uri="{FF2B5EF4-FFF2-40B4-BE49-F238E27FC236}">
              <a16:creationId xmlns:a16="http://schemas.microsoft.com/office/drawing/2014/main" id="{D0707CDB-3ED4-4826-B147-3DD4530D040B}"/>
            </a:ext>
          </a:extLst>
        </xdr:cNvPr>
        <xdr:cNvSpPr/>
      </xdr:nvSpPr>
      <xdr:spPr>
        <a:xfrm>
          <a:off x="18345150" y="63696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91440</xdr:rowOff>
    </xdr:from>
    <xdr:to>
      <xdr:col>111</xdr:col>
      <xdr:colOff>177800</xdr:colOff>
      <xdr:row>39</xdr:row>
      <xdr:rowOff>99060</xdr:rowOff>
    </xdr:to>
    <xdr:cxnSp macro="">
      <xdr:nvCxnSpPr>
        <xdr:cNvPr id="502" name="直線コネクタ 501">
          <a:extLst>
            <a:ext uri="{FF2B5EF4-FFF2-40B4-BE49-F238E27FC236}">
              <a16:creationId xmlns:a16="http://schemas.microsoft.com/office/drawing/2014/main" id="{BBC355DC-E1DF-451F-AEE7-BD0E9CCACCE8}"/>
            </a:ext>
          </a:extLst>
        </xdr:cNvPr>
        <xdr:cNvCxnSpPr/>
      </xdr:nvCxnSpPr>
      <xdr:spPr>
        <a:xfrm flipV="1">
          <a:off x="18392775" y="6412865"/>
          <a:ext cx="8096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55880</xdr:rowOff>
    </xdr:from>
    <xdr:to>
      <xdr:col>102</xdr:col>
      <xdr:colOff>165100</xdr:colOff>
      <xdr:row>39</xdr:row>
      <xdr:rowOff>157480</xdr:rowOff>
    </xdr:to>
    <xdr:sp macro="" textlink="">
      <xdr:nvSpPr>
        <xdr:cNvPr id="503" name="楕円 502">
          <a:extLst>
            <a:ext uri="{FF2B5EF4-FFF2-40B4-BE49-F238E27FC236}">
              <a16:creationId xmlns:a16="http://schemas.microsoft.com/office/drawing/2014/main" id="{48106B3A-89F3-42D1-B8B9-5750C7009B05}"/>
            </a:ext>
          </a:extLst>
        </xdr:cNvPr>
        <xdr:cNvSpPr/>
      </xdr:nvSpPr>
      <xdr:spPr>
        <a:xfrm>
          <a:off x="17554575" y="63804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99060</xdr:rowOff>
    </xdr:from>
    <xdr:to>
      <xdr:col>107</xdr:col>
      <xdr:colOff>50800</xdr:colOff>
      <xdr:row>39</xdr:row>
      <xdr:rowOff>106680</xdr:rowOff>
    </xdr:to>
    <xdr:cxnSp macro="">
      <xdr:nvCxnSpPr>
        <xdr:cNvPr id="504" name="直線コネクタ 503">
          <a:extLst>
            <a:ext uri="{FF2B5EF4-FFF2-40B4-BE49-F238E27FC236}">
              <a16:creationId xmlns:a16="http://schemas.microsoft.com/office/drawing/2014/main" id="{F51DC7FC-E4B8-430C-81CB-28543676450A}"/>
            </a:ext>
          </a:extLst>
        </xdr:cNvPr>
        <xdr:cNvCxnSpPr/>
      </xdr:nvCxnSpPr>
      <xdr:spPr>
        <a:xfrm flipV="1">
          <a:off x="17602200" y="6426835"/>
          <a:ext cx="7905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69215</xdr:rowOff>
    </xdr:from>
    <xdr:to>
      <xdr:col>98</xdr:col>
      <xdr:colOff>38100</xdr:colOff>
      <xdr:row>39</xdr:row>
      <xdr:rowOff>170815</xdr:rowOff>
    </xdr:to>
    <xdr:sp macro="" textlink="">
      <xdr:nvSpPr>
        <xdr:cNvPr id="505" name="楕円 504">
          <a:extLst>
            <a:ext uri="{FF2B5EF4-FFF2-40B4-BE49-F238E27FC236}">
              <a16:creationId xmlns:a16="http://schemas.microsoft.com/office/drawing/2014/main" id="{9D313455-CC21-4EEA-8F8D-A602C11A9E81}"/>
            </a:ext>
          </a:extLst>
        </xdr:cNvPr>
        <xdr:cNvSpPr/>
      </xdr:nvSpPr>
      <xdr:spPr>
        <a:xfrm>
          <a:off x="16754475" y="63906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106680</xdr:rowOff>
    </xdr:from>
    <xdr:to>
      <xdr:col>102</xdr:col>
      <xdr:colOff>114300</xdr:colOff>
      <xdr:row>39</xdr:row>
      <xdr:rowOff>120650</xdr:rowOff>
    </xdr:to>
    <xdr:cxnSp macro="">
      <xdr:nvCxnSpPr>
        <xdr:cNvPr id="506" name="直線コネクタ 505">
          <a:extLst>
            <a:ext uri="{FF2B5EF4-FFF2-40B4-BE49-F238E27FC236}">
              <a16:creationId xmlns:a16="http://schemas.microsoft.com/office/drawing/2014/main" id="{CE74AEE4-D8F3-4554-977F-10474BAD1A34}"/>
            </a:ext>
          </a:extLst>
        </xdr:cNvPr>
        <xdr:cNvCxnSpPr/>
      </xdr:nvCxnSpPr>
      <xdr:spPr>
        <a:xfrm flipV="1">
          <a:off x="16802100" y="6428105"/>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52070</xdr:rowOff>
    </xdr:from>
    <xdr:ext cx="469900" cy="258445"/>
    <xdr:sp macro="" textlink="">
      <xdr:nvSpPr>
        <xdr:cNvPr id="507" name="n_1aveValue【認定こども園・幼稚園・保育所】&#10;一人当たり面積">
          <a:extLst>
            <a:ext uri="{FF2B5EF4-FFF2-40B4-BE49-F238E27FC236}">
              <a16:creationId xmlns:a16="http://schemas.microsoft.com/office/drawing/2014/main" id="{8F0B572E-C73A-4137-9174-F3E4D9E4E1E8}"/>
            </a:ext>
          </a:extLst>
        </xdr:cNvPr>
        <xdr:cNvSpPr txBox="1"/>
      </xdr:nvSpPr>
      <xdr:spPr>
        <a:xfrm>
          <a:off x="18983325" y="60496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74930</xdr:rowOff>
    </xdr:from>
    <xdr:ext cx="469265" cy="258445"/>
    <xdr:sp macro="" textlink="">
      <xdr:nvSpPr>
        <xdr:cNvPr id="508" name="n_2aveValue【認定こども園・幼稚園・保育所】&#10;一人当たり面積">
          <a:extLst>
            <a:ext uri="{FF2B5EF4-FFF2-40B4-BE49-F238E27FC236}">
              <a16:creationId xmlns:a16="http://schemas.microsoft.com/office/drawing/2014/main" id="{935282A1-D19B-4C5A-8D7F-0D4DCD959347}"/>
            </a:ext>
          </a:extLst>
        </xdr:cNvPr>
        <xdr:cNvSpPr txBox="1"/>
      </xdr:nvSpPr>
      <xdr:spPr>
        <a:xfrm>
          <a:off x="18183225" y="60756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73025</xdr:rowOff>
    </xdr:from>
    <xdr:ext cx="469265" cy="259080"/>
    <xdr:sp macro="" textlink="">
      <xdr:nvSpPr>
        <xdr:cNvPr id="509" name="n_3aveValue【認定こども園・幼稚園・保育所】&#10;一人当たり面積">
          <a:extLst>
            <a:ext uri="{FF2B5EF4-FFF2-40B4-BE49-F238E27FC236}">
              <a16:creationId xmlns:a16="http://schemas.microsoft.com/office/drawing/2014/main" id="{1F13E369-FAF8-4953-A2EC-CABF553BA473}"/>
            </a:ext>
          </a:extLst>
        </xdr:cNvPr>
        <xdr:cNvSpPr txBox="1"/>
      </xdr:nvSpPr>
      <xdr:spPr>
        <a:xfrm>
          <a:off x="17383125" y="6073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63500</xdr:rowOff>
    </xdr:from>
    <xdr:ext cx="469265" cy="258445"/>
    <xdr:sp macro="" textlink="">
      <xdr:nvSpPr>
        <xdr:cNvPr id="510" name="n_4aveValue【認定こども園・幼稚園・保育所】&#10;一人当たり面積">
          <a:extLst>
            <a:ext uri="{FF2B5EF4-FFF2-40B4-BE49-F238E27FC236}">
              <a16:creationId xmlns:a16="http://schemas.microsoft.com/office/drawing/2014/main" id="{AFE9C64D-FACA-4A8E-B77F-17F5931728C8}"/>
            </a:ext>
          </a:extLst>
        </xdr:cNvPr>
        <xdr:cNvSpPr txBox="1"/>
      </xdr:nvSpPr>
      <xdr:spPr>
        <a:xfrm>
          <a:off x="16592550" y="60674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133350</xdr:rowOff>
    </xdr:from>
    <xdr:ext cx="469900" cy="258445"/>
    <xdr:sp macro="" textlink="">
      <xdr:nvSpPr>
        <xdr:cNvPr id="511" name="n_1mainValue【認定こども園・幼稚園・保育所】&#10;一人当たり面積">
          <a:extLst>
            <a:ext uri="{FF2B5EF4-FFF2-40B4-BE49-F238E27FC236}">
              <a16:creationId xmlns:a16="http://schemas.microsoft.com/office/drawing/2014/main" id="{2DB52B2F-CE77-4C22-906F-60B392E3AA08}"/>
            </a:ext>
          </a:extLst>
        </xdr:cNvPr>
        <xdr:cNvSpPr txBox="1"/>
      </xdr:nvSpPr>
      <xdr:spPr>
        <a:xfrm>
          <a:off x="18983325" y="64579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140970</xdr:rowOff>
    </xdr:from>
    <xdr:ext cx="469265" cy="259080"/>
    <xdr:sp macro="" textlink="">
      <xdr:nvSpPr>
        <xdr:cNvPr id="512" name="n_2mainValue【認定こども園・幼稚園・保育所】&#10;一人当たり面積">
          <a:extLst>
            <a:ext uri="{FF2B5EF4-FFF2-40B4-BE49-F238E27FC236}">
              <a16:creationId xmlns:a16="http://schemas.microsoft.com/office/drawing/2014/main" id="{5C5BC0E4-3291-4511-A8AE-10758B21066E}"/>
            </a:ext>
          </a:extLst>
        </xdr:cNvPr>
        <xdr:cNvSpPr txBox="1"/>
      </xdr:nvSpPr>
      <xdr:spPr>
        <a:xfrm>
          <a:off x="18183225" y="6468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148590</xdr:rowOff>
    </xdr:from>
    <xdr:ext cx="469265" cy="259080"/>
    <xdr:sp macro="" textlink="">
      <xdr:nvSpPr>
        <xdr:cNvPr id="513" name="n_3mainValue【認定こども園・幼稚園・保育所】&#10;一人当たり面積">
          <a:extLst>
            <a:ext uri="{FF2B5EF4-FFF2-40B4-BE49-F238E27FC236}">
              <a16:creationId xmlns:a16="http://schemas.microsoft.com/office/drawing/2014/main" id="{6AAD508E-EEC8-4922-9973-EE516B6563B4}"/>
            </a:ext>
          </a:extLst>
        </xdr:cNvPr>
        <xdr:cNvSpPr txBox="1"/>
      </xdr:nvSpPr>
      <xdr:spPr>
        <a:xfrm>
          <a:off x="17383125" y="6470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161925</xdr:rowOff>
    </xdr:from>
    <xdr:ext cx="469265" cy="259080"/>
    <xdr:sp macro="" textlink="">
      <xdr:nvSpPr>
        <xdr:cNvPr id="514" name="n_4mainValue【認定こども園・幼稚園・保育所】&#10;一人当たり面積">
          <a:extLst>
            <a:ext uri="{FF2B5EF4-FFF2-40B4-BE49-F238E27FC236}">
              <a16:creationId xmlns:a16="http://schemas.microsoft.com/office/drawing/2014/main" id="{DDA50759-0819-4342-8CCD-38F4287207D4}"/>
            </a:ext>
          </a:extLst>
        </xdr:cNvPr>
        <xdr:cNvSpPr txBox="1"/>
      </xdr:nvSpPr>
      <xdr:spPr>
        <a:xfrm>
          <a:off x="16592550" y="6483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2E27A2B-89E5-482D-9E91-C62668AD5C9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8209424A-203C-492C-97DE-AD9FEA7EA03D}"/>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B1428B8-C689-4C60-9803-1E7E25B751D5}"/>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8BEDBCC2-A91E-460A-B600-B7E4EEC52A7E}"/>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F5D45E8-A1DB-4590-B8F0-81FEDFAACA98}"/>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80AC11FA-B3F2-4F71-AC2E-22A802509EF4}"/>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5FD8D97B-B0E3-4B19-A827-D78B53C15A97}"/>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EB1D4334-D4E4-411C-8FC9-574093ACE886}"/>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523" name="テキスト ボックス 522">
          <a:extLst>
            <a:ext uri="{FF2B5EF4-FFF2-40B4-BE49-F238E27FC236}">
              <a16:creationId xmlns:a16="http://schemas.microsoft.com/office/drawing/2014/main" id="{0863D51D-3DBA-49E4-A84B-DFAF04C8E2C7}"/>
            </a:ext>
          </a:extLst>
        </xdr:cNvPr>
        <xdr:cNvSpPr txBox="1"/>
      </xdr:nvSpPr>
      <xdr:spPr>
        <a:xfrm>
          <a:off x="11172825" y="846772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3E8B42F1-B0C8-45F5-A6A8-A6ABF32BCEC1}"/>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525" name="テキスト ボックス 524">
          <a:extLst>
            <a:ext uri="{FF2B5EF4-FFF2-40B4-BE49-F238E27FC236}">
              <a16:creationId xmlns:a16="http://schemas.microsoft.com/office/drawing/2014/main" id="{85DD0F5E-F3B7-48C5-8AEA-C49817ABC2D6}"/>
            </a:ext>
          </a:extLst>
        </xdr:cNvPr>
        <xdr:cNvSpPr txBox="1"/>
      </xdr:nvSpPr>
      <xdr:spPr>
        <a:xfrm>
          <a:off x="10794365" y="106749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96DAF4EB-DF1E-4B3C-ACFD-1D880B1ECA00}"/>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725" cy="259080"/>
    <xdr:sp macro="" textlink="">
      <xdr:nvSpPr>
        <xdr:cNvPr id="527" name="テキスト ボックス 526">
          <a:extLst>
            <a:ext uri="{FF2B5EF4-FFF2-40B4-BE49-F238E27FC236}">
              <a16:creationId xmlns:a16="http://schemas.microsoft.com/office/drawing/2014/main" id="{549A7236-C98A-4FF2-A2CD-59CDF7915FF2}"/>
            </a:ext>
          </a:extLst>
        </xdr:cNvPr>
        <xdr:cNvSpPr txBox="1"/>
      </xdr:nvSpPr>
      <xdr:spPr>
        <a:xfrm>
          <a:off x="10794365" y="103130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A3404D33-6BB7-419F-8323-62850EC6AC4E}"/>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9" name="テキスト ボックス 528">
          <a:extLst>
            <a:ext uri="{FF2B5EF4-FFF2-40B4-BE49-F238E27FC236}">
              <a16:creationId xmlns:a16="http://schemas.microsoft.com/office/drawing/2014/main" id="{58B8BE2B-ACFF-404A-9E6C-EBB44C5DDC2D}"/>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C317DBC-F464-485F-B5AC-F588BFDC4CCD}"/>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8445"/>
    <xdr:sp macro="" textlink="">
      <xdr:nvSpPr>
        <xdr:cNvPr id="531" name="テキスト ボックス 530">
          <a:extLst>
            <a:ext uri="{FF2B5EF4-FFF2-40B4-BE49-F238E27FC236}">
              <a16:creationId xmlns:a16="http://schemas.microsoft.com/office/drawing/2014/main" id="{73743914-7978-4767-9BAA-93DA0B74817E}"/>
            </a:ext>
          </a:extLst>
        </xdr:cNvPr>
        <xdr:cNvSpPr txBox="1"/>
      </xdr:nvSpPr>
      <xdr:spPr>
        <a:xfrm>
          <a:off x="10845800" y="95891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4303815C-44CE-48F6-80CA-C52D3F0E444B}"/>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3" name="テキスト ボックス 532">
          <a:extLst>
            <a:ext uri="{FF2B5EF4-FFF2-40B4-BE49-F238E27FC236}">
              <a16:creationId xmlns:a16="http://schemas.microsoft.com/office/drawing/2014/main" id="{0ABEFE21-2617-440C-A093-0ABFEA9A0E0A}"/>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2C821C5-9947-4718-A853-3A32422A95A7}"/>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5" name="テキスト ボックス 534">
          <a:extLst>
            <a:ext uri="{FF2B5EF4-FFF2-40B4-BE49-F238E27FC236}">
              <a16:creationId xmlns:a16="http://schemas.microsoft.com/office/drawing/2014/main" id="{A89E4566-A046-4B6C-9CE6-EAEAA6CD5F13}"/>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C641E9FB-4843-426E-BC7E-F83A628042E2}"/>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8455" cy="258445"/>
    <xdr:sp macro="" textlink="">
      <xdr:nvSpPr>
        <xdr:cNvPr id="537" name="テキスト ボックス 536">
          <a:extLst>
            <a:ext uri="{FF2B5EF4-FFF2-40B4-BE49-F238E27FC236}">
              <a16:creationId xmlns:a16="http://schemas.microsoft.com/office/drawing/2014/main" id="{82827C80-E9DB-4955-B8E7-A87DD527813B}"/>
            </a:ext>
          </a:extLst>
        </xdr:cNvPr>
        <xdr:cNvSpPr txBox="1"/>
      </xdr:nvSpPr>
      <xdr:spPr>
        <a:xfrm>
          <a:off x="10903585" y="851281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9E113D44-030C-4E05-94D3-CC148AE82804}"/>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63</xdr:row>
      <xdr:rowOff>166370</xdr:rowOff>
    </xdr:to>
    <xdr:cxnSp macro="">
      <xdr:nvCxnSpPr>
        <xdr:cNvPr id="539" name="直線コネクタ 538">
          <a:extLst>
            <a:ext uri="{FF2B5EF4-FFF2-40B4-BE49-F238E27FC236}">
              <a16:creationId xmlns:a16="http://schemas.microsoft.com/office/drawing/2014/main" id="{BBF8F392-1B85-4FAD-B1E1-5022F462FEBF}"/>
            </a:ext>
          </a:extLst>
        </xdr:cNvPr>
        <xdr:cNvCxnSpPr/>
      </xdr:nvCxnSpPr>
      <xdr:spPr>
        <a:xfrm flipV="1">
          <a:off x="14696440" y="9077325"/>
          <a:ext cx="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169545</xdr:rowOff>
    </xdr:from>
    <xdr:ext cx="405130" cy="258445"/>
    <xdr:sp macro="" textlink="">
      <xdr:nvSpPr>
        <xdr:cNvPr id="540" name="【学校施設】&#10;有形固定資産減価償却率最小値テキスト">
          <a:extLst>
            <a:ext uri="{FF2B5EF4-FFF2-40B4-BE49-F238E27FC236}">
              <a16:creationId xmlns:a16="http://schemas.microsoft.com/office/drawing/2014/main" id="{FB7D1983-1B21-4B44-9619-F0485A7E698D}"/>
            </a:ext>
          </a:extLst>
        </xdr:cNvPr>
        <xdr:cNvSpPr txBox="1"/>
      </xdr:nvSpPr>
      <xdr:spPr>
        <a:xfrm>
          <a:off x="14735175" y="103708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166370</xdr:rowOff>
    </xdr:from>
    <xdr:to>
      <xdr:col>86</xdr:col>
      <xdr:colOff>25400</xdr:colOff>
      <xdr:row>63</xdr:row>
      <xdr:rowOff>166370</xdr:rowOff>
    </xdr:to>
    <xdr:cxnSp macro="">
      <xdr:nvCxnSpPr>
        <xdr:cNvPr id="541" name="直線コネクタ 540">
          <a:extLst>
            <a:ext uri="{FF2B5EF4-FFF2-40B4-BE49-F238E27FC236}">
              <a16:creationId xmlns:a16="http://schemas.microsoft.com/office/drawing/2014/main" id="{974FD310-E014-49BA-A64F-0BC16E09068F}"/>
            </a:ext>
          </a:extLst>
        </xdr:cNvPr>
        <xdr:cNvCxnSpPr/>
      </xdr:nvCxnSpPr>
      <xdr:spPr>
        <a:xfrm>
          <a:off x="14611350" y="103739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118110</xdr:rowOff>
    </xdr:from>
    <xdr:ext cx="405130" cy="259080"/>
    <xdr:sp macro="" textlink="">
      <xdr:nvSpPr>
        <xdr:cNvPr id="542" name="【学校施設】&#10;有形固定資産減価償却率最大値テキスト">
          <a:extLst>
            <a:ext uri="{FF2B5EF4-FFF2-40B4-BE49-F238E27FC236}">
              <a16:creationId xmlns:a16="http://schemas.microsoft.com/office/drawing/2014/main" id="{4301A2F9-54CD-4A96-B0D6-73A509F5C106}"/>
            </a:ext>
          </a:extLst>
        </xdr:cNvPr>
        <xdr:cNvSpPr txBox="1"/>
      </xdr:nvSpPr>
      <xdr:spPr>
        <a:xfrm>
          <a:off x="14735175" y="8874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1EDEBE-24C1-4D8C-BAEC-CAA9513B95B2}"/>
            </a:ext>
          </a:extLst>
        </xdr:cNvPr>
        <xdr:cNvCxnSpPr/>
      </xdr:nvCxnSpPr>
      <xdr:spPr>
        <a:xfrm>
          <a:off x="14611350" y="9077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67310</xdr:rowOff>
    </xdr:from>
    <xdr:ext cx="405130" cy="259080"/>
    <xdr:sp macro="" textlink="">
      <xdr:nvSpPr>
        <xdr:cNvPr id="544" name="【学校施設】&#10;有形固定資産減価償却率平均値テキスト">
          <a:extLst>
            <a:ext uri="{FF2B5EF4-FFF2-40B4-BE49-F238E27FC236}">
              <a16:creationId xmlns:a16="http://schemas.microsoft.com/office/drawing/2014/main" id="{7559D59C-C00E-446A-9E6A-6D7D62BD4BC0}"/>
            </a:ext>
          </a:extLst>
        </xdr:cNvPr>
        <xdr:cNvSpPr txBox="1"/>
      </xdr:nvSpPr>
      <xdr:spPr>
        <a:xfrm>
          <a:off x="14735175" y="96272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56DCDA1F-4A6A-4F99-8DB7-B73DD415393A}"/>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21EA6B2D-07EF-40BE-B017-86770A8938E2}"/>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15BCF17D-075B-438E-A039-C90F61F5D4D6}"/>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7E2A3C3A-1034-4614-A35A-CA453D251614}"/>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A322FB27-E8B9-41EB-8E38-4630813CA628}"/>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550" name="テキスト ボックス 549">
          <a:extLst>
            <a:ext uri="{FF2B5EF4-FFF2-40B4-BE49-F238E27FC236}">
              <a16:creationId xmlns:a16="http://schemas.microsoft.com/office/drawing/2014/main" id="{31B85DC7-9B2A-4650-8170-D3243A9D7335}"/>
            </a:ext>
          </a:extLst>
        </xdr:cNvPr>
        <xdr:cNvSpPr txBox="1"/>
      </xdr:nvSpPr>
      <xdr:spPr>
        <a:xfrm>
          <a:off x="145256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551" name="テキスト ボックス 550">
          <a:extLst>
            <a:ext uri="{FF2B5EF4-FFF2-40B4-BE49-F238E27FC236}">
              <a16:creationId xmlns:a16="http://schemas.microsoft.com/office/drawing/2014/main" id="{644DB944-31D1-492C-8BD7-1E2B3105422D}"/>
            </a:ext>
          </a:extLst>
        </xdr:cNvPr>
        <xdr:cNvSpPr txBox="1"/>
      </xdr:nvSpPr>
      <xdr:spPr>
        <a:xfrm>
          <a:off x="137636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552" name="テキスト ボックス 551">
          <a:extLst>
            <a:ext uri="{FF2B5EF4-FFF2-40B4-BE49-F238E27FC236}">
              <a16:creationId xmlns:a16="http://schemas.microsoft.com/office/drawing/2014/main" id="{F6F528E2-7D7E-4469-A1E0-C244E5616A2F}"/>
            </a:ext>
          </a:extLst>
        </xdr:cNvPr>
        <xdr:cNvSpPr txBox="1"/>
      </xdr:nvSpPr>
      <xdr:spPr>
        <a:xfrm>
          <a:off x="129730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553" name="テキスト ボックス 552">
          <a:extLst>
            <a:ext uri="{FF2B5EF4-FFF2-40B4-BE49-F238E27FC236}">
              <a16:creationId xmlns:a16="http://schemas.microsoft.com/office/drawing/2014/main" id="{1D2F1EFE-B8FC-48AB-8EC3-AE68EB11BD30}"/>
            </a:ext>
          </a:extLst>
        </xdr:cNvPr>
        <xdr:cNvSpPr txBox="1"/>
      </xdr:nvSpPr>
      <xdr:spPr>
        <a:xfrm>
          <a:off x="121729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554" name="テキスト ボックス 553">
          <a:extLst>
            <a:ext uri="{FF2B5EF4-FFF2-40B4-BE49-F238E27FC236}">
              <a16:creationId xmlns:a16="http://schemas.microsoft.com/office/drawing/2014/main" id="{A0396BF4-7FA8-4EDF-8FEB-5CB6DC865515}"/>
            </a:ext>
          </a:extLst>
        </xdr:cNvPr>
        <xdr:cNvSpPr txBox="1"/>
      </xdr:nvSpPr>
      <xdr:spPr>
        <a:xfrm>
          <a:off x="113633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25400</xdr:rowOff>
    </xdr:from>
    <xdr:to>
      <xdr:col>85</xdr:col>
      <xdr:colOff>177800</xdr:colOff>
      <xdr:row>61</xdr:row>
      <xdr:rowOff>127000</xdr:rowOff>
    </xdr:to>
    <xdr:sp macro="" textlink="">
      <xdr:nvSpPr>
        <xdr:cNvPr id="555" name="楕円 554">
          <a:extLst>
            <a:ext uri="{FF2B5EF4-FFF2-40B4-BE49-F238E27FC236}">
              <a16:creationId xmlns:a16="http://schemas.microsoft.com/office/drawing/2014/main" id="{70E194EE-9456-417F-86A9-184C4D3B035F}"/>
            </a:ext>
          </a:extLst>
        </xdr:cNvPr>
        <xdr:cNvSpPr/>
      </xdr:nvSpPr>
      <xdr:spPr>
        <a:xfrm>
          <a:off x="14649450" y="99155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3810</xdr:rowOff>
    </xdr:from>
    <xdr:ext cx="405130" cy="259080"/>
    <xdr:sp macro="" textlink="">
      <xdr:nvSpPr>
        <xdr:cNvPr id="556" name="【学校施設】&#10;有形固定資産減価償却率該当値テキスト">
          <a:extLst>
            <a:ext uri="{FF2B5EF4-FFF2-40B4-BE49-F238E27FC236}">
              <a16:creationId xmlns:a16="http://schemas.microsoft.com/office/drawing/2014/main" id="{B34EF602-ED07-4E9B-AF6F-C9B5731990C8}"/>
            </a:ext>
          </a:extLst>
        </xdr:cNvPr>
        <xdr:cNvSpPr txBox="1"/>
      </xdr:nvSpPr>
      <xdr:spPr>
        <a:xfrm>
          <a:off x="14735175" y="9893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137795</xdr:rowOff>
    </xdr:from>
    <xdr:to>
      <xdr:col>81</xdr:col>
      <xdr:colOff>101600</xdr:colOff>
      <xdr:row>61</xdr:row>
      <xdr:rowOff>67945</xdr:rowOff>
    </xdr:to>
    <xdr:sp macro="" textlink="">
      <xdr:nvSpPr>
        <xdr:cNvPr id="557" name="楕円 556">
          <a:extLst>
            <a:ext uri="{FF2B5EF4-FFF2-40B4-BE49-F238E27FC236}">
              <a16:creationId xmlns:a16="http://schemas.microsoft.com/office/drawing/2014/main" id="{6065B9CE-6CF4-4C94-A0BD-9E68742B1F9C}"/>
            </a:ext>
          </a:extLst>
        </xdr:cNvPr>
        <xdr:cNvSpPr/>
      </xdr:nvSpPr>
      <xdr:spPr>
        <a:xfrm>
          <a:off x="13887450"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17780</xdr:rowOff>
    </xdr:from>
    <xdr:to>
      <xdr:col>85</xdr:col>
      <xdr:colOff>127000</xdr:colOff>
      <xdr:row>61</xdr:row>
      <xdr:rowOff>76200</xdr:rowOff>
    </xdr:to>
    <xdr:cxnSp macro="">
      <xdr:nvCxnSpPr>
        <xdr:cNvPr id="558" name="直線コネクタ 557">
          <a:extLst>
            <a:ext uri="{FF2B5EF4-FFF2-40B4-BE49-F238E27FC236}">
              <a16:creationId xmlns:a16="http://schemas.microsoft.com/office/drawing/2014/main" id="{01399878-C526-4117-9B22-CA8CF49CC015}"/>
            </a:ext>
          </a:extLst>
        </xdr:cNvPr>
        <xdr:cNvCxnSpPr/>
      </xdr:nvCxnSpPr>
      <xdr:spPr>
        <a:xfrm>
          <a:off x="13935075" y="9904730"/>
          <a:ext cx="762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559" name="楕円 558">
          <a:extLst>
            <a:ext uri="{FF2B5EF4-FFF2-40B4-BE49-F238E27FC236}">
              <a16:creationId xmlns:a16="http://schemas.microsoft.com/office/drawing/2014/main" id="{256EE650-226C-4C39-91C1-85B0D1F8D28C}"/>
            </a:ext>
          </a:extLst>
        </xdr:cNvPr>
        <xdr:cNvSpPr/>
      </xdr:nvSpPr>
      <xdr:spPr>
        <a:xfrm>
          <a:off x="13096875" y="9812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61</xdr:row>
      <xdr:rowOff>17780</xdr:rowOff>
    </xdr:to>
    <xdr:cxnSp macro="">
      <xdr:nvCxnSpPr>
        <xdr:cNvPr id="560" name="直線コネクタ 559">
          <a:extLst>
            <a:ext uri="{FF2B5EF4-FFF2-40B4-BE49-F238E27FC236}">
              <a16:creationId xmlns:a16="http://schemas.microsoft.com/office/drawing/2014/main" id="{211C7D93-B689-449B-B2AC-D6BCF00D79AB}"/>
            </a:ext>
          </a:extLst>
        </xdr:cNvPr>
        <xdr:cNvCxnSpPr/>
      </xdr:nvCxnSpPr>
      <xdr:spPr>
        <a:xfrm>
          <a:off x="13144500" y="9860280"/>
          <a:ext cx="79057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73025</xdr:rowOff>
    </xdr:from>
    <xdr:to>
      <xdr:col>72</xdr:col>
      <xdr:colOff>38100</xdr:colOff>
      <xdr:row>61</xdr:row>
      <xdr:rowOff>3175</xdr:rowOff>
    </xdr:to>
    <xdr:sp macro="" textlink="">
      <xdr:nvSpPr>
        <xdr:cNvPr id="561" name="楕円 560">
          <a:extLst>
            <a:ext uri="{FF2B5EF4-FFF2-40B4-BE49-F238E27FC236}">
              <a16:creationId xmlns:a16="http://schemas.microsoft.com/office/drawing/2014/main" id="{6072332E-BFAF-4DF3-AE36-84DC790B11C0}"/>
            </a:ext>
          </a:extLst>
        </xdr:cNvPr>
        <xdr:cNvSpPr/>
      </xdr:nvSpPr>
      <xdr:spPr>
        <a:xfrm>
          <a:off x="12296775" y="9798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123825</xdr:rowOff>
    </xdr:from>
    <xdr:to>
      <xdr:col>76</xdr:col>
      <xdr:colOff>114300</xdr:colOff>
      <xdr:row>60</xdr:row>
      <xdr:rowOff>135255</xdr:rowOff>
    </xdr:to>
    <xdr:cxnSp macro="">
      <xdr:nvCxnSpPr>
        <xdr:cNvPr id="562" name="直線コネクタ 561">
          <a:extLst>
            <a:ext uri="{FF2B5EF4-FFF2-40B4-BE49-F238E27FC236}">
              <a16:creationId xmlns:a16="http://schemas.microsoft.com/office/drawing/2014/main" id="{E3542441-F006-4E50-9E87-F10EC9D2379B}"/>
            </a:ext>
          </a:extLst>
        </xdr:cNvPr>
        <xdr:cNvCxnSpPr/>
      </xdr:nvCxnSpPr>
      <xdr:spPr>
        <a:xfrm>
          <a:off x="12344400" y="984567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19685</xdr:rowOff>
    </xdr:from>
    <xdr:to>
      <xdr:col>67</xdr:col>
      <xdr:colOff>101600</xdr:colOff>
      <xdr:row>60</xdr:row>
      <xdr:rowOff>121285</xdr:rowOff>
    </xdr:to>
    <xdr:sp macro="" textlink="">
      <xdr:nvSpPr>
        <xdr:cNvPr id="563" name="楕円 562">
          <a:extLst>
            <a:ext uri="{FF2B5EF4-FFF2-40B4-BE49-F238E27FC236}">
              <a16:creationId xmlns:a16="http://schemas.microsoft.com/office/drawing/2014/main" id="{77269796-9820-4CE4-B0E1-F40EE9EB7154}"/>
            </a:ext>
          </a:extLst>
        </xdr:cNvPr>
        <xdr:cNvSpPr/>
      </xdr:nvSpPr>
      <xdr:spPr>
        <a:xfrm>
          <a:off x="11487150" y="97447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70485</xdr:rowOff>
    </xdr:from>
    <xdr:to>
      <xdr:col>71</xdr:col>
      <xdr:colOff>177800</xdr:colOff>
      <xdr:row>60</xdr:row>
      <xdr:rowOff>123825</xdr:rowOff>
    </xdr:to>
    <xdr:cxnSp macro="">
      <xdr:nvCxnSpPr>
        <xdr:cNvPr id="564" name="直線コネクタ 563">
          <a:extLst>
            <a:ext uri="{FF2B5EF4-FFF2-40B4-BE49-F238E27FC236}">
              <a16:creationId xmlns:a16="http://schemas.microsoft.com/office/drawing/2014/main" id="{655FFB10-7B90-4B15-B9AE-7797002FC5CF}"/>
            </a:ext>
          </a:extLst>
        </xdr:cNvPr>
        <xdr:cNvCxnSpPr/>
      </xdr:nvCxnSpPr>
      <xdr:spPr>
        <a:xfrm>
          <a:off x="11534775" y="9792335"/>
          <a:ext cx="809625"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166370</xdr:rowOff>
    </xdr:from>
    <xdr:ext cx="405130" cy="258445"/>
    <xdr:sp macro="" textlink="">
      <xdr:nvSpPr>
        <xdr:cNvPr id="565" name="n_1aveValue【学校施設】&#10;有形固定資産減価償却率">
          <a:extLst>
            <a:ext uri="{FF2B5EF4-FFF2-40B4-BE49-F238E27FC236}">
              <a16:creationId xmlns:a16="http://schemas.microsoft.com/office/drawing/2014/main" id="{BC0C1523-BE39-4B47-B609-53E43BB391E6}"/>
            </a:ext>
          </a:extLst>
        </xdr:cNvPr>
        <xdr:cNvSpPr txBox="1"/>
      </xdr:nvSpPr>
      <xdr:spPr>
        <a:xfrm>
          <a:off x="13745210" y="95643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137795</xdr:rowOff>
    </xdr:from>
    <xdr:ext cx="404495" cy="259080"/>
    <xdr:sp macro="" textlink="">
      <xdr:nvSpPr>
        <xdr:cNvPr id="566" name="n_2aveValue【学校施設】&#10;有形固定資産減価償却率">
          <a:extLst>
            <a:ext uri="{FF2B5EF4-FFF2-40B4-BE49-F238E27FC236}">
              <a16:creationId xmlns:a16="http://schemas.microsoft.com/office/drawing/2014/main" id="{38DC7B1F-9D6E-4A16-95B2-077CE6DB3905}"/>
            </a:ext>
          </a:extLst>
        </xdr:cNvPr>
        <xdr:cNvSpPr txBox="1"/>
      </xdr:nvSpPr>
      <xdr:spPr>
        <a:xfrm>
          <a:off x="12964160" y="95421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114935</xdr:rowOff>
    </xdr:from>
    <xdr:ext cx="404495" cy="259080"/>
    <xdr:sp macro="" textlink="">
      <xdr:nvSpPr>
        <xdr:cNvPr id="567" name="n_3aveValue【学校施設】&#10;有形固定資産減価償却率">
          <a:extLst>
            <a:ext uri="{FF2B5EF4-FFF2-40B4-BE49-F238E27FC236}">
              <a16:creationId xmlns:a16="http://schemas.microsoft.com/office/drawing/2014/main" id="{4ECC3DCC-252F-4480-8E04-34687BFD47B8}"/>
            </a:ext>
          </a:extLst>
        </xdr:cNvPr>
        <xdr:cNvSpPr txBox="1"/>
      </xdr:nvSpPr>
      <xdr:spPr>
        <a:xfrm>
          <a:off x="12164060" y="951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90170</xdr:rowOff>
    </xdr:from>
    <xdr:ext cx="404495" cy="259080"/>
    <xdr:sp macro="" textlink="">
      <xdr:nvSpPr>
        <xdr:cNvPr id="568" name="n_4aveValue【学校施設】&#10;有形固定資産減価償却率">
          <a:extLst>
            <a:ext uri="{FF2B5EF4-FFF2-40B4-BE49-F238E27FC236}">
              <a16:creationId xmlns:a16="http://schemas.microsoft.com/office/drawing/2014/main" id="{6FDFFC2A-B54D-4E6C-9CB4-545FEE501AD5}"/>
            </a:ext>
          </a:extLst>
        </xdr:cNvPr>
        <xdr:cNvSpPr txBox="1"/>
      </xdr:nvSpPr>
      <xdr:spPr>
        <a:xfrm>
          <a:off x="11354435" y="94881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59055</xdr:rowOff>
    </xdr:from>
    <xdr:ext cx="405130" cy="259080"/>
    <xdr:sp macro="" textlink="">
      <xdr:nvSpPr>
        <xdr:cNvPr id="569" name="n_1mainValue【学校施設】&#10;有形固定資産減価償却率">
          <a:extLst>
            <a:ext uri="{FF2B5EF4-FFF2-40B4-BE49-F238E27FC236}">
              <a16:creationId xmlns:a16="http://schemas.microsoft.com/office/drawing/2014/main" id="{36200EA3-D357-4771-B3B7-59506C73C3E0}"/>
            </a:ext>
          </a:extLst>
        </xdr:cNvPr>
        <xdr:cNvSpPr txBox="1"/>
      </xdr:nvSpPr>
      <xdr:spPr>
        <a:xfrm>
          <a:off x="13745210" y="99460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6350</xdr:rowOff>
    </xdr:from>
    <xdr:ext cx="404495" cy="258445"/>
    <xdr:sp macro="" textlink="">
      <xdr:nvSpPr>
        <xdr:cNvPr id="570" name="n_2mainValue【学校施設】&#10;有形固定資産減価償却率">
          <a:extLst>
            <a:ext uri="{FF2B5EF4-FFF2-40B4-BE49-F238E27FC236}">
              <a16:creationId xmlns:a16="http://schemas.microsoft.com/office/drawing/2014/main" id="{F19D5C1E-9829-4F39-B9BA-E4A5A78C075A}"/>
            </a:ext>
          </a:extLst>
        </xdr:cNvPr>
        <xdr:cNvSpPr txBox="1"/>
      </xdr:nvSpPr>
      <xdr:spPr>
        <a:xfrm>
          <a:off x="12964160" y="98964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166370</xdr:rowOff>
    </xdr:from>
    <xdr:ext cx="404495" cy="258445"/>
    <xdr:sp macro="" textlink="">
      <xdr:nvSpPr>
        <xdr:cNvPr id="571" name="n_3mainValue【学校施設】&#10;有形固定資産減価償却率">
          <a:extLst>
            <a:ext uri="{FF2B5EF4-FFF2-40B4-BE49-F238E27FC236}">
              <a16:creationId xmlns:a16="http://schemas.microsoft.com/office/drawing/2014/main" id="{268BDE6C-2DED-49F6-9AC2-EF7FCF5EECA6}"/>
            </a:ext>
          </a:extLst>
        </xdr:cNvPr>
        <xdr:cNvSpPr txBox="1"/>
      </xdr:nvSpPr>
      <xdr:spPr>
        <a:xfrm>
          <a:off x="12164060" y="98882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112395</xdr:rowOff>
    </xdr:from>
    <xdr:ext cx="404495" cy="258445"/>
    <xdr:sp macro="" textlink="">
      <xdr:nvSpPr>
        <xdr:cNvPr id="572" name="n_4mainValue【学校施設】&#10;有形固定資産減価償却率">
          <a:extLst>
            <a:ext uri="{FF2B5EF4-FFF2-40B4-BE49-F238E27FC236}">
              <a16:creationId xmlns:a16="http://schemas.microsoft.com/office/drawing/2014/main" id="{82D71D81-1221-44EA-B582-FA664CB77F1F}"/>
            </a:ext>
          </a:extLst>
        </xdr:cNvPr>
        <xdr:cNvSpPr txBox="1"/>
      </xdr:nvSpPr>
      <xdr:spPr>
        <a:xfrm>
          <a:off x="11354435" y="9837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06ECBC8-4C71-4C1B-AE8E-F735C641739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8A2E7B8-3198-47BD-8444-FA5A433D3359}"/>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A61599E-1CFD-4029-A0BA-F16052D7C64A}"/>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428DD31D-2B85-45BE-9981-D73012C92911}"/>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C67C9BC-2C4F-4F7C-8C89-424464C71C87}"/>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BC294A75-7D7B-4D80-8067-F03DDFB72C3D}"/>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9FB56BC5-7AB4-418E-88EB-D1F8D0E9AF84}"/>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6D5CAFBA-F54E-403D-8473-1E2F5B6A1753}"/>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581" name="テキスト ボックス 580">
          <a:extLst>
            <a:ext uri="{FF2B5EF4-FFF2-40B4-BE49-F238E27FC236}">
              <a16:creationId xmlns:a16="http://schemas.microsoft.com/office/drawing/2014/main" id="{48EEA38A-D88E-40C3-874F-A06AC23FD356}"/>
            </a:ext>
          </a:extLst>
        </xdr:cNvPr>
        <xdr:cNvSpPr txBox="1"/>
      </xdr:nvSpPr>
      <xdr:spPr>
        <a:xfrm>
          <a:off x="16440150" y="846772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AD292165-1650-40CE-ADDB-613BB2F2AA2F}"/>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725" cy="258445"/>
    <xdr:sp macro="" textlink="">
      <xdr:nvSpPr>
        <xdr:cNvPr id="583" name="テキスト ボックス 582">
          <a:extLst>
            <a:ext uri="{FF2B5EF4-FFF2-40B4-BE49-F238E27FC236}">
              <a16:creationId xmlns:a16="http://schemas.microsoft.com/office/drawing/2014/main" id="{75DB7392-4DC9-4825-864F-59E8D08067DF}"/>
            </a:ext>
          </a:extLst>
        </xdr:cNvPr>
        <xdr:cNvSpPr txBox="1"/>
      </xdr:nvSpPr>
      <xdr:spPr>
        <a:xfrm>
          <a:off x="16052165" y="106749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F5C9B1C7-FC02-4DF6-B24E-058040F9E0A3}"/>
            </a:ext>
          </a:extLst>
        </xdr:cNvPr>
        <xdr:cNvCxnSpPr/>
      </xdr:nvCxnSpPr>
      <xdr:spPr>
        <a:xfrm>
          <a:off x="16459200" y="103727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725" cy="258445"/>
    <xdr:sp macro="" textlink="">
      <xdr:nvSpPr>
        <xdr:cNvPr id="585" name="テキスト ボックス 584">
          <a:extLst>
            <a:ext uri="{FF2B5EF4-FFF2-40B4-BE49-F238E27FC236}">
              <a16:creationId xmlns:a16="http://schemas.microsoft.com/office/drawing/2014/main" id="{70175FCF-3045-43A4-9880-D7A7D1A64169}"/>
            </a:ext>
          </a:extLst>
        </xdr:cNvPr>
        <xdr:cNvSpPr txBox="1"/>
      </xdr:nvSpPr>
      <xdr:spPr>
        <a:xfrm>
          <a:off x="16052165" y="102368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931B15D8-4DA7-4194-9A6C-556519F3BF1D}"/>
            </a:ext>
          </a:extLst>
        </xdr:cNvPr>
        <xdr:cNvCxnSpPr/>
      </xdr:nvCxnSpPr>
      <xdr:spPr>
        <a:xfrm>
          <a:off x="16459200" y="994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725" cy="258445"/>
    <xdr:sp macro="" textlink="">
      <xdr:nvSpPr>
        <xdr:cNvPr id="587" name="テキスト ボックス 586">
          <a:extLst>
            <a:ext uri="{FF2B5EF4-FFF2-40B4-BE49-F238E27FC236}">
              <a16:creationId xmlns:a16="http://schemas.microsoft.com/office/drawing/2014/main" id="{8598A9AB-8A12-4EC0-9FE0-E400F2A079CB}"/>
            </a:ext>
          </a:extLst>
        </xdr:cNvPr>
        <xdr:cNvSpPr txBox="1"/>
      </xdr:nvSpPr>
      <xdr:spPr>
        <a:xfrm>
          <a:off x="16052165" y="98082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8A775290-8F55-49CF-823E-3AFD7DCC6775}"/>
            </a:ext>
          </a:extLst>
        </xdr:cNvPr>
        <xdr:cNvCxnSpPr/>
      </xdr:nvCxnSpPr>
      <xdr:spPr>
        <a:xfrm>
          <a:off x="16459200" y="951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725" cy="258445"/>
    <xdr:sp macro="" textlink="">
      <xdr:nvSpPr>
        <xdr:cNvPr id="589" name="テキスト ボックス 588">
          <a:extLst>
            <a:ext uri="{FF2B5EF4-FFF2-40B4-BE49-F238E27FC236}">
              <a16:creationId xmlns:a16="http://schemas.microsoft.com/office/drawing/2014/main" id="{3DE3E79B-CE98-4D46-9B32-67C3C2C12250}"/>
            </a:ext>
          </a:extLst>
        </xdr:cNvPr>
        <xdr:cNvSpPr txBox="1"/>
      </xdr:nvSpPr>
      <xdr:spPr>
        <a:xfrm>
          <a:off x="16052165" y="93795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334F79AC-4579-49A4-A8E6-30E312DC7C73}"/>
            </a:ext>
          </a:extLst>
        </xdr:cNvPr>
        <xdr:cNvCxnSpPr/>
      </xdr:nvCxnSpPr>
      <xdr:spPr>
        <a:xfrm>
          <a:off x="16459200" y="9077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725" cy="258445"/>
    <xdr:sp macro="" textlink="">
      <xdr:nvSpPr>
        <xdr:cNvPr id="591" name="テキスト ボックス 590">
          <a:extLst>
            <a:ext uri="{FF2B5EF4-FFF2-40B4-BE49-F238E27FC236}">
              <a16:creationId xmlns:a16="http://schemas.microsoft.com/office/drawing/2014/main" id="{6E8723DD-B33D-4516-B7FA-7D20DD444F67}"/>
            </a:ext>
          </a:extLst>
        </xdr:cNvPr>
        <xdr:cNvSpPr txBox="1"/>
      </xdr:nvSpPr>
      <xdr:spPr>
        <a:xfrm>
          <a:off x="16052165" y="89414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39B53EF-FC9A-4583-BBBF-E71AD96A6D60}"/>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593" name="テキスト ボックス 592">
          <a:extLst>
            <a:ext uri="{FF2B5EF4-FFF2-40B4-BE49-F238E27FC236}">
              <a16:creationId xmlns:a16="http://schemas.microsoft.com/office/drawing/2014/main" id="{C30AC553-1BFA-47A5-9746-306678B2DEF6}"/>
            </a:ext>
          </a:extLst>
        </xdr:cNvPr>
        <xdr:cNvSpPr txBox="1"/>
      </xdr:nvSpPr>
      <xdr:spPr>
        <a:xfrm>
          <a:off x="16052165" y="85128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6E630734-37AF-4A9C-94C9-F1D199362565}"/>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105410</xdr:rowOff>
    </xdr:from>
    <xdr:to>
      <xdr:col>116</xdr:col>
      <xdr:colOff>62865</xdr:colOff>
      <xdr:row>63</xdr:row>
      <xdr:rowOff>54610</xdr:rowOff>
    </xdr:to>
    <xdr:cxnSp macro="">
      <xdr:nvCxnSpPr>
        <xdr:cNvPr id="595" name="直線コネクタ 594">
          <a:extLst>
            <a:ext uri="{FF2B5EF4-FFF2-40B4-BE49-F238E27FC236}">
              <a16:creationId xmlns:a16="http://schemas.microsoft.com/office/drawing/2014/main" id="{9986897B-5870-456E-A7D7-E576590A8D3E}"/>
            </a:ext>
          </a:extLst>
        </xdr:cNvPr>
        <xdr:cNvCxnSpPr/>
      </xdr:nvCxnSpPr>
      <xdr:spPr>
        <a:xfrm flipV="1">
          <a:off x="19954240" y="9017635"/>
          <a:ext cx="0" cy="1247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58420</xdr:rowOff>
    </xdr:from>
    <xdr:ext cx="469900" cy="259080"/>
    <xdr:sp macro="" textlink="">
      <xdr:nvSpPr>
        <xdr:cNvPr id="596" name="【学校施設】&#10;一人当たり面積最小値テキスト">
          <a:extLst>
            <a:ext uri="{FF2B5EF4-FFF2-40B4-BE49-F238E27FC236}">
              <a16:creationId xmlns:a16="http://schemas.microsoft.com/office/drawing/2014/main" id="{2361A25B-F155-49B7-BC2C-325D802F20AE}"/>
            </a:ext>
          </a:extLst>
        </xdr:cNvPr>
        <xdr:cNvSpPr txBox="1"/>
      </xdr:nvSpPr>
      <xdr:spPr>
        <a:xfrm>
          <a:off x="19992975" y="10269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54610</xdr:rowOff>
    </xdr:from>
    <xdr:to>
      <xdr:col>116</xdr:col>
      <xdr:colOff>152400</xdr:colOff>
      <xdr:row>63</xdr:row>
      <xdr:rowOff>54610</xdr:rowOff>
    </xdr:to>
    <xdr:cxnSp macro="">
      <xdr:nvCxnSpPr>
        <xdr:cNvPr id="597" name="直線コネクタ 596">
          <a:extLst>
            <a:ext uri="{FF2B5EF4-FFF2-40B4-BE49-F238E27FC236}">
              <a16:creationId xmlns:a16="http://schemas.microsoft.com/office/drawing/2014/main" id="{EE6723D5-DDCD-4C78-A3DF-18E224A7264A}"/>
            </a:ext>
          </a:extLst>
        </xdr:cNvPr>
        <xdr:cNvCxnSpPr/>
      </xdr:nvCxnSpPr>
      <xdr:spPr>
        <a:xfrm>
          <a:off x="19878675" y="10265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52070</xdr:rowOff>
    </xdr:from>
    <xdr:ext cx="469900" cy="258445"/>
    <xdr:sp macro="" textlink="">
      <xdr:nvSpPr>
        <xdr:cNvPr id="598" name="【学校施設】&#10;一人当たり面積最大値テキスト">
          <a:extLst>
            <a:ext uri="{FF2B5EF4-FFF2-40B4-BE49-F238E27FC236}">
              <a16:creationId xmlns:a16="http://schemas.microsoft.com/office/drawing/2014/main" id="{9A6BEF8D-2A53-4AD3-B072-0B68A04F1646}"/>
            </a:ext>
          </a:extLst>
        </xdr:cNvPr>
        <xdr:cNvSpPr txBox="1"/>
      </xdr:nvSpPr>
      <xdr:spPr>
        <a:xfrm>
          <a:off x="19992975" y="88023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105410</xdr:rowOff>
    </xdr:from>
    <xdr:to>
      <xdr:col>116</xdr:col>
      <xdr:colOff>152400</xdr:colOff>
      <xdr:row>55</xdr:row>
      <xdr:rowOff>105410</xdr:rowOff>
    </xdr:to>
    <xdr:cxnSp macro="">
      <xdr:nvCxnSpPr>
        <xdr:cNvPr id="599" name="直線コネクタ 598">
          <a:extLst>
            <a:ext uri="{FF2B5EF4-FFF2-40B4-BE49-F238E27FC236}">
              <a16:creationId xmlns:a16="http://schemas.microsoft.com/office/drawing/2014/main" id="{7609CB28-78D3-4999-A4C2-843876B17D90}"/>
            </a:ext>
          </a:extLst>
        </xdr:cNvPr>
        <xdr:cNvCxnSpPr/>
      </xdr:nvCxnSpPr>
      <xdr:spPr>
        <a:xfrm>
          <a:off x="19878675" y="9017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155575</xdr:rowOff>
    </xdr:from>
    <xdr:ext cx="469900" cy="258445"/>
    <xdr:sp macro="" textlink="">
      <xdr:nvSpPr>
        <xdr:cNvPr id="600" name="【学校施設】&#10;一人当たり面積平均値テキスト">
          <a:extLst>
            <a:ext uri="{FF2B5EF4-FFF2-40B4-BE49-F238E27FC236}">
              <a16:creationId xmlns:a16="http://schemas.microsoft.com/office/drawing/2014/main" id="{3878BA9D-BB30-42D2-976C-DA9A16E241C9}"/>
            </a:ext>
          </a:extLst>
        </xdr:cNvPr>
        <xdr:cNvSpPr txBox="1"/>
      </xdr:nvSpPr>
      <xdr:spPr>
        <a:xfrm>
          <a:off x="19992975" y="97218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6350</xdr:rowOff>
    </xdr:from>
    <xdr:to>
      <xdr:col>116</xdr:col>
      <xdr:colOff>114300</xdr:colOff>
      <xdr:row>60</xdr:row>
      <xdr:rowOff>107315</xdr:rowOff>
    </xdr:to>
    <xdr:sp macro="" textlink="">
      <xdr:nvSpPr>
        <xdr:cNvPr id="601" name="フローチャート: 判断 600">
          <a:extLst>
            <a:ext uri="{FF2B5EF4-FFF2-40B4-BE49-F238E27FC236}">
              <a16:creationId xmlns:a16="http://schemas.microsoft.com/office/drawing/2014/main" id="{E2E8BC7C-99C8-4360-AF57-71746A2A191F}"/>
            </a:ext>
          </a:extLst>
        </xdr:cNvPr>
        <xdr:cNvSpPr/>
      </xdr:nvSpPr>
      <xdr:spPr>
        <a:xfrm>
          <a:off x="19897725" y="9734550"/>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2540</xdr:rowOff>
    </xdr:from>
    <xdr:to>
      <xdr:col>112</xdr:col>
      <xdr:colOff>38100</xdr:colOff>
      <xdr:row>60</xdr:row>
      <xdr:rowOff>104140</xdr:rowOff>
    </xdr:to>
    <xdr:sp macro="" textlink="">
      <xdr:nvSpPr>
        <xdr:cNvPr id="602" name="フローチャート: 判断 601">
          <a:extLst>
            <a:ext uri="{FF2B5EF4-FFF2-40B4-BE49-F238E27FC236}">
              <a16:creationId xmlns:a16="http://schemas.microsoft.com/office/drawing/2014/main" id="{D3CF6342-6179-4B04-BE68-4BD419B66DB4}"/>
            </a:ext>
          </a:extLst>
        </xdr:cNvPr>
        <xdr:cNvSpPr/>
      </xdr:nvSpPr>
      <xdr:spPr>
        <a:xfrm>
          <a:off x="19154775" y="97275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34925</xdr:rowOff>
    </xdr:from>
    <xdr:to>
      <xdr:col>107</xdr:col>
      <xdr:colOff>101600</xdr:colOff>
      <xdr:row>60</xdr:row>
      <xdr:rowOff>136525</xdr:rowOff>
    </xdr:to>
    <xdr:sp macro="" textlink="">
      <xdr:nvSpPr>
        <xdr:cNvPr id="603" name="フローチャート: 判断 602">
          <a:extLst>
            <a:ext uri="{FF2B5EF4-FFF2-40B4-BE49-F238E27FC236}">
              <a16:creationId xmlns:a16="http://schemas.microsoft.com/office/drawing/2014/main" id="{2B1E5BED-0CB9-4E09-8346-2A7FD56CDC75}"/>
            </a:ext>
          </a:extLst>
        </xdr:cNvPr>
        <xdr:cNvSpPr/>
      </xdr:nvSpPr>
      <xdr:spPr>
        <a:xfrm>
          <a:off x="18345150" y="97599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3175</xdr:rowOff>
    </xdr:from>
    <xdr:to>
      <xdr:col>102</xdr:col>
      <xdr:colOff>165100</xdr:colOff>
      <xdr:row>60</xdr:row>
      <xdr:rowOff>104775</xdr:rowOff>
    </xdr:to>
    <xdr:sp macro="" textlink="">
      <xdr:nvSpPr>
        <xdr:cNvPr id="604" name="フローチャート: 判断 603">
          <a:extLst>
            <a:ext uri="{FF2B5EF4-FFF2-40B4-BE49-F238E27FC236}">
              <a16:creationId xmlns:a16="http://schemas.microsoft.com/office/drawing/2014/main" id="{FD005B88-0E4A-4C88-87E1-CD23135DB4EC}"/>
            </a:ext>
          </a:extLst>
        </xdr:cNvPr>
        <xdr:cNvSpPr/>
      </xdr:nvSpPr>
      <xdr:spPr>
        <a:xfrm>
          <a:off x="17554575" y="9731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114935</xdr:rowOff>
    </xdr:from>
    <xdr:to>
      <xdr:col>98</xdr:col>
      <xdr:colOff>38100</xdr:colOff>
      <xdr:row>61</xdr:row>
      <xdr:rowOff>45085</xdr:rowOff>
    </xdr:to>
    <xdr:sp macro="" textlink="">
      <xdr:nvSpPr>
        <xdr:cNvPr id="605" name="フローチャート: 判断 604">
          <a:extLst>
            <a:ext uri="{FF2B5EF4-FFF2-40B4-BE49-F238E27FC236}">
              <a16:creationId xmlns:a16="http://schemas.microsoft.com/office/drawing/2014/main" id="{A244FF94-E803-4869-8C54-A10B1DC32F28}"/>
            </a:ext>
          </a:extLst>
        </xdr:cNvPr>
        <xdr:cNvSpPr/>
      </xdr:nvSpPr>
      <xdr:spPr>
        <a:xfrm>
          <a:off x="167544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606" name="テキスト ボックス 605">
          <a:extLst>
            <a:ext uri="{FF2B5EF4-FFF2-40B4-BE49-F238E27FC236}">
              <a16:creationId xmlns:a16="http://schemas.microsoft.com/office/drawing/2014/main" id="{46B7B540-E3FD-423F-81BF-D605E69588DC}"/>
            </a:ext>
          </a:extLst>
        </xdr:cNvPr>
        <xdr:cNvSpPr txBox="1"/>
      </xdr:nvSpPr>
      <xdr:spPr>
        <a:xfrm>
          <a:off x="197834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607" name="テキスト ボックス 606">
          <a:extLst>
            <a:ext uri="{FF2B5EF4-FFF2-40B4-BE49-F238E27FC236}">
              <a16:creationId xmlns:a16="http://schemas.microsoft.com/office/drawing/2014/main" id="{D72C93F9-DEFE-41B8-B258-C663DB48084D}"/>
            </a:ext>
          </a:extLst>
        </xdr:cNvPr>
        <xdr:cNvSpPr txBox="1"/>
      </xdr:nvSpPr>
      <xdr:spPr>
        <a:xfrm>
          <a:off x="190309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608" name="テキスト ボックス 607">
          <a:extLst>
            <a:ext uri="{FF2B5EF4-FFF2-40B4-BE49-F238E27FC236}">
              <a16:creationId xmlns:a16="http://schemas.microsoft.com/office/drawing/2014/main" id="{18559C80-8A11-4BF7-9985-1818480424C4}"/>
            </a:ext>
          </a:extLst>
        </xdr:cNvPr>
        <xdr:cNvSpPr txBox="1"/>
      </xdr:nvSpPr>
      <xdr:spPr>
        <a:xfrm>
          <a:off x="182213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609" name="テキスト ボックス 608">
          <a:extLst>
            <a:ext uri="{FF2B5EF4-FFF2-40B4-BE49-F238E27FC236}">
              <a16:creationId xmlns:a16="http://schemas.microsoft.com/office/drawing/2014/main" id="{6A291CD2-6A2D-41C8-AE1B-F440ADE0740F}"/>
            </a:ext>
          </a:extLst>
        </xdr:cNvPr>
        <xdr:cNvSpPr txBox="1"/>
      </xdr:nvSpPr>
      <xdr:spPr>
        <a:xfrm>
          <a:off x="174307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610" name="テキスト ボックス 609">
          <a:extLst>
            <a:ext uri="{FF2B5EF4-FFF2-40B4-BE49-F238E27FC236}">
              <a16:creationId xmlns:a16="http://schemas.microsoft.com/office/drawing/2014/main" id="{16DBB95F-F7CF-4200-9F19-6F4C6BBE6BA5}"/>
            </a:ext>
          </a:extLst>
        </xdr:cNvPr>
        <xdr:cNvSpPr txBox="1"/>
      </xdr:nvSpPr>
      <xdr:spPr>
        <a:xfrm>
          <a:off x="166306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22860</xdr:rowOff>
    </xdr:from>
    <xdr:to>
      <xdr:col>116</xdr:col>
      <xdr:colOff>114300</xdr:colOff>
      <xdr:row>57</xdr:row>
      <xdr:rowOff>124460</xdr:rowOff>
    </xdr:to>
    <xdr:sp macro="" textlink="">
      <xdr:nvSpPr>
        <xdr:cNvPr id="611" name="楕円 610">
          <a:extLst>
            <a:ext uri="{FF2B5EF4-FFF2-40B4-BE49-F238E27FC236}">
              <a16:creationId xmlns:a16="http://schemas.microsoft.com/office/drawing/2014/main" id="{7E59119A-D1ED-4521-BCEC-4F5BDB8C0FF3}"/>
            </a:ext>
          </a:extLst>
        </xdr:cNvPr>
        <xdr:cNvSpPr/>
      </xdr:nvSpPr>
      <xdr:spPr>
        <a:xfrm>
          <a:off x="19897725" y="9265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45720</xdr:rowOff>
    </xdr:from>
    <xdr:ext cx="469900" cy="259080"/>
    <xdr:sp macro="" textlink="">
      <xdr:nvSpPr>
        <xdr:cNvPr id="612" name="【学校施設】&#10;一人当たり面積該当値テキスト">
          <a:extLst>
            <a:ext uri="{FF2B5EF4-FFF2-40B4-BE49-F238E27FC236}">
              <a16:creationId xmlns:a16="http://schemas.microsoft.com/office/drawing/2014/main" id="{3C4D7360-C973-463D-B999-FC030858C8EF}"/>
            </a:ext>
          </a:extLst>
        </xdr:cNvPr>
        <xdr:cNvSpPr txBox="1"/>
      </xdr:nvSpPr>
      <xdr:spPr>
        <a:xfrm>
          <a:off x="19992975" y="9126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60960</xdr:rowOff>
    </xdr:from>
    <xdr:to>
      <xdr:col>112</xdr:col>
      <xdr:colOff>38100</xdr:colOff>
      <xdr:row>57</xdr:row>
      <xdr:rowOff>162560</xdr:rowOff>
    </xdr:to>
    <xdr:sp macro="" textlink="">
      <xdr:nvSpPr>
        <xdr:cNvPr id="613" name="楕円 612">
          <a:extLst>
            <a:ext uri="{FF2B5EF4-FFF2-40B4-BE49-F238E27FC236}">
              <a16:creationId xmlns:a16="http://schemas.microsoft.com/office/drawing/2014/main" id="{C2C9173B-F038-4E43-94DD-9C601FE55965}"/>
            </a:ext>
          </a:extLst>
        </xdr:cNvPr>
        <xdr:cNvSpPr/>
      </xdr:nvSpPr>
      <xdr:spPr>
        <a:xfrm>
          <a:off x="19154775" y="93033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73660</xdr:rowOff>
    </xdr:from>
    <xdr:to>
      <xdr:col>116</xdr:col>
      <xdr:colOff>63500</xdr:colOff>
      <xdr:row>57</xdr:row>
      <xdr:rowOff>111760</xdr:rowOff>
    </xdr:to>
    <xdr:cxnSp macro="">
      <xdr:nvCxnSpPr>
        <xdr:cNvPr id="614" name="直線コネクタ 613">
          <a:extLst>
            <a:ext uri="{FF2B5EF4-FFF2-40B4-BE49-F238E27FC236}">
              <a16:creationId xmlns:a16="http://schemas.microsoft.com/office/drawing/2014/main" id="{32359E58-7B6F-4EF0-A063-A9CD6CCE9CD7}"/>
            </a:ext>
          </a:extLst>
        </xdr:cNvPr>
        <xdr:cNvCxnSpPr/>
      </xdr:nvCxnSpPr>
      <xdr:spPr>
        <a:xfrm flipV="1">
          <a:off x="19202400" y="9312910"/>
          <a:ext cx="7524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88265</xdr:rowOff>
    </xdr:from>
    <xdr:to>
      <xdr:col>107</xdr:col>
      <xdr:colOff>101600</xdr:colOff>
      <xdr:row>58</xdr:row>
      <xdr:rowOff>18415</xdr:rowOff>
    </xdr:to>
    <xdr:sp macro="" textlink="">
      <xdr:nvSpPr>
        <xdr:cNvPr id="615" name="楕円 614">
          <a:extLst>
            <a:ext uri="{FF2B5EF4-FFF2-40B4-BE49-F238E27FC236}">
              <a16:creationId xmlns:a16="http://schemas.microsoft.com/office/drawing/2014/main" id="{53519F78-7BFB-41CD-B606-A1B1A19BD004}"/>
            </a:ext>
          </a:extLst>
        </xdr:cNvPr>
        <xdr:cNvSpPr/>
      </xdr:nvSpPr>
      <xdr:spPr>
        <a:xfrm>
          <a:off x="18345150" y="93243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111760</xdr:rowOff>
    </xdr:from>
    <xdr:to>
      <xdr:col>111</xdr:col>
      <xdr:colOff>177800</xdr:colOff>
      <xdr:row>57</xdr:row>
      <xdr:rowOff>139065</xdr:rowOff>
    </xdr:to>
    <xdr:cxnSp macro="">
      <xdr:nvCxnSpPr>
        <xdr:cNvPr id="616" name="直線コネクタ 615">
          <a:extLst>
            <a:ext uri="{FF2B5EF4-FFF2-40B4-BE49-F238E27FC236}">
              <a16:creationId xmlns:a16="http://schemas.microsoft.com/office/drawing/2014/main" id="{FA7AC4E0-D466-4C45-A784-799D1B088B9A}"/>
            </a:ext>
          </a:extLst>
        </xdr:cNvPr>
        <xdr:cNvCxnSpPr/>
      </xdr:nvCxnSpPr>
      <xdr:spPr>
        <a:xfrm flipV="1">
          <a:off x="18392775" y="9351010"/>
          <a:ext cx="8096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111760</xdr:rowOff>
    </xdr:from>
    <xdr:to>
      <xdr:col>102</xdr:col>
      <xdr:colOff>165100</xdr:colOff>
      <xdr:row>58</xdr:row>
      <xdr:rowOff>41910</xdr:rowOff>
    </xdr:to>
    <xdr:sp macro="" textlink="">
      <xdr:nvSpPr>
        <xdr:cNvPr id="617" name="楕円 616">
          <a:extLst>
            <a:ext uri="{FF2B5EF4-FFF2-40B4-BE49-F238E27FC236}">
              <a16:creationId xmlns:a16="http://schemas.microsoft.com/office/drawing/2014/main" id="{FF4FB911-A1B9-4B5B-B6AA-28FB79715493}"/>
            </a:ext>
          </a:extLst>
        </xdr:cNvPr>
        <xdr:cNvSpPr/>
      </xdr:nvSpPr>
      <xdr:spPr>
        <a:xfrm>
          <a:off x="17554575" y="93510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139065</xdr:rowOff>
    </xdr:from>
    <xdr:to>
      <xdr:col>107</xdr:col>
      <xdr:colOff>50800</xdr:colOff>
      <xdr:row>57</xdr:row>
      <xdr:rowOff>162560</xdr:rowOff>
    </xdr:to>
    <xdr:cxnSp macro="">
      <xdr:nvCxnSpPr>
        <xdr:cNvPr id="618" name="直線コネクタ 617">
          <a:extLst>
            <a:ext uri="{FF2B5EF4-FFF2-40B4-BE49-F238E27FC236}">
              <a16:creationId xmlns:a16="http://schemas.microsoft.com/office/drawing/2014/main" id="{9E72DD40-1B1F-47DF-A2FE-59D0FA2370E9}"/>
            </a:ext>
          </a:extLst>
        </xdr:cNvPr>
        <xdr:cNvCxnSpPr/>
      </xdr:nvCxnSpPr>
      <xdr:spPr>
        <a:xfrm flipV="1">
          <a:off x="17602200" y="9381490"/>
          <a:ext cx="79057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146050</xdr:rowOff>
    </xdr:from>
    <xdr:to>
      <xdr:col>98</xdr:col>
      <xdr:colOff>38100</xdr:colOff>
      <xdr:row>58</xdr:row>
      <xdr:rowOff>76200</xdr:rowOff>
    </xdr:to>
    <xdr:sp macro="" textlink="">
      <xdr:nvSpPr>
        <xdr:cNvPr id="619" name="楕円 618">
          <a:extLst>
            <a:ext uri="{FF2B5EF4-FFF2-40B4-BE49-F238E27FC236}">
              <a16:creationId xmlns:a16="http://schemas.microsoft.com/office/drawing/2014/main" id="{DD44515D-1A2E-427A-A875-27B72B7BD6AC}"/>
            </a:ext>
          </a:extLst>
        </xdr:cNvPr>
        <xdr:cNvSpPr/>
      </xdr:nvSpPr>
      <xdr:spPr>
        <a:xfrm>
          <a:off x="16754475" y="9382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162560</xdr:rowOff>
    </xdr:from>
    <xdr:to>
      <xdr:col>102</xdr:col>
      <xdr:colOff>114300</xdr:colOff>
      <xdr:row>58</xdr:row>
      <xdr:rowOff>25400</xdr:rowOff>
    </xdr:to>
    <xdr:cxnSp macro="">
      <xdr:nvCxnSpPr>
        <xdr:cNvPr id="620" name="直線コネクタ 619">
          <a:extLst>
            <a:ext uri="{FF2B5EF4-FFF2-40B4-BE49-F238E27FC236}">
              <a16:creationId xmlns:a16="http://schemas.microsoft.com/office/drawing/2014/main" id="{FD6F0DB4-7195-4E99-8A03-F08883BB7476}"/>
            </a:ext>
          </a:extLst>
        </xdr:cNvPr>
        <xdr:cNvCxnSpPr/>
      </xdr:nvCxnSpPr>
      <xdr:spPr>
        <a:xfrm flipV="1">
          <a:off x="16802100" y="9398635"/>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95250</xdr:rowOff>
    </xdr:from>
    <xdr:ext cx="469900" cy="259080"/>
    <xdr:sp macro="" textlink="">
      <xdr:nvSpPr>
        <xdr:cNvPr id="621" name="n_1aveValue【学校施設】&#10;一人当たり面積">
          <a:extLst>
            <a:ext uri="{FF2B5EF4-FFF2-40B4-BE49-F238E27FC236}">
              <a16:creationId xmlns:a16="http://schemas.microsoft.com/office/drawing/2014/main" id="{0C6BA5C1-FF4A-437F-A7FF-1B6BA83247A6}"/>
            </a:ext>
          </a:extLst>
        </xdr:cNvPr>
        <xdr:cNvSpPr txBox="1"/>
      </xdr:nvSpPr>
      <xdr:spPr>
        <a:xfrm>
          <a:off x="18983325" y="9820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127635</xdr:rowOff>
    </xdr:from>
    <xdr:ext cx="469265" cy="259080"/>
    <xdr:sp macro="" textlink="">
      <xdr:nvSpPr>
        <xdr:cNvPr id="622" name="n_2aveValue【学校施設】&#10;一人当たり面積">
          <a:extLst>
            <a:ext uri="{FF2B5EF4-FFF2-40B4-BE49-F238E27FC236}">
              <a16:creationId xmlns:a16="http://schemas.microsoft.com/office/drawing/2014/main" id="{BF06A84B-D665-4BCC-8222-F3DA900117E4}"/>
            </a:ext>
          </a:extLst>
        </xdr:cNvPr>
        <xdr:cNvSpPr txBox="1"/>
      </xdr:nvSpPr>
      <xdr:spPr>
        <a:xfrm>
          <a:off x="18183225" y="98494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95885</xdr:rowOff>
    </xdr:from>
    <xdr:ext cx="469265" cy="259080"/>
    <xdr:sp macro="" textlink="">
      <xdr:nvSpPr>
        <xdr:cNvPr id="623" name="n_3aveValue【学校施設】&#10;一人当たり面積">
          <a:extLst>
            <a:ext uri="{FF2B5EF4-FFF2-40B4-BE49-F238E27FC236}">
              <a16:creationId xmlns:a16="http://schemas.microsoft.com/office/drawing/2014/main" id="{44CCBA88-A1C3-430B-BB85-9792A2AE6333}"/>
            </a:ext>
          </a:extLst>
        </xdr:cNvPr>
        <xdr:cNvSpPr txBox="1"/>
      </xdr:nvSpPr>
      <xdr:spPr>
        <a:xfrm>
          <a:off x="17383125" y="9820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36195</xdr:rowOff>
    </xdr:from>
    <xdr:ext cx="469265" cy="259080"/>
    <xdr:sp macro="" textlink="">
      <xdr:nvSpPr>
        <xdr:cNvPr id="624" name="n_4aveValue【学校施設】&#10;一人当たり面積">
          <a:extLst>
            <a:ext uri="{FF2B5EF4-FFF2-40B4-BE49-F238E27FC236}">
              <a16:creationId xmlns:a16="http://schemas.microsoft.com/office/drawing/2014/main" id="{4FED6D60-ACA9-4C7F-B0BD-1172D27CFBA3}"/>
            </a:ext>
          </a:extLst>
        </xdr:cNvPr>
        <xdr:cNvSpPr txBox="1"/>
      </xdr:nvSpPr>
      <xdr:spPr>
        <a:xfrm>
          <a:off x="16592550" y="99231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7620</xdr:rowOff>
    </xdr:from>
    <xdr:ext cx="469900" cy="258445"/>
    <xdr:sp macro="" textlink="">
      <xdr:nvSpPr>
        <xdr:cNvPr id="625" name="n_1mainValue【学校施設】&#10;一人当たり面積">
          <a:extLst>
            <a:ext uri="{FF2B5EF4-FFF2-40B4-BE49-F238E27FC236}">
              <a16:creationId xmlns:a16="http://schemas.microsoft.com/office/drawing/2014/main" id="{BEACA8D3-ED26-40EF-8AE5-718369D5DC4C}"/>
            </a:ext>
          </a:extLst>
        </xdr:cNvPr>
        <xdr:cNvSpPr txBox="1"/>
      </xdr:nvSpPr>
      <xdr:spPr>
        <a:xfrm>
          <a:off x="18983325" y="90881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34925</xdr:rowOff>
    </xdr:from>
    <xdr:ext cx="469265" cy="259080"/>
    <xdr:sp macro="" textlink="">
      <xdr:nvSpPr>
        <xdr:cNvPr id="626" name="n_2mainValue【学校施設】&#10;一人当たり面積">
          <a:extLst>
            <a:ext uri="{FF2B5EF4-FFF2-40B4-BE49-F238E27FC236}">
              <a16:creationId xmlns:a16="http://schemas.microsoft.com/office/drawing/2014/main" id="{DFF5E6BA-445D-4DF4-BEB9-1FC5B02DCE14}"/>
            </a:ext>
          </a:extLst>
        </xdr:cNvPr>
        <xdr:cNvSpPr txBox="1"/>
      </xdr:nvSpPr>
      <xdr:spPr>
        <a:xfrm>
          <a:off x="18183225" y="9112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58420</xdr:rowOff>
    </xdr:from>
    <xdr:ext cx="469265" cy="259080"/>
    <xdr:sp macro="" textlink="">
      <xdr:nvSpPr>
        <xdr:cNvPr id="627" name="n_3mainValue【学校施設】&#10;一人当たり面積">
          <a:extLst>
            <a:ext uri="{FF2B5EF4-FFF2-40B4-BE49-F238E27FC236}">
              <a16:creationId xmlns:a16="http://schemas.microsoft.com/office/drawing/2014/main" id="{783489F0-BC27-4B6B-8ECD-4B952EABB718}"/>
            </a:ext>
          </a:extLst>
        </xdr:cNvPr>
        <xdr:cNvSpPr txBox="1"/>
      </xdr:nvSpPr>
      <xdr:spPr>
        <a:xfrm>
          <a:off x="17383125" y="9135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56</xdr:row>
      <xdr:rowOff>92710</xdr:rowOff>
    </xdr:from>
    <xdr:ext cx="469265" cy="259080"/>
    <xdr:sp macro="" textlink="">
      <xdr:nvSpPr>
        <xdr:cNvPr id="628" name="n_4mainValue【学校施設】&#10;一人当たり面積">
          <a:extLst>
            <a:ext uri="{FF2B5EF4-FFF2-40B4-BE49-F238E27FC236}">
              <a16:creationId xmlns:a16="http://schemas.microsoft.com/office/drawing/2014/main" id="{8F2C3F2E-C3EC-44D7-84DF-E8AD5A2DBA4F}"/>
            </a:ext>
          </a:extLst>
        </xdr:cNvPr>
        <xdr:cNvSpPr txBox="1"/>
      </xdr:nvSpPr>
      <xdr:spPr>
        <a:xfrm>
          <a:off x="16592550" y="91700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77DE8E5C-16F8-4E3C-8040-E7A320B07A7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E8A4D639-0DC7-4497-A70B-DEC8B097C95D}"/>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14D467E2-DAB5-4037-83A8-B5F3394FA1D0}"/>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CC08AEDC-9F9F-4649-96C9-564A345E4B59}"/>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B055C352-2E9E-44D7-BAFA-05138053C6B7}"/>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18655B44-1A58-4A01-86A6-BB7BF319F8CD}"/>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90778A2E-D20B-4009-9464-05603F090B39}"/>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C67A78E7-0443-4B64-A99F-0D30610EF265}"/>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637" name="テキスト ボックス 636">
          <a:extLst>
            <a:ext uri="{FF2B5EF4-FFF2-40B4-BE49-F238E27FC236}">
              <a16:creationId xmlns:a16="http://schemas.microsoft.com/office/drawing/2014/main" id="{E2894989-4506-4AE6-87E7-AC26FE30E640}"/>
            </a:ext>
          </a:extLst>
        </xdr:cNvPr>
        <xdr:cNvSpPr txBox="1"/>
      </xdr:nvSpPr>
      <xdr:spPr>
        <a:xfrm>
          <a:off x="11172825" y="1206817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F7E723B0-812D-4CC9-8868-86F33A5885C1}"/>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639" name="テキスト ボックス 638">
          <a:extLst>
            <a:ext uri="{FF2B5EF4-FFF2-40B4-BE49-F238E27FC236}">
              <a16:creationId xmlns:a16="http://schemas.microsoft.com/office/drawing/2014/main" id="{F837E420-3D01-44B1-B5A9-895DB0D5FA85}"/>
            </a:ext>
          </a:extLst>
        </xdr:cNvPr>
        <xdr:cNvSpPr txBox="1"/>
      </xdr:nvSpPr>
      <xdr:spPr>
        <a:xfrm>
          <a:off x="10794365"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86F75CB7-658D-4ED1-8EB3-7AF40266814B}"/>
            </a:ext>
          </a:extLst>
        </xdr:cNvPr>
        <xdr:cNvCxnSpPr/>
      </xdr:nvCxnSpPr>
      <xdr:spPr>
        <a:xfrm>
          <a:off x="11210925" y="140493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725" cy="258445"/>
    <xdr:sp macro="" textlink="">
      <xdr:nvSpPr>
        <xdr:cNvPr id="641" name="テキスト ボックス 640">
          <a:extLst>
            <a:ext uri="{FF2B5EF4-FFF2-40B4-BE49-F238E27FC236}">
              <a16:creationId xmlns:a16="http://schemas.microsoft.com/office/drawing/2014/main" id="{12396114-A8EC-4F82-969E-796CC67E82C0}"/>
            </a:ext>
          </a:extLst>
        </xdr:cNvPr>
        <xdr:cNvSpPr txBox="1"/>
      </xdr:nvSpPr>
      <xdr:spPr>
        <a:xfrm>
          <a:off x="10794365" y="13913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CD887556-41EB-43ED-A64A-3C63F6F8B985}"/>
            </a:ext>
          </a:extLst>
        </xdr:cNvPr>
        <xdr:cNvCxnSpPr/>
      </xdr:nvCxnSpPr>
      <xdr:spPr>
        <a:xfrm>
          <a:off x="11210925" y="13687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43" name="テキスト ボックス 642">
          <a:extLst>
            <a:ext uri="{FF2B5EF4-FFF2-40B4-BE49-F238E27FC236}">
              <a16:creationId xmlns:a16="http://schemas.microsoft.com/office/drawing/2014/main" id="{DE611AEA-8981-4E6A-93AB-37277A987A15}"/>
            </a:ext>
          </a:extLst>
        </xdr:cNvPr>
        <xdr:cNvSpPr txBox="1"/>
      </xdr:nvSpPr>
      <xdr:spPr>
        <a:xfrm>
          <a:off x="10845800"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BCA57340-7396-445E-8449-2B945A9A3BC4}"/>
            </a:ext>
          </a:extLst>
        </xdr:cNvPr>
        <xdr:cNvCxnSpPr/>
      </xdr:nvCxnSpPr>
      <xdr:spPr>
        <a:xfrm>
          <a:off x="11210925" y="1332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45" name="テキスト ボックス 644">
          <a:extLst>
            <a:ext uri="{FF2B5EF4-FFF2-40B4-BE49-F238E27FC236}">
              <a16:creationId xmlns:a16="http://schemas.microsoft.com/office/drawing/2014/main" id="{353AC82B-B813-4C81-8DB6-319105ECE249}"/>
            </a:ext>
          </a:extLst>
        </xdr:cNvPr>
        <xdr:cNvSpPr txBox="1"/>
      </xdr:nvSpPr>
      <xdr:spPr>
        <a:xfrm>
          <a:off x="10845800"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A87210CB-5A94-423F-8C7C-BE71331AD0AD}"/>
            </a:ext>
          </a:extLst>
        </xdr:cNvPr>
        <xdr:cNvCxnSpPr/>
      </xdr:nvCxnSpPr>
      <xdr:spPr>
        <a:xfrm>
          <a:off x="11210925" y="12963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8445"/>
    <xdr:sp macro="" textlink="">
      <xdr:nvSpPr>
        <xdr:cNvPr id="647" name="テキスト ボックス 646">
          <a:extLst>
            <a:ext uri="{FF2B5EF4-FFF2-40B4-BE49-F238E27FC236}">
              <a16:creationId xmlns:a16="http://schemas.microsoft.com/office/drawing/2014/main" id="{6533FF4F-AE07-4E57-A53A-BDB245F9F393}"/>
            </a:ext>
          </a:extLst>
        </xdr:cNvPr>
        <xdr:cNvSpPr txBox="1"/>
      </xdr:nvSpPr>
      <xdr:spPr>
        <a:xfrm>
          <a:off x="10845800" y="128276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F0344400-F2E1-48FA-AD87-DBBE3A09FF0A}"/>
            </a:ext>
          </a:extLst>
        </xdr:cNvPr>
        <xdr:cNvCxnSpPr/>
      </xdr:nvCxnSpPr>
      <xdr:spPr>
        <a:xfrm>
          <a:off x="11210925" y="12611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162560</xdr:rowOff>
    </xdr:from>
    <xdr:ext cx="338455" cy="259080"/>
    <xdr:sp macro="" textlink="">
      <xdr:nvSpPr>
        <xdr:cNvPr id="649" name="テキスト ボックス 648">
          <a:extLst>
            <a:ext uri="{FF2B5EF4-FFF2-40B4-BE49-F238E27FC236}">
              <a16:creationId xmlns:a16="http://schemas.microsoft.com/office/drawing/2014/main" id="{7485AB0B-7156-4CEC-B2DC-D029D771EB24}"/>
            </a:ext>
          </a:extLst>
        </xdr:cNvPr>
        <xdr:cNvSpPr txBox="1"/>
      </xdr:nvSpPr>
      <xdr:spPr>
        <a:xfrm>
          <a:off x="10903585" y="1247521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12D1ABF1-EA2E-4BA4-94C6-D2FD39796B99}"/>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BB393287-66E4-4334-8753-0867CBB984F5}"/>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80</xdr:row>
      <xdr:rowOff>130810</xdr:rowOff>
    </xdr:from>
    <xdr:to>
      <xdr:col>85</xdr:col>
      <xdr:colOff>126365</xdr:colOff>
      <xdr:row>85</xdr:row>
      <xdr:rowOff>31750</xdr:rowOff>
    </xdr:to>
    <xdr:cxnSp macro="">
      <xdr:nvCxnSpPr>
        <xdr:cNvPr id="652" name="直線コネクタ 651">
          <a:extLst>
            <a:ext uri="{FF2B5EF4-FFF2-40B4-BE49-F238E27FC236}">
              <a16:creationId xmlns:a16="http://schemas.microsoft.com/office/drawing/2014/main" id="{811E5445-E149-4F3D-8D48-4934161E92E8}"/>
            </a:ext>
          </a:extLst>
        </xdr:cNvPr>
        <xdr:cNvCxnSpPr/>
      </xdr:nvCxnSpPr>
      <xdr:spPr>
        <a:xfrm flipV="1">
          <a:off x="14696440" y="13094335"/>
          <a:ext cx="0" cy="707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35560</xdr:rowOff>
    </xdr:from>
    <xdr:ext cx="469900" cy="259080"/>
    <xdr:sp macro="" textlink="">
      <xdr:nvSpPr>
        <xdr:cNvPr id="653" name="【児童館】&#10;有形固定資産減価償却率最小値テキスト">
          <a:extLst>
            <a:ext uri="{FF2B5EF4-FFF2-40B4-BE49-F238E27FC236}">
              <a16:creationId xmlns:a16="http://schemas.microsoft.com/office/drawing/2014/main" id="{0CED8093-7E74-408B-AB5F-D9B11A01790D}"/>
            </a:ext>
          </a:extLst>
        </xdr:cNvPr>
        <xdr:cNvSpPr txBox="1"/>
      </xdr:nvSpPr>
      <xdr:spPr>
        <a:xfrm>
          <a:off x="14735175" y="1380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4" name="直線コネクタ 653">
          <a:extLst>
            <a:ext uri="{FF2B5EF4-FFF2-40B4-BE49-F238E27FC236}">
              <a16:creationId xmlns:a16="http://schemas.microsoft.com/office/drawing/2014/main" id="{BD46D569-5174-4FE1-A511-2661BE6B4069}"/>
            </a:ext>
          </a:extLst>
        </xdr:cNvPr>
        <xdr:cNvCxnSpPr/>
      </xdr:nvCxnSpPr>
      <xdr:spPr>
        <a:xfrm>
          <a:off x="14611350" y="138017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77470</xdr:rowOff>
    </xdr:from>
    <xdr:ext cx="405130" cy="258445"/>
    <xdr:sp macro="" textlink="">
      <xdr:nvSpPr>
        <xdr:cNvPr id="655" name="【児童館】&#10;有形固定資産減価償却率最大値テキスト">
          <a:extLst>
            <a:ext uri="{FF2B5EF4-FFF2-40B4-BE49-F238E27FC236}">
              <a16:creationId xmlns:a16="http://schemas.microsoft.com/office/drawing/2014/main" id="{8225EB83-B40F-4530-8A90-4BF33BE1FD08}"/>
            </a:ext>
          </a:extLst>
        </xdr:cNvPr>
        <xdr:cNvSpPr txBox="1"/>
      </xdr:nvSpPr>
      <xdr:spPr>
        <a:xfrm>
          <a:off x="14735175" y="12879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40.3</a:t>
          </a:r>
          <a:endParaRPr kumimoji="1" lang="ja-JP" altLang="en-US" sz="1000" b="1">
            <a:latin typeface="ＭＳ Ｐゴシック"/>
            <a:ea typeface="ＭＳ Ｐゴシック"/>
          </a:endParaRPr>
        </a:p>
      </xdr:txBody>
    </xdr:sp>
    <xdr:clientData/>
  </xdr:oneCellAnchor>
  <xdr:twoCellAnchor>
    <xdr:from>
      <xdr:col>85</xdr:col>
      <xdr:colOff>38100</xdr:colOff>
      <xdr:row>80</xdr:row>
      <xdr:rowOff>130810</xdr:rowOff>
    </xdr:from>
    <xdr:to>
      <xdr:col>86</xdr:col>
      <xdr:colOff>25400</xdr:colOff>
      <xdr:row>80</xdr:row>
      <xdr:rowOff>130810</xdr:rowOff>
    </xdr:to>
    <xdr:cxnSp macro="">
      <xdr:nvCxnSpPr>
        <xdr:cNvPr id="656" name="直線コネクタ 655">
          <a:extLst>
            <a:ext uri="{FF2B5EF4-FFF2-40B4-BE49-F238E27FC236}">
              <a16:creationId xmlns:a16="http://schemas.microsoft.com/office/drawing/2014/main" id="{33C1ED2E-5A19-4845-97C8-74AB309D65D1}"/>
            </a:ext>
          </a:extLst>
        </xdr:cNvPr>
        <xdr:cNvCxnSpPr/>
      </xdr:nvCxnSpPr>
      <xdr:spPr>
        <a:xfrm>
          <a:off x="14611350" y="130943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90170</xdr:rowOff>
    </xdr:from>
    <xdr:ext cx="405130" cy="259080"/>
    <xdr:sp macro="" textlink="">
      <xdr:nvSpPr>
        <xdr:cNvPr id="657" name="【児童館】&#10;有形固定資産減価償却率平均値テキスト">
          <a:extLst>
            <a:ext uri="{FF2B5EF4-FFF2-40B4-BE49-F238E27FC236}">
              <a16:creationId xmlns:a16="http://schemas.microsoft.com/office/drawing/2014/main" id="{79C34719-CDB9-491C-91C4-6EE9FFD29AF9}"/>
            </a:ext>
          </a:extLst>
        </xdr:cNvPr>
        <xdr:cNvSpPr txBox="1"/>
      </xdr:nvSpPr>
      <xdr:spPr>
        <a:xfrm>
          <a:off x="14735175" y="135362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111760</xdr:rowOff>
    </xdr:from>
    <xdr:to>
      <xdr:col>85</xdr:col>
      <xdr:colOff>177800</xdr:colOff>
      <xdr:row>84</xdr:row>
      <xdr:rowOff>41910</xdr:rowOff>
    </xdr:to>
    <xdr:sp macro="" textlink="">
      <xdr:nvSpPr>
        <xdr:cNvPr id="658" name="フローチャート: 判断 657">
          <a:extLst>
            <a:ext uri="{FF2B5EF4-FFF2-40B4-BE49-F238E27FC236}">
              <a16:creationId xmlns:a16="http://schemas.microsoft.com/office/drawing/2014/main" id="{CDCD9414-3B28-4602-B48B-F500066BB254}"/>
            </a:ext>
          </a:extLst>
        </xdr:cNvPr>
        <xdr:cNvSpPr/>
      </xdr:nvSpPr>
      <xdr:spPr>
        <a:xfrm>
          <a:off x="14649450" y="13561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80010</xdr:rowOff>
    </xdr:from>
    <xdr:to>
      <xdr:col>81</xdr:col>
      <xdr:colOff>101600</xdr:colOff>
      <xdr:row>84</xdr:row>
      <xdr:rowOff>10160</xdr:rowOff>
    </xdr:to>
    <xdr:sp macro="" textlink="">
      <xdr:nvSpPr>
        <xdr:cNvPr id="659" name="フローチャート: 判断 658">
          <a:extLst>
            <a:ext uri="{FF2B5EF4-FFF2-40B4-BE49-F238E27FC236}">
              <a16:creationId xmlns:a16="http://schemas.microsoft.com/office/drawing/2014/main" id="{D6E004D7-7696-4707-A253-BD4F98E736A3}"/>
            </a:ext>
          </a:extLst>
        </xdr:cNvPr>
        <xdr:cNvSpPr/>
      </xdr:nvSpPr>
      <xdr:spPr>
        <a:xfrm>
          <a:off x="13887450" y="1353248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52070</xdr:rowOff>
    </xdr:from>
    <xdr:to>
      <xdr:col>76</xdr:col>
      <xdr:colOff>165100</xdr:colOff>
      <xdr:row>83</xdr:row>
      <xdr:rowOff>153670</xdr:rowOff>
    </xdr:to>
    <xdr:sp macro="" textlink="">
      <xdr:nvSpPr>
        <xdr:cNvPr id="660" name="フローチャート: 判断 659">
          <a:extLst>
            <a:ext uri="{FF2B5EF4-FFF2-40B4-BE49-F238E27FC236}">
              <a16:creationId xmlns:a16="http://schemas.microsoft.com/office/drawing/2014/main" id="{5440863F-C658-465C-966B-77A61127CD12}"/>
            </a:ext>
          </a:extLst>
        </xdr:cNvPr>
        <xdr:cNvSpPr/>
      </xdr:nvSpPr>
      <xdr:spPr>
        <a:xfrm>
          <a:off x="13096875" y="134981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31750</xdr:rowOff>
    </xdr:from>
    <xdr:to>
      <xdr:col>72</xdr:col>
      <xdr:colOff>38100</xdr:colOff>
      <xdr:row>83</xdr:row>
      <xdr:rowOff>133350</xdr:rowOff>
    </xdr:to>
    <xdr:sp macro="" textlink="">
      <xdr:nvSpPr>
        <xdr:cNvPr id="661" name="フローチャート: 判断 660">
          <a:extLst>
            <a:ext uri="{FF2B5EF4-FFF2-40B4-BE49-F238E27FC236}">
              <a16:creationId xmlns:a16="http://schemas.microsoft.com/office/drawing/2014/main" id="{0E66E1A2-E7C6-4DC3-A262-626401487D1E}"/>
            </a:ext>
          </a:extLst>
        </xdr:cNvPr>
        <xdr:cNvSpPr/>
      </xdr:nvSpPr>
      <xdr:spPr>
        <a:xfrm>
          <a:off x="12296775" y="134778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170180</xdr:rowOff>
    </xdr:from>
    <xdr:to>
      <xdr:col>67</xdr:col>
      <xdr:colOff>101600</xdr:colOff>
      <xdr:row>83</xdr:row>
      <xdr:rowOff>100330</xdr:rowOff>
    </xdr:to>
    <xdr:sp macro="" textlink="">
      <xdr:nvSpPr>
        <xdr:cNvPr id="662" name="フローチャート: 判断 661">
          <a:extLst>
            <a:ext uri="{FF2B5EF4-FFF2-40B4-BE49-F238E27FC236}">
              <a16:creationId xmlns:a16="http://schemas.microsoft.com/office/drawing/2014/main" id="{C477C174-4C5E-444B-BC01-E71F6F997FBE}"/>
            </a:ext>
          </a:extLst>
        </xdr:cNvPr>
        <xdr:cNvSpPr/>
      </xdr:nvSpPr>
      <xdr:spPr>
        <a:xfrm>
          <a:off x="11487150" y="134480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6ABE66EF-4143-4C5B-B0D0-340CD3891A37}"/>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57F85194-DE08-43B6-AD46-BC4A5749A3E8}"/>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9FBA09E5-2790-4F4F-A897-0AF4F1163DE7}"/>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8FD925E4-8644-4A81-ACAD-61E7DD5008C6}"/>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A118F9DE-1B5D-4171-979C-809BF1EE7F67}"/>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93980</xdr:rowOff>
    </xdr:from>
    <xdr:to>
      <xdr:col>85</xdr:col>
      <xdr:colOff>177800</xdr:colOff>
      <xdr:row>81</xdr:row>
      <xdr:rowOff>24130</xdr:rowOff>
    </xdr:to>
    <xdr:sp macro="" textlink="">
      <xdr:nvSpPr>
        <xdr:cNvPr id="668" name="楕円 667">
          <a:extLst>
            <a:ext uri="{FF2B5EF4-FFF2-40B4-BE49-F238E27FC236}">
              <a16:creationId xmlns:a16="http://schemas.microsoft.com/office/drawing/2014/main" id="{672FE857-EC18-4ADE-B594-A363FF8EAC77}"/>
            </a:ext>
          </a:extLst>
        </xdr:cNvPr>
        <xdr:cNvSpPr/>
      </xdr:nvSpPr>
      <xdr:spPr>
        <a:xfrm>
          <a:off x="14649450" y="13057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33020</xdr:rowOff>
    </xdr:from>
    <xdr:ext cx="405130" cy="259080"/>
    <xdr:sp macro="" textlink="">
      <xdr:nvSpPr>
        <xdr:cNvPr id="669" name="【児童館】&#10;有形固定資産減価償却率該当値テキスト">
          <a:extLst>
            <a:ext uri="{FF2B5EF4-FFF2-40B4-BE49-F238E27FC236}">
              <a16:creationId xmlns:a16="http://schemas.microsoft.com/office/drawing/2014/main" id="{3D1FFB1B-A82F-409D-804E-F93EECA55BB3}"/>
            </a:ext>
          </a:extLst>
        </xdr:cNvPr>
        <xdr:cNvSpPr txBox="1"/>
      </xdr:nvSpPr>
      <xdr:spPr>
        <a:xfrm>
          <a:off x="14735175" y="12993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35560</xdr:rowOff>
    </xdr:from>
    <xdr:to>
      <xdr:col>81</xdr:col>
      <xdr:colOff>101600</xdr:colOff>
      <xdr:row>80</xdr:row>
      <xdr:rowOff>137160</xdr:rowOff>
    </xdr:to>
    <xdr:sp macro="" textlink="">
      <xdr:nvSpPr>
        <xdr:cNvPr id="670" name="楕円 669">
          <a:extLst>
            <a:ext uri="{FF2B5EF4-FFF2-40B4-BE49-F238E27FC236}">
              <a16:creationId xmlns:a16="http://schemas.microsoft.com/office/drawing/2014/main" id="{8DC1DD98-73AC-47E6-BC98-51A1DC066C62}"/>
            </a:ext>
          </a:extLst>
        </xdr:cNvPr>
        <xdr:cNvSpPr/>
      </xdr:nvSpPr>
      <xdr:spPr>
        <a:xfrm>
          <a:off x="13887450" y="129990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86360</xdr:rowOff>
    </xdr:from>
    <xdr:to>
      <xdr:col>85</xdr:col>
      <xdr:colOff>127000</xdr:colOff>
      <xdr:row>80</xdr:row>
      <xdr:rowOff>144780</xdr:rowOff>
    </xdr:to>
    <xdr:cxnSp macro="">
      <xdr:nvCxnSpPr>
        <xdr:cNvPr id="671" name="直線コネクタ 670">
          <a:extLst>
            <a:ext uri="{FF2B5EF4-FFF2-40B4-BE49-F238E27FC236}">
              <a16:creationId xmlns:a16="http://schemas.microsoft.com/office/drawing/2014/main" id="{EFAA698D-807A-4B20-9E98-2E569B42F8F3}"/>
            </a:ext>
          </a:extLst>
        </xdr:cNvPr>
        <xdr:cNvCxnSpPr/>
      </xdr:nvCxnSpPr>
      <xdr:spPr>
        <a:xfrm>
          <a:off x="13935075" y="13046710"/>
          <a:ext cx="762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148590</xdr:rowOff>
    </xdr:from>
    <xdr:to>
      <xdr:col>76</xdr:col>
      <xdr:colOff>165100</xdr:colOff>
      <xdr:row>80</xdr:row>
      <xdr:rowOff>78740</xdr:rowOff>
    </xdr:to>
    <xdr:sp macro="" textlink="">
      <xdr:nvSpPr>
        <xdr:cNvPr id="672" name="楕円 671">
          <a:extLst>
            <a:ext uri="{FF2B5EF4-FFF2-40B4-BE49-F238E27FC236}">
              <a16:creationId xmlns:a16="http://schemas.microsoft.com/office/drawing/2014/main" id="{9A4F30D8-90F6-4BB1-92DC-4001DD7DFD66}"/>
            </a:ext>
          </a:extLst>
        </xdr:cNvPr>
        <xdr:cNvSpPr/>
      </xdr:nvSpPr>
      <xdr:spPr>
        <a:xfrm>
          <a:off x="13096875" y="129470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27940</xdr:rowOff>
    </xdr:from>
    <xdr:to>
      <xdr:col>81</xdr:col>
      <xdr:colOff>50800</xdr:colOff>
      <xdr:row>80</xdr:row>
      <xdr:rowOff>86360</xdr:rowOff>
    </xdr:to>
    <xdr:cxnSp macro="">
      <xdr:nvCxnSpPr>
        <xdr:cNvPr id="673" name="直線コネクタ 672">
          <a:extLst>
            <a:ext uri="{FF2B5EF4-FFF2-40B4-BE49-F238E27FC236}">
              <a16:creationId xmlns:a16="http://schemas.microsoft.com/office/drawing/2014/main" id="{11C5CA05-8379-406E-80CC-BFC69856CCC1}"/>
            </a:ext>
          </a:extLst>
        </xdr:cNvPr>
        <xdr:cNvCxnSpPr/>
      </xdr:nvCxnSpPr>
      <xdr:spPr>
        <a:xfrm>
          <a:off x="13144500" y="12994640"/>
          <a:ext cx="79057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macro="" textlink="">
      <xdr:nvSpPr>
        <xdr:cNvPr id="674" name="楕円 673">
          <a:extLst>
            <a:ext uri="{FF2B5EF4-FFF2-40B4-BE49-F238E27FC236}">
              <a16:creationId xmlns:a16="http://schemas.microsoft.com/office/drawing/2014/main" id="{E79E8A4D-EDA8-47DC-BD67-5197B98D2B71}"/>
            </a:ext>
          </a:extLst>
        </xdr:cNvPr>
        <xdr:cNvSpPr/>
      </xdr:nvSpPr>
      <xdr:spPr>
        <a:xfrm>
          <a:off x="12296775" y="125634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133350</xdr:rowOff>
    </xdr:from>
    <xdr:to>
      <xdr:col>76</xdr:col>
      <xdr:colOff>114300</xdr:colOff>
      <xdr:row>80</xdr:row>
      <xdr:rowOff>27940</xdr:rowOff>
    </xdr:to>
    <xdr:cxnSp macro="">
      <xdr:nvCxnSpPr>
        <xdr:cNvPr id="675" name="直線コネクタ 674">
          <a:extLst>
            <a:ext uri="{FF2B5EF4-FFF2-40B4-BE49-F238E27FC236}">
              <a16:creationId xmlns:a16="http://schemas.microsoft.com/office/drawing/2014/main" id="{CF1B799B-991A-4BC4-9F31-AECE5EB2D6DD}"/>
            </a:ext>
          </a:extLst>
        </xdr:cNvPr>
        <xdr:cNvCxnSpPr/>
      </xdr:nvCxnSpPr>
      <xdr:spPr>
        <a:xfrm>
          <a:off x="12344400" y="12611100"/>
          <a:ext cx="800100" cy="383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676" name="楕円 675">
          <a:extLst>
            <a:ext uri="{FF2B5EF4-FFF2-40B4-BE49-F238E27FC236}">
              <a16:creationId xmlns:a16="http://schemas.microsoft.com/office/drawing/2014/main" id="{6CBB84BA-8A3E-4D1A-AC68-F270660AAF30}"/>
            </a:ext>
          </a:extLst>
        </xdr:cNvPr>
        <xdr:cNvSpPr/>
      </xdr:nvSpPr>
      <xdr:spPr>
        <a:xfrm>
          <a:off x="11487150" y="1376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133350</xdr:rowOff>
    </xdr:from>
    <xdr:to>
      <xdr:col>71</xdr:col>
      <xdr:colOff>177800</xdr:colOff>
      <xdr:row>85</xdr:row>
      <xdr:rowOff>31750</xdr:rowOff>
    </xdr:to>
    <xdr:cxnSp macro="">
      <xdr:nvCxnSpPr>
        <xdr:cNvPr id="677" name="直線コネクタ 676">
          <a:extLst>
            <a:ext uri="{FF2B5EF4-FFF2-40B4-BE49-F238E27FC236}">
              <a16:creationId xmlns:a16="http://schemas.microsoft.com/office/drawing/2014/main" id="{B4C016B3-3F40-460D-B82C-91A0C34DC56D}"/>
            </a:ext>
          </a:extLst>
        </xdr:cNvPr>
        <xdr:cNvCxnSpPr/>
      </xdr:nvCxnSpPr>
      <xdr:spPr>
        <a:xfrm flipV="1">
          <a:off x="11534775" y="12611100"/>
          <a:ext cx="809625" cy="1190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84</xdr:row>
      <xdr:rowOff>1270</xdr:rowOff>
    </xdr:from>
    <xdr:ext cx="405130" cy="259080"/>
    <xdr:sp macro="" textlink="">
      <xdr:nvSpPr>
        <xdr:cNvPr id="678" name="n_1aveValue【児童館】&#10;有形固定資産減価償却率">
          <a:extLst>
            <a:ext uri="{FF2B5EF4-FFF2-40B4-BE49-F238E27FC236}">
              <a16:creationId xmlns:a16="http://schemas.microsoft.com/office/drawing/2014/main" id="{D60E699F-A901-4A7C-8510-7CBD8E0BE425}"/>
            </a:ext>
          </a:extLst>
        </xdr:cNvPr>
        <xdr:cNvSpPr txBox="1"/>
      </xdr:nvSpPr>
      <xdr:spPr>
        <a:xfrm>
          <a:off x="13745210" y="13612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144780</xdr:rowOff>
    </xdr:from>
    <xdr:ext cx="404495" cy="258445"/>
    <xdr:sp macro="" textlink="">
      <xdr:nvSpPr>
        <xdr:cNvPr id="679" name="n_2aveValue【児童館】&#10;有形固定資産減価償却率">
          <a:extLst>
            <a:ext uri="{FF2B5EF4-FFF2-40B4-BE49-F238E27FC236}">
              <a16:creationId xmlns:a16="http://schemas.microsoft.com/office/drawing/2014/main" id="{89378165-270D-4CB7-A1C5-AE226AEE6E3C}"/>
            </a:ext>
          </a:extLst>
        </xdr:cNvPr>
        <xdr:cNvSpPr txBox="1"/>
      </xdr:nvSpPr>
      <xdr:spPr>
        <a:xfrm>
          <a:off x="12964160" y="135909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124460</xdr:rowOff>
    </xdr:from>
    <xdr:ext cx="404495" cy="259080"/>
    <xdr:sp macro="" textlink="">
      <xdr:nvSpPr>
        <xdr:cNvPr id="680" name="n_3aveValue【児童館】&#10;有形固定資産減価償却率">
          <a:extLst>
            <a:ext uri="{FF2B5EF4-FFF2-40B4-BE49-F238E27FC236}">
              <a16:creationId xmlns:a16="http://schemas.microsoft.com/office/drawing/2014/main" id="{81DFADD8-D257-46B6-B00C-80651272847A}"/>
            </a:ext>
          </a:extLst>
        </xdr:cNvPr>
        <xdr:cNvSpPr txBox="1"/>
      </xdr:nvSpPr>
      <xdr:spPr>
        <a:xfrm>
          <a:off x="12164060" y="135705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116840</xdr:rowOff>
    </xdr:from>
    <xdr:ext cx="404495" cy="259080"/>
    <xdr:sp macro="" textlink="">
      <xdr:nvSpPr>
        <xdr:cNvPr id="681" name="n_4aveValue【児童館】&#10;有形固定資産減価償却率">
          <a:extLst>
            <a:ext uri="{FF2B5EF4-FFF2-40B4-BE49-F238E27FC236}">
              <a16:creationId xmlns:a16="http://schemas.microsoft.com/office/drawing/2014/main" id="{EB402643-DF20-41F7-B6E0-064ABD4E4D21}"/>
            </a:ext>
          </a:extLst>
        </xdr:cNvPr>
        <xdr:cNvSpPr txBox="1"/>
      </xdr:nvSpPr>
      <xdr:spPr>
        <a:xfrm>
          <a:off x="11354435" y="132422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153670</xdr:rowOff>
    </xdr:from>
    <xdr:ext cx="405130" cy="259080"/>
    <xdr:sp macro="" textlink="">
      <xdr:nvSpPr>
        <xdr:cNvPr id="682" name="n_1mainValue【児童館】&#10;有形固定資産減価償却率">
          <a:extLst>
            <a:ext uri="{FF2B5EF4-FFF2-40B4-BE49-F238E27FC236}">
              <a16:creationId xmlns:a16="http://schemas.microsoft.com/office/drawing/2014/main" id="{3E83365D-F469-4723-BA42-65A46DE734CE}"/>
            </a:ext>
          </a:extLst>
        </xdr:cNvPr>
        <xdr:cNvSpPr txBox="1"/>
      </xdr:nvSpPr>
      <xdr:spPr>
        <a:xfrm>
          <a:off x="13745210" y="12793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95250</xdr:rowOff>
    </xdr:from>
    <xdr:ext cx="404495" cy="259080"/>
    <xdr:sp macro="" textlink="">
      <xdr:nvSpPr>
        <xdr:cNvPr id="683" name="n_2mainValue【児童館】&#10;有形固定資産減価償却率">
          <a:extLst>
            <a:ext uri="{FF2B5EF4-FFF2-40B4-BE49-F238E27FC236}">
              <a16:creationId xmlns:a16="http://schemas.microsoft.com/office/drawing/2014/main" id="{297E51D1-D1E4-43BF-9160-2B59793D2F50}"/>
            </a:ext>
          </a:extLst>
        </xdr:cNvPr>
        <xdr:cNvSpPr txBox="1"/>
      </xdr:nvSpPr>
      <xdr:spPr>
        <a:xfrm>
          <a:off x="12964160" y="12734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oneCellAnchor>
    <xdr:from>
      <xdr:col>71</xdr:col>
      <xdr:colOff>7620</xdr:colOff>
      <xdr:row>76</xdr:row>
      <xdr:rowOff>29210</xdr:rowOff>
    </xdr:from>
    <xdr:ext cx="340360" cy="258445"/>
    <xdr:sp macro="" textlink="">
      <xdr:nvSpPr>
        <xdr:cNvPr id="684" name="n_3mainValue【児童館】&#10;有形固定資産減価償却率">
          <a:extLst>
            <a:ext uri="{FF2B5EF4-FFF2-40B4-BE49-F238E27FC236}">
              <a16:creationId xmlns:a16="http://schemas.microsoft.com/office/drawing/2014/main" id="{6431173A-EE3F-49AA-A231-BC7FA557F423}"/>
            </a:ext>
          </a:extLst>
        </xdr:cNvPr>
        <xdr:cNvSpPr txBox="1"/>
      </xdr:nvSpPr>
      <xdr:spPr>
        <a:xfrm>
          <a:off x="12183745" y="1234186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85</xdr:row>
      <xdr:rowOff>73660</xdr:rowOff>
    </xdr:from>
    <xdr:ext cx="469265" cy="259080"/>
    <xdr:sp macro="" textlink="">
      <xdr:nvSpPr>
        <xdr:cNvPr id="685" name="n_4mainValue【児童館】&#10;有形固定資産減価償却率">
          <a:extLst>
            <a:ext uri="{FF2B5EF4-FFF2-40B4-BE49-F238E27FC236}">
              <a16:creationId xmlns:a16="http://schemas.microsoft.com/office/drawing/2014/main" id="{EFC3C192-8AE6-426B-9AA9-934AFCDB947F}"/>
            </a:ext>
          </a:extLst>
        </xdr:cNvPr>
        <xdr:cNvSpPr txBox="1"/>
      </xdr:nvSpPr>
      <xdr:spPr>
        <a:xfrm>
          <a:off x="11325225" y="13846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1C38DC6E-9304-4DBD-93C9-941F8422212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96D040C9-99DF-4D97-89BD-3D84F95C45D2}"/>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98FDF8F-A269-4E4D-B2DF-431F275C966C}"/>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F3EE96A6-910C-4963-836B-46F841D4162A}"/>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109074F1-017E-4F42-80F0-34858D47844A}"/>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1CF01FB6-A145-4B96-99C2-58067B546018}"/>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8BBC9D4B-4FE4-4277-B925-CE4CA148CED7}"/>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F5D32120-25A8-4B02-A9B0-E3F8780F2E5B}"/>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694" name="テキスト ボックス 693">
          <a:extLst>
            <a:ext uri="{FF2B5EF4-FFF2-40B4-BE49-F238E27FC236}">
              <a16:creationId xmlns:a16="http://schemas.microsoft.com/office/drawing/2014/main" id="{4D388CCF-5ABB-4F9F-820F-FF25479C8E4E}"/>
            </a:ext>
          </a:extLst>
        </xdr:cNvPr>
        <xdr:cNvSpPr txBox="1"/>
      </xdr:nvSpPr>
      <xdr:spPr>
        <a:xfrm>
          <a:off x="16440150" y="1206817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B2EFE40-1A62-45BA-853A-FD3867C1534C}"/>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6" name="直線コネクタ 695">
          <a:extLst>
            <a:ext uri="{FF2B5EF4-FFF2-40B4-BE49-F238E27FC236}">
              <a16:creationId xmlns:a16="http://schemas.microsoft.com/office/drawing/2014/main" id="{BB57A752-D618-4604-96E4-03EA648D802B}"/>
            </a:ext>
          </a:extLst>
        </xdr:cNvPr>
        <xdr:cNvCxnSpPr/>
      </xdr:nvCxnSpPr>
      <xdr:spPr>
        <a:xfrm>
          <a:off x="164592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6725" cy="258445"/>
    <xdr:sp macro="" textlink="">
      <xdr:nvSpPr>
        <xdr:cNvPr id="697" name="テキスト ボックス 696">
          <a:extLst>
            <a:ext uri="{FF2B5EF4-FFF2-40B4-BE49-F238E27FC236}">
              <a16:creationId xmlns:a16="http://schemas.microsoft.com/office/drawing/2014/main" id="{05BE92CC-DF35-4A1F-94CA-68CB22827B57}"/>
            </a:ext>
          </a:extLst>
        </xdr:cNvPr>
        <xdr:cNvSpPr txBox="1"/>
      </xdr:nvSpPr>
      <xdr:spPr>
        <a:xfrm>
          <a:off x="16052165" y="13913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8" name="直線コネクタ 697">
          <a:extLst>
            <a:ext uri="{FF2B5EF4-FFF2-40B4-BE49-F238E27FC236}">
              <a16:creationId xmlns:a16="http://schemas.microsoft.com/office/drawing/2014/main" id="{14B8C596-BB7F-4856-85D8-1523F67E3354}"/>
            </a:ext>
          </a:extLst>
        </xdr:cNvPr>
        <xdr:cNvCxnSpPr/>
      </xdr:nvCxnSpPr>
      <xdr:spPr>
        <a:xfrm>
          <a:off x="164592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6725" cy="259080"/>
    <xdr:sp macro="" textlink="">
      <xdr:nvSpPr>
        <xdr:cNvPr id="699" name="テキスト ボックス 698">
          <a:extLst>
            <a:ext uri="{FF2B5EF4-FFF2-40B4-BE49-F238E27FC236}">
              <a16:creationId xmlns:a16="http://schemas.microsoft.com/office/drawing/2014/main" id="{A5A2435E-8D5E-4B4E-A2AA-CC874EA9AA12}"/>
            </a:ext>
          </a:extLst>
        </xdr:cNvPr>
        <xdr:cNvSpPr txBox="1"/>
      </xdr:nvSpPr>
      <xdr:spPr>
        <a:xfrm>
          <a:off x="16052165" y="13551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a:extLst>
            <a:ext uri="{FF2B5EF4-FFF2-40B4-BE49-F238E27FC236}">
              <a16:creationId xmlns:a16="http://schemas.microsoft.com/office/drawing/2014/main" id="{63815648-360C-4C61-B44D-4A1CDAA42E9D}"/>
            </a:ext>
          </a:extLst>
        </xdr:cNvPr>
        <xdr:cNvCxnSpPr/>
      </xdr:nvCxnSpPr>
      <xdr:spPr>
        <a:xfrm>
          <a:off x="164592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725" cy="259080"/>
    <xdr:sp macro="" textlink="">
      <xdr:nvSpPr>
        <xdr:cNvPr id="701" name="テキスト ボックス 700">
          <a:extLst>
            <a:ext uri="{FF2B5EF4-FFF2-40B4-BE49-F238E27FC236}">
              <a16:creationId xmlns:a16="http://schemas.microsoft.com/office/drawing/2014/main" id="{4320961D-7948-451B-BFC6-53E495475B73}"/>
            </a:ext>
          </a:extLst>
        </xdr:cNvPr>
        <xdr:cNvSpPr txBox="1"/>
      </xdr:nvSpPr>
      <xdr:spPr>
        <a:xfrm>
          <a:off x="16052165" y="13189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2" name="直線コネクタ 701">
          <a:extLst>
            <a:ext uri="{FF2B5EF4-FFF2-40B4-BE49-F238E27FC236}">
              <a16:creationId xmlns:a16="http://schemas.microsoft.com/office/drawing/2014/main" id="{2FCF450B-3FC4-4ABD-B3FC-8F02E5A3FBD2}"/>
            </a:ext>
          </a:extLst>
        </xdr:cNvPr>
        <xdr:cNvCxnSpPr/>
      </xdr:nvCxnSpPr>
      <xdr:spPr>
        <a:xfrm>
          <a:off x="164592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6725" cy="258445"/>
    <xdr:sp macro="" textlink="">
      <xdr:nvSpPr>
        <xdr:cNvPr id="703" name="テキスト ボックス 702">
          <a:extLst>
            <a:ext uri="{FF2B5EF4-FFF2-40B4-BE49-F238E27FC236}">
              <a16:creationId xmlns:a16="http://schemas.microsoft.com/office/drawing/2014/main" id="{2EE51748-2CD0-4FD3-87DB-7A9B1C9460AE}"/>
            </a:ext>
          </a:extLst>
        </xdr:cNvPr>
        <xdr:cNvSpPr txBox="1"/>
      </xdr:nvSpPr>
      <xdr:spPr>
        <a:xfrm>
          <a:off x="16052165" y="128276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4" name="直線コネクタ 703">
          <a:extLst>
            <a:ext uri="{FF2B5EF4-FFF2-40B4-BE49-F238E27FC236}">
              <a16:creationId xmlns:a16="http://schemas.microsoft.com/office/drawing/2014/main" id="{52EF55F5-C3A9-4721-BCD9-BAD70BF44A9F}"/>
            </a:ext>
          </a:extLst>
        </xdr:cNvPr>
        <xdr:cNvCxnSpPr/>
      </xdr:nvCxnSpPr>
      <xdr:spPr>
        <a:xfrm>
          <a:off x="164592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6725" cy="259080"/>
    <xdr:sp macro="" textlink="">
      <xdr:nvSpPr>
        <xdr:cNvPr id="705" name="テキスト ボックス 704">
          <a:extLst>
            <a:ext uri="{FF2B5EF4-FFF2-40B4-BE49-F238E27FC236}">
              <a16:creationId xmlns:a16="http://schemas.microsoft.com/office/drawing/2014/main" id="{C3DF5199-A058-4078-9048-2CD041862091}"/>
            </a:ext>
          </a:extLst>
        </xdr:cNvPr>
        <xdr:cNvSpPr txBox="1"/>
      </xdr:nvSpPr>
      <xdr:spPr>
        <a:xfrm>
          <a:off x="16052165" y="12475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1C6515DE-5E38-44F0-AFC5-2FA621B2D577}"/>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707" name="テキスト ボックス 706">
          <a:extLst>
            <a:ext uri="{FF2B5EF4-FFF2-40B4-BE49-F238E27FC236}">
              <a16:creationId xmlns:a16="http://schemas.microsoft.com/office/drawing/2014/main" id="{51F065B8-C21A-43D7-9A01-7BB8D597E59F}"/>
            </a:ext>
          </a:extLst>
        </xdr:cNvPr>
        <xdr:cNvSpPr txBox="1"/>
      </xdr:nvSpPr>
      <xdr:spPr>
        <a:xfrm>
          <a:off x="16052165" y="1211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児童館】&#10;一人当たり面積グラフ枠">
          <a:extLst>
            <a:ext uri="{FF2B5EF4-FFF2-40B4-BE49-F238E27FC236}">
              <a16:creationId xmlns:a16="http://schemas.microsoft.com/office/drawing/2014/main" id="{B161729A-0294-4A1D-8091-B2C7DD4E872B}"/>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38100</xdr:rowOff>
    </xdr:from>
    <xdr:to>
      <xdr:col>116</xdr:col>
      <xdr:colOff>62865</xdr:colOff>
      <xdr:row>86</xdr:row>
      <xdr:rowOff>53340</xdr:rowOff>
    </xdr:to>
    <xdr:cxnSp macro="">
      <xdr:nvCxnSpPr>
        <xdr:cNvPr id="709" name="直線コネクタ 708">
          <a:extLst>
            <a:ext uri="{FF2B5EF4-FFF2-40B4-BE49-F238E27FC236}">
              <a16:creationId xmlns:a16="http://schemas.microsoft.com/office/drawing/2014/main" id="{FF8B763D-C4A0-4E34-B700-5B705317BFB7}"/>
            </a:ext>
          </a:extLst>
        </xdr:cNvPr>
        <xdr:cNvCxnSpPr/>
      </xdr:nvCxnSpPr>
      <xdr:spPr>
        <a:xfrm flipV="1">
          <a:off x="19954240" y="1267777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57150</xdr:rowOff>
    </xdr:from>
    <xdr:ext cx="469900" cy="259080"/>
    <xdr:sp macro="" textlink="">
      <xdr:nvSpPr>
        <xdr:cNvPr id="710" name="【児童館】&#10;一人当たり面積最小値テキスト">
          <a:extLst>
            <a:ext uri="{FF2B5EF4-FFF2-40B4-BE49-F238E27FC236}">
              <a16:creationId xmlns:a16="http://schemas.microsoft.com/office/drawing/2014/main" id="{98C40C3D-D02B-48AF-A625-67B2860A6FD4}"/>
            </a:ext>
          </a:extLst>
        </xdr:cNvPr>
        <xdr:cNvSpPr txBox="1"/>
      </xdr:nvSpPr>
      <xdr:spPr>
        <a:xfrm>
          <a:off x="19992975" y="13992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53340</xdr:rowOff>
    </xdr:from>
    <xdr:to>
      <xdr:col>116</xdr:col>
      <xdr:colOff>152400</xdr:colOff>
      <xdr:row>86</xdr:row>
      <xdr:rowOff>53340</xdr:rowOff>
    </xdr:to>
    <xdr:cxnSp macro="">
      <xdr:nvCxnSpPr>
        <xdr:cNvPr id="711" name="直線コネクタ 710">
          <a:extLst>
            <a:ext uri="{FF2B5EF4-FFF2-40B4-BE49-F238E27FC236}">
              <a16:creationId xmlns:a16="http://schemas.microsoft.com/office/drawing/2014/main" id="{2F13A6A3-5BD4-4145-9505-95CF592EC6CF}"/>
            </a:ext>
          </a:extLst>
        </xdr:cNvPr>
        <xdr:cNvCxnSpPr/>
      </xdr:nvCxnSpPr>
      <xdr:spPr>
        <a:xfrm>
          <a:off x="19878675" y="139852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8445"/>
    <xdr:sp macro="" textlink="">
      <xdr:nvSpPr>
        <xdr:cNvPr id="712" name="【児童館】&#10;一人当たり面積最大値テキスト">
          <a:extLst>
            <a:ext uri="{FF2B5EF4-FFF2-40B4-BE49-F238E27FC236}">
              <a16:creationId xmlns:a16="http://schemas.microsoft.com/office/drawing/2014/main" id="{E7994DB2-1F9B-4044-9EA8-7F62A0040A52}"/>
            </a:ext>
          </a:extLst>
        </xdr:cNvPr>
        <xdr:cNvSpPr txBox="1"/>
      </xdr:nvSpPr>
      <xdr:spPr>
        <a:xfrm>
          <a:off x="19992975" y="12475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3" name="直線コネクタ 712">
          <a:extLst>
            <a:ext uri="{FF2B5EF4-FFF2-40B4-BE49-F238E27FC236}">
              <a16:creationId xmlns:a16="http://schemas.microsoft.com/office/drawing/2014/main" id="{91123B43-9086-4C59-8FD6-08A43BA94613}"/>
            </a:ext>
          </a:extLst>
        </xdr:cNvPr>
        <xdr:cNvCxnSpPr/>
      </xdr:nvCxnSpPr>
      <xdr:spPr>
        <a:xfrm>
          <a:off x="19878675" y="12677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139700</xdr:rowOff>
    </xdr:from>
    <xdr:ext cx="469900" cy="259080"/>
    <xdr:sp macro="" textlink="">
      <xdr:nvSpPr>
        <xdr:cNvPr id="714" name="【児童館】&#10;一人当たり面積平均値テキスト">
          <a:extLst>
            <a:ext uri="{FF2B5EF4-FFF2-40B4-BE49-F238E27FC236}">
              <a16:creationId xmlns:a16="http://schemas.microsoft.com/office/drawing/2014/main" id="{BA773FCA-F20E-448F-A9FE-48CD99997A20}"/>
            </a:ext>
          </a:extLst>
        </xdr:cNvPr>
        <xdr:cNvSpPr txBox="1"/>
      </xdr:nvSpPr>
      <xdr:spPr>
        <a:xfrm>
          <a:off x="19992975" y="135921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116840</xdr:rowOff>
    </xdr:from>
    <xdr:to>
      <xdr:col>116</xdr:col>
      <xdr:colOff>114300</xdr:colOff>
      <xdr:row>85</xdr:row>
      <xdr:rowOff>46990</xdr:rowOff>
    </xdr:to>
    <xdr:sp macro="" textlink="">
      <xdr:nvSpPr>
        <xdr:cNvPr id="715" name="フローチャート: 判断 714">
          <a:extLst>
            <a:ext uri="{FF2B5EF4-FFF2-40B4-BE49-F238E27FC236}">
              <a16:creationId xmlns:a16="http://schemas.microsoft.com/office/drawing/2014/main" id="{146A74F8-1183-4E86-9894-ADE113466E8D}"/>
            </a:ext>
          </a:extLst>
        </xdr:cNvPr>
        <xdr:cNvSpPr/>
      </xdr:nvSpPr>
      <xdr:spPr>
        <a:xfrm>
          <a:off x="19897725" y="13728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124460</xdr:rowOff>
    </xdr:from>
    <xdr:to>
      <xdr:col>112</xdr:col>
      <xdr:colOff>38100</xdr:colOff>
      <xdr:row>85</xdr:row>
      <xdr:rowOff>54610</xdr:rowOff>
    </xdr:to>
    <xdr:sp macro="" textlink="">
      <xdr:nvSpPr>
        <xdr:cNvPr id="716" name="フローチャート: 判断 715">
          <a:extLst>
            <a:ext uri="{FF2B5EF4-FFF2-40B4-BE49-F238E27FC236}">
              <a16:creationId xmlns:a16="http://schemas.microsoft.com/office/drawing/2014/main" id="{8978ACB6-D8D4-438F-88E4-82D6BFA4EC15}"/>
            </a:ext>
          </a:extLst>
        </xdr:cNvPr>
        <xdr:cNvSpPr/>
      </xdr:nvSpPr>
      <xdr:spPr>
        <a:xfrm>
          <a:off x="19154775" y="137325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7" name="フローチャート: 判断 716">
          <a:extLst>
            <a:ext uri="{FF2B5EF4-FFF2-40B4-BE49-F238E27FC236}">
              <a16:creationId xmlns:a16="http://schemas.microsoft.com/office/drawing/2014/main" id="{B1877E7A-0DFB-4A94-BC83-4B488D33788C}"/>
            </a:ext>
          </a:extLst>
        </xdr:cNvPr>
        <xdr:cNvSpPr/>
      </xdr:nvSpPr>
      <xdr:spPr>
        <a:xfrm>
          <a:off x="18345150" y="13743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135890</xdr:rowOff>
    </xdr:from>
    <xdr:to>
      <xdr:col>102</xdr:col>
      <xdr:colOff>165100</xdr:colOff>
      <xdr:row>85</xdr:row>
      <xdr:rowOff>66040</xdr:rowOff>
    </xdr:to>
    <xdr:sp macro="" textlink="">
      <xdr:nvSpPr>
        <xdr:cNvPr id="718" name="フローチャート: 判断 717">
          <a:extLst>
            <a:ext uri="{FF2B5EF4-FFF2-40B4-BE49-F238E27FC236}">
              <a16:creationId xmlns:a16="http://schemas.microsoft.com/office/drawing/2014/main" id="{FBA0C969-0614-468A-BE52-18E5E4AB7093}"/>
            </a:ext>
          </a:extLst>
        </xdr:cNvPr>
        <xdr:cNvSpPr/>
      </xdr:nvSpPr>
      <xdr:spPr>
        <a:xfrm>
          <a:off x="17554575" y="13747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9" name="フローチャート: 判断 718">
          <a:extLst>
            <a:ext uri="{FF2B5EF4-FFF2-40B4-BE49-F238E27FC236}">
              <a16:creationId xmlns:a16="http://schemas.microsoft.com/office/drawing/2014/main" id="{66C9B139-F230-4905-9B58-3483092AF537}"/>
            </a:ext>
          </a:extLst>
        </xdr:cNvPr>
        <xdr:cNvSpPr/>
      </xdr:nvSpPr>
      <xdr:spPr>
        <a:xfrm>
          <a:off x="16754475" y="13773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395A04A7-6212-4D63-9823-969E5A320047}"/>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219B795A-72AF-4ADE-9DA1-F06B5274FFB2}"/>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5EF19268-F115-4E3C-876F-E4F1CFEEB302}"/>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E173629F-6261-4FB8-9984-40349AFAA8B5}"/>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4" name="テキスト ボックス 723">
          <a:extLst>
            <a:ext uri="{FF2B5EF4-FFF2-40B4-BE49-F238E27FC236}">
              <a16:creationId xmlns:a16="http://schemas.microsoft.com/office/drawing/2014/main" id="{A85DB3FB-86FD-4B7B-B021-731FCA78D2BD}"/>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725" name="楕円 724">
          <a:extLst>
            <a:ext uri="{FF2B5EF4-FFF2-40B4-BE49-F238E27FC236}">
              <a16:creationId xmlns:a16="http://schemas.microsoft.com/office/drawing/2014/main" id="{DFEB22ED-412C-4CB9-AD07-DA12D59D8EBD}"/>
            </a:ext>
          </a:extLst>
        </xdr:cNvPr>
        <xdr:cNvSpPr/>
      </xdr:nvSpPr>
      <xdr:spPr>
        <a:xfrm>
          <a:off x="19897725"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73660</xdr:rowOff>
    </xdr:from>
    <xdr:ext cx="469900" cy="259080"/>
    <xdr:sp macro="" textlink="">
      <xdr:nvSpPr>
        <xdr:cNvPr id="726" name="【児童館】&#10;一人当たり面積該当値テキスト">
          <a:extLst>
            <a:ext uri="{FF2B5EF4-FFF2-40B4-BE49-F238E27FC236}">
              <a16:creationId xmlns:a16="http://schemas.microsoft.com/office/drawing/2014/main" id="{3DDBB2EB-D1BB-40F2-8279-B71CA984A493}"/>
            </a:ext>
          </a:extLst>
        </xdr:cNvPr>
        <xdr:cNvSpPr txBox="1"/>
      </xdr:nvSpPr>
      <xdr:spPr>
        <a:xfrm>
          <a:off x="19992975" y="13846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162560</xdr:rowOff>
    </xdr:from>
    <xdr:to>
      <xdr:col>112</xdr:col>
      <xdr:colOff>38100</xdr:colOff>
      <xdr:row>86</xdr:row>
      <xdr:rowOff>92710</xdr:rowOff>
    </xdr:to>
    <xdr:sp macro="" textlink="">
      <xdr:nvSpPr>
        <xdr:cNvPr id="727" name="楕円 726">
          <a:extLst>
            <a:ext uri="{FF2B5EF4-FFF2-40B4-BE49-F238E27FC236}">
              <a16:creationId xmlns:a16="http://schemas.microsoft.com/office/drawing/2014/main" id="{2F47F6F6-5BE7-418C-8F99-9B19BCD158CF}"/>
            </a:ext>
          </a:extLst>
        </xdr:cNvPr>
        <xdr:cNvSpPr/>
      </xdr:nvSpPr>
      <xdr:spPr>
        <a:xfrm>
          <a:off x="19154775" y="139325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41910</xdr:rowOff>
    </xdr:to>
    <xdr:cxnSp macro="">
      <xdr:nvCxnSpPr>
        <xdr:cNvPr id="728" name="直線コネクタ 727">
          <a:extLst>
            <a:ext uri="{FF2B5EF4-FFF2-40B4-BE49-F238E27FC236}">
              <a16:creationId xmlns:a16="http://schemas.microsoft.com/office/drawing/2014/main" id="{C5E35397-3BD0-4B91-B4C3-F83CF08EE243}"/>
            </a:ext>
          </a:extLst>
        </xdr:cNvPr>
        <xdr:cNvCxnSpPr/>
      </xdr:nvCxnSpPr>
      <xdr:spPr>
        <a:xfrm flipV="1">
          <a:off x="19202400" y="13973175"/>
          <a:ext cx="7524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162560</xdr:rowOff>
    </xdr:from>
    <xdr:to>
      <xdr:col>107</xdr:col>
      <xdr:colOff>101600</xdr:colOff>
      <xdr:row>86</xdr:row>
      <xdr:rowOff>92710</xdr:rowOff>
    </xdr:to>
    <xdr:sp macro="" textlink="">
      <xdr:nvSpPr>
        <xdr:cNvPr id="729" name="楕円 728">
          <a:extLst>
            <a:ext uri="{FF2B5EF4-FFF2-40B4-BE49-F238E27FC236}">
              <a16:creationId xmlns:a16="http://schemas.microsoft.com/office/drawing/2014/main" id="{3FC0CBAE-ECBF-4862-A20F-57262A1A4C51}"/>
            </a:ext>
          </a:extLst>
        </xdr:cNvPr>
        <xdr:cNvSpPr/>
      </xdr:nvSpPr>
      <xdr:spPr>
        <a:xfrm>
          <a:off x="18345150" y="139325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41910</xdr:rowOff>
    </xdr:from>
    <xdr:to>
      <xdr:col>111</xdr:col>
      <xdr:colOff>177800</xdr:colOff>
      <xdr:row>86</xdr:row>
      <xdr:rowOff>41910</xdr:rowOff>
    </xdr:to>
    <xdr:cxnSp macro="">
      <xdr:nvCxnSpPr>
        <xdr:cNvPr id="730" name="直線コネクタ 729">
          <a:extLst>
            <a:ext uri="{FF2B5EF4-FFF2-40B4-BE49-F238E27FC236}">
              <a16:creationId xmlns:a16="http://schemas.microsoft.com/office/drawing/2014/main" id="{CB4ED228-8341-40D2-B805-2B75A3BAA7FE}"/>
            </a:ext>
          </a:extLst>
        </xdr:cNvPr>
        <xdr:cNvCxnSpPr/>
      </xdr:nvCxnSpPr>
      <xdr:spPr>
        <a:xfrm>
          <a:off x="18392775" y="139801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124460</xdr:rowOff>
    </xdr:from>
    <xdr:to>
      <xdr:col>98</xdr:col>
      <xdr:colOff>38100</xdr:colOff>
      <xdr:row>86</xdr:row>
      <xdr:rowOff>54610</xdr:rowOff>
    </xdr:to>
    <xdr:sp macro="" textlink="">
      <xdr:nvSpPr>
        <xdr:cNvPr id="731" name="楕円 730">
          <a:extLst>
            <a:ext uri="{FF2B5EF4-FFF2-40B4-BE49-F238E27FC236}">
              <a16:creationId xmlns:a16="http://schemas.microsoft.com/office/drawing/2014/main" id="{EE4C5B12-54E1-4848-B217-C31E34E7DAD8}"/>
            </a:ext>
          </a:extLst>
        </xdr:cNvPr>
        <xdr:cNvSpPr/>
      </xdr:nvSpPr>
      <xdr:spPr>
        <a:xfrm>
          <a:off x="16754475" y="138944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83</xdr:row>
      <xdr:rowOff>71120</xdr:rowOff>
    </xdr:from>
    <xdr:ext cx="469900" cy="259080"/>
    <xdr:sp macro="" textlink="">
      <xdr:nvSpPr>
        <xdr:cNvPr id="732" name="n_1aveValue【児童館】&#10;一人当たり面積">
          <a:extLst>
            <a:ext uri="{FF2B5EF4-FFF2-40B4-BE49-F238E27FC236}">
              <a16:creationId xmlns:a16="http://schemas.microsoft.com/office/drawing/2014/main" id="{B24E2FCE-A23C-48D1-BBEA-6B01B01E067F}"/>
            </a:ext>
          </a:extLst>
        </xdr:cNvPr>
        <xdr:cNvSpPr txBox="1"/>
      </xdr:nvSpPr>
      <xdr:spPr>
        <a:xfrm>
          <a:off x="18983325" y="13517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78740</xdr:rowOff>
    </xdr:from>
    <xdr:ext cx="469265" cy="259080"/>
    <xdr:sp macro="" textlink="">
      <xdr:nvSpPr>
        <xdr:cNvPr id="733" name="n_2aveValue【児童館】&#10;一人当たり面積">
          <a:extLst>
            <a:ext uri="{FF2B5EF4-FFF2-40B4-BE49-F238E27FC236}">
              <a16:creationId xmlns:a16="http://schemas.microsoft.com/office/drawing/2014/main" id="{1ECCA973-A06B-4A5D-B586-2DFA758C7E74}"/>
            </a:ext>
          </a:extLst>
        </xdr:cNvPr>
        <xdr:cNvSpPr txBox="1"/>
      </xdr:nvSpPr>
      <xdr:spPr>
        <a:xfrm>
          <a:off x="18183225" y="13528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82550</xdr:rowOff>
    </xdr:from>
    <xdr:ext cx="469265" cy="259080"/>
    <xdr:sp macro="" textlink="">
      <xdr:nvSpPr>
        <xdr:cNvPr id="734" name="n_3aveValue【児童館】&#10;一人当たり面積">
          <a:extLst>
            <a:ext uri="{FF2B5EF4-FFF2-40B4-BE49-F238E27FC236}">
              <a16:creationId xmlns:a16="http://schemas.microsoft.com/office/drawing/2014/main" id="{579686F2-81DF-40D1-A521-26A8AA6130A4}"/>
            </a:ext>
          </a:extLst>
        </xdr:cNvPr>
        <xdr:cNvSpPr txBox="1"/>
      </xdr:nvSpPr>
      <xdr:spPr>
        <a:xfrm>
          <a:off x="17383125" y="135350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105410</xdr:rowOff>
    </xdr:from>
    <xdr:ext cx="469265" cy="259080"/>
    <xdr:sp macro="" textlink="">
      <xdr:nvSpPr>
        <xdr:cNvPr id="735" name="n_4aveValue【児童館】&#10;一人当たり面積">
          <a:extLst>
            <a:ext uri="{FF2B5EF4-FFF2-40B4-BE49-F238E27FC236}">
              <a16:creationId xmlns:a16="http://schemas.microsoft.com/office/drawing/2014/main" id="{6DA294B5-B3BB-4F6E-9F8D-32D8E9D7484A}"/>
            </a:ext>
          </a:extLst>
        </xdr:cNvPr>
        <xdr:cNvSpPr txBox="1"/>
      </xdr:nvSpPr>
      <xdr:spPr>
        <a:xfrm>
          <a:off x="16592550" y="135515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83820</xdr:rowOff>
    </xdr:from>
    <xdr:ext cx="469900" cy="259080"/>
    <xdr:sp macro="" textlink="">
      <xdr:nvSpPr>
        <xdr:cNvPr id="736" name="n_1mainValue【児童館】&#10;一人当たり面積">
          <a:extLst>
            <a:ext uri="{FF2B5EF4-FFF2-40B4-BE49-F238E27FC236}">
              <a16:creationId xmlns:a16="http://schemas.microsoft.com/office/drawing/2014/main" id="{4AB0A343-0E82-4C80-853D-58C517042904}"/>
            </a:ext>
          </a:extLst>
        </xdr:cNvPr>
        <xdr:cNvSpPr txBox="1"/>
      </xdr:nvSpPr>
      <xdr:spPr>
        <a:xfrm>
          <a:off x="18983325" y="14022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83820</xdr:rowOff>
    </xdr:from>
    <xdr:ext cx="469265" cy="259080"/>
    <xdr:sp macro="" textlink="">
      <xdr:nvSpPr>
        <xdr:cNvPr id="737" name="n_2mainValue【児童館】&#10;一人当たり面積">
          <a:extLst>
            <a:ext uri="{FF2B5EF4-FFF2-40B4-BE49-F238E27FC236}">
              <a16:creationId xmlns:a16="http://schemas.microsoft.com/office/drawing/2014/main" id="{FDA635DB-DF0D-49C0-A339-75962C118A26}"/>
            </a:ext>
          </a:extLst>
        </xdr:cNvPr>
        <xdr:cNvSpPr txBox="1"/>
      </xdr:nvSpPr>
      <xdr:spPr>
        <a:xfrm>
          <a:off x="18183225" y="140220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45720</xdr:rowOff>
    </xdr:from>
    <xdr:ext cx="469265" cy="259080"/>
    <xdr:sp macro="" textlink="">
      <xdr:nvSpPr>
        <xdr:cNvPr id="738" name="n_4mainValue【児童館】&#10;一人当たり面積">
          <a:extLst>
            <a:ext uri="{FF2B5EF4-FFF2-40B4-BE49-F238E27FC236}">
              <a16:creationId xmlns:a16="http://schemas.microsoft.com/office/drawing/2014/main" id="{F7B46EA5-8525-47B4-986A-55E072EF9EC3}"/>
            </a:ext>
          </a:extLst>
        </xdr:cNvPr>
        <xdr:cNvSpPr txBox="1"/>
      </xdr:nvSpPr>
      <xdr:spPr>
        <a:xfrm>
          <a:off x="16592550" y="13983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C2AE9151-BCF5-4DA3-91F8-46A7AF97B1C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B2F8C7E7-9DA5-4BA3-90B7-A8531DDDF61C}"/>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E3363DF7-7F5C-49D9-828E-44C2D9D812EA}"/>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FACC12E6-ED36-4ACB-B8AF-9716433FE871}"/>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CDFCC9D-E40C-455C-9ADB-5FE94AFDB7E6}"/>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2E96DDF6-8339-4F5F-AC6B-31223580BE7C}"/>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9CDD0D30-254C-4E15-887A-C522D7C30247}"/>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96E673A-A07F-4F8B-AFB4-EEC99F44598E}"/>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7" name="テキスト ボックス 746">
          <a:extLst>
            <a:ext uri="{FF2B5EF4-FFF2-40B4-BE49-F238E27FC236}">
              <a16:creationId xmlns:a16="http://schemas.microsoft.com/office/drawing/2014/main" id="{F6D6BE69-14A2-4AD4-B41C-ED8432436923}"/>
            </a:ext>
          </a:extLst>
        </xdr:cNvPr>
        <xdr:cNvSpPr txBox="1"/>
      </xdr:nvSpPr>
      <xdr:spPr>
        <a:xfrm>
          <a:off x="11172825" y="157162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1F213742-917A-4340-BC7E-9C2A0EB836F1}"/>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49" name="テキスト ボックス 748">
          <a:extLst>
            <a:ext uri="{FF2B5EF4-FFF2-40B4-BE49-F238E27FC236}">
              <a16:creationId xmlns:a16="http://schemas.microsoft.com/office/drawing/2014/main" id="{50D32931-FA89-45F8-B5A7-31B2D27BAA1C}"/>
            </a:ext>
          </a:extLst>
        </xdr:cNvPr>
        <xdr:cNvSpPr txBox="1"/>
      </xdr:nvSpPr>
      <xdr:spPr>
        <a:xfrm>
          <a:off x="10794365" y="18047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610A33C2-E0A0-4222-AD20-E27D121988D1}"/>
            </a:ext>
          </a:extLst>
        </xdr:cNvPr>
        <xdr:cNvCxnSpPr/>
      </xdr:nvCxnSpPr>
      <xdr:spPr>
        <a:xfrm>
          <a:off x="11210925" y="17811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751" name="テキスト ボックス 750">
          <a:extLst>
            <a:ext uri="{FF2B5EF4-FFF2-40B4-BE49-F238E27FC236}">
              <a16:creationId xmlns:a16="http://schemas.microsoft.com/office/drawing/2014/main" id="{803B8D3C-37DB-4889-857D-E4F6D5895024}"/>
            </a:ext>
          </a:extLst>
        </xdr:cNvPr>
        <xdr:cNvSpPr txBox="1"/>
      </xdr:nvSpPr>
      <xdr:spPr>
        <a:xfrm>
          <a:off x="10794365" y="17666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109ED241-105C-4096-AB22-9C13AF4CACD4}"/>
            </a:ext>
          </a:extLst>
        </xdr:cNvPr>
        <xdr:cNvCxnSpPr/>
      </xdr:nvCxnSpPr>
      <xdr:spPr>
        <a:xfrm>
          <a:off x="11210925" y="17430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8445"/>
    <xdr:sp macro="" textlink="">
      <xdr:nvSpPr>
        <xdr:cNvPr id="753" name="テキスト ボックス 752">
          <a:extLst>
            <a:ext uri="{FF2B5EF4-FFF2-40B4-BE49-F238E27FC236}">
              <a16:creationId xmlns:a16="http://schemas.microsoft.com/office/drawing/2014/main" id="{C688E523-D795-4654-8818-9701753F13AE}"/>
            </a:ext>
          </a:extLst>
        </xdr:cNvPr>
        <xdr:cNvSpPr txBox="1"/>
      </xdr:nvSpPr>
      <xdr:spPr>
        <a:xfrm>
          <a:off x="10845800" y="172853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D7A255D9-9D97-4F63-9C95-A18756C3D3B3}"/>
            </a:ext>
          </a:extLst>
        </xdr:cNvPr>
        <xdr:cNvCxnSpPr/>
      </xdr:nvCxnSpPr>
      <xdr:spPr>
        <a:xfrm>
          <a:off x="11210925" y="17049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5" name="テキスト ボックス 754">
          <a:extLst>
            <a:ext uri="{FF2B5EF4-FFF2-40B4-BE49-F238E27FC236}">
              <a16:creationId xmlns:a16="http://schemas.microsoft.com/office/drawing/2014/main" id="{EC789076-7AF2-4437-B3D7-0DD11C59078A}"/>
            </a:ext>
          </a:extLst>
        </xdr:cNvPr>
        <xdr:cNvSpPr txBox="1"/>
      </xdr:nvSpPr>
      <xdr:spPr>
        <a:xfrm>
          <a:off x="10845800"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77DA008-3D73-4663-AD4C-FC55BC7811D8}"/>
            </a:ext>
          </a:extLst>
        </xdr:cNvPr>
        <xdr:cNvCxnSpPr/>
      </xdr:nvCxnSpPr>
      <xdr:spPr>
        <a:xfrm>
          <a:off x="11210925" y="16668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7" name="テキスト ボックス 756">
          <a:extLst>
            <a:ext uri="{FF2B5EF4-FFF2-40B4-BE49-F238E27FC236}">
              <a16:creationId xmlns:a16="http://schemas.microsoft.com/office/drawing/2014/main" id="{8B2F4EEB-96A2-45D7-BF6A-E8BD53B31AAC}"/>
            </a:ext>
          </a:extLst>
        </xdr:cNvPr>
        <xdr:cNvSpPr txBox="1"/>
      </xdr:nvSpPr>
      <xdr:spPr>
        <a:xfrm>
          <a:off x="10845800"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6C16F5D0-7926-42AF-B0FF-889785B6155A}"/>
            </a:ext>
          </a:extLst>
        </xdr:cNvPr>
        <xdr:cNvCxnSpPr/>
      </xdr:nvCxnSpPr>
      <xdr:spPr>
        <a:xfrm>
          <a:off x="11210925" y="16287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8445"/>
    <xdr:sp macro="" textlink="">
      <xdr:nvSpPr>
        <xdr:cNvPr id="759" name="テキスト ボックス 758">
          <a:extLst>
            <a:ext uri="{FF2B5EF4-FFF2-40B4-BE49-F238E27FC236}">
              <a16:creationId xmlns:a16="http://schemas.microsoft.com/office/drawing/2014/main" id="{525A45F5-D05F-4E81-8EAF-1429E390C21E}"/>
            </a:ext>
          </a:extLst>
        </xdr:cNvPr>
        <xdr:cNvSpPr txBox="1"/>
      </xdr:nvSpPr>
      <xdr:spPr>
        <a:xfrm>
          <a:off x="10845800" y="161423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25688452-98DA-4C17-B88C-A7F13180E87F}"/>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8455" cy="259080"/>
    <xdr:sp macro="" textlink="">
      <xdr:nvSpPr>
        <xdr:cNvPr id="761" name="テキスト ボックス 760">
          <a:extLst>
            <a:ext uri="{FF2B5EF4-FFF2-40B4-BE49-F238E27FC236}">
              <a16:creationId xmlns:a16="http://schemas.microsoft.com/office/drawing/2014/main" id="{67BCEE05-C0B7-4EC8-B9A9-A23AA62029A5}"/>
            </a:ext>
          </a:extLst>
        </xdr:cNvPr>
        <xdr:cNvSpPr txBox="1"/>
      </xdr:nvSpPr>
      <xdr:spPr>
        <a:xfrm>
          <a:off x="10903585" y="1576133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F34E4C0F-8A54-45F4-88D9-BCA1DD448854}"/>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143510</xdr:rowOff>
    </xdr:from>
    <xdr:to>
      <xdr:col>85</xdr:col>
      <xdr:colOff>126365</xdr:colOff>
      <xdr:row>108</xdr:row>
      <xdr:rowOff>152400</xdr:rowOff>
    </xdr:to>
    <xdr:cxnSp macro="">
      <xdr:nvCxnSpPr>
        <xdr:cNvPr id="763" name="直線コネクタ 762">
          <a:extLst>
            <a:ext uri="{FF2B5EF4-FFF2-40B4-BE49-F238E27FC236}">
              <a16:creationId xmlns:a16="http://schemas.microsoft.com/office/drawing/2014/main" id="{A642377C-5C99-44B7-92A3-F5ACBBF1927B}"/>
            </a:ext>
          </a:extLst>
        </xdr:cNvPr>
        <xdr:cNvCxnSpPr/>
      </xdr:nvCxnSpPr>
      <xdr:spPr>
        <a:xfrm flipV="1">
          <a:off x="14696440" y="16256635"/>
          <a:ext cx="0" cy="1555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8445"/>
    <xdr:sp macro="" textlink="">
      <xdr:nvSpPr>
        <xdr:cNvPr id="764" name="【公民館】&#10;有形固定資産減価償却率最小値テキスト">
          <a:extLst>
            <a:ext uri="{FF2B5EF4-FFF2-40B4-BE49-F238E27FC236}">
              <a16:creationId xmlns:a16="http://schemas.microsoft.com/office/drawing/2014/main" id="{521464D0-DC2D-47FD-A043-A4853A841FF6}"/>
            </a:ext>
          </a:extLst>
        </xdr:cNvPr>
        <xdr:cNvSpPr txBox="1"/>
      </xdr:nvSpPr>
      <xdr:spPr>
        <a:xfrm>
          <a:off x="14735175" y="178187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68244ED3-CACB-4946-9DA9-2058FD12C8AB}"/>
            </a:ext>
          </a:extLst>
        </xdr:cNvPr>
        <xdr:cNvCxnSpPr/>
      </xdr:nvCxnSpPr>
      <xdr:spPr>
        <a:xfrm>
          <a:off x="14611350" y="17811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89535</xdr:rowOff>
    </xdr:from>
    <xdr:ext cx="405130" cy="258445"/>
    <xdr:sp macro="" textlink="">
      <xdr:nvSpPr>
        <xdr:cNvPr id="766" name="【公民館】&#10;有形固定資産減価償却率最大値テキスト">
          <a:extLst>
            <a:ext uri="{FF2B5EF4-FFF2-40B4-BE49-F238E27FC236}">
              <a16:creationId xmlns:a16="http://schemas.microsoft.com/office/drawing/2014/main" id="{69428EAA-F25C-4B7B-98D3-74A357AB905E}"/>
            </a:ext>
          </a:extLst>
        </xdr:cNvPr>
        <xdr:cNvSpPr txBox="1"/>
      </xdr:nvSpPr>
      <xdr:spPr>
        <a:xfrm>
          <a:off x="14735175" y="160312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143510</xdr:rowOff>
    </xdr:from>
    <xdr:to>
      <xdr:col>86</xdr:col>
      <xdr:colOff>25400</xdr:colOff>
      <xdr:row>99</xdr:row>
      <xdr:rowOff>143510</xdr:rowOff>
    </xdr:to>
    <xdr:cxnSp macro="">
      <xdr:nvCxnSpPr>
        <xdr:cNvPr id="767" name="直線コネクタ 766">
          <a:extLst>
            <a:ext uri="{FF2B5EF4-FFF2-40B4-BE49-F238E27FC236}">
              <a16:creationId xmlns:a16="http://schemas.microsoft.com/office/drawing/2014/main" id="{7608D84C-62DA-41C1-ABBC-9D2ADACFD879}"/>
            </a:ext>
          </a:extLst>
        </xdr:cNvPr>
        <xdr:cNvCxnSpPr/>
      </xdr:nvCxnSpPr>
      <xdr:spPr>
        <a:xfrm>
          <a:off x="14611350" y="16256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143510</xdr:rowOff>
    </xdr:from>
    <xdr:ext cx="405130" cy="258445"/>
    <xdr:sp macro="" textlink="">
      <xdr:nvSpPr>
        <xdr:cNvPr id="768" name="【公民館】&#10;有形固定資産減価償却率平均値テキスト">
          <a:extLst>
            <a:ext uri="{FF2B5EF4-FFF2-40B4-BE49-F238E27FC236}">
              <a16:creationId xmlns:a16="http://schemas.microsoft.com/office/drawing/2014/main" id="{51997B97-B244-4E75-BFDC-274555F43B1D}"/>
            </a:ext>
          </a:extLst>
        </xdr:cNvPr>
        <xdr:cNvSpPr txBox="1"/>
      </xdr:nvSpPr>
      <xdr:spPr>
        <a:xfrm>
          <a:off x="14735175" y="171138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69" name="フローチャート: 判断 768">
          <a:extLst>
            <a:ext uri="{FF2B5EF4-FFF2-40B4-BE49-F238E27FC236}">
              <a16:creationId xmlns:a16="http://schemas.microsoft.com/office/drawing/2014/main" id="{C2EB1B42-BCB8-4AA0-A943-B652CDE2A882}"/>
            </a:ext>
          </a:extLst>
        </xdr:cNvPr>
        <xdr:cNvSpPr/>
      </xdr:nvSpPr>
      <xdr:spPr>
        <a:xfrm>
          <a:off x="14649450"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0" name="フローチャート: 判断 769">
          <a:extLst>
            <a:ext uri="{FF2B5EF4-FFF2-40B4-BE49-F238E27FC236}">
              <a16:creationId xmlns:a16="http://schemas.microsoft.com/office/drawing/2014/main" id="{EDCE42D8-269E-49A6-8D41-5D7AB668D214}"/>
            </a:ext>
          </a:extLst>
        </xdr:cNvPr>
        <xdr:cNvSpPr/>
      </xdr:nvSpPr>
      <xdr:spPr>
        <a:xfrm>
          <a:off x="13887450" y="172478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1" name="フローチャート: 判断 770">
          <a:extLst>
            <a:ext uri="{FF2B5EF4-FFF2-40B4-BE49-F238E27FC236}">
              <a16:creationId xmlns:a16="http://schemas.microsoft.com/office/drawing/2014/main" id="{DE21E646-F326-4BDA-8034-67FE450A2764}"/>
            </a:ext>
          </a:extLst>
        </xdr:cNvPr>
        <xdr:cNvSpPr/>
      </xdr:nvSpPr>
      <xdr:spPr>
        <a:xfrm>
          <a:off x="13096875" y="17097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2" name="フローチャート: 判断 771">
          <a:extLst>
            <a:ext uri="{FF2B5EF4-FFF2-40B4-BE49-F238E27FC236}">
              <a16:creationId xmlns:a16="http://schemas.microsoft.com/office/drawing/2014/main" id="{F45A16CD-7D7C-4B91-8487-7989DA05F186}"/>
            </a:ext>
          </a:extLst>
        </xdr:cNvPr>
        <xdr:cNvSpPr/>
      </xdr:nvSpPr>
      <xdr:spPr>
        <a:xfrm>
          <a:off x="12296775" y="17179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3" name="フローチャート: 判断 772">
          <a:extLst>
            <a:ext uri="{FF2B5EF4-FFF2-40B4-BE49-F238E27FC236}">
              <a16:creationId xmlns:a16="http://schemas.microsoft.com/office/drawing/2014/main" id="{E55A305B-A530-42AB-876B-99FD072BBBBE}"/>
            </a:ext>
          </a:extLst>
        </xdr:cNvPr>
        <xdr:cNvSpPr/>
      </xdr:nvSpPr>
      <xdr:spPr>
        <a:xfrm>
          <a:off x="114871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B4C5EA2B-2444-45F9-B0AD-1B03B5C68FA5}"/>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7AD4696-5000-4C48-8081-1B10C93E59F4}"/>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EBCAE905-008E-4D8A-9B61-1E654E10A6EC}"/>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6C646300-75BB-4060-B26A-9E5F14CE5D4C}"/>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90FF5CF5-B4A3-42F6-BA54-51ACE4B18FA8}"/>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61595</xdr:rowOff>
    </xdr:from>
    <xdr:to>
      <xdr:col>85</xdr:col>
      <xdr:colOff>177800</xdr:colOff>
      <xdr:row>108</xdr:row>
      <xdr:rowOff>163195</xdr:rowOff>
    </xdr:to>
    <xdr:sp macro="" textlink="">
      <xdr:nvSpPr>
        <xdr:cNvPr id="779" name="楕円 778">
          <a:extLst>
            <a:ext uri="{FF2B5EF4-FFF2-40B4-BE49-F238E27FC236}">
              <a16:creationId xmlns:a16="http://schemas.microsoft.com/office/drawing/2014/main" id="{2422241F-ABDC-4362-ACDB-A768C456221B}"/>
            </a:ext>
          </a:extLst>
        </xdr:cNvPr>
        <xdr:cNvSpPr/>
      </xdr:nvSpPr>
      <xdr:spPr>
        <a:xfrm>
          <a:off x="14649450" y="177241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147955</xdr:rowOff>
    </xdr:from>
    <xdr:ext cx="405130" cy="258445"/>
    <xdr:sp macro="" textlink="">
      <xdr:nvSpPr>
        <xdr:cNvPr id="780" name="【公民館】&#10;有形固定資産減価償却率該当値テキスト">
          <a:extLst>
            <a:ext uri="{FF2B5EF4-FFF2-40B4-BE49-F238E27FC236}">
              <a16:creationId xmlns:a16="http://schemas.microsoft.com/office/drawing/2014/main" id="{765C40AF-0DB9-4498-B4DE-72808318B2CF}"/>
            </a:ext>
          </a:extLst>
        </xdr:cNvPr>
        <xdr:cNvSpPr txBox="1"/>
      </xdr:nvSpPr>
      <xdr:spPr>
        <a:xfrm>
          <a:off x="14735175" y="176326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57785</xdr:rowOff>
    </xdr:from>
    <xdr:to>
      <xdr:col>81</xdr:col>
      <xdr:colOff>101600</xdr:colOff>
      <xdr:row>108</xdr:row>
      <xdr:rowOff>159385</xdr:rowOff>
    </xdr:to>
    <xdr:sp macro="" textlink="">
      <xdr:nvSpPr>
        <xdr:cNvPr id="781" name="楕円 780">
          <a:extLst>
            <a:ext uri="{FF2B5EF4-FFF2-40B4-BE49-F238E27FC236}">
              <a16:creationId xmlns:a16="http://schemas.microsoft.com/office/drawing/2014/main" id="{F7D01A2B-AA4B-4342-82A4-E6874E84AE29}"/>
            </a:ext>
          </a:extLst>
        </xdr:cNvPr>
        <xdr:cNvSpPr/>
      </xdr:nvSpPr>
      <xdr:spPr>
        <a:xfrm>
          <a:off x="13887450" y="177171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109220</xdr:rowOff>
    </xdr:from>
    <xdr:to>
      <xdr:col>85</xdr:col>
      <xdr:colOff>127000</xdr:colOff>
      <xdr:row>108</xdr:row>
      <xdr:rowOff>112395</xdr:rowOff>
    </xdr:to>
    <xdr:cxnSp macro="">
      <xdr:nvCxnSpPr>
        <xdr:cNvPr id="782" name="直線コネクタ 781">
          <a:extLst>
            <a:ext uri="{FF2B5EF4-FFF2-40B4-BE49-F238E27FC236}">
              <a16:creationId xmlns:a16="http://schemas.microsoft.com/office/drawing/2014/main" id="{BC829B77-1263-4521-87B5-BCFBC9258C61}"/>
            </a:ext>
          </a:extLst>
        </xdr:cNvPr>
        <xdr:cNvCxnSpPr/>
      </xdr:nvCxnSpPr>
      <xdr:spPr>
        <a:xfrm>
          <a:off x="13935075" y="1776539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53975</xdr:rowOff>
    </xdr:from>
    <xdr:to>
      <xdr:col>76</xdr:col>
      <xdr:colOff>165100</xdr:colOff>
      <xdr:row>108</xdr:row>
      <xdr:rowOff>155575</xdr:rowOff>
    </xdr:to>
    <xdr:sp macro="" textlink="">
      <xdr:nvSpPr>
        <xdr:cNvPr id="783" name="楕円 782">
          <a:extLst>
            <a:ext uri="{FF2B5EF4-FFF2-40B4-BE49-F238E27FC236}">
              <a16:creationId xmlns:a16="http://schemas.microsoft.com/office/drawing/2014/main" id="{CAADB008-455B-4B1D-8E65-A142A141E49B}"/>
            </a:ext>
          </a:extLst>
        </xdr:cNvPr>
        <xdr:cNvSpPr/>
      </xdr:nvSpPr>
      <xdr:spPr>
        <a:xfrm>
          <a:off x="13096875" y="17713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104775</xdr:rowOff>
    </xdr:from>
    <xdr:to>
      <xdr:col>81</xdr:col>
      <xdr:colOff>50800</xdr:colOff>
      <xdr:row>108</xdr:row>
      <xdr:rowOff>109220</xdr:rowOff>
    </xdr:to>
    <xdr:cxnSp macro="">
      <xdr:nvCxnSpPr>
        <xdr:cNvPr id="784" name="直線コネクタ 783">
          <a:extLst>
            <a:ext uri="{FF2B5EF4-FFF2-40B4-BE49-F238E27FC236}">
              <a16:creationId xmlns:a16="http://schemas.microsoft.com/office/drawing/2014/main" id="{230357EC-EC40-4D24-B7D1-66781DF80F76}"/>
            </a:ext>
          </a:extLst>
        </xdr:cNvPr>
        <xdr:cNvCxnSpPr/>
      </xdr:nvCxnSpPr>
      <xdr:spPr>
        <a:xfrm>
          <a:off x="13144500" y="17760950"/>
          <a:ext cx="7905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48260</xdr:rowOff>
    </xdr:from>
    <xdr:to>
      <xdr:col>72</xdr:col>
      <xdr:colOff>38100</xdr:colOff>
      <xdr:row>108</xdr:row>
      <xdr:rowOff>149860</xdr:rowOff>
    </xdr:to>
    <xdr:sp macro="" textlink="">
      <xdr:nvSpPr>
        <xdr:cNvPr id="785" name="楕円 784">
          <a:extLst>
            <a:ext uri="{FF2B5EF4-FFF2-40B4-BE49-F238E27FC236}">
              <a16:creationId xmlns:a16="http://schemas.microsoft.com/office/drawing/2014/main" id="{919F145A-E06D-469A-9D6D-6D2DB76E6EDF}"/>
            </a:ext>
          </a:extLst>
        </xdr:cNvPr>
        <xdr:cNvSpPr/>
      </xdr:nvSpPr>
      <xdr:spPr>
        <a:xfrm>
          <a:off x="12296775" y="177044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99060</xdr:rowOff>
    </xdr:from>
    <xdr:to>
      <xdr:col>76</xdr:col>
      <xdr:colOff>114300</xdr:colOff>
      <xdr:row>108</xdr:row>
      <xdr:rowOff>104775</xdr:rowOff>
    </xdr:to>
    <xdr:cxnSp macro="">
      <xdr:nvCxnSpPr>
        <xdr:cNvPr id="786" name="直線コネクタ 785">
          <a:extLst>
            <a:ext uri="{FF2B5EF4-FFF2-40B4-BE49-F238E27FC236}">
              <a16:creationId xmlns:a16="http://schemas.microsoft.com/office/drawing/2014/main" id="{E721FD58-64C4-401C-A2E3-7976316F452A}"/>
            </a:ext>
          </a:extLst>
        </xdr:cNvPr>
        <xdr:cNvCxnSpPr/>
      </xdr:nvCxnSpPr>
      <xdr:spPr>
        <a:xfrm>
          <a:off x="12344400" y="1776158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42545</xdr:rowOff>
    </xdr:from>
    <xdr:to>
      <xdr:col>67</xdr:col>
      <xdr:colOff>101600</xdr:colOff>
      <xdr:row>108</xdr:row>
      <xdr:rowOff>144145</xdr:rowOff>
    </xdr:to>
    <xdr:sp macro="" textlink="">
      <xdr:nvSpPr>
        <xdr:cNvPr id="787" name="楕円 786">
          <a:extLst>
            <a:ext uri="{FF2B5EF4-FFF2-40B4-BE49-F238E27FC236}">
              <a16:creationId xmlns:a16="http://schemas.microsoft.com/office/drawing/2014/main" id="{A0E8F38D-0BEE-4541-AD82-6995E4DA9CC9}"/>
            </a:ext>
          </a:extLst>
        </xdr:cNvPr>
        <xdr:cNvSpPr/>
      </xdr:nvSpPr>
      <xdr:spPr>
        <a:xfrm>
          <a:off x="11487150" y="17705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93345</xdr:rowOff>
    </xdr:from>
    <xdr:to>
      <xdr:col>71</xdr:col>
      <xdr:colOff>177800</xdr:colOff>
      <xdr:row>108</xdr:row>
      <xdr:rowOff>99060</xdr:rowOff>
    </xdr:to>
    <xdr:cxnSp macro="">
      <xdr:nvCxnSpPr>
        <xdr:cNvPr id="788" name="直線コネクタ 787">
          <a:extLst>
            <a:ext uri="{FF2B5EF4-FFF2-40B4-BE49-F238E27FC236}">
              <a16:creationId xmlns:a16="http://schemas.microsoft.com/office/drawing/2014/main" id="{651D7259-D2AE-4134-B283-E7DFC68041FF}"/>
            </a:ext>
          </a:extLst>
        </xdr:cNvPr>
        <xdr:cNvCxnSpPr/>
      </xdr:nvCxnSpPr>
      <xdr:spPr>
        <a:xfrm>
          <a:off x="11534775" y="17752695"/>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46355</xdr:rowOff>
    </xdr:from>
    <xdr:ext cx="405130" cy="259080"/>
    <xdr:sp macro="" textlink="">
      <xdr:nvSpPr>
        <xdr:cNvPr id="789" name="n_1aveValue【公民館】&#10;有形固定資産減価償却率">
          <a:extLst>
            <a:ext uri="{FF2B5EF4-FFF2-40B4-BE49-F238E27FC236}">
              <a16:creationId xmlns:a16="http://schemas.microsoft.com/office/drawing/2014/main" id="{F12648DE-D6A7-4B96-B3D5-A70BB9709A09}"/>
            </a:ext>
          </a:extLst>
        </xdr:cNvPr>
        <xdr:cNvSpPr txBox="1"/>
      </xdr:nvSpPr>
      <xdr:spPr>
        <a:xfrm>
          <a:off x="13745210" y="17023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67310</xdr:rowOff>
    </xdr:from>
    <xdr:ext cx="404495" cy="259080"/>
    <xdr:sp macro="" textlink="">
      <xdr:nvSpPr>
        <xdr:cNvPr id="790" name="n_2aveValue【公民館】&#10;有形固定資産減価償却率">
          <a:extLst>
            <a:ext uri="{FF2B5EF4-FFF2-40B4-BE49-F238E27FC236}">
              <a16:creationId xmlns:a16="http://schemas.microsoft.com/office/drawing/2014/main" id="{FC428C17-4752-4E30-ADD8-3F41270A0D15}"/>
            </a:ext>
          </a:extLst>
        </xdr:cNvPr>
        <xdr:cNvSpPr txBox="1"/>
      </xdr:nvSpPr>
      <xdr:spPr>
        <a:xfrm>
          <a:off x="12964160" y="16866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153035</xdr:rowOff>
    </xdr:from>
    <xdr:ext cx="404495" cy="259080"/>
    <xdr:sp macro="" textlink="">
      <xdr:nvSpPr>
        <xdr:cNvPr id="791" name="n_3aveValue【公民館】&#10;有形固定資産減価償却率">
          <a:extLst>
            <a:ext uri="{FF2B5EF4-FFF2-40B4-BE49-F238E27FC236}">
              <a16:creationId xmlns:a16="http://schemas.microsoft.com/office/drawing/2014/main" id="{D355272C-858B-4E7F-A21B-59FC09D4BAF1}"/>
            </a:ext>
          </a:extLst>
        </xdr:cNvPr>
        <xdr:cNvSpPr txBox="1"/>
      </xdr:nvSpPr>
      <xdr:spPr>
        <a:xfrm>
          <a:off x="12164060" y="169551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86360</xdr:rowOff>
    </xdr:from>
    <xdr:ext cx="404495" cy="258445"/>
    <xdr:sp macro="" textlink="">
      <xdr:nvSpPr>
        <xdr:cNvPr id="792" name="n_4aveValue【公民館】&#10;有形固定資産減価償却率">
          <a:extLst>
            <a:ext uri="{FF2B5EF4-FFF2-40B4-BE49-F238E27FC236}">
              <a16:creationId xmlns:a16="http://schemas.microsoft.com/office/drawing/2014/main" id="{7F75AA7A-D8B4-456C-81B4-8900B8B2F5CF}"/>
            </a:ext>
          </a:extLst>
        </xdr:cNvPr>
        <xdr:cNvSpPr txBox="1"/>
      </xdr:nvSpPr>
      <xdr:spPr>
        <a:xfrm>
          <a:off x="11354435" y="168852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150495</xdr:rowOff>
    </xdr:from>
    <xdr:ext cx="405130" cy="259080"/>
    <xdr:sp macro="" textlink="">
      <xdr:nvSpPr>
        <xdr:cNvPr id="793" name="n_1mainValue【公民館】&#10;有形固定資産減価償却率">
          <a:extLst>
            <a:ext uri="{FF2B5EF4-FFF2-40B4-BE49-F238E27FC236}">
              <a16:creationId xmlns:a16="http://schemas.microsoft.com/office/drawing/2014/main" id="{6AEDF300-5BF5-4347-953E-B0F103B2DDA2}"/>
            </a:ext>
          </a:extLst>
        </xdr:cNvPr>
        <xdr:cNvSpPr txBox="1"/>
      </xdr:nvSpPr>
      <xdr:spPr>
        <a:xfrm>
          <a:off x="13745210" y="17809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146685</xdr:rowOff>
    </xdr:from>
    <xdr:ext cx="404495" cy="258445"/>
    <xdr:sp macro="" textlink="">
      <xdr:nvSpPr>
        <xdr:cNvPr id="794" name="n_2mainValue【公民館】&#10;有形固定資産減価償却率">
          <a:extLst>
            <a:ext uri="{FF2B5EF4-FFF2-40B4-BE49-F238E27FC236}">
              <a16:creationId xmlns:a16="http://schemas.microsoft.com/office/drawing/2014/main" id="{823E0619-47AE-4B2F-8E3D-636D0F517A41}"/>
            </a:ext>
          </a:extLst>
        </xdr:cNvPr>
        <xdr:cNvSpPr txBox="1"/>
      </xdr:nvSpPr>
      <xdr:spPr>
        <a:xfrm>
          <a:off x="12964160" y="178028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140970</xdr:rowOff>
    </xdr:from>
    <xdr:ext cx="404495" cy="259080"/>
    <xdr:sp macro="" textlink="">
      <xdr:nvSpPr>
        <xdr:cNvPr id="795" name="n_3mainValue【公民館】&#10;有形固定資産減価償却率">
          <a:extLst>
            <a:ext uri="{FF2B5EF4-FFF2-40B4-BE49-F238E27FC236}">
              <a16:creationId xmlns:a16="http://schemas.microsoft.com/office/drawing/2014/main" id="{CAC5966C-99B8-4D2C-BCDE-E6D2847D8DFF}"/>
            </a:ext>
          </a:extLst>
        </xdr:cNvPr>
        <xdr:cNvSpPr txBox="1"/>
      </xdr:nvSpPr>
      <xdr:spPr>
        <a:xfrm>
          <a:off x="12164060" y="17803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135255</xdr:rowOff>
    </xdr:from>
    <xdr:ext cx="404495" cy="258445"/>
    <xdr:sp macro="" textlink="">
      <xdr:nvSpPr>
        <xdr:cNvPr id="796" name="n_4mainValue【公民館】&#10;有形固定資産減価償却率">
          <a:extLst>
            <a:ext uri="{FF2B5EF4-FFF2-40B4-BE49-F238E27FC236}">
              <a16:creationId xmlns:a16="http://schemas.microsoft.com/office/drawing/2014/main" id="{61235FBE-DAF0-458F-9F51-467D92D9F974}"/>
            </a:ext>
          </a:extLst>
        </xdr:cNvPr>
        <xdr:cNvSpPr txBox="1"/>
      </xdr:nvSpPr>
      <xdr:spPr>
        <a:xfrm>
          <a:off x="11354435" y="177946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B18FD15A-9AC3-4B87-BEEB-401DB82FE34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177A6086-8867-406A-8EA4-5469E4EEB87C}"/>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9170191-3C47-4C47-A8B4-AE979046FB6C}"/>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D3F972CE-1FD8-4BA3-BA1F-CFE3F167DB99}"/>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AB89ECFC-7B39-46ED-ABBA-80426AA90A85}"/>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F48D4B2F-BF28-421A-8BF1-2D38EA1CF0F3}"/>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992C3AC8-FB67-44E1-AB1C-EDD784C0F108}"/>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DD7BD445-6C8F-45B7-A142-E3F5E10DC219}"/>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5" name="テキスト ボックス 804">
          <a:extLst>
            <a:ext uri="{FF2B5EF4-FFF2-40B4-BE49-F238E27FC236}">
              <a16:creationId xmlns:a16="http://schemas.microsoft.com/office/drawing/2014/main" id="{898E694B-990C-431F-B288-BFC04607DCFD}"/>
            </a:ext>
          </a:extLst>
        </xdr:cNvPr>
        <xdr:cNvSpPr txBox="1"/>
      </xdr:nvSpPr>
      <xdr:spPr>
        <a:xfrm>
          <a:off x="16440150" y="157162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C8C6EEFA-0872-4E7B-8A27-1CDE0DD4C9C6}"/>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D3C28D9-C219-47F2-988A-A126EA183A2B}"/>
            </a:ext>
          </a:extLst>
        </xdr:cNvPr>
        <xdr:cNvCxnSpPr/>
      </xdr:nvCxnSpPr>
      <xdr:spPr>
        <a:xfrm>
          <a:off x="16459200" y="17735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808" name="テキスト ボックス 807">
          <a:extLst>
            <a:ext uri="{FF2B5EF4-FFF2-40B4-BE49-F238E27FC236}">
              <a16:creationId xmlns:a16="http://schemas.microsoft.com/office/drawing/2014/main" id="{A82D617F-F057-4465-92D5-BD985F9E1566}"/>
            </a:ext>
          </a:extLst>
        </xdr:cNvPr>
        <xdr:cNvSpPr txBox="1"/>
      </xdr:nvSpPr>
      <xdr:spPr>
        <a:xfrm>
          <a:off x="16052165" y="175901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4F74FC8F-0D2A-45AF-BE08-206565A96F6F}"/>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810" name="テキスト ボックス 809">
          <a:extLst>
            <a:ext uri="{FF2B5EF4-FFF2-40B4-BE49-F238E27FC236}">
              <a16:creationId xmlns:a16="http://schemas.microsoft.com/office/drawing/2014/main" id="{C863F646-4FB4-42BE-AF4A-D18E3C032D50}"/>
            </a:ext>
          </a:extLst>
        </xdr:cNvPr>
        <xdr:cNvSpPr txBox="1"/>
      </xdr:nvSpPr>
      <xdr:spPr>
        <a:xfrm>
          <a:off x="16052165" y="171329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80A1396-2A92-4C40-855C-11FFEDB3700A}"/>
            </a:ext>
          </a:extLst>
        </xdr:cNvPr>
        <xdr:cNvCxnSpPr/>
      </xdr:nvCxnSpPr>
      <xdr:spPr>
        <a:xfrm>
          <a:off x="16459200" y="16821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812" name="テキスト ボックス 811">
          <a:extLst>
            <a:ext uri="{FF2B5EF4-FFF2-40B4-BE49-F238E27FC236}">
              <a16:creationId xmlns:a16="http://schemas.microsoft.com/office/drawing/2014/main" id="{5C96CD92-7522-4417-B8EF-1FE70D50A693}"/>
            </a:ext>
          </a:extLst>
        </xdr:cNvPr>
        <xdr:cNvSpPr txBox="1"/>
      </xdr:nvSpPr>
      <xdr:spPr>
        <a:xfrm>
          <a:off x="16052165" y="166757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3E9801C6-C695-45BF-A862-697873A4FDAC}"/>
            </a:ext>
          </a:extLst>
        </xdr:cNvPr>
        <xdr:cNvCxnSpPr/>
      </xdr:nvCxnSpPr>
      <xdr:spPr>
        <a:xfrm>
          <a:off x="16459200" y="16363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814" name="テキスト ボックス 813">
          <a:extLst>
            <a:ext uri="{FF2B5EF4-FFF2-40B4-BE49-F238E27FC236}">
              <a16:creationId xmlns:a16="http://schemas.microsoft.com/office/drawing/2014/main" id="{354D6892-2E9A-4E29-8216-A392D82DA3CF}"/>
            </a:ext>
          </a:extLst>
        </xdr:cNvPr>
        <xdr:cNvSpPr txBox="1"/>
      </xdr:nvSpPr>
      <xdr:spPr>
        <a:xfrm>
          <a:off x="16052165" y="16218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B00F884B-EA77-4A4B-B6A7-64E967516C1B}"/>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6" name="テキスト ボックス 815">
          <a:extLst>
            <a:ext uri="{FF2B5EF4-FFF2-40B4-BE49-F238E27FC236}">
              <a16:creationId xmlns:a16="http://schemas.microsoft.com/office/drawing/2014/main" id="{B5239B20-1CE7-49CB-96EF-69C7E2583017}"/>
            </a:ext>
          </a:extLst>
        </xdr:cNvPr>
        <xdr:cNvSpPr txBox="1"/>
      </xdr:nvSpPr>
      <xdr:spPr>
        <a:xfrm>
          <a:off x="16052165" y="15761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9D132129-13A9-4D16-9195-E3ADAF4DF511}"/>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57785</xdr:rowOff>
    </xdr:from>
    <xdr:to>
      <xdr:col>116</xdr:col>
      <xdr:colOff>62865</xdr:colOff>
      <xdr:row>108</xdr:row>
      <xdr:rowOff>67310</xdr:rowOff>
    </xdr:to>
    <xdr:cxnSp macro="">
      <xdr:nvCxnSpPr>
        <xdr:cNvPr id="818" name="直線コネクタ 817">
          <a:extLst>
            <a:ext uri="{FF2B5EF4-FFF2-40B4-BE49-F238E27FC236}">
              <a16:creationId xmlns:a16="http://schemas.microsoft.com/office/drawing/2014/main" id="{CA38153C-81B8-4E9F-9F56-0BF9C3E518B6}"/>
            </a:ext>
          </a:extLst>
        </xdr:cNvPr>
        <xdr:cNvCxnSpPr/>
      </xdr:nvCxnSpPr>
      <xdr:spPr>
        <a:xfrm flipV="1">
          <a:off x="19954240" y="16345535"/>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9900" cy="259080"/>
    <xdr:sp macro="" textlink="">
      <xdr:nvSpPr>
        <xdr:cNvPr id="819" name="【公民館】&#10;一人当たり面積最小値テキスト">
          <a:extLst>
            <a:ext uri="{FF2B5EF4-FFF2-40B4-BE49-F238E27FC236}">
              <a16:creationId xmlns:a16="http://schemas.microsoft.com/office/drawing/2014/main" id="{92985393-B0FF-4BA0-BDB0-072556EE513B}"/>
            </a:ext>
          </a:extLst>
        </xdr:cNvPr>
        <xdr:cNvSpPr txBox="1"/>
      </xdr:nvSpPr>
      <xdr:spPr>
        <a:xfrm>
          <a:off x="19992975" y="17727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820" name="直線コネクタ 819">
          <a:extLst>
            <a:ext uri="{FF2B5EF4-FFF2-40B4-BE49-F238E27FC236}">
              <a16:creationId xmlns:a16="http://schemas.microsoft.com/office/drawing/2014/main" id="{4540E032-D328-41A1-B1FF-FE377CBEF3EA}"/>
            </a:ext>
          </a:extLst>
        </xdr:cNvPr>
        <xdr:cNvCxnSpPr/>
      </xdr:nvCxnSpPr>
      <xdr:spPr>
        <a:xfrm>
          <a:off x="19878675" y="177234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4445</xdr:rowOff>
    </xdr:from>
    <xdr:ext cx="469900" cy="259080"/>
    <xdr:sp macro="" textlink="">
      <xdr:nvSpPr>
        <xdr:cNvPr id="821" name="【公民館】&#10;一人当たり面積最大値テキスト">
          <a:extLst>
            <a:ext uri="{FF2B5EF4-FFF2-40B4-BE49-F238E27FC236}">
              <a16:creationId xmlns:a16="http://schemas.microsoft.com/office/drawing/2014/main" id="{AD233DA3-56E8-4116-B5AA-4DBA68520F8A}"/>
            </a:ext>
          </a:extLst>
        </xdr:cNvPr>
        <xdr:cNvSpPr txBox="1"/>
      </xdr:nvSpPr>
      <xdr:spPr>
        <a:xfrm>
          <a:off x="19992975" y="16123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57785</xdr:rowOff>
    </xdr:from>
    <xdr:to>
      <xdr:col>116</xdr:col>
      <xdr:colOff>152400</xdr:colOff>
      <xdr:row>100</xdr:row>
      <xdr:rowOff>57785</xdr:rowOff>
    </xdr:to>
    <xdr:cxnSp macro="">
      <xdr:nvCxnSpPr>
        <xdr:cNvPr id="822" name="直線コネクタ 821">
          <a:extLst>
            <a:ext uri="{FF2B5EF4-FFF2-40B4-BE49-F238E27FC236}">
              <a16:creationId xmlns:a16="http://schemas.microsoft.com/office/drawing/2014/main" id="{B7E38060-BE4A-4311-9F4A-F407E190FD49}"/>
            </a:ext>
          </a:extLst>
        </xdr:cNvPr>
        <xdr:cNvCxnSpPr/>
      </xdr:nvCxnSpPr>
      <xdr:spPr>
        <a:xfrm>
          <a:off x="19878675" y="16345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41275</xdr:rowOff>
    </xdr:from>
    <xdr:ext cx="469900" cy="258445"/>
    <xdr:sp macro="" textlink="">
      <xdr:nvSpPr>
        <xdr:cNvPr id="823" name="【公民館】&#10;一人当たり面積平均値テキスト">
          <a:extLst>
            <a:ext uri="{FF2B5EF4-FFF2-40B4-BE49-F238E27FC236}">
              <a16:creationId xmlns:a16="http://schemas.microsoft.com/office/drawing/2014/main" id="{2D20DA51-0737-41A7-8BB6-FF616B455848}"/>
            </a:ext>
          </a:extLst>
        </xdr:cNvPr>
        <xdr:cNvSpPr txBox="1"/>
      </xdr:nvSpPr>
      <xdr:spPr>
        <a:xfrm>
          <a:off x="19992975" y="173609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63500</xdr:rowOff>
    </xdr:from>
    <xdr:to>
      <xdr:col>116</xdr:col>
      <xdr:colOff>114300</xdr:colOff>
      <xdr:row>106</xdr:row>
      <xdr:rowOff>164465</xdr:rowOff>
    </xdr:to>
    <xdr:sp macro="" textlink="">
      <xdr:nvSpPr>
        <xdr:cNvPr id="824" name="フローチャート: 判断 823">
          <a:extLst>
            <a:ext uri="{FF2B5EF4-FFF2-40B4-BE49-F238E27FC236}">
              <a16:creationId xmlns:a16="http://schemas.microsoft.com/office/drawing/2014/main" id="{37F07802-8AA0-4585-BF56-BBA9CB83B6E4}"/>
            </a:ext>
          </a:extLst>
        </xdr:cNvPr>
        <xdr:cNvSpPr/>
      </xdr:nvSpPr>
      <xdr:spPr>
        <a:xfrm>
          <a:off x="19897725" y="17383125"/>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68580</xdr:rowOff>
    </xdr:from>
    <xdr:to>
      <xdr:col>112</xdr:col>
      <xdr:colOff>38100</xdr:colOff>
      <xdr:row>106</xdr:row>
      <xdr:rowOff>170180</xdr:rowOff>
    </xdr:to>
    <xdr:sp macro="" textlink="">
      <xdr:nvSpPr>
        <xdr:cNvPr id="825" name="フローチャート: 判断 824">
          <a:extLst>
            <a:ext uri="{FF2B5EF4-FFF2-40B4-BE49-F238E27FC236}">
              <a16:creationId xmlns:a16="http://schemas.microsoft.com/office/drawing/2014/main" id="{2ADA3E50-0EDB-46FE-8678-75533F96FD17}"/>
            </a:ext>
          </a:extLst>
        </xdr:cNvPr>
        <xdr:cNvSpPr/>
      </xdr:nvSpPr>
      <xdr:spPr>
        <a:xfrm>
          <a:off x="19154775" y="173818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26" name="フローチャート: 判断 825">
          <a:extLst>
            <a:ext uri="{FF2B5EF4-FFF2-40B4-BE49-F238E27FC236}">
              <a16:creationId xmlns:a16="http://schemas.microsoft.com/office/drawing/2014/main" id="{03DC97F7-CC0A-4115-A67E-7740FE4168EE}"/>
            </a:ext>
          </a:extLst>
        </xdr:cNvPr>
        <xdr:cNvSpPr/>
      </xdr:nvSpPr>
      <xdr:spPr>
        <a:xfrm>
          <a:off x="18345150" y="1739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94615</xdr:rowOff>
    </xdr:from>
    <xdr:to>
      <xdr:col>102</xdr:col>
      <xdr:colOff>165100</xdr:colOff>
      <xdr:row>107</xdr:row>
      <xdr:rowOff>24765</xdr:rowOff>
    </xdr:to>
    <xdr:sp macro="" textlink="">
      <xdr:nvSpPr>
        <xdr:cNvPr id="827" name="フローチャート: 判断 826">
          <a:extLst>
            <a:ext uri="{FF2B5EF4-FFF2-40B4-BE49-F238E27FC236}">
              <a16:creationId xmlns:a16="http://schemas.microsoft.com/office/drawing/2014/main" id="{7067C5A1-9DA3-4E40-ADE3-6FCC83A1036B}"/>
            </a:ext>
          </a:extLst>
        </xdr:cNvPr>
        <xdr:cNvSpPr/>
      </xdr:nvSpPr>
      <xdr:spPr>
        <a:xfrm>
          <a:off x="17554575" y="174110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113030</xdr:rowOff>
    </xdr:from>
    <xdr:to>
      <xdr:col>98</xdr:col>
      <xdr:colOff>38100</xdr:colOff>
      <xdr:row>107</xdr:row>
      <xdr:rowOff>43180</xdr:rowOff>
    </xdr:to>
    <xdr:sp macro="" textlink="">
      <xdr:nvSpPr>
        <xdr:cNvPr id="828" name="フローチャート: 判断 827">
          <a:extLst>
            <a:ext uri="{FF2B5EF4-FFF2-40B4-BE49-F238E27FC236}">
              <a16:creationId xmlns:a16="http://schemas.microsoft.com/office/drawing/2014/main" id="{DB8CD28E-160C-42F5-9E90-4EFBBC8EA3C2}"/>
            </a:ext>
          </a:extLst>
        </xdr:cNvPr>
        <xdr:cNvSpPr/>
      </xdr:nvSpPr>
      <xdr:spPr>
        <a:xfrm>
          <a:off x="16754475" y="174294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2A6704AC-C9D9-409F-8A38-6E2A07C95BC1}"/>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FFE337A3-1416-46D1-993C-AC87DC16720C}"/>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28A8CAAE-E372-4BF5-A695-3C9BB0DE1AFD}"/>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27201ADB-580F-43A4-9224-6D8584B9E3E5}"/>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5CFA077F-8072-4406-90A5-0BA751767754}"/>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100330</xdr:rowOff>
    </xdr:from>
    <xdr:to>
      <xdr:col>116</xdr:col>
      <xdr:colOff>114300</xdr:colOff>
      <xdr:row>105</xdr:row>
      <xdr:rowOff>30480</xdr:rowOff>
    </xdr:to>
    <xdr:sp macro="" textlink="">
      <xdr:nvSpPr>
        <xdr:cNvPr id="834" name="楕円 833">
          <a:extLst>
            <a:ext uri="{FF2B5EF4-FFF2-40B4-BE49-F238E27FC236}">
              <a16:creationId xmlns:a16="http://schemas.microsoft.com/office/drawing/2014/main" id="{66CBDB52-DD32-4FD0-8A21-4B4EA2DC5F3C}"/>
            </a:ext>
          </a:extLst>
        </xdr:cNvPr>
        <xdr:cNvSpPr/>
      </xdr:nvSpPr>
      <xdr:spPr>
        <a:xfrm>
          <a:off x="19897725" y="170770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123190</xdr:rowOff>
    </xdr:from>
    <xdr:ext cx="469900" cy="258445"/>
    <xdr:sp macro="" textlink="">
      <xdr:nvSpPr>
        <xdr:cNvPr id="835" name="【公民館】&#10;一人当たり面積該当値テキスト">
          <a:extLst>
            <a:ext uri="{FF2B5EF4-FFF2-40B4-BE49-F238E27FC236}">
              <a16:creationId xmlns:a16="http://schemas.microsoft.com/office/drawing/2014/main" id="{6118AB5E-561B-4F29-9935-7F70E549E543}"/>
            </a:ext>
          </a:extLst>
        </xdr:cNvPr>
        <xdr:cNvSpPr txBox="1"/>
      </xdr:nvSpPr>
      <xdr:spPr>
        <a:xfrm>
          <a:off x="19992975" y="169284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114935</xdr:rowOff>
    </xdr:from>
    <xdr:to>
      <xdr:col>112</xdr:col>
      <xdr:colOff>38100</xdr:colOff>
      <xdr:row>105</xdr:row>
      <xdr:rowOff>45085</xdr:rowOff>
    </xdr:to>
    <xdr:sp macro="" textlink="">
      <xdr:nvSpPr>
        <xdr:cNvPr id="836" name="楕円 835">
          <a:extLst>
            <a:ext uri="{FF2B5EF4-FFF2-40B4-BE49-F238E27FC236}">
              <a16:creationId xmlns:a16="http://schemas.microsoft.com/office/drawing/2014/main" id="{A08AAF7D-7764-475A-AF1F-F8789BEA9A22}"/>
            </a:ext>
          </a:extLst>
        </xdr:cNvPr>
        <xdr:cNvSpPr/>
      </xdr:nvSpPr>
      <xdr:spPr>
        <a:xfrm>
          <a:off x="19154775" y="170884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151130</xdr:rowOff>
    </xdr:from>
    <xdr:to>
      <xdr:col>116</xdr:col>
      <xdr:colOff>63500</xdr:colOff>
      <xdr:row>104</xdr:row>
      <xdr:rowOff>166370</xdr:rowOff>
    </xdr:to>
    <xdr:cxnSp macro="">
      <xdr:nvCxnSpPr>
        <xdr:cNvPr id="837" name="直線コネクタ 836">
          <a:extLst>
            <a:ext uri="{FF2B5EF4-FFF2-40B4-BE49-F238E27FC236}">
              <a16:creationId xmlns:a16="http://schemas.microsoft.com/office/drawing/2014/main" id="{54E5C05D-45CC-47D8-8EC7-BD19817BDCC9}"/>
            </a:ext>
          </a:extLst>
        </xdr:cNvPr>
        <xdr:cNvCxnSpPr/>
      </xdr:nvCxnSpPr>
      <xdr:spPr>
        <a:xfrm flipV="1">
          <a:off x="19202400" y="17124680"/>
          <a:ext cx="7524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125730</xdr:rowOff>
    </xdr:from>
    <xdr:to>
      <xdr:col>107</xdr:col>
      <xdr:colOff>101600</xdr:colOff>
      <xdr:row>105</xdr:row>
      <xdr:rowOff>55880</xdr:rowOff>
    </xdr:to>
    <xdr:sp macro="" textlink="">
      <xdr:nvSpPr>
        <xdr:cNvPr id="838" name="楕円 837">
          <a:extLst>
            <a:ext uri="{FF2B5EF4-FFF2-40B4-BE49-F238E27FC236}">
              <a16:creationId xmlns:a16="http://schemas.microsoft.com/office/drawing/2014/main" id="{A8447BD4-536C-49D5-99CD-B3441AC7F87B}"/>
            </a:ext>
          </a:extLst>
        </xdr:cNvPr>
        <xdr:cNvSpPr/>
      </xdr:nvSpPr>
      <xdr:spPr>
        <a:xfrm>
          <a:off x="18345150" y="17096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166370</xdr:rowOff>
    </xdr:from>
    <xdr:to>
      <xdr:col>111</xdr:col>
      <xdr:colOff>177800</xdr:colOff>
      <xdr:row>105</xdr:row>
      <xdr:rowOff>5080</xdr:rowOff>
    </xdr:to>
    <xdr:cxnSp macro="">
      <xdr:nvCxnSpPr>
        <xdr:cNvPr id="839" name="直線コネクタ 838">
          <a:extLst>
            <a:ext uri="{FF2B5EF4-FFF2-40B4-BE49-F238E27FC236}">
              <a16:creationId xmlns:a16="http://schemas.microsoft.com/office/drawing/2014/main" id="{EF95630F-281A-4C76-B8C3-27E9B84628E5}"/>
            </a:ext>
          </a:extLst>
        </xdr:cNvPr>
        <xdr:cNvCxnSpPr/>
      </xdr:nvCxnSpPr>
      <xdr:spPr>
        <a:xfrm flipV="1">
          <a:off x="18392775" y="17136745"/>
          <a:ext cx="8096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135255</xdr:rowOff>
    </xdr:from>
    <xdr:to>
      <xdr:col>102</xdr:col>
      <xdr:colOff>165100</xdr:colOff>
      <xdr:row>105</xdr:row>
      <xdr:rowOff>65405</xdr:rowOff>
    </xdr:to>
    <xdr:sp macro="" textlink="">
      <xdr:nvSpPr>
        <xdr:cNvPr id="840" name="楕円 839">
          <a:extLst>
            <a:ext uri="{FF2B5EF4-FFF2-40B4-BE49-F238E27FC236}">
              <a16:creationId xmlns:a16="http://schemas.microsoft.com/office/drawing/2014/main" id="{C0743AD4-3360-4D22-BBF0-A37CD39E37D4}"/>
            </a:ext>
          </a:extLst>
        </xdr:cNvPr>
        <xdr:cNvSpPr/>
      </xdr:nvSpPr>
      <xdr:spPr>
        <a:xfrm>
          <a:off x="17554575" y="171088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5080</xdr:rowOff>
    </xdr:from>
    <xdr:to>
      <xdr:col>107</xdr:col>
      <xdr:colOff>50800</xdr:colOff>
      <xdr:row>105</xdr:row>
      <xdr:rowOff>14605</xdr:rowOff>
    </xdr:to>
    <xdr:cxnSp macro="">
      <xdr:nvCxnSpPr>
        <xdr:cNvPr id="841" name="直線コネクタ 840">
          <a:extLst>
            <a:ext uri="{FF2B5EF4-FFF2-40B4-BE49-F238E27FC236}">
              <a16:creationId xmlns:a16="http://schemas.microsoft.com/office/drawing/2014/main" id="{8B602CB9-F6E4-4F83-B781-D1A431A044C3}"/>
            </a:ext>
          </a:extLst>
        </xdr:cNvPr>
        <xdr:cNvCxnSpPr/>
      </xdr:nvCxnSpPr>
      <xdr:spPr>
        <a:xfrm flipV="1">
          <a:off x="17602200" y="17153255"/>
          <a:ext cx="7905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146050</xdr:rowOff>
    </xdr:from>
    <xdr:to>
      <xdr:col>98</xdr:col>
      <xdr:colOff>38100</xdr:colOff>
      <xdr:row>105</xdr:row>
      <xdr:rowOff>76200</xdr:rowOff>
    </xdr:to>
    <xdr:sp macro="" textlink="">
      <xdr:nvSpPr>
        <xdr:cNvPr id="842" name="楕円 841">
          <a:extLst>
            <a:ext uri="{FF2B5EF4-FFF2-40B4-BE49-F238E27FC236}">
              <a16:creationId xmlns:a16="http://schemas.microsoft.com/office/drawing/2014/main" id="{74DFDBF7-EFAA-4116-B286-C374B20AD807}"/>
            </a:ext>
          </a:extLst>
        </xdr:cNvPr>
        <xdr:cNvSpPr/>
      </xdr:nvSpPr>
      <xdr:spPr>
        <a:xfrm>
          <a:off x="16754475" y="171164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14605</xdr:rowOff>
    </xdr:from>
    <xdr:to>
      <xdr:col>102</xdr:col>
      <xdr:colOff>114300</xdr:colOff>
      <xdr:row>105</xdr:row>
      <xdr:rowOff>25400</xdr:rowOff>
    </xdr:to>
    <xdr:cxnSp macro="">
      <xdr:nvCxnSpPr>
        <xdr:cNvPr id="843" name="直線コネクタ 842">
          <a:extLst>
            <a:ext uri="{FF2B5EF4-FFF2-40B4-BE49-F238E27FC236}">
              <a16:creationId xmlns:a16="http://schemas.microsoft.com/office/drawing/2014/main" id="{7E5F7D29-BF79-4444-8FCF-3973581648A0}"/>
            </a:ext>
          </a:extLst>
        </xdr:cNvPr>
        <xdr:cNvCxnSpPr/>
      </xdr:nvCxnSpPr>
      <xdr:spPr>
        <a:xfrm flipV="1">
          <a:off x="16802100" y="1715643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161290</xdr:rowOff>
    </xdr:from>
    <xdr:ext cx="469900" cy="259080"/>
    <xdr:sp macro="" textlink="">
      <xdr:nvSpPr>
        <xdr:cNvPr id="844" name="n_1aveValue【公民館】&#10;一人当たり面積">
          <a:extLst>
            <a:ext uri="{FF2B5EF4-FFF2-40B4-BE49-F238E27FC236}">
              <a16:creationId xmlns:a16="http://schemas.microsoft.com/office/drawing/2014/main" id="{25BCB44B-C10B-494A-9037-350725D1C381}"/>
            </a:ext>
          </a:extLst>
        </xdr:cNvPr>
        <xdr:cNvSpPr txBox="1"/>
      </xdr:nvSpPr>
      <xdr:spPr>
        <a:xfrm>
          <a:off x="18983325" y="17480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170180</xdr:rowOff>
    </xdr:from>
    <xdr:ext cx="469265" cy="259080"/>
    <xdr:sp macro="" textlink="">
      <xdr:nvSpPr>
        <xdr:cNvPr id="845" name="n_2aveValue【公民館】&#10;一人当たり面積">
          <a:extLst>
            <a:ext uri="{FF2B5EF4-FFF2-40B4-BE49-F238E27FC236}">
              <a16:creationId xmlns:a16="http://schemas.microsoft.com/office/drawing/2014/main" id="{5927EF08-CF94-4F9D-99A5-C5B469DC878E}"/>
            </a:ext>
          </a:extLst>
        </xdr:cNvPr>
        <xdr:cNvSpPr txBox="1"/>
      </xdr:nvSpPr>
      <xdr:spPr>
        <a:xfrm>
          <a:off x="18183225" y="17486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15875</xdr:rowOff>
    </xdr:from>
    <xdr:ext cx="469265" cy="259080"/>
    <xdr:sp macro="" textlink="">
      <xdr:nvSpPr>
        <xdr:cNvPr id="846" name="n_3aveValue【公民館】&#10;一人当たり面積">
          <a:extLst>
            <a:ext uri="{FF2B5EF4-FFF2-40B4-BE49-F238E27FC236}">
              <a16:creationId xmlns:a16="http://schemas.microsoft.com/office/drawing/2014/main" id="{EC688D75-E29C-4CB8-9083-D5C453D22905}"/>
            </a:ext>
          </a:extLst>
        </xdr:cNvPr>
        <xdr:cNvSpPr txBox="1"/>
      </xdr:nvSpPr>
      <xdr:spPr>
        <a:xfrm>
          <a:off x="17383125" y="17503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34290</xdr:rowOff>
    </xdr:from>
    <xdr:ext cx="469265" cy="259080"/>
    <xdr:sp macro="" textlink="">
      <xdr:nvSpPr>
        <xdr:cNvPr id="847" name="n_4aveValue【公民館】&#10;一人当たり面積">
          <a:extLst>
            <a:ext uri="{FF2B5EF4-FFF2-40B4-BE49-F238E27FC236}">
              <a16:creationId xmlns:a16="http://schemas.microsoft.com/office/drawing/2014/main" id="{2BE0160E-98BE-4DAA-A014-485D6573B9C0}"/>
            </a:ext>
          </a:extLst>
        </xdr:cNvPr>
        <xdr:cNvSpPr txBox="1"/>
      </xdr:nvSpPr>
      <xdr:spPr>
        <a:xfrm>
          <a:off x="16592550" y="17519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61595</xdr:rowOff>
    </xdr:from>
    <xdr:ext cx="469900" cy="259080"/>
    <xdr:sp macro="" textlink="">
      <xdr:nvSpPr>
        <xdr:cNvPr id="848" name="n_1mainValue【公民館】&#10;一人当たり面積">
          <a:extLst>
            <a:ext uri="{FF2B5EF4-FFF2-40B4-BE49-F238E27FC236}">
              <a16:creationId xmlns:a16="http://schemas.microsoft.com/office/drawing/2014/main" id="{1A57F9BD-9134-4704-90CC-1B8583C40EF6}"/>
            </a:ext>
          </a:extLst>
        </xdr:cNvPr>
        <xdr:cNvSpPr txBox="1"/>
      </xdr:nvSpPr>
      <xdr:spPr>
        <a:xfrm>
          <a:off x="18983325" y="16866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72390</xdr:rowOff>
    </xdr:from>
    <xdr:ext cx="469265" cy="259080"/>
    <xdr:sp macro="" textlink="">
      <xdr:nvSpPr>
        <xdr:cNvPr id="849" name="n_2mainValue【公民館】&#10;一人当たり面積">
          <a:extLst>
            <a:ext uri="{FF2B5EF4-FFF2-40B4-BE49-F238E27FC236}">
              <a16:creationId xmlns:a16="http://schemas.microsoft.com/office/drawing/2014/main" id="{F005FCDC-3CD5-4C64-B7A5-FBF20FBEF8E0}"/>
            </a:ext>
          </a:extLst>
        </xdr:cNvPr>
        <xdr:cNvSpPr txBox="1"/>
      </xdr:nvSpPr>
      <xdr:spPr>
        <a:xfrm>
          <a:off x="18183225" y="16871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81915</xdr:rowOff>
    </xdr:from>
    <xdr:ext cx="469265" cy="259080"/>
    <xdr:sp macro="" textlink="">
      <xdr:nvSpPr>
        <xdr:cNvPr id="850" name="n_3mainValue【公民館】&#10;一人当たり面積">
          <a:extLst>
            <a:ext uri="{FF2B5EF4-FFF2-40B4-BE49-F238E27FC236}">
              <a16:creationId xmlns:a16="http://schemas.microsoft.com/office/drawing/2014/main" id="{3E9C5D61-5498-4D0A-AB1E-3A7740380545}"/>
            </a:ext>
          </a:extLst>
        </xdr:cNvPr>
        <xdr:cNvSpPr txBox="1"/>
      </xdr:nvSpPr>
      <xdr:spPr>
        <a:xfrm>
          <a:off x="17383125" y="16887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92710</xdr:rowOff>
    </xdr:from>
    <xdr:ext cx="469265" cy="259080"/>
    <xdr:sp macro="" textlink="">
      <xdr:nvSpPr>
        <xdr:cNvPr id="851" name="n_4mainValue【公民館】&#10;一人当たり面積">
          <a:extLst>
            <a:ext uri="{FF2B5EF4-FFF2-40B4-BE49-F238E27FC236}">
              <a16:creationId xmlns:a16="http://schemas.microsoft.com/office/drawing/2014/main" id="{CE995FB8-F964-41F0-B812-C11F66125368}"/>
            </a:ext>
          </a:extLst>
        </xdr:cNvPr>
        <xdr:cNvSpPr txBox="1"/>
      </xdr:nvSpPr>
      <xdr:spPr>
        <a:xfrm>
          <a:off x="16592550" y="16894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52AFA1A9-B82B-4344-BE62-E1F6125C9EE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254B100F-1D87-4F01-8DE7-F5310871E630}"/>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18182B56-D159-4326-8BFE-27AA733DD18C}"/>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１．有形固定資産減価償却率は、道路が類似団体内平均及び全国平均を下回っているほか、児童館が類似団体内平均、全国平均及び宮城県平均を下回っているが、その他の施設は類似団体内平均、宮城県平均、全国平均を上回る高い水準にある。特に比率が高い公民館は、ほとんどの施設が昭和40年代から昭和50年代にかけて建築されており、財務省令で定める耐用年数を超過しているが、施設運営及び住民サービスに影響が生じないよう、施設の点検及び老朽箇所等の修繕を行いながら施設の維持管理を行っている。</a:t>
          </a:r>
        </a:p>
        <a:p>
          <a:r>
            <a:rPr kumimoji="1" lang="ja-JP" altLang="en-US" sz="1300">
              <a:latin typeface="ＭＳ Ｐゴシック"/>
              <a:ea typeface="ＭＳ Ｐゴシック"/>
            </a:rPr>
            <a:t>２．人口が減少傾向にあることから、一人当たり面積等が増加傾向にあり、公営住宅、学校施設及び公民館が類似団体内平均、宮城県平均及び全国平均を上回る高い水準にあるが、その他の施設は類似団体内平均を下回っている。</a:t>
          </a:r>
        </a:p>
        <a:p>
          <a:r>
            <a:rPr kumimoji="1" lang="ja-JP" altLang="en-US" sz="1300">
              <a:latin typeface="ＭＳ Ｐゴシック"/>
              <a:ea typeface="ＭＳ Ｐゴシック"/>
            </a:rPr>
            <a:t>３．保有する施設の7割以上が一般的に大規模改修が必要となる築30年を経過しており、一人当たり面積等が類似団体内平均、宮城県平均及び全国平均を上回る施設が多く、維持補修費も年々増加傾向にあることから、令和3年度に改訂した公共施設等総合管理計画及び個別施設計画に基づいた施設の維持管理、施設の集約化や除却に向けた検討を進め、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95DB1E-7ED4-4D43-B0DE-6D17FDAE9884}"/>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26F602-451C-4B81-94F0-0101F863FD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859144-7811-4D8B-A090-23D128F9D25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1EC1E0-F5C5-4286-8804-B191128A77F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宮城県村田町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A6F446-1369-4B4D-A60A-04C9BFF9291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A6ECCE-E7A5-4638-86DF-96B02CDED97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9AFBD5-2B9C-43BF-B3AC-E55E5301AE6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E4B255-87C4-4AA6-93AE-0D3F9CC720D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732E5C-9C03-4DA6-B484-F56E98E7F0DD}"/>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89EEB8-D653-4CA8-BECD-055178303C3B}"/>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9,816
9,758
78.38
6,098,220
5,825,697
175,852
3,929,645
5,437,875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44B21B-775D-423C-AA3F-C3CA9E139050}"/>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EB32F6-7BA8-48E0-9866-944487D8D2A6}"/>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23E21E-C12A-4F2D-9E5D-F77ADD339CD6}"/>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40.1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CEE7D4-9B05-4037-8E5B-4A3EC94B8628}"/>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852FB9-DC45-4693-81F0-68EFD05B7796}"/>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CC9590F-35D1-49D2-BCEC-7ACFA3A58C2A}"/>
            </a:ext>
          </a:extLst>
        </xdr:cNvPr>
        <xdr:cNvSpPr/>
      </xdr:nvSpPr>
      <xdr:spPr>
        <a:xfrm>
          <a:off x="6467475" y="1628775"/>
          <a:ext cx="30861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A08C49-DF2A-4E0F-8108-6F1B4AB453B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3E4F08-CAF5-4E48-AF73-EDADD6ED1650}"/>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926D4D-D6FB-4303-A04D-2CFE6AEC3097}"/>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91EF9D-DC5E-42B8-B0CF-611933EC2F8A}"/>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E56E0D-0562-4D48-8AB1-5AAF37580932}"/>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05727C-028C-4366-BE2C-983F3B21C63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187B88-67E7-42CA-A239-BDB50DD3A4B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CAC1DF-C2EC-42D6-9285-BB451EA063F8}"/>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DBCA18-4C75-48DB-938F-662986E1EC55}"/>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9A3518-80DF-41FD-9CFF-6E8AC9B1E78D}"/>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745849-06FC-4797-9BF8-292E7B2C9F14}"/>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7B9C7205-EBB7-4E1F-85B6-F4F23881BC0A}"/>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8AF39FEA-678F-4217-A90A-B9F7B44ACD28}"/>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70C7739B-44F9-413D-B190-D0376D89263D}"/>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8445"/>
    <xdr:sp macro="" textlink="">
      <xdr:nvSpPr>
        <xdr:cNvPr id="32" name="テキスト ボックス 31">
          <a:extLst>
            <a:ext uri="{FF2B5EF4-FFF2-40B4-BE49-F238E27FC236}">
              <a16:creationId xmlns:a16="http://schemas.microsoft.com/office/drawing/2014/main" id="{A36EEA17-31B9-4839-9C22-A61E3240AF46}"/>
            </a:ext>
          </a:extLst>
        </xdr:cNvPr>
        <xdr:cNvSpPr txBox="1"/>
      </xdr:nvSpPr>
      <xdr:spPr>
        <a:xfrm>
          <a:off x="638175" y="3552825"/>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846D01-0F8D-4320-9DCD-96A9A142865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2DE4A9-34F8-4C5A-9D29-05EB92C80525}"/>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231B22-E890-44FC-97E0-6DA7DE051FAC}"/>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E2E47CB-B1EA-42D4-B36D-23DE074A08FA}"/>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C82AFE-4CE5-4299-8B8F-AAF64CDB0727}"/>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19A6EA-3A01-474E-B4A2-860DC6F8C350}"/>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DCF7ED1-BF5E-43C8-8A62-296E608C8E19}"/>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9DBDD1-FBDE-430E-A67F-028C74F1FF3F}"/>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12DA0C6-31A4-4100-ABAC-E19626E4EFD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9F8E1B1-5F7E-451D-AFC2-EDBE5D965A74}"/>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0781C73-4405-4B71-AA09-871A212D302F}"/>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5CF207E-A9DD-436C-96DF-DEED2E5DFB98}"/>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AF30CCE-7180-46A4-94AA-86DE450F3E2F}"/>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B62B7A2-F990-4D7A-9ADA-2F819F9ADCB8}"/>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35FE4C6-66C1-4E8A-96DE-0969BAAB325A}"/>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10082B4-D98E-42A5-A5A5-2FDA33896CF2}"/>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6E0B12A-54D0-4AFC-8D6C-A530A5FD709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FC85784-D9C2-447F-A2B6-E1DEDE7E86B0}"/>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A83BDEE-0379-413F-B3E9-9294C68A193D}"/>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9C953AC-9528-40A0-8B2A-F83FC789A5ED}"/>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6AEFB26-A62A-4D14-97AA-DFA622538383}"/>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A8ADF6D-00B6-4BD6-8B0D-2116CE0FA768}"/>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1CB94DA-4B0F-4A32-962A-ADF2385CD85B}"/>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40B39E3-71AA-47DF-855C-94CE714BDFDB}"/>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815" cy="225425"/>
    <xdr:sp macro="" textlink="">
      <xdr:nvSpPr>
        <xdr:cNvPr id="57" name="テキスト ボックス 56">
          <a:extLst>
            <a:ext uri="{FF2B5EF4-FFF2-40B4-BE49-F238E27FC236}">
              <a16:creationId xmlns:a16="http://schemas.microsoft.com/office/drawing/2014/main" id="{C90AAF3C-191B-402F-AB68-0D2159F89DFC}"/>
            </a:ext>
          </a:extLst>
        </xdr:cNvPr>
        <xdr:cNvSpPr txBox="1"/>
      </xdr:nvSpPr>
      <xdr:spPr>
        <a:xfrm>
          <a:off x="666750" y="846772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509ACDC-AF85-4CAC-9794-1C5385BAE465}"/>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725" cy="258445"/>
    <xdr:sp macro="" textlink="">
      <xdr:nvSpPr>
        <xdr:cNvPr id="59" name="テキスト ボックス 58">
          <a:extLst>
            <a:ext uri="{FF2B5EF4-FFF2-40B4-BE49-F238E27FC236}">
              <a16:creationId xmlns:a16="http://schemas.microsoft.com/office/drawing/2014/main" id="{81DF3167-D43E-44F6-8F54-552EC6EA4B87}"/>
            </a:ext>
          </a:extLst>
        </xdr:cNvPr>
        <xdr:cNvSpPr txBox="1"/>
      </xdr:nvSpPr>
      <xdr:spPr>
        <a:xfrm>
          <a:off x="278765" y="106749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8AF6C0B-68E4-4375-8255-F98CFBD55E92}"/>
            </a:ext>
          </a:extLst>
        </xdr:cNvPr>
        <xdr:cNvCxnSpPr/>
      </xdr:nvCxnSpPr>
      <xdr:spPr>
        <a:xfrm>
          <a:off x="6858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725" cy="259080"/>
    <xdr:sp macro="" textlink="">
      <xdr:nvSpPr>
        <xdr:cNvPr id="61" name="テキスト ボックス 60">
          <a:extLst>
            <a:ext uri="{FF2B5EF4-FFF2-40B4-BE49-F238E27FC236}">
              <a16:creationId xmlns:a16="http://schemas.microsoft.com/office/drawing/2014/main" id="{403D7871-DB09-4A50-A201-515B16D46182}"/>
            </a:ext>
          </a:extLst>
        </xdr:cNvPr>
        <xdr:cNvSpPr txBox="1"/>
      </xdr:nvSpPr>
      <xdr:spPr>
        <a:xfrm>
          <a:off x="278765" y="103130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A07274A-C276-46A3-9BC3-D672DDE4DAD2}"/>
            </a:ext>
          </a:extLst>
        </xdr:cNvPr>
        <xdr:cNvCxnSpPr/>
      </xdr:nvCxnSpPr>
      <xdr:spPr>
        <a:xfrm>
          <a:off x="685800" y="10086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63" name="テキスト ボックス 62">
          <a:extLst>
            <a:ext uri="{FF2B5EF4-FFF2-40B4-BE49-F238E27FC236}">
              <a16:creationId xmlns:a16="http://schemas.microsoft.com/office/drawing/2014/main" id="{5F1B3DA3-3A76-49AC-AA68-BD19B64CB255}"/>
            </a:ext>
          </a:extLst>
        </xdr:cNvPr>
        <xdr:cNvSpPr txBox="1"/>
      </xdr:nvSpPr>
      <xdr:spPr>
        <a:xfrm>
          <a:off x="339725"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8BBFAD20-86FE-473C-942B-53C5538E2844}"/>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8445"/>
    <xdr:sp macro="" textlink="">
      <xdr:nvSpPr>
        <xdr:cNvPr id="65" name="テキスト ボックス 64">
          <a:extLst>
            <a:ext uri="{FF2B5EF4-FFF2-40B4-BE49-F238E27FC236}">
              <a16:creationId xmlns:a16="http://schemas.microsoft.com/office/drawing/2014/main" id="{7C227B83-A355-49EE-BE89-FB72ADCE76EA}"/>
            </a:ext>
          </a:extLst>
        </xdr:cNvPr>
        <xdr:cNvSpPr txBox="1"/>
      </xdr:nvSpPr>
      <xdr:spPr>
        <a:xfrm>
          <a:off x="339725" y="95891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1AF2644-398C-4C00-B872-56EE3FA6ED7D}"/>
            </a:ext>
          </a:extLst>
        </xdr:cNvPr>
        <xdr:cNvCxnSpPr/>
      </xdr:nvCxnSpPr>
      <xdr:spPr>
        <a:xfrm>
          <a:off x="685800" y="937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67" name="テキスト ボックス 66">
          <a:extLst>
            <a:ext uri="{FF2B5EF4-FFF2-40B4-BE49-F238E27FC236}">
              <a16:creationId xmlns:a16="http://schemas.microsoft.com/office/drawing/2014/main" id="{689DB7B4-2613-4A83-B4B2-52AC3D720ADC}"/>
            </a:ext>
          </a:extLst>
        </xdr:cNvPr>
        <xdr:cNvSpPr txBox="1"/>
      </xdr:nvSpPr>
      <xdr:spPr>
        <a:xfrm>
          <a:off x="339725"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7EF07DE-83C6-409D-9749-75BCFB56C221}"/>
            </a:ext>
          </a:extLst>
        </xdr:cNvPr>
        <xdr:cNvCxnSpPr/>
      </xdr:nvCxnSpPr>
      <xdr:spPr>
        <a:xfrm>
          <a:off x="685800" y="901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69" name="テキスト ボックス 68">
          <a:extLst>
            <a:ext uri="{FF2B5EF4-FFF2-40B4-BE49-F238E27FC236}">
              <a16:creationId xmlns:a16="http://schemas.microsoft.com/office/drawing/2014/main" id="{D87C1073-1727-4685-B7BD-DB8CB593088D}"/>
            </a:ext>
          </a:extLst>
        </xdr:cNvPr>
        <xdr:cNvSpPr txBox="1"/>
      </xdr:nvSpPr>
      <xdr:spPr>
        <a:xfrm>
          <a:off x="339725"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BE2B48B-9BB0-4148-9339-D80D8DF0BC3E}"/>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8455" cy="258445"/>
    <xdr:sp macro="" textlink="">
      <xdr:nvSpPr>
        <xdr:cNvPr id="71" name="テキスト ボックス 70">
          <a:extLst>
            <a:ext uri="{FF2B5EF4-FFF2-40B4-BE49-F238E27FC236}">
              <a16:creationId xmlns:a16="http://schemas.microsoft.com/office/drawing/2014/main" id="{BE3C1169-4BD2-4B58-A574-977C691406F9}"/>
            </a:ext>
          </a:extLst>
        </xdr:cNvPr>
        <xdr:cNvSpPr txBox="1"/>
      </xdr:nvSpPr>
      <xdr:spPr>
        <a:xfrm>
          <a:off x="387985" y="851281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446AE29C-9E0A-4B13-8415-81F1FF610C53}"/>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3927A8C-6661-430B-B83E-C9F0CB9D51A4}"/>
            </a:ext>
          </a:extLst>
        </xdr:cNvPr>
        <xdr:cNvCxnSpPr/>
      </xdr:nvCxnSpPr>
      <xdr:spPr>
        <a:xfrm flipV="1">
          <a:off x="4180840" y="9241155"/>
          <a:ext cx="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74" name="【体育館・プール】&#10;有形固定資産減価償却率最小値テキスト">
          <a:extLst>
            <a:ext uri="{FF2B5EF4-FFF2-40B4-BE49-F238E27FC236}">
              <a16:creationId xmlns:a16="http://schemas.microsoft.com/office/drawing/2014/main" id="{63EB55D6-76A3-43EC-894C-E769669DEB63}"/>
            </a:ext>
          </a:extLst>
        </xdr:cNvPr>
        <xdr:cNvSpPr txBox="1"/>
      </xdr:nvSpPr>
      <xdr:spPr>
        <a:xfrm>
          <a:off x="4219575" y="1045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8869349-E577-4B38-A02D-C0EAA242415E}"/>
            </a:ext>
          </a:extLst>
        </xdr:cNvPr>
        <xdr:cNvCxnSpPr/>
      </xdr:nvCxnSpPr>
      <xdr:spPr>
        <a:xfrm>
          <a:off x="4105275" y="104489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120650</xdr:rowOff>
    </xdr:from>
    <xdr:ext cx="405130" cy="258445"/>
    <xdr:sp macro="" textlink="">
      <xdr:nvSpPr>
        <xdr:cNvPr id="76" name="【体育館・プール】&#10;有形固定資産減価償却率最大値テキスト">
          <a:extLst>
            <a:ext uri="{FF2B5EF4-FFF2-40B4-BE49-F238E27FC236}">
              <a16:creationId xmlns:a16="http://schemas.microsoft.com/office/drawing/2014/main" id="{AA27FC95-4673-4F85-A704-57CD83FCAAD6}"/>
            </a:ext>
          </a:extLst>
        </xdr:cNvPr>
        <xdr:cNvSpPr txBox="1"/>
      </xdr:nvSpPr>
      <xdr:spPr>
        <a:xfrm>
          <a:off x="4219575" y="90392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8FBF15F3-42D3-449B-ACBB-E8B71D5B2819}"/>
            </a:ext>
          </a:extLst>
        </xdr:cNvPr>
        <xdr:cNvCxnSpPr/>
      </xdr:nvCxnSpPr>
      <xdr:spPr>
        <a:xfrm>
          <a:off x="4105275" y="92411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31115</xdr:rowOff>
    </xdr:from>
    <xdr:ext cx="405130" cy="258445"/>
    <xdr:sp macro="" textlink="">
      <xdr:nvSpPr>
        <xdr:cNvPr id="78" name="【体育館・プール】&#10;有形固定資産減価償却率平均値テキスト">
          <a:extLst>
            <a:ext uri="{FF2B5EF4-FFF2-40B4-BE49-F238E27FC236}">
              <a16:creationId xmlns:a16="http://schemas.microsoft.com/office/drawing/2014/main" id="{4BDF1900-E68F-4C9D-B407-9509585D3BC5}"/>
            </a:ext>
          </a:extLst>
        </xdr:cNvPr>
        <xdr:cNvSpPr txBox="1"/>
      </xdr:nvSpPr>
      <xdr:spPr>
        <a:xfrm>
          <a:off x="4219575" y="97529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80D38CA9-1B55-4B8B-B94F-B1E1722B351A}"/>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DB7372A6-2972-4803-B32B-9247818DDA2D}"/>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348AF4F1-3BEE-47D2-A6E5-FA8466194037}"/>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BAE1E2C8-902B-4286-8EB6-10936BF6FA04}"/>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F545CD5C-5D20-4DEF-AC56-04A49A04BED0}"/>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8445"/>
    <xdr:sp macro="" textlink="">
      <xdr:nvSpPr>
        <xdr:cNvPr id="84" name="テキスト ボックス 83">
          <a:extLst>
            <a:ext uri="{FF2B5EF4-FFF2-40B4-BE49-F238E27FC236}">
              <a16:creationId xmlns:a16="http://schemas.microsoft.com/office/drawing/2014/main" id="{15BAAD3B-37B2-4658-9A45-04D8340FB275}"/>
            </a:ext>
          </a:extLst>
        </xdr:cNvPr>
        <xdr:cNvSpPr txBox="1"/>
      </xdr:nvSpPr>
      <xdr:spPr>
        <a:xfrm>
          <a:off x="40100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8445"/>
    <xdr:sp macro="" textlink="">
      <xdr:nvSpPr>
        <xdr:cNvPr id="85" name="テキスト ボックス 84">
          <a:extLst>
            <a:ext uri="{FF2B5EF4-FFF2-40B4-BE49-F238E27FC236}">
              <a16:creationId xmlns:a16="http://schemas.microsoft.com/office/drawing/2014/main" id="{028E5A2E-06E1-487A-9CFE-81E65A8038A8}"/>
            </a:ext>
          </a:extLst>
        </xdr:cNvPr>
        <xdr:cNvSpPr txBox="1"/>
      </xdr:nvSpPr>
      <xdr:spPr>
        <a:xfrm>
          <a:off x="32575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8445"/>
    <xdr:sp macro="" textlink="">
      <xdr:nvSpPr>
        <xdr:cNvPr id="86" name="テキスト ボックス 85">
          <a:extLst>
            <a:ext uri="{FF2B5EF4-FFF2-40B4-BE49-F238E27FC236}">
              <a16:creationId xmlns:a16="http://schemas.microsoft.com/office/drawing/2014/main" id="{934F340A-5F9D-4535-88F3-FF2BA13D72B2}"/>
            </a:ext>
          </a:extLst>
        </xdr:cNvPr>
        <xdr:cNvSpPr txBox="1"/>
      </xdr:nvSpPr>
      <xdr:spPr>
        <a:xfrm>
          <a:off x="24479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8445"/>
    <xdr:sp macro="" textlink="">
      <xdr:nvSpPr>
        <xdr:cNvPr id="87" name="テキスト ボックス 86">
          <a:extLst>
            <a:ext uri="{FF2B5EF4-FFF2-40B4-BE49-F238E27FC236}">
              <a16:creationId xmlns:a16="http://schemas.microsoft.com/office/drawing/2014/main" id="{D0DC33BC-0BBE-4B2A-BFA2-44C5C57C92FF}"/>
            </a:ext>
          </a:extLst>
        </xdr:cNvPr>
        <xdr:cNvSpPr txBox="1"/>
      </xdr:nvSpPr>
      <xdr:spPr>
        <a:xfrm>
          <a:off x="16573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8445"/>
    <xdr:sp macro="" textlink="">
      <xdr:nvSpPr>
        <xdr:cNvPr id="88" name="テキスト ボックス 87">
          <a:extLst>
            <a:ext uri="{FF2B5EF4-FFF2-40B4-BE49-F238E27FC236}">
              <a16:creationId xmlns:a16="http://schemas.microsoft.com/office/drawing/2014/main" id="{8C836726-4BC7-41AE-9917-1DC4502D4901}"/>
            </a:ext>
          </a:extLst>
        </xdr:cNvPr>
        <xdr:cNvSpPr txBox="1"/>
      </xdr:nvSpPr>
      <xdr:spPr>
        <a:xfrm>
          <a:off x="8572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153035</xdr:rowOff>
    </xdr:from>
    <xdr:to>
      <xdr:col>24</xdr:col>
      <xdr:colOff>114300</xdr:colOff>
      <xdr:row>64</xdr:row>
      <xdr:rowOff>83185</xdr:rowOff>
    </xdr:to>
    <xdr:sp macro="" textlink="">
      <xdr:nvSpPr>
        <xdr:cNvPr id="89" name="楕円 88">
          <a:extLst>
            <a:ext uri="{FF2B5EF4-FFF2-40B4-BE49-F238E27FC236}">
              <a16:creationId xmlns:a16="http://schemas.microsoft.com/office/drawing/2014/main" id="{5B9974DB-8FE1-48FD-87DD-7C7F7EF8361E}"/>
            </a:ext>
          </a:extLst>
        </xdr:cNvPr>
        <xdr:cNvSpPr/>
      </xdr:nvSpPr>
      <xdr:spPr>
        <a:xfrm>
          <a:off x="4124325" y="10363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67945</xdr:rowOff>
    </xdr:from>
    <xdr:ext cx="405130" cy="258445"/>
    <xdr:sp macro="" textlink="">
      <xdr:nvSpPr>
        <xdr:cNvPr id="90" name="【体育館・プール】&#10;有形固定資産減価償却率該当値テキスト">
          <a:extLst>
            <a:ext uri="{FF2B5EF4-FFF2-40B4-BE49-F238E27FC236}">
              <a16:creationId xmlns:a16="http://schemas.microsoft.com/office/drawing/2014/main" id="{461C9466-A0CA-405E-94C3-EE81A7211DC7}"/>
            </a:ext>
          </a:extLst>
        </xdr:cNvPr>
        <xdr:cNvSpPr txBox="1"/>
      </xdr:nvSpPr>
      <xdr:spPr>
        <a:xfrm>
          <a:off x="4219575" y="102755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149225</xdr:rowOff>
    </xdr:from>
    <xdr:to>
      <xdr:col>20</xdr:col>
      <xdr:colOff>38100</xdr:colOff>
      <xdr:row>64</xdr:row>
      <xdr:rowOff>79375</xdr:rowOff>
    </xdr:to>
    <xdr:sp macro="" textlink="">
      <xdr:nvSpPr>
        <xdr:cNvPr id="91" name="楕円 90">
          <a:extLst>
            <a:ext uri="{FF2B5EF4-FFF2-40B4-BE49-F238E27FC236}">
              <a16:creationId xmlns:a16="http://schemas.microsoft.com/office/drawing/2014/main" id="{FF2D0486-98A9-46B7-88DD-000F4E8D68AC}"/>
            </a:ext>
          </a:extLst>
        </xdr:cNvPr>
        <xdr:cNvSpPr/>
      </xdr:nvSpPr>
      <xdr:spPr>
        <a:xfrm>
          <a:off x="3381375" y="10360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29210</xdr:rowOff>
    </xdr:from>
    <xdr:to>
      <xdr:col>24</xdr:col>
      <xdr:colOff>63500</xdr:colOff>
      <xdr:row>64</xdr:row>
      <xdr:rowOff>32385</xdr:rowOff>
    </xdr:to>
    <xdr:cxnSp macro="">
      <xdr:nvCxnSpPr>
        <xdr:cNvPr id="92" name="直線コネクタ 91">
          <a:extLst>
            <a:ext uri="{FF2B5EF4-FFF2-40B4-BE49-F238E27FC236}">
              <a16:creationId xmlns:a16="http://schemas.microsoft.com/office/drawing/2014/main" id="{FA729777-CE58-47A1-A404-CE9B17B89698}"/>
            </a:ext>
          </a:extLst>
        </xdr:cNvPr>
        <xdr:cNvCxnSpPr/>
      </xdr:nvCxnSpPr>
      <xdr:spPr>
        <a:xfrm>
          <a:off x="3429000" y="10398760"/>
          <a:ext cx="7524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143510</xdr:rowOff>
    </xdr:from>
    <xdr:to>
      <xdr:col>15</xdr:col>
      <xdr:colOff>101600</xdr:colOff>
      <xdr:row>64</xdr:row>
      <xdr:rowOff>73660</xdr:rowOff>
    </xdr:to>
    <xdr:sp macro="" textlink="">
      <xdr:nvSpPr>
        <xdr:cNvPr id="93" name="楕円 92">
          <a:extLst>
            <a:ext uri="{FF2B5EF4-FFF2-40B4-BE49-F238E27FC236}">
              <a16:creationId xmlns:a16="http://schemas.microsoft.com/office/drawing/2014/main" id="{A562522C-70B5-4528-A83A-0EA7E230FF13}"/>
            </a:ext>
          </a:extLst>
        </xdr:cNvPr>
        <xdr:cNvSpPr/>
      </xdr:nvSpPr>
      <xdr:spPr>
        <a:xfrm>
          <a:off x="2571750" y="10351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22860</xdr:rowOff>
    </xdr:from>
    <xdr:to>
      <xdr:col>19</xdr:col>
      <xdr:colOff>177800</xdr:colOff>
      <xdr:row>64</xdr:row>
      <xdr:rowOff>29210</xdr:rowOff>
    </xdr:to>
    <xdr:cxnSp macro="">
      <xdr:nvCxnSpPr>
        <xdr:cNvPr id="94" name="直線コネクタ 93">
          <a:extLst>
            <a:ext uri="{FF2B5EF4-FFF2-40B4-BE49-F238E27FC236}">
              <a16:creationId xmlns:a16="http://schemas.microsoft.com/office/drawing/2014/main" id="{7D7856AA-4B9F-4DD3-9188-B348179D4B06}"/>
            </a:ext>
          </a:extLst>
        </xdr:cNvPr>
        <xdr:cNvCxnSpPr/>
      </xdr:nvCxnSpPr>
      <xdr:spPr>
        <a:xfrm>
          <a:off x="2619375" y="103987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137795</xdr:rowOff>
    </xdr:from>
    <xdr:to>
      <xdr:col>10</xdr:col>
      <xdr:colOff>165100</xdr:colOff>
      <xdr:row>64</xdr:row>
      <xdr:rowOff>67945</xdr:rowOff>
    </xdr:to>
    <xdr:sp macro="" textlink="">
      <xdr:nvSpPr>
        <xdr:cNvPr id="95" name="楕円 94">
          <a:extLst>
            <a:ext uri="{FF2B5EF4-FFF2-40B4-BE49-F238E27FC236}">
              <a16:creationId xmlns:a16="http://schemas.microsoft.com/office/drawing/2014/main" id="{88672D62-02D8-479C-AA2E-4862BE778368}"/>
            </a:ext>
          </a:extLst>
        </xdr:cNvPr>
        <xdr:cNvSpPr/>
      </xdr:nvSpPr>
      <xdr:spPr>
        <a:xfrm>
          <a:off x="1781175" y="103517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17780</xdr:rowOff>
    </xdr:from>
    <xdr:to>
      <xdr:col>15</xdr:col>
      <xdr:colOff>50800</xdr:colOff>
      <xdr:row>64</xdr:row>
      <xdr:rowOff>22860</xdr:rowOff>
    </xdr:to>
    <xdr:cxnSp macro="">
      <xdr:nvCxnSpPr>
        <xdr:cNvPr id="96" name="直線コネクタ 95">
          <a:extLst>
            <a:ext uri="{FF2B5EF4-FFF2-40B4-BE49-F238E27FC236}">
              <a16:creationId xmlns:a16="http://schemas.microsoft.com/office/drawing/2014/main" id="{4992309C-1EA7-4560-ADA6-903352D959CF}"/>
            </a:ext>
          </a:extLst>
        </xdr:cNvPr>
        <xdr:cNvCxnSpPr/>
      </xdr:nvCxnSpPr>
      <xdr:spPr>
        <a:xfrm>
          <a:off x="1828800" y="10390505"/>
          <a:ext cx="7905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133985</xdr:rowOff>
    </xdr:from>
    <xdr:to>
      <xdr:col>6</xdr:col>
      <xdr:colOff>38100</xdr:colOff>
      <xdr:row>64</xdr:row>
      <xdr:rowOff>64135</xdr:rowOff>
    </xdr:to>
    <xdr:sp macro="" textlink="">
      <xdr:nvSpPr>
        <xdr:cNvPr id="97" name="楕円 96">
          <a:extLst>
            <a:ext uri="{FF2B5EF4-FFF2-40B4-BE49-F238E27FC236}">
              <a16:creationId xmlns:a16="http://schemas.microsoft.com/office/drawing/2014/main" id="{DA46F468-5AFA-4EFA-B3A4-B93F9F124BD5}"/>
            </a:ext>
          </a:extLst>
        </xdr:cNvPr>
        <xdr:cNvSpPr/>
      </xdr:nvSpPr>
      <xdr:spPr>
        <a:xfrm>
          <a:off x="981075" y="10344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13335</xdr:rowOff>
    </xdr:from>
    <xdr:to>
      <xdr:col>10</xdr:col>
      <xdr:colOff>114300</xdr:colOff>
      <xdr:row>64</xdr:row>
      <xdr:rowOff>17780</xdr:rowOff>
    </xdr:to>
    <xdr:cxnSp macro="">
      <xdr:nvCxnSpPr>
        <xdr:cNvPr id="98" name="直線コネクタ 97">
          <a:extLst>
            <a:ext uri="{FF2B5EF4-FFF2-40B4-BE49-F238E27FC236}">
              <a16:creationId xmlns:a16="http://schemas.microsoft.com/office/drawing/2014/main" id="{38B8E1F2-8D54-4B9B-B030-3DCDABC9F6E9}"/>
            </a:ext>
          </a:extLst>
        </xdr:cNvPr>
        <xdr:cNvCxnSpPr/>
      </xdr:nvCxnSpPr>
      <xdr:spPr>
        <a:xfrm>
          <a:off x="1028700" y="1038288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124460</xdr:rowOff>
    </xdr:from>
    <xdr:ext cx="405130" cy="259080"/>
    <xdr:sp macro="" textlink="">
      <xdr:nvSpPr>
        <xdr:cNvPr id="99" name="n_1aveValue【体育館・プール】&#10;有形固定資産減価償却率">
          <a:extLst>
            <a:ext uri="{FF2B5EF4-FFF2-40B4-BE49-F238E27FC236}">
              <a16:creationId xmlns:a16="http://schemas.microsoft.com/office/drawing/2014/main" id="{2DC7F8C2-B994-4EC2-8CC5-44EFE461308B}"/>
            </a:ext>
          </a:extLst>
        </xdr:cNvPr>
        <xdr:cNvSpPr txBox="1"/>
      </xdr:nvSpPr>
      <xdr:spPr>
        <a:xfrm>
          <a:off x="3239135" y="9684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116840</xdr:rowOff>
    </xdr:from>
    <xdr:ext cx="404495" cy="259080"/>
    <xdr:sp macro="" textlink="">
      <xdr:nvSpPr>
        <xdr:cNvPr id="100" name="n_2aveValue【体育館・プール】&#10;有形固定資産減価償却率">
          <a:extLst>
            <a:ext uri="{FF2B5EF4-FFF2-40B4-BE49-F238E27FC236}">
              <a16:creationId xmlns:a16="http://schemas.microsoft.com/office/drawing/2014/main" id="{166BB256-6556-405D-95A6-F628B09BA252}"/>
            </a:ext>
          </a:extLst>
        </xdr:cNvPr>
        <xdr:cNvSpPr txBox="1"/>
      </xdr:nvSpPr>
      <xdr:spPr>
        <a:xfrm>
          <a:off x="2439035" y="9679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97790</xdr:rowOff>
    </xdr:from>
    <xdr:ext cx="404495" cy="258445"/>
    <xdr:sp macro="" textlink="">
      <xdr:nvSpPr>
        <xdr:cNvPr id="101" name="n_3aveValue【体育館・プール】&#10;有形固定資産減価償却率">
          <a:extLst>
            <a:ext uri="{FF2B5EF4-FFF2-40B4-BE49-F238E27FC236}">
              <a16:creationId xmlns:a16="http://schemas.microsoft.com/office/drawing/2014/main" id="{DB1C99A5-7775-47C7-9008-43F5296C289B}"/>
            </a:ext>
          </a:extLst>
        </xdr:cNvPr>
        <xdr:cNvSpPr txBox="1"/>
      </xdr:nvSpPr>
      <xdr:spPr>
        <a:xfrm>
          <a:off x="1648460" y="96608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61595</xdr:rowOff>
    </xdr:from>
    <xdr:ext cx="404495" cy="259080"/>
    <xdr:sp macro="" textlink="">
      <xdr:nvSpPr>
        <xdr:cNvPr id="102" name="n_4aveValue【体育館・プール】&#10;有形固定資産減価償却率">
          <a:extLst>
            <a:ext uri="{FF2B5EF4-FFF2-40B4-BE49-F238E27FC236}">
              <a16:creationId xmlns:a16="http://schemas.microsoft.com/office/drawing/2014/main" id="{ECB5332F-B2D6-41F3-9B74-B1200D83F853}"/>
            </a:ext>
          </a:extLst>
        </xdr:cNvPr>
        <xdr:cNvSpPr txBox="1"/>
      </xdr:nvSpPr>
      <xdr:spPr>
        <a:xfrm>
          <a:off x="848360" y="9627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64</xdr:row>
      <xdr:rowOff>70485</xdr:rowOff>
    </xdr:from>
    <xdr:ext cx="405130" cy="259080"/>
    <xdr:sp macro="" textlink="">
      <xdr:nvSpPr>
        <xdr:cNvPr id="103" name="n_1mainValue【体育館・プール】&#10;有形固定資産減価償却率">
          <a:extLst>
            <a:ext uri="{FF2B5EF4-FFF2-40B4-BE49-F238E27FC236}">
              <a16:creationId xmlns:a16="http://schemas.microsoft.com/office/drawing/2014/main" id="{7AE44CBC-8982-4BA5-B848-BA533F02A493}"/>
            </a:ext>
          </a:extLst>
        </xdr:cNvPr>
        <xdr:cNvSpPr txBox="1"/>
      </xdr:nvSpPr>
      <xdr:spPr>
        <a:xfrm>
          <a:off x="3239135" y="10440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64</xdr:row>
      <xdr:rowOff>64770</xdr:rowOff>
    </xdr:from>
    <xdr:ext cx="404495" cy="258445"/>
    <xdr:sp macro="" textlink="">
      <xdr:nvSpPr>
        <xdr:cNvPr id="104" name="n_2mainValue【体育館・プール】&#10;有形固定資産減価償却率">
          <a:extLst>
            <a:ext uri="{FF2B5EF4-FFF2-40B4-BE49-F238E27FC236}">
              <a16:creationId xmlns:a16="http://schemas.microsoft.com/office/drawing/2014/main" id="{7512CAD8-7FFB-4893-BD9B-E3E5B42B8AE7}"/>
            </a:ext>
          </a:extLst>
        </xdr:cNvPr>
        <xdr:cNvSpPr txBox="1"/>
      </xdr:nvSpPr>
      <xdr:spPr>
        <a:xfrm>
          <a:off x="2439035" y="104406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64</xdr:row>
      <xdr:rowOff>59055</xdr:rowOff>
    </xdr:from>
    <xdr:ext cx="404495" cy="259080"/>
    <xdr:sp macro="" textlink="">
      <xdr:nvSpPr>
        <xdr:cNvPr id="105" name="n_3mainValue【体育館・プール】&#10;有形固定資産減価償却率">
          <a:extLst>
            <a:ext uri="{FF2B5EF4-FFF2-40B4-BE49-F238E27FC236}">
              <a16:creationId xmlns:a16="http://schemas.microsoft.com/office/drawing/2014/main" id="{751F96B2-6015-401D-BA9C-5E60E72BDDA9}"/>
            </a:ext>
          </a:extLst>
        </xdr:cNvPr>
        <xdr:cNvSpPr txBox="1"/>
      </xdr:nvSpPr>
      <xdr:spPr>
        <a:xfrm>
          <a:off x="1648460" y="10431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64</xdr:row>
      <xdr:rowOff>55245</xdr:rowOff>
    </xdr:from>
    <xdr:ext cx="404495" cy="258445"/>
    <xdr:sp macro="" textlink="">
      <xdr:nvSpPr>
        <xdr:cNvPr id="106" name="n_4mainValue【体育館・プール】&#10;有形固定資産減価償却率">
          <a:extLst>
            <a:ext uri="{FF2B5EF4-FFF2-40B4-BE49-F238E27FC236}">
              <a16:creationId xmlns:a16="http://schemas.microsoft.com/office/drawing/2014/main" id="{8E07ECC5-805B-4B9B-A4D2-923DBF1D80BD}"/>
            </a:ext>
          </a:extLst>
        </xdr:cNvPr>
        <xdr:cNvSpPr txBox="1"/>
      </xdr:nvSpPr>
      <xdr:spPr>
        <a:xfrm>
          <a:off x="848360" y="104279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88F867A0-734E-41EE-801F-CC5E896829D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A984ED9-3401-454A-AECB-89521355C6FB}"/>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69B08F7-3AAF-4437-BEB2-761EFAA1E3A2}"/>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6F13DCA-A826-4E8D-9798-141D32CFD60D}"/>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579EFE29-9E70-4EC6-AD02-D702BAE45080}"/>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2A8E764-AFA8-4FC7-8C4F-4482F30873DA}"/>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D760B12-2B15-4456-8958-3D23135B4ED0}"/>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9F62D81-7FB9-450C-B789-11AAC934AB72}"/>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250" cy="225425"/>
    <xdr:sp macro="" textlink="">
      <xdr:nvSpPr>
        <xdr:cNvPr id="115" name="テキスト ボックス 114">
          <a:extLst>
            <a:ext uri="{FF2B5EF4-FFF2-40B4-BE49-F238E27FC236}">
              <a16:creationId xmlns:a16="http://schemas.microsoft.com/office/drawing/2014/main" id="{BF011A96-B1AB-4CF6-B80A-DD06D62C9DE9}"/>
            </a:ext>
          </a:extLst>
        </xdr:cNvPr>
        <xdr:cNvSpPr txBox="1"/>
      </xdr:nvSpPr>
      <xdr:spPr>
        <a:xfrm>
          <a:off x="5915025" y="846772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283C83E-F2D7-4E38-BDEE-ADAAF9F285EE}"/>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BA920833-B98E-4FB8-A74D-3B5A7E2BFCD1}"/>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725" cy="259080"/>
    <xdr:sp macro="" textlink="">
      <xdr:nvSpPr>
        <xdr:cNvPr id="118" name="テキスト ボックス 117">
          <a:extLst>
            <a:ext uri="{FF2B5EF4-FFF2-40B4-BE49-F238E27FC236}">
              <a16:creationId xmlns:a16="http://schemas.microsoft.com/office/drawing/2014/main" id="{6A77AE0A-C450-4113-A61D-DFEF3D4ACCA9}"/>
            </a:ext>
          </a:extLst>
        </xdr:cNvPr>
        <xdr:cNvSpPr txBox="1"/>
      </xdr:nvSpPr>
      <xdr:spPr>
        <a:xfrm>
          <a:off x="5527040" y="103130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4C843AD5-7860-4985-A3EA-B467AF645BDF}"/>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725" cy="259080"/>
    <xdr:sp macro="" textlink="">
      <xdr:nvSpPr>
        <xdr:cNvPr id="120" name="テキスト ボックス 119">
          <a:extLst>
            <a:ext uri="{FF2B5EF4-FFF2-40B4-BE49-F238E27FC236}">
              <a16:creationId xmlns:a16="http://schemas.microsoft.com/office/drawing/2014/main" id="{CE1157DE-4461-47CF-BE39-46074FCBF4DB}"/>
            </a:ext>
          </a:extLst>
        </xdr:cNvPr>
        <xdr:cNvSpPr txBox="1"/>
      </xdr:nvSpPr>
      <xdr:spPr>
        <a:xfrm>
          <a:off x="5527040" y="99510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223543B2-F1C5-4F57-A873-5337AEA77246}"/>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725" cy="258445"/>
    <xdr:sp macro="" textlink="">
      <xdr:nvSpPr>
        <xdr:cNvPr id="122" name="テキスト ボックス 121">
          <a:extLst>
            <a:ext uri="{FF2B5EF4-FFF2-40B4-BE49-F238E27FC236}">
              <a16:creationId xmlns:a16="http://schemas.microsoft.com/office/drawing/2014/main" id="{0603CC53-A025-4FAA-BD82-14E713762B72}"/>
            </a:ext>
          </a:extLst>
        </xdr:cNvPr>
        <xdr:cNvSpPr txBox="1"/>
      </xdr:nvSpPr>
      <xdr:spPr>
        <a:xfrm>
          <a:off x="5527040" y="95891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857816C1-100E-4297-A402-E12FAC0AE727}"/>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725" cy="259080"/>
    <xdr:sp macro="" textlink="">
      <xdr:nvSpPr>
        <xdr:cNvPr id="124" name="テキスト ボックス 123">
          <a:extLst>
            <a:ext uri="{FF2B5EF4-FFF2-40B4-BE49-F238E27FC236}">
              <a16:creationId xmlns:a16="http://schemas.microsoft.com/office/drawing/2014/main" id="{7528F9DA-6AD5-4CDB-9320-EDB706AF0C29}"/>
            </a:ext>
          </a:extLst>
        </xdr:cNvPr>
        <xdr:cNvSpPr txBox="1"/>
      </xdr:nvSpPr>
      <xdr:spPr>
        <a:xfrm>
          <a:off x="5527040" y="9236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C29E1B8A-FD28-4BD5-84C2-2DFAEBE26B3D}"/>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725" cy="259080"/>
    <xdr:sp macro="" textlink="">
      <xdr:nvSpPr>
        <xdr:cNvPr id="126" name="テキスト ボックス 125">
          <a:extLst>
            <a:ext uri="{FF2B5EF4-FFF2-40B4-BE49-F238E27FC236}">
              <a16:creationId xmlns:a16="http://schemas.microsoft.com/office/drawing/2014/main" id="{D9B274A6-F7AF-4FF9-859D-E1D5F6010153}"/>
            </a:ext>
          </a:extLst>
        </xdr:cNvPr>
        <xdr:cNvSpPr txBox="1"/>
      </xdr:nvSpPr>
      <xdr:spPr>
        <a:xfrm>
          <a:off x="5527040" y="887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4721B64E-FF68-49A0-AC9F-58F151D26DA9}"/>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725" cy="258445"/>
    <xdr:sp macro="" textlink="">
      <xdr:nvSpPr>
        <xdr:cNvPr id="128" name="テキスト ボックス 127">
          <a:extLst>
            <a:ext uri="{FF2B5EF4-FFF2-40B4-BE49-F238E27FC236}">
              <a16:creationId xmlns:a16="http://schemas.microsoft.com/office/drawing/2014/main" id="{655A4FB1-BEEC-413A-BE82-BBB5E9841682}"/>
            </a:ext>
          </a:extLst>
        </xdr:cNvPr>
        <xdr:cNvSpPr txBox="1"/>
      </xdr:nvSpPr>
      <xdr:spPr>
        <a:xfrm>
          <a:off x="5527040" y="85128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33595F9C-DD50-4BCD-A059-EE7A089EF3B7}"/>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113665</xdr:rowOff>
    </xdr:from>
    <xdr:to>
      <xdr:col>54</xdr:col>
      <xdr:colOff>189865</xdr:colOff>
      <xdr:row>64</xdr:row>
      <xdr:rowOff>23495</xdr:rowOff>
    </xdr:to>
    <xdr:cxnSp macro="">
      <xdr:nvCxnSpPr>
        <xdr:cNvPr id="130" name="直線コネクタ 129">
          <a:extLst>
            <a:ext uri="{FF2B5EF4-FFF2-40B4-BE49-F238E27FC236}">
              <a16:creationId xmlns:a16="http://schemas.microsoft.com/office/drawing/2014/main" id="{C17A99C8-E0AE-46CE-BF98-CA57C1F44AFE}"/>
            </a:ext>
          </a:extLst>
        </xdr:cNvPr>
        <xdr:cNvCxnSpPr/>
      </xdr:nvCxnSpPr>
      <xdr:spPr>
        <a:xfrm flipV="1">
          <a:off x="9429115" y="9190990"/>
          <a:ext cx="0" cy="1208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27305</xdr:rowOff>
    </xdr:from>
    <xdr:ext cx="469900" cy="259080"/>
    <xdr:sp macro="" textlink="">
      <xdr:nvSpPr>
        <xdr:cNvPr id="131" name="【体育館・プール】&#10;一人当たり面積最小値テキスト">
          <a:extLst>
            <a:ext uri="{FF2B5EF4-FFF2-40B4-BE49-F238E27FC236}">
              <a16:creationId xmlns:a16="http://schemas.microsoft.com/office/drawing/2014/main" id="{2856544F-532B-428A-B7FA-85FAE8F7CF57}"/>
            </a:ext>
          </a:extLst>
        </xdr:cNvPr>
        <xdr:cNvSpPr txBox="1"/>
      </xdr:nvSpPr>
      <xdr:spPr>
        <a:xfrm>
          <a:off x="9467850" y="10403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23495</xdr:rowOff>
    </xdr:from>
    <xdr:to>
      <xdr:col>55</xdr:col>
      <xdr:colOff>88900</xdr:colOff>
      <xdr:row>64</xdr:row>
      <xdr:rowOff>23495</xdr:rowOff>
    </xdr:to>
    <xdr:cxnSp macro="">
      <xdr:nvCxnSpPr>
        <xdr:cNvPr id="132" name="直線コネクタ 131">
          <a:extLst>
            <a:ext uri="{FF2B5EF4-FFF2-40B4-BE49-F238E27FC236}">
              <a16:creationId xmlns:a16="http://schemas.microsoft.com/office/drawing/2014/main" id="{235C9355-7144-4EF0-99EC-DA1869C9C251}"/>
            </a:ext>
          </a:extLst>
        </xdr:cNvPr>
        <xdr:cNvCxnSpPr/>
      </xdr:nvCxnSpPr>
      <xdr:spPr>
        <a:xfrm>
          <a:off x="9363075" y="103993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60325</xdr:rowOff>
    </xdr:from>
    <xdr:ext cx="469900" cy="259080"/>
    <xdr:sp macro="" textlink="">
      <xdr:nvSpPr>
        <xdr:cNvPr id="133" name="【体育館・プール】&#10;一人当たり面積最大値テキスト">
          <a:extLst>
            <a:ext uri="{FF2B5EF4-FFF2-40B4-BE49-F238E27FC236}">
              <a16:creationId xmlns:a16="http://schemas.microsoft.com/office/drawing/2014/main" id="{275115F9-12BB-4C49-8761-E7A5FB6CC5FE}"/>
            </a:ext>
          </a:extLst>
        </xdr:cNvPr>
        <xdr:cNvSpPr txBox="1"/>
      </xdr:nvSpPr>
      <xdr:spPr>
        <a:xfrm>
          <a:off x="9467850" y="897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113665</xdr:rowOff>
    </xdr:from>
    <xdr:to>
      <xdr:col>55</xdr:col>
      <xdr:colOff>88900</xdr:colOff>
      <xdr:row>56</xdr:row>
      <xdr:rowOff>113665</xdr:rowOff>
    </xdr:to>
    <xdr:cxnSp macro="">
      <xdr:nvCxnSpPr>
        <xdr:cNvPr id="134" name="直線コネクタ 133">
          <a:extLst>
            <a:ext uri="{FF2B5EF4-FFF2-40B4-BE49-F238E27FC236}">
              <a16:creationId xmlns:a16="http://schemas.microsoft.com/office/drawing/2014/main" id="{E1B7DA33-9C49-4C87-A875-2BC1B7AC910C}"/>
            </a:ext>
          </a:extLst>
        </xdr:cNvPr>
        <xdr:cNvCxnSpPr/>
      </xdr:nvCxnSpPr>
      <xdr:spPr>
        <a:xfrm>
          <a:off x="9363075" y="919099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76200</xdr:rowOff>
    </xdr:from>
    <xdr:ext cx="469900" cy="258445"/>
    <xdr:sp macro="" textlink="">
      <xdr:nvSpPr>
        <xdr:cNvPr id="135" name="【体育館・プール】&#10;一人当たり面積平均値テキスト">
          <a:extLst>
            <a:ext uri="{FF2B5EF4-FFF2-40B4-BE49-F238E27FC236}">
              <a16:creationId xmlns:a16="http://schemas.microsoft.com/office/drawing/2014/main" id="{C3A00A7A-4626-40CD-A21D-253E178C715F}"/>
            </a:ext>
          </a:extLst>
        </xdr:cNvPr>
        <xdr:cNvSpPr txBox="1"/>
      </xdr:nvSpPr>
      <xdr:spPr>
        <a:xfrm>
          <a:off x="9467850" y="99631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53340</xdr:rowOff>
    </xdr:from>
    <xdr:to>
      <xdr:col>55</xdr:col>
      <xdr:colOff>50800</xdr:colOff>
      <xdr:row>62</xdr:row>
      <xdr:rowOff>154940</xdr:rowOff>
    </xdr:to>
    <xdr:sp macro="" textlink="">
      <xdr:nvSpPr>
        <xdr:cNvPr id="136" name="フローチャート: 判断 135">
          <a:extLst>
            <a:ext uri="{FF2B5EF4-FFF2-40B4-BE49-F238E27FC236}">
              <a16:creationId xmlns:a16="http://schemas.microsoft.com/office/drawing/2014/main" id="{398737BD-239A-4A41-9321-A3597C70E498}"/>
            </a:ext>
          </a:extLst>
        </xdr:cNvPr>
        <xdr:cNvSpPr/>
      </xdr:nvSpPr>
      <xdr:spPr>
        <a:xfrm>
          <a:off x="9401175" y="1009904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59055</xdr:rowOff>
    </xdr:from>
    <xdr:to>
      <xdr:col>50</xdr:col>
      <xdr:colOff>165100</xdr:colOff>
      <xdr:row>62</xdr:row>
      <xdr:rowOff>160655</xdr:rowOff>
    </xdr:to>
    <xdr:sp macro="" textlink="">
      <xdr:nvSpPr>
        <xdr:cNvPr id="137" name="フローチャート: 判断 136">
          <a:extLst>
            <a:ext uri="{FF2B5EF4-FFF2-40B4-BE49-F238E27FC236}">
              <a16:creationId xmlns:a16="http://schemas.microsoft.com/office/drawing/2014/main" id="{78CB7160-AC7C-4FB7-A8CF-362A6491D17A}"/>
            </a:ext>
          </a:extLst>
        </xdr:cNvPr>
        <xdr:cNvSpPr/>
      </xdr:nvSpPr>
      <xdr:spPr>
        <a:xfrm>
          <a:off x="8639175" y="10107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60960</xdr:rowOff>
    </xdr:from>
    <xdr:to>
      <xdr:col>46</xdr:col>
      <xdr:colOff>38100</xdr:colOff>
      <xdr:row>62</xdr:row>
      <xdr:rowOff>162560</xdr:rowOff>
    </xdr:to>
    <xdr:sp macro="" textlink="">
      <xdr:nvSpPr>
        <xdr:cNvPr id="138" name="フローチャート: 判断 137">
          <a:extLst>
            <a:ext uri="{FF2B5EF4-FFF2-40B4-BE49-F238E27FC236}">
              <a16:creationId xmlns:a16="http://schemas.microsoft.com/office/drawing/2014/main" id="{C22C9103-9BC6-43C8-8BD2-5E770AE85FBC}"/>
            </a:ext>
          </a:extLst>
        </xdr:cNvPr>
        <xdr:cNvSpPr/>
      </xdr:nvSpPr>
      <xdr:spPr>
        <a:xfrm>
          <a:off x="7839075" y="10113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69850</xdr:rowOff>
    </xdr:from>
    <xdr:to>
      <xdr:col>41</xdr:col>
      <xdr:colOff>101600</xdr:colOff>
      <xdr:row>62</xdr:row>
      <xdr:rowOff>171450</xdr:rowOff>
    </xdr:to>
    <xdr:sp macro="" textlink="">
      <xdr:nvSpPr>
        <xdr:cNvPr id="139" name="フローチャート: 判断 138">
          <a:extLst>
            <a:ext uri="{FF2B5EF4-FFF2-40B4-BE49-F238E27FC236}">
              <a16:creationId xmlns:a16="http://schemas.microsoft.com/office/drawing/2014/main" id="{130A1C4B-4DC5-476C-B988-1ED9F0D45D13}"/>
            </a:ext>
          </a:extLst>
        </xdr:cNvPr>
        <xdr:cNvSpPr/>
      </xdr:nvSpPr>
      <xdr:spPr>
        <a:xfrm>
          <a:off x="7029450" y="10115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58420</xdr:rowOff>
    </xdr:from>
    <xdr:to>
      <xdr:col>36</xdr:col>
      <xdr:colOff>165100</xdr:colOff>
      <xdr:row>62</xdr:row>
      <xdr:rowOff>160020</xdr:rowOff>
    </xdr:to>
    <xdr:sp macro="" textlink="">
      <xdr:nvSpPr>
        <xdr:cNvPr id="140" name="フローチャート: 判断 139">
          <a:extLst>
            <a:ext uri="{FF2B5EF4-FFF2-40B4-BE49-F238E27FC236}">
              <a16:creationId xmlns:a16="http://schemas.microsoft.com/office/drawing/2014/main" id="{56BE8366-F38C-46B3-A66F-2572B514C2F7}"/>
            </a:ext>
          </a:extLst>
        </xdr:cNvPr>
        <xdr:cNvSpPr/>
      </xdr:nvSpPr>
      <xdr:spPr>
        <a:xfrm>
          <a:off x="6238875" y="101072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8445"/>
    <xdr:sp macro="" textlink="">
      <xdr:nvSpPr>
        <xdr:cNvPr id="141" name="テキスト ボックス 140">
          <a:extLst>
            <a:ext uri="{FF2B5EF4-FFF2-40B4-BE49-F238E27FC236}">
              <a16:creationId xmlns:a16="http://schemas.microsoft.com/office/drawing/2014/main" id="{63571D63-E12C-4DBB-89D7-8DD1CF72BC4A}"/>
            </a:ext>
          </a:extLst>
        </xdr:cNvPr>
        <xdr:cNvSpPr txBox="1"/>
      </xdr:nvSpPr>
      <xdr:spPr>
        <a:xfrm>
          <a:off x="925830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8445"/>
    <xdr:sp macro="" textlink="">
      <xdr:nvSpPr>
        <xdr:cNvPr id="142" name="テキスト ボックス 141">
          <a:extLst>
            <a:ext uri="{FF2B5EF4-FFF2-40B4-BE49-F238E27FC236}">
              <a16:creationId xmlns:a16="http://schemas.microsoft.com/office/drawing/2014/main" id="{4C1AF663-BFF7-44CB-AC83-DCFB2DE5C6BD}"/>
            </a:ext>
          </a:extLst>
        </xdr:cNvPr>
        <xdr:cNvSpPr txBox="1"/>
      </xdr:nvSpPr>
      <xdr:spPr>
        <a:xfrm>
          <a:off x="85153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8445"/>
    <xdr:sp macro="" textlink="">
      <xdr:nvSpPr>
        <xdr:cNvPr id="143" name="テキスト ボックス 142">
          <a:extLst>
            <a:ext uri="{FF2B5EF4-FFF2-40B4-BE49-F238E27FC236}">
              <a16:creationId xmlns:a16="http://schemas.microsoft.com/office/drawing/2014/main" id="{CDFA2431-D99E-449E-BBFF-93C79E03170D}"/>
            </a:ext>
          </a:extLst>
        </xdr:cNvPr>
        <xdr:cNvSpPr txBox="1"/>
      </xdr:nvSpPr>
      <xdr:spPr>
        <a:xfrm>
          <a:off x="77152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8445"/>
    <xdr:sp macro="" textlink="">
      <xdr:nvSpPr>
        <xdr:cNvPr id="144" name="テキスト ボックス 143">
          <a:extLst>
            <a:ext uri="{FF2B5EF4-FFF2-40B4-BE49-F238E27FC236}">
              <a16:creationId xmlns:a16="http://schemas.microsoft.com/office/drawing/2014/main" id="{4377EA43-DC9C-4F6C-9BC9-DF8F9AADFF6F}"/>
            </a:ext>
          </a:extLst>
        </xdr:cNvPr>
        <xdr:cNvSpPr txBox="1"/>
      </xdr:nvSpPr>
      <xdr:spPr>
        <a:xfrm>
          <a:off x="69056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8445"/>
    <xdr:sp macro="" textlink="">
      <xdr:nvSpPr>
        <xdr:cNvPr id="145" name="テキスト ボックス 144">
          <a:extLst>
            <a:ext uri="{FF2B5EF4-FFF2-40B4-BE49-F238E27FC236}">
              <a16:creationId xmlns:a16="http://schemas.microsoft.com/office/drawing/2014/main" id="{C1EECB7C-53F0-4B33-AEE6-12A36479059F}"/>
            </a:ext>
          </a:extLst>
        </xdr:cNvPr>
        <xdr:cNvSpPr txBox="1"/>
      </xdr:nvSpPr>
      <xdr:spPr>
        <a:xfrm>
          <a:off x="61150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105410</xdr:rowOff>
    </xdr:from>
    <xdr:to>
      <xdr:col>55</xdr:col>
      <xdr:colOff>50800</xdr:colOff>
      <xdr:row>63</xdr:row>
      <xdr:rowOff>35560</xdr:rowOff>
    </xdr:to>
    <xdr:sp macro="" textlink="">
      <xdr:nvSpPr>
        <xdr:cNvPr id="146" name="楕円 145">
          <a:extLst>
            <a:ext uri="{FF2B5EF4-FFF2-40B4-BE49-F238E27FC236}">
              <a16:creationId xmlns:a16="http://schemas.microsoft.com/office/drawing/2014/main" id="{B0384852-C6AD-4E84-815C-AAF05B45172C}"/>
            </a:ext>
          </a:extLst>
        </xdr:cNvPr>
        <xdr:cNvSpPr/>
      </xdr:nvSpPr>
      <xdr:spPr>
        <a:xfrm>
          <a:off x="9401175" y="1015111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83820</xdr:rowOff>
    </xdr:from>
    <xdr:ext cx="469900" cy="259080"/>
    <xdr:sp macro="" textlink="">
      <xdr:nvSpPr>
        <xdr:cNvPr id="147" name="【体育館・プール】&#10;一人当たり面積該当値テキスト">
          <a:extLst>
            <a:ext uri="{FF2B5EF4-FFF2-40B4-BE49-F238E27FC236}">
              <a16:creationId xmlns:a16="http://schemas.microsoft.com/office/drawing/2014/main" id="{FD108598-975A-48EA-8FBA-ADE59DC62C4D}"/>
            </a:ext>
          </a:extLst>
        </xdr:cNvPr>
        <xdr:cNvSpPr txBox="1"/>
      </xdr:nvSpPr>
      <xdr:spPr>
        <a:xfrm>
          <a:off x="9467850" y="10135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112395</xdr:rowOff>
    </xdr:from>
    <xdr:to>
      <xdr:col>50</xdr:col>
      <xdr:colOff>165100</xdr:colOff>
      <xdr:row>63</xdr:row>
      <xdr:rowOff>42545</xdr:rowOff>
    </xdr:to>
    <xdr:sp macro="" textlink="">
      <xdr:nvSpPr>
        <xdr:cNvPr id="148" name="楕円 147">
          <a:extLst>
            <a:ext uri="{FF2B5EF4-FFF2-40B4-BE49-F238E27FC236}">
              <a16:creationId xmlns:a16="http://schemas.microsoft.com/office/drawing/2014/main" id="{A57E234E-401E-4EA0-B1DF-345E1CB2B230}"/>
            </a:ext>
          </a:extLst>
        </xdr:cNvPr>
        <xdr:cNvSpPr/>
      </xdr:nvSpPr>
      <xdr:spPr>
        <a:xfrm>
          <a:off x="8639175" y="10161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156210</xdr:rowOff>
    </xdr:from>
    <xdr:to>
      <xdr:col>55</xdr:col>
      <xdr:colOff>0</xdr:colOff>
      <xdr:row>62</xdr:row>
      <xdr:rowOff>163195</xdr:rowOff>
    </xdr:to>
    <xdr:cxnSp macro="">
      <xdr:nvCxnSpPr>
        <xdr:cNvPr id="149" name="直線コネクタ 148">
          <a:extLst>
            <a:ext uri="{FF2B5EF4-FFF2-40B4-BE49-F238E27FC236}">
              <a16:creationId xmlns:a16="http://schemas.microsoft.com/office/drawing/2014/main" id="{61EA60C4-F185-4DDD-94C7-AFBD6D745CA0}"/>
            </a:ext>
          </a:extLst>
        </xdr:cNvPr>
        <xdr:cNvCxnSpPr/>
      </xdr:nvCxnSpPr>
      <xdr:spPr>
        <a:xfrm flipV="1">
          <a:off x="8686800" y="1020826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116840</xdr:rowOff>
    </xdr:from>
    <xdr:to>
      <xdr:col>46</xdr:col>
      <xdr:colOff>38100</xdr:colOff>
      <xdr:row>63</xdr:row>
      <xdr:rowOff>46990</xdr:rowOff>
    </xdr:to>
    <xdr:sp macro="" textlink="">
      <xdr:nvSpPr>
        <xdr:cNvPr id="150" name="楕円 149">
          <a:extLst>
            <a:ext uri="{FF2B5EF4-FFF2-40B4-BE49-F238E27FC236}">
              <a16:creationId xmlns:a16="http://schemas.microsoft.com/office/drawing/2014/main" id="{E0EC9BDF-4BFE-41A1-94A0-5ADBD335E7B3}"/>
            </a:ext>
          </a:extLst>
        </xdr:cNvPr>
        <xdr:cNvSpPr/>
      </xdr:nvSpPr>
      <xdr:spPr>
        <a:xfrm>
          <a:off x="7839075" y="101657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163195</xdr:rowOff>
    </xdr:from>
    <xdr:to>
      <xdr:col>50</xdr:col>
      <xdr:colOff>114300</xdr:colOff>
      <xdr:row>62</xdr:row>
      <xdr:rowOff>167640</xdr:rowOff>
    </xdr:to>
    <xdr:cxnSp macro="">
      <xdr:nvCxnSpPr>
        <xdr:cNvPr id="151" name="直線コネクタ 150">
          <a:extLst>
            <a:ext uri="{FF2B5EF4-FFF2-40B4-BE49-F238E27FC236}">
              <a16:creationId xmlns:a16="http://schemas.microsoft.com/office/drawing/2014/main" id="{D228BE57-26F3-4C34-89AC-BFC6582AF3CE}"/>
            </a:ext>
          </a:extLst>
        </xdr:cNvPr>
        <xdr:cNvCxnSpPr/>
      </xdr:nvCxnSpPr>
      <xdr:spPr>
        <a:xfrm flipV="1">
          <a:off x="7886700" y="1020889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120650</xdr:rowOff>
    </xdr:from>
    <xdr:to>
      <xdr:col>41</xdr:col>
      <xdr:colOff>101600</xdr:colOff>
      <xdr:row>63</xdr:row>
      <xdr:rowOff>50800</xdr:rowOff>
    </xdr:to>
    <xdr:sp macro="" textlink="">
      <xdr:nvSpPr>
        <xdr:cNvPr id="152" name="楕円 151">
          <a:extLst>
            <a:ext uri="{FF2B5EF4-FFF2-40B4-BE49-F238E27FC236}">
              <a16:creationId xmlns:a16="http://schemas.microsoft.com/office/drawing/2014/main" id="{2308DF5C-9955-42B4-AC92-201DCAE02B4F}"/>
            </a:ext>
          </a:extLst>
        </xdr:cNvPr>
        <xdr:cNvSpPr/>
      </xdr:nvSpPr>
      <xdr:spPr>
        <a:xfrm>
          <a:off x="7029450" y="10172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167640</xdr:rowOff>
    </xdr:from>
    <xdr:to>
      <xdr:col>45</xdr:col>
      <xdr:colOff>177800</xdr:colOff>
      <xdr:row>63</xdr:row>
      <xdr:rowOff>0</xdr:rowOff>
    </xdr:to>
    <xdr:cxnSp macro="">
      <xdr:nvCxnSpPr>
        <xdr:cNvPr id="153" name="直線コネクタ 152">
          <a:extLst>
            <a:ext uri="{FF2B5EF4-FFF2-40B4-BE49-F238E27FC236}">
              <a16:creationId xmlns:a16="http://schemas.microsoft.com/office/drawing/2014/main" id="{F8940DBA-5BE2-4364-A683-F71AAD6546B0}"/>
            </a:ext>
          </a:extLst>
        </xdr:cNvPr>
        <xdr:cNvCxnSpPr/>
      </xdr:nvCxnSpPr>
      <xdr:spPr>
        <a:xfrm flipV="1">
          <a:off x="7077075" y="1021334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125095</xdr:rowOff>
    </xdr:from>
    <xdr:to>
      <xdr:col>36</xdr:col>
      <xdr:colOff>165100</xdr:colOff>
      <xdr:row>63</xdr:row>
      <xdr:rowOff>55245</xdr:rowOff>
    </xdr:to>
    <xdr:sp macro="" textlink="">
      <xdr:nvSpPr>
        <xdr:cNvPr id="154" name="楕円 153">
          <a:extLst>
            <a:ext uri="{FF2B5EF4-FFF2-40B4-BE49-F238E27FC236}">
              <a16:creationId xmlns:a16="http://schemas.microsoft.com/office/drawing/2014/main" id="{72EB37C5-843F-432A-90E6-4FF7EB9DC4CF}"/>
            </a:ext>
          </a:extLst>
        </xdr:cNvPr>
        <xdr:cNvSpPr/>
      </xdr:nvSpPr>
      <xdr:spPr>
        <a:xfrm>
          <a:off x="6238875" y="10170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0</xdr:rowOff>
    </xdr:from>
    <xdr:to>
      <xdr:col>41</xdr:col>
      <xdr:colOff>50800</xdr:colOff>
      <xdr:row>63</xdr:row>
      <xdr:rowOff>4445</xdr:rowOff>
    </xdr:to>
    <xdr:cxnSp macro="">
      <xdr:nvCxnSpPr>
        <xdr:cNvPr id="155" name="直線コネクタ 154">
          <a:extLst>
            <a:ext uri="{FF2B5EF4-FFF2-40B4-BE49-F238E27FC236}">
              <a16:creationId xmlns:a16="http://schemas.microsoft.com/office/drawing/2014/main" id="{0375CC97-FB71-4E89-9FBC-3BAE8DAF60C2}"/>
            </a:ext>
          </a:extLst>
        </xdr:cNvPr>
        <xdr:cNvCxnSpPr/>
      </xdr:nvCxnSpPr>
      <xdr:spPr>
        <a:xfrm flipV="1">
          <a:off x="6286500" y="10210800"/>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6350</xdr:rowOff>
    </xdr:from>
    <xdr:ext cx="469900" cy="258445"/>
    <xdr:sp macro="" textlink="">
      <xdr:nvSpPr>
        <xdr:cNvPr id="156" name="n_1aveValue【体育館・プール】&#10;一人当たり面積">
          <a:extLst>
            <a:ext uri="{FF2B5EF4-FFF2-40B4-BE49-F238E27FC236}">
              <a16:creationId xmlns:a16="http://schemas.microsoft.com/office/drawing/2014/main" id="{BA3EDDB8-0C67-4BC4-A8D5-0F894B45BD35}"/>
            </a:ext>
          </a:extLst>
        </xdr:cNvPr>
        <xdr:cNvSpPr txBox="1"/>
      </xdr:nvSpPr>
      <xdr:spPr>
        <a:xfrm>
          <a:off x="8458200" y="9896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7620</xdr:rowOff>
    </xdr:from>
    <xdr:ext cx="469265" cy="258445"/>
    <xdr:sp macro="" textlink="">
      <xdr:nvSpPr>
        <xdr:cNvPr id="157" name="n_2aveValue【体育館・プール】&#10;一人当たり面積">
          <a:extLst>
            <a:ext uri="{FF2B5EF4-FFF2-40B4-BE49-F238E27FC236}">
              <a16:creationId xmlns:a16="http://schemas.microsoft.com/office/drawing/2014/main" id="{46B0AEB1-8643-4688-A6BB-711A5AEFFF90}"/>
            </a:ext>
          </a:extLst>
        </xdr:cNvPr>
        <xdr:cNvSpPr txBox="1"/>
      </xdr:nvSpPr>
      <xdr:spPr>
        <a:xfrm>
          <a:off x="7677150" y="9897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16510</xdr:rowOff>
    </xdr:from>
    <xdr:ext cx="469265" cy="259080"/>
    <xdr:sp macro="" textlink="">
      <xdr:nvSpPr>
        <xdr:cNvPr id="158" name="n_3aveValue【体育館・プール】&#10;一人当たり面積">
          <a:extLst>
            <a:ext uri="{FF2B5EF4-FFF2-40B4-BE49-F238E27FC236}">
              <a16:creationId xmlns:a16="http://schemas.microsoft.com/office/drawing/2014/main" id="{D66DD1EF-BA74-4986-B048-7B22F4D4D68E}"/>
            </a:ext>
          </a:extLst>
        </xdr:cNvPr>
        <xdr:cNvSpPr txBox="1"/>
      </xdr:nvSpPr>
      <xdr:spPr>
        <a:xfrm>
          <a:off x="6867525" y="9903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5080</xdr:rowOff>
    </xdr:from>
    <xdr:ext cx="469265" cy="259080"/>
    <xdr:sp macro="" textlink="">
      <xdr:nvSpPr>
        <xdr:cNvPr id="159" name="n_4aveValue【体育館・プール】&#10;一人当たり面積">
          <a:extLst>
            <a:ext uri="{FF2B5EF4-FFF2-40B4-BE49-F238E27FC236}">
              <a16:creationId xmlns:a16="http://schemas.microsoft.com/office/drawing/2014/main" id="{6BDE2CC4-8EFF-47D3-93B7-50F1872083CB}"/>
            </a:ext>
          </a:extLst>
        </xdr:cNvPr>
        <xdr:cNvSpPr txBox="1"/>
      </xdr:nvSpPr>
      <xdr:spPr>
        <a:xfrm>
          <a:off x="6067425" y="98952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33655</xdr:rowOff>
    </xdr:from>
    <xdr:ext cx="469900" cy="258445"/>
    <xdr:sp macro="" textlink="">
      <xdr:nvSpPr>
        <xdr:cNvPr id="160" name="n_1mainValue【体育館・プール】&#10;一人当たり面積">
          <a:extLst>
            <a:ext uri="{FF2B5EF4-FFF2-40B4-BE49-F238E27FC236}">
              <a16:creationId xmlns:a16="http://schemas.microsoft.com/office/drawing/2014/main" id="{61D63098-AB1F-495A-9E7F-768CD57CFD46}"/>
            </a:ext>
          </a:extLst>
        </xdr:cNvPr>
        <xdr:cNvSpPr txBox="1"/>
      </xdr:nvSpPr>
      <xdr:spPr>
        <a:xfrm>
          <a:off x="8458200" y="102412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38100</xdr:rowOff>
    </xdr:from>
    <xdr:ext cx="469265" cy="259080"/>
    <xdr:sp macro="" textlink="">
      <xdr:nvSpPr>
        <xdr:cNvPr id="161" name="n_2mainValue【体育館・プール】&#10;一人当たり面積">
          <a:extLst>
            <a:ext uri="{FF2B5EF4-FFF2-40B4-BE49-F238E27FC236}">
              <a16:creationId xmlns:a16="http://schemas.microsoft.com/office/drawing/2014/main" id="{7BB4CACE-45D5-41DE-BEC4-EAC7E55540F0}"/>
            </a:ext>
          </a:extLst>
        </xdr:cNvPr>
        <xdr:cNvSpPr txBox="1"/>
      </xdr:nvSpPr>
      <xdr:spPr>
        <a:xfrm>
          <a:off x="7677150" y="10248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41910</xdr:rowOff>
    </xdr:from>
    <xdr:ext cx="469265" cy="258445"/>
    <xdr:sp macro="" textlink="">
      <xdr:nvSpPr>
        <xdr:cNvPr id="162" name="n_3mainValue【体育館・プール】&#10;一人当たり面積">
          <a:extLst>
            <a:ext uri="{FF2B5EF4-FFF2-40B4-BE49-F238E27FC236}">
              <a16:creationId xmlns:a16="http://schemas.microsoft.com/office/drawing/2014/main" id="{9AF19866-9E2A-43D3-A2D0-2E3C4C5F330C}"/>
            </a:ext>
          </a:extLst>
        </xdr:cNvPr>
        <xdr:cNvSpPr txBox="1"/>
      </xdr:nvSpPr>
      <xdr:spPr>
        <a:xfrm>
          <a:off x="6867525" y="102558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46355</xdr:rowOff>
    </xdr:from>
    <xdr:ext cx="469265" cy="259080"/>
    <xdr:sp macro="" textlink="">
      <xdr:nvSpPr>
        <xdr:cNvPr id="163" name="n_4mainValue【体育館・プール】&#10;一人当たり面積">
          <a:extLst>
            <a:ext uri="{FF2B5EF4-FFF2-40B4-BE49-F238E27FC236}">
              <a16:creationId xmlns:a16="http://schemas.microsoft.com/office/drawing/2014/main" id="{BA9DCCB2-B644-4BEF-8A9C-CE9B101BF9B5}"/>
            </a:ext>
          </a:extLst>
        </xdr:cNvPr>
        <xdr:cNvSpPr txBox="1"/>
      </xdr:nvSpPr>
      <xdr:spPr>
        <a:xfrm>
          <a:off x="6067425" y="10260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345FFD5-E87C-46AC-9D8A-D24CF81DCD0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B2EB35BC-CA1A-47FD-9B0F-3E17A3C37F7E}"/>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13E15B95-44E0-4DA4-A172-1E6C0BCF60D7}"/>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7FEE2BBC-B2E6-431E-A7B4-8E5F0F0DCD36}"/>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9E5C2F2C-50EC-4BDC-947E-A1428C62C16C}"/>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CBF13D73-9989-40AB-AA4C-5BB62CCBF86E}"/>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24A8BBBC-0266-4395-BE61-3FFB918BB469}"/>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608AA4AE-7CFB-464D-ADBE-51EF41F2E1E0}"/>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815" cy="224790"/>
    <xdr:sp macro="" textlink="">
      <xdr:nvSpPr>
        <xdr:cNvPr id="172" name="テキスト ボックス 171">
          <a:extLst>
            <a:ext uri="{FF2B5EF4-FFF2-40B4-BE49-F238E27FC236}">
              <a16:creationId xmlns:a16="http://schemas.microsoft.com/office/drawing/2014/main" id="{65EE26DE-B42F-4D68-B65D-52804B938A7D}"/>
            </a:ext>
          </a:extLst>
        </xdr:cNvPr>
        <xdr:cNvSpPr txBox="1"/>
      </xdr:nvSpPr>
      <xdr:spPr>
        <a:xfrm>
          <a:off x="666750" y="1206817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C5FDB818-C531-46E4-84CA-C66FF53C9134}"/>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9080"/>
    <xdr:sp macro="" textlink="">
      <xdr:nvSpPr>
        <xdr:cNvPr id="174" name="テキスト ボックス 173">
          <a:extLst>
            <a:ext uri="{FF2B5EF4-FFF2-40B4-BE49-F238E27FC236}">
              <a16:creationId xmlns:a16="http://schemas.microsoft.com/office/drawing/2014/main" id="{67A5A59C-2603-441C-BF9A-59B83DB545AB}"/>
            </a:ext>
          </a:extLst>
        </xdr:cNvPr>
        <xdr:cNvSpPr txBox="1"/>
      </xdr:nvSpPr>
      <xdr:spPr>
        <a:xfrm>
          <a:off x="278765"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368F06CE-91EC-4183-B783-EDF9391C7B66}"/>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725" cy="258445"/>
    <xdr:sp macro="" textlink="">
      <xdr:nvSpPr>
        <xdr:cNvPr id="176" name="テキスト ボックス 175">
          <a:extLst>
            <a:ext uri="{FF2B5EF4-FFF2-40B4-BE49-F238E27FC236}">
              <a16:creationId xmlns:a16="http://schemas.microsoft.com/office/drawing/2014/main" id="{338FD686-71C6-4246-8AA8-A364D821D6C1}"/>
            </a:ext>
          </a:extLst>
        </xdr:cNvPr>
        <xdr:cNvSpPr txBox="1"/>
      </xdr:nvSpPr>
      <xdr:spPr>
        <a:xfrm>
          <a:off x="278765" y="13913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4820F25F-6996-4FCA-A8FB-728A350390C0}"/>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178" name="テキスト ボックス 177">
          <a:extLst>
            <a:ext uri="{FF2B5EF4-FFF2-40B4-BE49-F238E27FC236}">
              <a16:creationId xmlns:a16="http://schemas.microsoft.com/office/drawing/2014/main" id="{154388C1-E871-4345-8E93-CB834E5FC336}"/>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E4E47BE9-33B4-48E6-86C6-2223E62AA1EC}"/>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180" name="テキスト ボックス 179">
          <a:extLst>
            <a:ext uri="{FF2B5EF4-FFF2-40B4-BE49-F238E27FC236}">
              <a16:creationId xmlns:a16="http://schemas.microsoft.com/office/drawing/2014/main" id="{0B919AAC-A8B4-4A6D-B20A-0F02EE98EFEE}"/>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AC608FD5-2600-44AC-AAFE-EBDB558E542F}"/>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8445"/>
    <xdr:sp macro="" textlink="">
      <xdr:nvSpPr>
        <xdr:cNvPr id="182" name="テキスト ボックス 181">
          <a:extLst>
            <a:ext uri="{FF2B5EF4-FFF2-40B4-BE49-F238E27FC236}">
              <a16:creationId xmlns:a16="http://schemas.microsoft.com/office/drawing/2014/main" id="{CCA1800F-B91A-40DA-8249-2D7825F8FBED}"/>
            </a:ext>
          </a:extLst>
        </xdr:cNvPr>
        <xdr:cNvSpPr txBox="1"/>
      </xdr:nvSpPr>
      <xdr:spPr>
        <a:xfrm>
          <a:off x="339725" y="128276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5B5C213D-048B-4FD8-B5C3-5BC574987C77}"/>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184" name="テキスト ボックス 183">
          <a:extLst>
            <a:ext uri="{FF2B5EF4-FFF2-40B4-BE49-F238E27FC236}">
              <a16:creationId xmlns:a16="http://schemas.microsoft.com/office/drawing/2014/main" id="{479A6155-0F98-4A72-AF52-578D4545F681}"/>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47928DF3-E346-4C38-9538-BDB521261762}"/>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8455" cy="259080"/>
    <xdr:sp macro="" textlink="">
      <xdr:nvSpPr>
        <xdr:cNvPr id="186" name="テキスト ボックス 185">
          <a:extLst>
            <a:ext uri="{FF2B5EF4-FFF2-40B4-BE49-F238E27FC236}">
              <a16:creationId xmlns:a16="http://schemas.microsoft.com/office/drawing/2014/main" id="{14768C72-5DAD-4074-A53C-544C60409C03}"/>
            </a:ext>
          </a:extLst>
        </xdr:cNvPr>
        <xdr:cNvSpPr txBox="1"/>
      </xdr:nvSpPr>
      <xdr:spPr>
        <a:xfrm>
          <a:off x="387985" y="121132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4213BEBF-2EFF-4DDE-B0F0-3305B4A7A1E3}"/>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65E5F167-87C0-4122-9B4A-95EA8EDD4AB1}"/>
            </a:ext>
          </a:extLst>
        </xdr:cNvPr>
        <xdr:cNvCxnSpPr/>
      </xdr:nvCxnSpPr>
      <xdr:spPr>
        <a:xfrm flipV="1">
          <a:off x="4180840" y="1255395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189" name="【福祉施設】&#10;有形固定資産減価償却率最小値テキスト">
          <a:extLst>
            <a:ext uri="{FF2B5EF4-FFF2-40B4-BE49-F238E27FC236}">
              <a16:creationId xmlns:a16="http://schemas.microsoft.com/office/drawing/2014/main" id="{5094EAFD-C8EC-484A-BDC9-F83F5A189E53}"/>
            </a:ext>
          </a:extLst>
        </xdr:cNvPr>
        <xdr:cNvSpPr txBox="1"/>
      </xdr:nvSpPr>
      <xdr:spPr>
        <a:xfrm>
          <a:off x="4219575" y="1405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92CFC2B4-CF80-478E-9BB3-3D7E424DFA7A}"/>
            </a:ext>
          </a:extLst>
        </xdr:cNvPr>
        <xdr:cNvCxnSpPr/>
      </xdr:nvCxnSpPr>
      <xdr:spPr>
        <a:xfrm>
          <a:off x="4105275" y="1404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22860</xdr:rowOff>
    </xdr:from>
    <xdr:ext cx="405130" cy="259080"/>
    <xdr:sp macro="" textlink="">
      <xdr:nvSpPr>
        <xdr:cNvPr id="191" name="【福祉施設】&#10;有形固定資産減価償却率最大値テキスト">
          <a:extLst>
            <a:ext uri="{FF2B5EF4-FFF2-40B4-BE49-F238E27FC236}">
              <a16:creationId xmlns:a16="http://schemas.microsoft.com/office/drawing/2014/main" id="{204B2ED6-57EC-4E2F-9A6A-A1BA0C055A5D}"/>
            </a:ext>
          </a:extLst>
        </xdr:cNvPr>
        <xdr:cNvSpPr txBox="1"/>
      </xdr:nvSpPr>
      <xdr:spPr>
        <a:xfrm>
          <a:off x="4219575" y="12341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C901589E-CD07-45A9-A82C-E3EFC1C7949C}"/>
            </a:ext>
          </a:extLst>
        </xdr:cNvPr>
        <xdr:cNvCxnSpPr/>
      </xdr:nvCxnSpPr>
      <xdr:spPr>
        <a:xfrm>
          <a:off x="4105275" y="125539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46355</xdr:rowOff>
    </xdr:from>
    <xdr:ext cx="405130" cy="259080"/>
    <xdr:sp macro="" textlink="">
      <xdr:nvSpPr>
        <xdr:cNvPr id="193" name="【福祉施設】&#10;有形固定資産減価償却率平均値テキスト">
          <a:extLst>
            <a:ext uri="{FF2B5EF4-FFF2-40B4-BE49-F238E27FC236}">
              <a16:creationId xmlns:a16="http://schemas.microsoft.com/office/drawing/2014/main" id="{9D5CE2D5-1C2E-45CF-B742-5D3683AAD6B4}"/>
            </a:ext>
          </a:extLst>
        </xdr:cNvPr>
        <xdr:cNvSpPr txBox="1"/>
      </xdr:nvSpPr>
      <xdr:spPr>
        <a:xfrm>
          <a:off x="4219575" y="131749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BE7842EC-4A9C-4975-84F2-A11C3F70A97B}"/>
            </a:ext>
          </a:extLst>
        </xdr:cNvPr>
        <xdr:cNvSpPr/>
      </xdr:nvSpPr>
      <xdr:spPr>
        <a:xfrm>
          <a:off x="4124325"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C274CCCA-9ABD-4F13-B3D2-8D7F5BF132D9}"/>
            </a:ext>
          </a:extLst>
        </xdr:cNvPr>
        <xdr:cNvSpPr/>
      </xdr:nvSpPr>
      <xdr:spPr>
        <a:xfrm>
          <a:off x="33813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135890</xdr:rowOff>
    </xdr:from>
    <xdr:to>
      <xdr:col>15</xdr:col>
      <xdr:colOff>101600</xdr:colOff>
      <xdr:row>82</xdr:row>
      <xdr:rowOff>66040</xdr:rowOff>
    </xdr:to>
    <xdr:sp macro="" textlink="">
      <xdr:nvSpPr>
        <xdr:cNvPr id="196" name="フローチャート: 判断 195">
          <a:extLst>
            <a:ext uri="{FF2B5EF4-FFF2-40B4-BE49-F238E27FC236}">
              <a16:creationId xmlns:a16="http://schemas.microsoft.com/office/drawing/2014/main" id="{50DDD8C7-E2CE-4A44-9226-741EDE83C640}"/>
            </a:ext>
          </a:extLst>
        </xdr:cNvPr>
        <xdr:cNvSpPr/>
      </xdr:nvSpPr>
      <xdr:spPr>
        <a:xfrm>
          <a:off x="2571750" y="132613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95B19A66-BBE6-4528-9FE3-E17A87894EA9}"/>
            </a:ext>
          </a:extLst>
        </xdr:cNvPr>
        <xdr:cNvSpPr/>
      </xdr:nvSpPr>
      <xdr:spPr>
        <a:xfrm>
          <a:off x="17811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8857D0FA-DE45-4D2E-9FA7-9DE4AE2CA680}"/>
            </a:ext>
          </a:extLst>
        </xdr:cNvPr>
        <xdr:cNvSpPr/>
      </xdr:nvSpPr>
      <xdr:spPr>
        <a:xfrm>
          <a:off x="981075" y="13298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199" name="テキスト ボックス 198">
          <a:extLst>
            <a:ext uri="{FF2B5EF4-FFF2-40B4-BE49-F238E27FC236}">
              <a16:creationId xmlns:a16="http://schemas.microsoft.com/office/drawing/2014/main" id="{9C5191ED-465C-45A6-8213-4B53ED42B742}"/>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00" name="テキスト ボックス 199">
          <a:extLst>
            <a:ext uri="{FF2B5EF4-FFF2-40B4-BE49-F238E27FC236}">
              <a16:creationId xmlns:a16="http://schemas.microsoft.com/office/drawing/2014/main" id="{27C354F7-54DB-44FC-A732-9D4904DDDBA2}"/>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01" name="テキスト ボックス 200">
          <a:extLst>
            <a:ext uri="{FF2B5EF4-FFF2-40B4-BE49-F238E27FC236}">
              <a16:creationId xmlns:a16="http://schemas.microsoft.com/office/drawing/2014/main" id="{E86AA7B6-BCC8-4ECB-B7D1-7F9B7ECF4446}"/>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02" name="テキスト ボックス 201">
          <a:extLst>
            <a:ext uri="{FF2B5EF4-FFF2-40B4-BE49-F238E27FC236}">
              <a16:creationId xmlns:a16="http://schemas.microsoft.com/office/drawing/2014/main" id="{819C46F3-742E-4E3B-A9EE-AEB72397A693}"/>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03" name="テキスト ボックス 202">
          <a:extLst>
            <a:ext uri="{FF2B5EF4-FFF2-40B4-BE49-F238E27FC236}">
              <a16:creationId xmlns:a16="http://schemas.microsoft.com/office/drawing/2014/main" id="{F1AC51EF-0844-45DF-B6E0-0B45611CADDC}"/>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8255</xdr:rowOff>
    </xdr:from>
    <xdr:to>
      <xdr:col>24</xdr:col>
      <xdr:colOff>114300</xdr:colOff>
      <xdr:row>85</xdr:row>
      <xdr:rowOff>109855</xdr:rowOff>
    </xdr:to>
    <xdr:sp macro="" textlink="">
      <xdr:nvSpPr>
        <xdr:cNvPr id="204" name="楕円 203">
          <a:extLst>
            <a:ext uri="{FF2B5EF4-FFF2-40B4-BE49-F238E27FC236}">
              <a16:creationId xmlns:a16="http://schemas.microsoft.com/office/drawing/2014/main" id="{139870C1-C952-4838-9038-9016EC24FE20}"/>
            </a:ext>
          </a:extLst>
        </xdr:cNvPr>
        <xdr:cNvSpPr/>
      </xdr:nvSpPr>
      <xdr:spPr>
        <a:xfrm>
          <a:off x="4124325" y="13784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158115</xdr:rowOff>
    </xdr:from>
    <xdr:ext cx="405130" cy="258445"/>
    <xdr:sp macro="" textlink="">
      <xdr:nvSpPr>
        <xdr:cNvPr id="205" name="【福祉施設】&#10;有形固定資産減価償却率該当値テキスト">
          <a:extLst>
            <a:ext uri="{FF2B5EF4-FFF2-40B4-BE49-F238E27FC236}">
              <a16:creationId xmlns:a16="http://schemas.microsoft.com/office/drawing/2014/main" id="{9A8FF65D-408F-4064-ACF1-61076DE8BA74}"/>
            </a:ext>
          </a:extLst>
        </xdr:cNvPr>
        <xdr:cNvSpPr txBox="1"/>
      </xdr:nvSpPr>
      <xdr:spPr>
        <a:xfrm>
          <a:off x="4219575" y="13772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13970</xdr:rowOff>
    </xdr:from>
    <xdr:to>
      <xdr:col>20</xdr:col>
      <xdr:colOff>38100</xdr:colOff>
      <xdr:row>86</xdr:row>
      <xdr:rowOff>115570</xdr:rowOff>
    </xdr:to>
    <xdr:sp macro="" textlink="">
      <xdr:nvSpPr>
        <xdr:cNvPr id="206" name="楕円 205">
          <a:extLst>
            <a:ext uri="{FF2B5EF4-FFF2-40B4-BE49-F238E27FC236}">
              <a16:creationId xmlns:a16="http://schemas.microsoft.com/office/drawing/2014/main" id="{006F473B-9E5C-49BB-AAF3-4922AC88203A}"/>
            </a:ext>
          </a:extLst>
        </xdr:cNvPr>
        <xdr:cNvSpPr/>
      </xdr:nvSpPr>
      <xdr:spPr>
        <a:xfrm>
          <a:off x="3381375" y="139458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59055</xdr:rowOff>
    </xdr:from>
    <xdr:to>
      <xdr:col>24</xdr:col>
      <xdr:colOff>63500</xdr:colOff>
      <xdr:row>86</xdr:row>
      <xdr:rowOff>64770</xdr:rowOff>
    </xdr:to>
    <xdr:cxnSp macro="">
      <xdr:nvCxnSpPr>
        <xdr:cNvPr id="207" name="直線コネクタ 206">
          <a:extLst>
            <a:ext uri="{FF2B5EF4-FFF2-40B4-BE49-F238E27FC236}">
              <a16:creationId xmlns:a16="http://schemas.microsoft.com/office/drawing/2014/main" id="{64B30555-9651-4C5B-968B-1A5BB263F676}"/>
            </a:ext>
          </a:extLst>
        </xdr:cNvPr>
        <xdr:cNvCxnSpPr/>
      </xdr:nvCxnSpPr>
      <xdr:spPr>
        <a:xfrm flipV="1">
          <a:off x="3429000" y="13832205"/>
          <a:ext cx="752475"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67310</xdr:rowOff>
    </xdr:from>
    <xdr:to>
      <xdr:col>15</xdr:col>
      <xdr:colOff>101600</xdr:colOff>
      <xdr:row>84</xdr:row>
      <xdr:rowOff>168910</xdr:rowOff>
    </xdr:to>
    <xdr:sp macro="" textlink="">
      <xdr:nvSpPr>
        <xdr:cNvPr id="208" name="楕円 207">
          <a:extLst>
            <a:ext uri="{FF2B5EF4-FFF2-40B4-BE49-F238E27FC236}">
              <a16:creationId xmlns:a16="http://schemas.microsoft.com/office/drawing/2014/main" id="{51E4CC9F-EE26-4516-A1D6-16676966514B}"/>
            </a:ext>
          </a:extLst>
        </xdr:cNvPr>
        <xdr:cNvSpPr/>
      </xdr:nvSpPr>
      <xdr:spPr>
        <a:xfrm>
          <a:off x="2571750" y="136753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118110</xdr:rowOff>
    </xdr:from>
    <xdr:to>
      <xdr:col>19</xdr:col>
      <xdr:colOff>177800</xdr:colOff>
      <xdr:row>86</xdr:row>
      <xdr:rowOff>64770</xdr:rowOff>
    </xdr:to>
    <xdr:cxnSp macro="">
      <xdr:nvCxnSpPr>
        <xdr:cNvPr id="209" name="直線コネクタ 208">
          <a:extLst>
            <a:ext uri="{FF2B5EF4-FFF2-40B4-BE49-F238E27FC236}">
              <a16:creationId xmlns:a16="http://schemas.microsoft.com/office/drawing/2014/main" id="{58FB7B1C-0284-4EA9-AFBB-A4206F76F26D}"/>
            </a:ext>
          </a:extLst>
        </xdr:cNvPr>
        <xdr:cNvCxnSpPr/>
      </xdr:nvCxnSpPr>
      <xdr:spPr>
        <a:xfrm>
          <a:off x="2619375" y="13732510"/>
          <a:ext cx="809625"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36830</xdr:rowOff>
    </xdr:from>
    <xdr:to>
      <xdr:col>10</xdr:col>
      <xdr:colOff>165100</xdr:colOff>
      <xdr:row>84</xdr:row>
      <xdr:rowOff>138430</xdr:rowOff>
    </xdr:to>
    <xdr:sp macro="" textlink="">
      <xdr:nvSpPr>
        <xdr:cNvPr id="210" name="楕円 209">
          <a:extLst>
            <a:ext uri="{FF2B5EF4-FFF2-40B4-BE49-F238E27FC236}">
              <a16:creationId xmlns:a16="http://schemas.microsoft.com/office/drawing/2014/main" id="{C6C765B1-7884-4095-8261-099110241903}"/>
            </a:ext>
          </a:extLst>
        </xdr:cNvPr>
        <xdr:cNvSpPr/>
      </xdr:nvSpPr>
      <xdr:spPr>
        <a:xfrm>
          <a:off x="1781175" y="136480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87630</xdr:rowOff>
    </xdr:from>
    <xdr:to>
      <xdr:col>15</xdr:col>
      <xdr:colOff>50800</xdr:colOff>
      <xdr:row>84</xdr:row>
      <xdr:rowOff>118110</xdr:rowOff>
    </xdr:to>
    <xdr:cxnSp macro="">
      <xdr:nvCxnSpPr>
        <xdr:cNvPr id="211" name="直線コネクタ 210">
          <a:extLst>
            <a:ext uri="{FF2B5EF4-FFF2-40B4-BE49-F238E27FC236}">
              <a16:creationId xmlns:a16="http://schemas.microsoft.com/office/drawing/2014/main" id="{56E802BA-0FB6-4EEE-80B9-2B2CBD638F32}"/>
            </a:ext>
          </a:extLst>
        </xdr:cNvPr>
        <xdr:cNvCxnSpPr/>
      </xdr:nvCxnSpPr>
      <xdr:spPr>
        <a:xfrm>
          <a:off x="1828800" y="13695680"/>
          <a:ext cx="79057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158750</xdr:rowOff>
    </xdr:from>
    <xdr:to>
      <xdr:col>6</xdr:col>
      <xdr:colOff>38100</xdr:colOff>
      <xdr:row>84</xdr:row>
      <xdr:rowOff>88900</xdr:rowOff>
    </xdr:to>
    <xdr:sp macro="" textlink="">
      <xdr:nvSpPr>
        <xdr:cNvPr id="212" name="楕円 211">
          <a:extLst>
            <a:ext uri="{FF2B5EF4-FFF2-40B4-BE49-F238E27FC236}">
              <a16:creationId xmlns:a16="http://schemas.microsoft.com/office/drawing/2014/main" id="{992EB49B-FAE5-48A3-9446-BD38BF670BFA}"/>
            </a:ext>
          </a:extLst>
        </xdr:cNvPr>
        <xdr:cNvSpPr/>
      </xdr:nvSpPr>
      <xdr:spPr>
        <a:xfrm>
          <a:off x="9810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38100</xdr:rowOff>
    </xdr:from>
    <xdr:to>
      <xdr:col>10</xdr:col>
      <xdr:colOff>114300</xdr:colOff>
      <xdr:row>84</xdr:row>
      <xdr:rowOff>87630</xdr:rowOff>
    </xdr:to>
    <xdr:cxnSp macro="">
      <xdr:nvCxnSpPr>
        <xdr:cNvPr id="213" name="直線コネクタ 212">
          <a:extLst>
            <a:ext uri="{FF2B5EF4-FFF2-40B4-BE49-F238E27FC236}">
              <a16:creationId xmlns:a16="http://schemas.microsoft.com/office/drawing/2014/main" id="{6DE8DB69-6276-416F-9340-AE00E9D17AEC}"/>
            </a:ext>
          </a:extLst>
        </xdr:cNvPr>
        <xdr:cNvCxnSpPr/>
      </xdr:nvCxnSpPr>
      <xdr:spPr>
        <a:xfrm>
          <a:off x="1028700" y="13649325"/>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107315</xdr:rowOff>
    </xdr:from>
    <xdr:ext cx="405130" cy="259080"/>
    <xdr:sp macro="" textlink="">
      <xdr:nvSpPr>
        <xdr:cNvPr id="214" name="n_1aveValue【福祉施設】&#10;有形固定資産減価償却率">
          <a:extLst>
            <a:ext uri="{FF2B5EF4-FFF2-40B4-BE49-F238E27FC236}">
              <a16:creationId xmlns:a16="http://schemas.microsoft.com/office/drawing/2014/main" id="{6B105D13-CFE3-4DF5-B9F3-0852255C34D4}"/>
            </a:ext>
          </a:extLst>
        </xdr:cNvPr>
        <xdr:cNvSpPr txBox="1"/>
      </xdr:nvSpPr>
      <xdr:spPr>
        <a:xfrm>
          <a:off x="3239135" y="13067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82550</xdr:rowOff>
    </xdr:from>
    <xdr:ext cx="404495" cy="259080"/>
    <xdr:sp macro="" textlink="">
      <xdr:nvSpPr>
        <xdr:cNvPr id="215" name="n_2aveValue【福祉施設】&#10;有形固定資産減価償却率">
          <a:extLst>
            <a:ext uri="{FF2B5EF4-FFF2-40B4-BE49-F238E27FC236}">
              <a16:creationId xmlns:a16="http://schemas.microsoft.com/office/drawing/2014/main" id="{34B24DE4-35A7-4E6C-8138-F5022010DA0D}"/>
            </a:ext>
          </a:extLst>
        </xdr:cNvPr>
        <xdr:cNvSpPr txBox="1"/>
      </xdr:nvSpPr>
      <xdr:spPr>
        <a:xfrm>
          <a:off x="2439035" y="130492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95885</xdr:rowOff>
    </xdr:from>
    <xdr:ext cx="404495" cy="259080"/>
    <xdr:sp macro="" textlink="">
      <xdr:nvSpPr>
        <xdr:cNvPr id="216" name="n_3aveValue【福祉施設】&#10;有形固定資産減価償却率">
          <a:extLst>
            <a:ext uri="{FF2B5EF4-FFF2-40B4-BE49-F238E27FC236}">
              <a16:creationId xmlns:a16="http://schemas.microsoft.com/office/drawing/2014/main" id="{A39B920A-B973-4426-908A-9B491B95329F}"/>
            </a:ext>
          </a:extLst>
        </xdr:cNvPr>
        <xdr:cNvSpPr txBox="1"/>
      </xdr:nvSpPr>
      <xdr:spPr>
        <a:xfrm>
          <a:off x="1648460" y="13059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126365</xdr:rowOff>
    </xdr:from>
    <xdr:ext cx="404495" cy="259080"/>
    <xdr:sp macro="" textlink="">
      <xdr:nvSpPr>
        <xdr:cNvPr id="217" name="n_4aveValue【福祉施設】&#10;有形固定資産減価償却率">
          <a:extLst>
            <a:ext uri="{FF2B5EF4-FFF2-40B4-BE49-F238E27FC236}">
              <a16:creationId xmlns:a16="http://schemas.microsoft.com/office/drawing/2014/main" id="{49841C5D-549D-43B9-964C-1F82AABE586F}"/>
            </a:ext>
          </a:extLst>
        </xdr:cNvPr>
        <xdr:cNvSpPr txBox="1"/>
      </xdr:nvSpPr>
      <xdr:spPr>
        <a:xfrm>
          <a:off x="848360" y="130867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106680</xdr:rowOff>
    </xdr:from>
    <xdr:ext cx="405130" cy="259080"/>
    <xdr:sp macro="" textlink="">
      <xdr:nvSpPr>
        <xdr:cNvPr id="218" name="n_1mainValue【福祉施設】&#10;有形固定資産減価償却率">
          <a:extLst>
            <a:ext uri="{FF2B5EF4-FFF2-40B4-BE49-F238E27FC236}">
              <a16:creationId xmlns:a16="http://schemas.microsoft.com/office/drawing/2014/main" id="{23B6EE32-F649-4F65-B882-4904130D7469}"/>
            </a:ext>
          </a:extLst>
        </xdr:cNvPr>
        <xdr:cNvSpPr txBox="1"/>
      </xdr:nvSpPr>
      <xdr:spPr>
        <a:xfrm>
          <a:off x="3239135" y="14038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160020</xdr:rowOff>
    </xdr:from>
    <xdr:ext cx="404495" cy="259080"/>
    <xdr:sp macro="" textlink="">
      <xdr:nvSpPr>
        <xdr:cNvPr id="219" name="n_2mainValue【福祉施設】&#10;有形固定資産減価償却率">
          <a:extLst>
            <a:ext uri="{FF2B5EF4-FFF2-40B4-BE49-F238E27FC236}">
              <a16:creationId xmlns:a16="http://schemas.microsoft.com/office/drawing/2014/main" id="{B062FB8C-B750-49B8-9BF2-375CA890D82F}"/>
            </a:ext>
          </a:extLst>
        </xdr:cNvPr>
        <xdr:cNvSpPr txBox="1"/>
      </xdr:nvSpPr>
      <xdr:spPr>
        <a:xfrm>
          <a:off x="2439035" y="13774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129540</xdr:rowOff>
    </xdr:from>
    <xdr:ext cx="404495" cy="259080"/>
    <xdr:sp macro="" textlink="">
      <xdr:nvSpPr>
        <xdr:cNvPr id="220" name="n_3mainValue【福祉施設】&#10;有形固定資産減価償却率">
          <a:extLst>
            <a:ext uri="{FF2B5EF4-FFF2-40B4-BE49-F238E27FC236}">
              <a16:creationId xmlns:a16="http://schemas.microsoft.com/office/drawing/2014/main" id="{8E5E6D42-F42A-4D26-A2BA-99E7BE48F0A3}"/>
            </a:ext>
          </a:extLst>
        </xdr:cNvPr>
        <xdr:cNvSpPr txBox="1"/>
      </xdr:nvSpPr>
      <xdr:spPr>
        <a:xfrm>
          <a:off x="1648460" y="13737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80010</xdr:rowOff>
    </xdr:from>
    <xdr:ext cx="404495" cy="259080"/>
    <xdr:sp macro="" textlink="">
      <xdr:nvSpPr>
        <xdr:cNvPr id="221" name="n_4mainValue【福祉施設】&#10;有形固定資産減価償却率">
          <a:extLst>
            <a:ext uri="{FF2B5EF4-FFF2-40B4-BE49-F238E27FC236}">
              <a16:creationId xmlns:a16="http://schemas.microsoft.com/office/drawing/2014/main" id="{7C135AA5-842E-4C29-A140-E18001E7413A}"/>
            </a:ext>
          </a:extLst>
        </xdr:cNvPr>
        <xdr:cNvSpPr txBox="1"/>
      </xdr:nvSpPr>
      <xdr:spPr>
        <a:xfrm>
          <a:off x="848360" y="13694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68DB0285-134F-43A9-A4A3-627995652B4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BE8432FA-5090-4EB1-943C-2CE17D2EB20B}"/>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4FD1B573-3F4C-4EA3-80C3-98D14A330C8C}"/>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4F9CDB75-BE13-46F8-973F-21BEFB15C1ED}"/>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9035D4A3-D6D0-4960-9C56-7BF4F390E7DA}"/>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DFAB03FF-9A0C-4041-B5C8-FA5F04FA98F6}"/>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BF4A4B14-2862-4FA3-8244-2318147BFACA}"/>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B0FE243B-7A4D-4D6A-8855-20102D80539E}"/>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250" cy="224790"/>
    <xdr:sp macro="" textlink="">
      <xdr:nvSpPr>
        <xdr:cNvPr id="230" name="テキスト ボックス 229">
          <a:extLst>
            <a:ext uri="{FF2B5EF4-FFF2-40B4-BE49-F238E27FC236}">
              <a16:creationId xmlns:a16="http://schemas.microsoft.com/office/drawing/2014/main" id="{65CF0044-CD21-4BE3-A135-9C3F5623119B}"/>
            </a:ext>
          </a:extLst>
        </xdr:cNvPr>
        <xdr:cNvSpPr txBox="1"/>
      </xdr:nvSpPr>
      <xdr:spPr>
        <a:xfrm>
          <a:off x="5915025" y="1206817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CE9C5F36-4ADF-4D11-B340-44BEE0EF7A4C}"/>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FEBABC15-0E00-4226-BA1C-4D20235215A9}"/>
            </a:ext>
          </a:extLst>
        </xdr:cNvPr>
        <xdr:cNvCxnSpPr/>
      </xdr:nvCxnSpPr>
      <xdr:spPr>
        <a:xfrm>
          <a:off x="5953125" y="1404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725" cy="258445"/>
    <xdr:sp macro="" textlink="">
      <xdr:nvSpPr>
        <xdr:cNvPr id="233" name="テキスト ボックス 232">
          <a:extLst>
            <a:ext uri="{FF2B5EF4-FFF2-40B4-BE49-F238E27FC236}">
              <a16:creationId xmlns:a16="http://schemas.microsoft.com/office/drawing/2014/main" id="{7BC9D5D3-1EA4-48EA-949F-AD7DB5BC9ACA}"/>
            </a:ext>
          </a:extLst>
        </xdr:cNvPr>
        <xdr:cNvSpPr txBox="1"/>
      </xdr:nvSpPr>
      <xdr:spPr>
        <a:xfrm>
          <a:off x="5527040" y="13913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8220816F-8FF9-4EB5-A44B-B20D9EC8C8A7}"/>
            </a:ext>
          </a:extLst>
        </xdr:cNvPr>
        <xdr:cNvCxnSpPr/>
      </xdr:nvCxnSpPr>
      <xdr:spPr>
        <a:xfrm>
          <a:off x="5953125" y="13687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105410</xdr:rowOff>
    </xdr:from>
    <xdr:ext cx="531495" cy="259080"/>
    <xdr:sp macro="" textlink="">
      <xdr:nvSpPr>
        <xdr:cNvPr id="235" name="テキスト ボックス 234">
          <a:extLst>
            <a:ext uri="{FF2B5EF4-FFF2-40B4-BE49-F238E27FC236}">
              <a16:creationId xmlns:a16="http://schemas.microsoft.com/office/drawing/2014/main" id="{376BF9B2-7688-4C6C-98DD-B355F9859675}"/>
            </a:ext>
          </a:extLst>
        </xdr:cNvPr>
        <xdr:cNvSpPr txBox="1"/>
      </xdr:nvSpPr>
      <xdr:spPr>
        <a:xfrm>
          <a:off x="5478780" y="135515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7B66F2FE-946E-439A-94C2-7B8BACA4D220}"/>
            </a:ext>
          </a:extLst>
        </xdr:cNvPr>
        <xdr:cNvCxnSpPr/>
      </xdr:nvCxnSpPr>
      <xdr:spPr>
        <a:xfrm>
          <a:off x="5953125" y="13325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67310</xdr:rowOff>
    </xdr:from>
    <xdr:ext cx="531495" cy="259080"/>
    <xdr:sp macro="" textlink="">
      <xdr:nvSpPr>
        <xdr:cNvPr id="237" name="テキスト ボックス 236">
          <a:extLst>
            <a:ext uri="{FF2B5EF4-FFF2-40B4-BE49-F238E27FC236}">
              <a16:creationId xmlns:a16="http://schemas.microsoft.com/office/drawing/2014/main" id="{2D339711-49A7-46B9-8C94-0EE189B21B6F}"/>
            </a:ext>
          </a:extLst>
        </xdr:cNvPr>
        <xdr:cNvSpPr txBox="1"/>
      </xdr:nvSpPr>
      <xdr:spPr>
        <a:xfrm>
          <a:off x="5478780" y="131895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A0B12B9D-880A-4576-8CD2-A1FEBBD31E87}"/>
            </a:ext>
          </a:extLst>
        </xdr:cNvPr>
        <xdr:cNvCxnSpPr/>
      </xdr:nvCxnSpPr>
      <xdr:spPr>
        <a:xfrm>
          <a:off x="5953125" y="12963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29210</xdr:rowOff>
    </xdr:from>
    <xdr:ext cx="531495" cy="258445"/>
    <xdr:sp macro="" textlink="">
      <xdr:nvSpPr>
        <xdr:cNvPr id="239" name="テキスト ボックス 238">
          <a:extLst>
            <a:ext uri="{FF2B5EF4-FFF2-40B4-BE49-F238E27FC236}">
              <a16:creationId xmlns:a16="http://schemas.microsoft.com/office/drawing/2014/main" id="{D5FFB377-2039-4012-8B1B-7492FD5855D3}"/>
            </a:ext>
          </a:extLst>
        </xdr:cNvPr>
        <xdr:cNvSpPr txBox="1"/>
      </xdr:nvSpPr>
      <xdr:spPr>
        <a:xfrm>
          <a:off x="5478780" y="128276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167A3B15-FF39-4514-AE75-DF101A238889}"/>
            </a:ext>
          </a:extLst>
        </xdr:cNvPr>
        <xdr:cNvCxnSpPr/>
      </xdr:nvCxnSpPr>
      <xdr:spPr>
        <a:xfrm>
          <a:off x="5953125" y="1261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162560</xdr:rowOff>
    </xdr:from>
    <xdr:ext cx="531495" cy="259080"/>
    <xdr:sp macro="" textlink="">
      <xdr:nvSpPr>
        <xdr:cNvPr id="241" name="テキスト ボックス 240">
          <a:extLst>
            <a:ext uri="{FF2B5EF4-FFF2-40B4-BE49-F238E27FC236}">
              <a16:creationId xmlns:a16="http://schemas.microsoft.com/office/drawing/2014/main" id="{F28C43DE-375C-4B6F-B440-450E841CF131}"/>
            </a:ext>
          </a:extLst>
        </xdr:cNvPr>
        <xdr:cNvSpPr txBox="1"/>
      </xdr:nvSpPr>
      <xdr:spPr>
        <a:xfrm>
          <a:off x="5478780" y="12475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A928EFB8-45C7-4CDA-A3EF-871B18E51F18}"/>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243" name="テキスト ボックス 242">
          <a:extLst>
            <a:ext uri="{FF2B5EF4-FFF2-40B4-BE49-F238E27FC236}">
              <a16:creationId xmlns:a16="http://schemas.microsoft.com/office/drawing/2014/main" id="{37772BE3-3163-4182-AEA7-05DE90509F14}"/>
            </a:ext>
          </a:extLst>
        </xdr:cNvPr>
        <xdr:cNvSpPr txBox="1"/>
      </xdr:nvSpPr>
      <xdr:spPr>
        <a:xfrm>
          <a:off x="5478780" y="1211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6920A3FD-2D5A-460C-972F-3CC2FD7BFF44}"/>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40640</xdr:rowOff>
    </xdr:from>
    <xdr:to>
      <xdr:col>54</xdr:col>
      <xdr:colOff>189865</xdr:colOff>
      <xdr:row>86</xdr:row>
      <xdr:rowOff>113665</xdr:rowOff>
    </xdr:to>
    <xdr:cxnSp macro="">
      <xdr:nvCxnSpPr>
        <xdr:cNvPr id="245" name="直線コネクタ 244">
          <a:extLst>
            <a:ext uri="{FF2B5EF4-FFF2-40B4-BE49-F238E27FC236}">
              <a16:creationId xmlns:a16="http://schemas.microsoft.com/office/drawing/2014/main" id="{C87957F4-715C-4CB7-9EC4-97EEB933BF7E}"/>
            </a:ext>
          </a:extLst>
        </xdr:cNvPr>
        <xdr:cNvCxnSpPr/>
      </xdr:nvCxnSpPr>
      <xdr:spPr>
        <a:xfrm flipV="1">
          <a:off x="9429115" y="12518390"/>
          <a:ext cx="0" cy="1530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117475</xdr:rowOff>
    </xdr:from>
    <xdr:ext cx="469900" cy="259080"/>
    <xdr:sp macro="" textlink="">
      <xdr:nvSpPr>
        <xdr:cNvPr id="246" name="【福祉施設】&#10;一人当たり面積最小値テキスト">
          <a:extLst>
            <a:ext uri="{FF2B5EF4-FFF2-40B4-BE49-F238E27FC236}">
              <a16:creationId xmlns:a16="http://schemas.microsoft.com/office/drawing/2014/main" id="{DBB5D079-1C39-4B75-AF39-22F7FB7918FD}"/>
            </a:ext>
          </a:extLst>
        </xdr:cNvPr>
        <xdr:cNvSpPr txBox="1"/>
      </xdr:nvSpPr>
      <xdr:spPr>
        <a:xfrm>
          <a:off x="9467850" y="14055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113665</xdr:rowOff>
    </xdr:from>
    <xdr:to>
      <xdr:col>55</xdr:col>
      <xdr:colOff>88900</xdr:colOff>
      <xdr:row>86</xdr:row>
      <xdr:rowOff>113665</xdr:rowOff>
    </xdr:to>
    <xdr:cxnSp macro="">
      <xdr:nvCxnSpPr>
        <xdr:cNvPr id="247" name="直線コネクタ 246">
          <a:extLst>
            <a:ext uri="{FF2B5EF4-FFF2-40B4-BE49-F238E27FC236}">
              <a16:creationId xmlns:a16="http://schemas.microsoft.com/office/drawing/2014/main" id="{14673A16-CFA5-451D-97F6-1403E27C5597}"/>
            </a:ext>
          </a:extLst>
        </xdr:cNvPr>
        <xdr:cNvCxnSpPr/>
      </xdr:nvCxnSpPr>
      <xdr:spPr>
        <a:xfrm>
          <a:off x="9363075" y="1404874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158115</xdr:rowOff>
    </xdr:from>
    <xdr:ext cx="534670" cy="258445"/>
    <xdr:sp macro="" textlink="">
      <xdr:nvSpPr>
        <xdr:cNvPr id="248" name="【福祉施設】&#10;一人当たり面積最大値テキスト">
          <a:extLst>
            <a:ext uri="{FF2B5EF4-FFF2-40B4-BE49-F238E27FC236}">
              <a16:creationId xmlns:a16="http://schemas.microsoft.com/office/drawing/2014/main" id="{C5BB6F5D-EF98-454F-93F5-AF3FEF699A08}"/>
            </a:ext>
          </a:extLst>
        </xdr:cNvPr>
        <xdr:cNvSpPr txBox="1"/>
      </xdr:nvSpPr>
      <xdr:spPr>
        <a:xfrm>
          <a:off x="9467850" y="123151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40640</xdr:rowOff>
    </xdr:from>
    <xdr:to>
      <xdr:col>55</xdr:col>
      <xdr:colOff>88900</xdr:colOff>
      <xdr:row>77</xdr:row>
      <xdr:rowOff>40640</xdr:rowOff>
    </xdr:to>
    <xdr:cxnSp macro="">
      <xdr:nvCxnSpPr>
        <xdr:cNvPr id="249" name="直線コネクタ 248">
          <a:extLst>
            <a:ext uri="{FF2B5EF4-FFF2-40B4-BE49-F238E27FC236}">
              <a16:creationId xmlns:a16="http://schemas.microsoft.com/office/drawing/2014/main" id="{2A22F526-BF1F-46EF-B4B8-43A57E75139B}"/>
            </a:ext>
          </a:extLst>
        </xdr:cNvPr>
        <xdr:cNvCxnSpPr/>
      </xdr:nvCxnSpPr>
      <xdr:spPr>
        <a:xfrm>
          <a:off x="9363075" y="1251839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13970</xdr:rowOff>
    </xdr:from>
    <xdr:ext cx="469900" cy="259080"/>
    <xdr:sp macro="" textlink="">
      <xdr:nvSpPr>
        <xdr:cNvPr id="250" name="【福祉施設】&#10;一人当たり面積平均値テキスト">
          <a:extLst>
            <a:ext uri="{FF2B5EF4-FFF2-40B4-BE49-F238E27FC236}">
              <a16:creationId xmlns:a16="http://schemas.microsoft.com/office/drawing/2014/main" id="{23C03FBF-87BC-4CF1-9C09-992F77F84128}"/>
            </a:ext>
          </a:extLst>
        </xdr:cNvPr>
        <xdr:cNvSpPr txBox="1"/>
      </xdr:nvSpPr>
      <xdr:spPr>
        <a:xfrm>
          <a:off x="9467850" y="13783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162560</xdr:rowOff>
    </xdr:from>
    <xdr:to>
      <xdr:col>55</xdr:col>
      <xdr:colOff>50800</xdr:colOff>
      <xdr:row>86</xdr:row>
      <xdr:rowOff>92710</xdr:rowOff>
    </xdr:to>
    <xdr:sp macro="" textlink="">
      <xdr:nvSpPr>
        <xdr:cNvPr id="251" name="フローチャート: 判断 250">
          <a:extLst>
            <a:ext uri="{FF2B5EF4-FFF2-40B4-BE49-F238E27FC236}">
              <a16:creationId xmlns:a16="http://schemas.microsoft.com/office/drawing/2014/main" id="{EF657306-2CB9-4586-A739-FAF268443F16}"/>
            </a:ext>
          </a:extLst>
        </xdr:cNvPr>
        <xdr:cNvSpPr/>
      </xdr:nvSpPr>
      <xdr:spPr>
        <a:xfrm>
          <a:off x="9401175" y="139325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53340</xdr:rowOff>
    </xdr:from>
    <xdr:to>
      <xdr:col>50</xdr:col>
      <xdr:colOff>165100</xdr:colOff>
      <xdr:row>86</xdr:row>
      <xdr:rowOff>154940</xdr:rowOff>
    </xdr:to>
    <xdr:sp macro="" textlink="">
      <xdr:nvSpPr>
        <xdr:cNvPr id="252" name="フローチャート: 判断 251">
          <a:extLst>
            <a:ext uri="{FF2B5EF4-FFF2-40B4-BE49-F238E27FC236}">
              <a16:creationId xmlns:a16="http://schemas.microsoft.com/office/drawing/2014/main" id="{ECA21605-49EB-48E0-AD69-D03024166031}"/>
            </a:ext>
          </a:extLst>
        </xdr:cNvPr>
        <xdr:cNvSpPr/>
      </xdr:nvSpPr>
      <xdr:spPr>
        <a:xfrm>
          <a:off x="8639175" y="139852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54610</xdr:rowOff>
    </xdr:from>
    <xdr:to>
      <xdr:col>46</xdr:col>
      <xdr:colOff>38100</xdr:colOff>
      <xdr:row>86</xdr:row>
      <xdr:rowOff>156210</xdr:rowOff>
    </xdr:to>
    <xdr:sp macro="" textlink="">
      <xdr:nvSpPr>
        <xdr:cNvPr id="253" name="フローチャート: 判断 252">
          <a:extLst>
            <a:ext uri="{FF2B5EF4-FFF2-40B4-BE49-F238E27FC236}">
              <a16:creationId xmlns:a16="http://schemas.microsoft.com/office/drawing/2014/main" id="{80F9E317-7048-4321-A2E5-D3BBCF5EC2E9}"/>
            </a:ext>
          </a:extLst>
        </xdr:cNvPr>
        <xdr:cNvSpPr/>
      </xdr:nvSpPr>
      <xdr:spPr>
        <a:xfrm>
          <a:off x="7839075" y="1398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54610</xdr:rowOff>
    </xdr:from>
    <xdr:to>
      <xdr:col>41</xdr:col>
      <xdr:colOff>101600</xdr:colOff>
      <xdr:row>86</xdr:row>
      <xdr:rowOff>156210</xdr:rowOff>
    </xdr:to>
    <xdr:sp macro="" textlink="">
      <xdr:nvSpPr>
        <xdr:cNvPr id="254" name="フローチャート: 判断 253">
          <a:extLst>
            <a:ext uri="{FF2B5EF4-FFF2-40B4-BE49-F238E27FC236}">
              <a16:creationId xmlns:a16="http://schemas.microsoft.com/office/drawing/2014/main" id="{56609D7F-4992-4613-9059-65D712F9D25D}"/>
            </a:ext>
          </a:extLst>
        </xdr:cNvPr>
        <xdr:cNvSpPr/>
      </xdr:nvSpPr>
      <xdr:spPr>
        <a:xfrm>
          <a:off x="7029450" y="139896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55245</xdr:rowOff>
    </xdr:from>
    <xdr:to>
      <xdr:col>36</xdr:col>
      <xdr:colOff>165100</xdr:colOff>
      <xdr:row>86</xdr:row>
      <xdr:rowOff>156845</xdr:rowOff>
    </xdr:to>
    <xdr:sp macro="" textlink="">
      <xdr:nvSpPr>
        <xdr:cNvPr id="255" name="フローチャート: 判断 254">
          <a:extLst>
            <a:ext uri="{FF2B5EF4-FFF2-40B4-BE49-F238E27FC236}">
              <a16:creationId xmlns:a16="http://schemas.microsoft.com/office/drawing/2014/main" id="{3841D2B7-17F9-4810-9423-0B08944050A2}"/>
            </a:ext>
          </a:extLst>
        </xdr:cNvPr>
        <xdr:cNvSpPr/>
      </xdr:nvSpPr>
      <xdr:spPr>
        <a:xfrm>
          <a:off x="6238875" y="139903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1729BD9C-36E0-4329-A1EC-99535B1D02A9}"/>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57" name="テキスト ボックス 256">
          <a:extLst>
            <a:ext uri="{FF2B5EF4-FFF2-40B4-BE49-F238E27FC236}">
              <a16:creationId xmlns:a16="http://schemas.microsoft.com/office/drawing/2014/main" id="{089D46A3-9886-400A-AD63-CDF5417FC61C}"/>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58" name="テキスト ボックス 257">
          <a:extLst>
            <a:ext uri="{FF2B5EF4-FFF2-40B4-BE49-F238E27FC236}">
              <a16:creationId xmlns:a16="http://schemas.microsoft.com/office/drawing/2014/main" id="{0D719119-1C8B-4EEC-8B60-BEDE3D71B28F}"/>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59" name="テキスト ボックス 258">
          <a:extLst>
            <a:ext uri="{FF2B5EF4-FFF2-40B4-BE49-F238E27FC236}">
              <a16:creationId xmlns:a16="http://schemas.microsoft.com/office/drawing/2014/main" id="{40429935-37AD-4BC4-8DC6-5B2DC370FEFF}"/>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60" name="テキスト ボックス 259">
          <a:extLst>
            <a:ext uri="{FF2B5EF4-FFF2-40B4-BE49-F238E27FC236}">
              <a16:creationId xmlns:a16="http://schemas.microsoft.com/office/drawing/2014/main" id="{2E0CC947-54E6-40AE-A605-3659C14B8DC7}"/>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47625</xdr:rowOff>
    </xdr:from>
    <xdr:to>
      <xdr:col>55</xdr:col>
      <xdr:colOff>50800</xdr:colOff>
      <xdr:row>86</xdr:row>
      <xdr:rowOff>149225</xdr:rowOff>
    </xdr:to>
    <xdr:sp macro="" textlink="">
      <xdr:nvSpPr>
        <xdr:cNvPr id="261" name="楕円 260">
          <a:extLst>
            <a:ext uri="{FF2B5EF4-FFF2-40B4-BE49-F238E27FC236}">
              <a16:creationId xmlns:a16="http://schemas.microsoft.com/office/drawing/2014/main" id="{DDDE0539-2E46-4FCD-B932-C6E884ED89D2}"/>
            </a:ext>
          </a:extLst>
        </xdr:cNvPr>
        <xdr:cNvSpPr/>
      </xdr:nvSpPr>
      <xdr:spPr>
        <a:xfrm>
          <a:off x="9401175" y="1397952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140970</xdr:rowOff>
    </xdr:from>
    <xdr:ext cx="469900" cy="259080"/>
    <xdr:sp macro="" textlink="">
      <xdr:nvSpPr>
        <xdr:cNvPr id="262" name="【福祉施設】&#10;一人当たり面積該当値テキスト">
          <a:extLst>
            <a:ext uri="{FF2B5EF4-FFF2-40B4-BE49-F238E27FC236}">
              <a16:creationId xmlns:a16="http://schemas.microsoft.com/office/drawing/2014/main" id="{5C7459CF-6400-4DB1-8F60-8A372E0BA91E}"/>
            </a:ext>
          </a:extLst>
        </xdr:cNvPr>
        <xdr:cNvSpPr txBox="1"/>
      </xdr:nvSpPr>
      <xdr:spPr>
        <a:xfrm>
          <a:off x="9467850" y="13917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48260</xdr:rowOff>
    </xdr:from>
    <xdr:to>
      <xdr:col>50</xdr:col>
      <xdr:colOff>165100</xdr:colOff>
      <xdr:row>86</xdr:row>
      <xdr:rowOff>149860</xdr:rowOff>
    </xdr:to>
    <xdr:sp macro="" textlink="">
      <xdr:nvSpPr>
        <xdr:cNvPr id="263" name="楕円 262">
          <a:extLst>
            <a:ext uri="{FF2B5EF4-FFF2-40B4-BE49-F238E27FC236}">
              <a16:creationId xmlns:a16="http://schemas.microsoft.com/office/drawing/2014/main" id="{A9C4ED7D-C776-4777-A3D2-B1BA30EB81A1}"/>
            </a:ext>
          </a:extLst>
        </xdr:cNvPr>
        <xdr:cNvSpPr/>
      </xdr:nvSpPr>
      <xdr:spPr>
        <a:xfrm>
          <a:off x="8639175" y="139801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98425</xdr:rowOff>
    </xdr:from>
    <xdr:to>
      <xdr:col>55</xdr:col>
      <xdr:colOff>0</xdr:colOff>
      <xdr:row>86</xdr:row>
      <xdr:rowOff>99060</xdr:rowOff>
    </xdr:to>
    <xdr:cxnSp macro="">
      <xdr:nvCxnSpPr>
        <xdr:cNvPr id="264" name="直線コネクタ 263">
          <a:extLst>
            <a:ext uri="{FF2B5EF4-FFF2-40B4-BE49-F238E27FC236}">
              <a16:creationId xmlns:a16="http://schemas.microsoft.com/office/drawing/2014/main" id="{C8026EA4-54E5-49A3-B69D-4544B222EE91}"/>
            </a:ext>
          </a:extLst>
        </xdr:cNvPr>
        <xdr:cNvCxnSpPr/>
      </xdr:nvCxnSpPr>
      <xdr:spPr>
        <a:xfrm flipV="1">
          <a:off x="8686800" y="14036675"/>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48260</xdr:rowOff>
    </xdr:from>
    <xdr:to>
      <xdr:col>46</xdr:col>
      <xdr:colOff>38100</xdr:colOff>
      <xdr:row>86</xdr:row>
      <xdr:rowOff>149860</xdr:rowOff>
    </xdr:to>
    <xdr:sp macro="" textlink="">
      <xdr:nvSpPr>
        <xdr:cNvPr id="265" name="楕円 264">
          <a:extLst>
            <a:ext uri="{FF2B5EF4-FFF2-40B4-BE49-F238E27FC236}">
              <a16:creationId xmlns:a16="http://schemas.microsoft.com/office/drawing/2014/main" id="{2C3180EE-78C7-49AC-BB20-71D26016F868}"/>
            </a:ext>
          </a:extLst>
        </xdr:cNvPr>
        <xdr:cNvSpPr/>
      </xdr:nvSpPr>
      <xdr:spPr>
        <a:xfrm>
          <a:off x="7839075" y="139801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99060</xdr:rowOff>
    </xdr:from>
    <xdr:to>
      <xdr:col>50</xdr:col>
      <xdr:colOff>114300</xdr:colOff>
      <xdr:row>86</xdr:row>
      <xdr:rowOff>99060</xdr:rowOff>
    </xdr:to>
    <xdr:cxnSp macro="">
      <xdr:nvCxnSpPr>
        <xdr:cNvPr id="266" name="直線コネクタ 265">
          <a:extLst>
            <a:ext uri="{FF2B5EF4-FFF2-40B4-BE49-F238E27FC236}">
              <a16:creationId xmlns:a16="http://schemas.microsoft.com/office/drawing/2014/main" id="{CEE13CA7-088E-42A5-B17C-4126FE62E9FC}"/>
            </a:ext>
          </a:extLst>
        </xdr:cNvPr>
        <xdr:cNvCxnSpPr/>
      </xdr:nvCxnSpPr>
      <xdr:spPr>
        <a:xfrm flipV="1">
          <a:off x="7886700" y="140373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48260</xdr:rowOff>
    </xdr:from>
    <xdr:to>
      <xdr:col>41</xdr:col>
      <xdr:colOff>101600</xdr:colOff>
      <xdr:row>86</xdr:row>
      <xdr:rowOff>149860</xdr:rowOff>
    </xdr:to>
    <xdr:sp macro="" textlink="">
      <xdr:nvSpPr>
        <xdr:cNvPr id="267" name="楕円 266">
          <a:extLst>
            <a:ext uri="{FF2B5EF4-FFF2-40B4-BE49-F238E27FC236}">
              <a16:creationId xmlns:a16="http://schemas.microsoft.com/office/drawing/2014/main" id="{328B78E4-B9F5-409D-A9BE-31E7FB0470E9}"/>
            </a:ext>
          </a:extLst>
        </xdr:cNvPr>
        <xdr:cNvSpPr/>
      </xdr:nvSpPr>
      <xdr:spPr>
        <a:xfrm>
          <a:off x="7029450" y="139801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99060</xdr:rowOff>
    </xdr:from>
    <xdr:to>
      <xdr:col>45</xdr:col>
      <xdr:colOff>177800</xdr:colOff>
      <xdr:row>86</xdr:row>
      <xdr:rowOff>99060</xdr:rowOff>
    </xdr:to>
    <xdr:cxnSp macro="">
      <xdr:nvCxnSpPr>
        <xdr:cNvPr id="268" name="直線コネクタ 267">
          <a:extLst>
            <a:ext uri="{FF2B5EF4-FFF2-40B4-BE49-F238E27FC236}">
              <a16:creationId xmlns:a16="http://schemas.microsoft.com/office/drawing/2014/main" id="{E8427CF8-2B02-4983-8A3E-F7B55F4C2BE4}"/>
            </a:ext>
          </a:extLst>
        </xdr:cNvPr>
        <xdr:cNvCxnSpPr/>
      </xdr:nvCxnSpPr>
      <xdr:spPr>
        <a:xfrm>
          <a:off x="7077075" y="1403731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50800</xdr:rowOff>
    </xdr:from>
    <xdr:to>
      <xdr:col>36</xdr:col>
      <xdr:colOff>165100</xdr:colOff>
      <xdr:row>86</xdr:row>
      <xdr:rowOff>152400</xdr:rowOff>
    </xdr:to>
    <xdr:sp macro="" textlink="">
      <xdr:nvSpPr>
        <xdr:cNvPr id="269" name="楕円 268">
          <a:extLst>
            <a:ext uri="{FF2B5EF4-FFF2-40B4-BE49-F238E27FC236}">
              <a16:creationId xmlns:a16="http://schemas.microsoft.com/office/drawing/2014/main" id="{6265F407-E6DF-40E1-A9CC-F256548DAC19}"/>
            </a:ext>
          </a:extLst>
        </xdr:cNvPr>
        <xdr:cNvSpPr/>
      </xdr:nvSpPr>
      <xdr:spPr>
        <a:xfrm>
          <a:off x="6238875" y="139827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99060</xdr:rowOff>
    </xdr:from>
    <xdr:to>
      <xdr:col>41</xdr:col>
      <xdr:colOff>50800</xdr:colOff>
      <xdr:row>86</xdr:row>
      <xdr:rowOff>101600</xdr:rowOff>
    </xdr:to>
    <xdr:cxnSp macro="">
      <xdr:nvCxnSpPr>
        <xdr:cNvPr id="270" name="直線コネクタ 269">
          <a:extLst>
            <a:ext uri="{FF2B5EF4-FFF2-40B4-BE49-F238E27FC236}">
              <a16:creationId xmlns:a16="http://schemas.microsoft.com/office/drawing/2014/main" id="{745C2002-6F0D-4DCD-A74C-9CE9D2D8CEED}"/>
            </a:ext>
          </a:extLst>
        </xdr:cNvPr>
        <xdr:cNvCxnSpPr/>
      </xdr:nvCxnSpPr>
      <xdr:spPr>
        <a:xfrm flipV="1">
          <a:off x="6286500" y="14037310"/>
          <a:ext cx="7905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146050</xdr:rowOff>
    </xdr:from>
    <xdr:ext cx="469900" cy="258445"/>
    <xdr:sp macro="" textlink="">
      <xdr:nvSpPr>
        <xdr:cNvPr id="271" name="n_1aveValue【福祉施設】&#10;一人当たり面積">
          <a:extLst>
            <a:ext uri="{FF2B5EF4-FFF2-40B4-BE49-F238E27FC236}">
              <a16:creationId xmlns:a16="http://schemas.microsoft.com/office/drawing/2014/main" id="{0BAEE594-15D9-4E20-99AB-41E69E66051D}"/>
            </a:ext>
          </a:extLst>
        </xdr:cNvPr>
        <xdr:cNvSpPr txBox="1"/>
      </xdr:nvSpPr>
      <xdr:spPr>
        <a:xfrm>
          <a:off x="8458200" y="140779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147320</xdr:rowOff>
    </xdr:from>
    <xdr:ext cx="469265" cy="259080"/>
    <xdr:sp macro="" textlink="">
      <xdr:nvSpPr>
        <xdr:cNvPr id="272" name="n_2aveValue【福祉施設】&#10;一人当たり面積">
          <a:extLst>
            <a:ext uri="{FF2B5EF4-FFF2-40B4-BE49-F238E27FC236}">
              <a16:creationId xmlns:a16="http://schemas.microsoft.com/office/drawing/2014/main" id="{1D34B467-E43F-416F-83AF-F007CD19D984}"/>
            </a:ext>
          </a:extLst>
        </xdr:cNvPr>
        <xdr:cNvSpPr txBox="1"/>
      </xdr:nvSpPr>
      <xdr:spPr>
        <a:xfrm>
          <a:off x="7677150" y="14079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147320</xdr:rowOff>
    </xdr:from>
    <xdr:ext cx="469265" cy="259080"/>
    <xdr:sp macro="" textlink="">
      <xdr:nvSpPr>
        <xdr:cNvPr id="273" name="n_3aveValue【福祉施設】&#10;一人当たり面積">
          <a:extLst>
            <a:ext uri="{FF2B5EF4-FFF2-40B4-BE49-F238E27FC236}">
              <a16:creationId xmlns:a16="http://schemas.microsoft.com/office/drawing/2014/main" id="{078088A3-EC41-47C1-A0DD-A48DA05073D4}"/>
            </a:ext>
          </a:extLst>
        </xdr:cNvPr>
        <xdr:cNvSpPr txBox="1"/>
      </xdr:nvSpPr>
      <xdr:spPr>
        <a:xfrm>
          <a:off x="6867525" y="14079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147955</xdr:rowOff>
    </xdr:from>
    <xdr:ext cx="469265" cy="258445"/>
    <xdr:sp macro="" textlink="">
      <xdr:nvSpPr>
        <xdr:cNvPr id="274" name="n_4aveValue【福祉施設】&#10;一人当たり面積">
          <a:extLst>
            <a:ext uri="{FF2B5EF4-FFF2-40B4-BE49-F238E27FC236}">
              <a16:creationId xmlns:a16="http://schemas.microsoft.com/office/drawing/2014/main" id="{DD956018-6796-4730-ADB3-22BD90812682}"/>
            </a:ext>
          </a:extLst>
        </xdr:cNvPr>
        <xdr:cNvSpPr txBox="1"/>
      </xdr:nvSpPr>
      <xdr:spPr>
        <a:xfrm>
          <a:off x="6067425" y="140798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166370</xdr:rowOff>
    </xdr:from>
    <xdr:ext cx="469900" cy="258445"/>
    <xdr:sp macro="" textlink="">
      <xdr:nvSpPr>
        <xdr:cNvPr id="275" name="n_1mainValue【福祉施設】&#10;一人当たり面積">
          <a:extLst>
            <a:ext uri="{FF2B5EF4-FFF2-40B4-BE49-F238E27FC236}">
              <a16:creationId xmlns:a16="http://schemas.microsoft.com/office/drawing/2014/main" id="{0B45F8FF-DDBF-4BBA-AD48-86B3CC1842B9}"/>
            </a:ext>
          </a:extLst>
        </xdr:cNvPr>
        <xdr:cNvSpPr txBox="1"/>
      </xdr:nvSpPr>
      <xdr:spPr>
        <a:xfrm>
          <a:off x="8458200" y="13774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166370</xdr:rowOff>
    </xdr:from>
    <xdr:ext cx="469265" cy="258445"/>
    <xdr:sp macro="" textlink="">
      <xdr:nvSpPr>
        <xdr:cNvPr id="276" name="n_2mainValue【福祉施設】&#10;一人当たり面積">
          <a:extLst>
            <a:ext uri="{FF2B5EF4-FFF2-40B4-BE49-F238E27FC236}">
              <a16:creationId xmlns:a16="http://schemas.microsoft.com/office/drawing/2014/main" id="{2CF88494-BB09-4A02-B414-707C6EECE778}"/>
            </a:ext>
          </a:extLst>
        </xdr:cNvPr>
        <xdr:cNvSpPr txBox="1"/>
      </xdr:nvSpPr>
      <xdr:spPr>
        <a:xfrm>
          <a:off x="7677150" y="13774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166370</xdr:rowOff>
    </xdr:from>
    <xdr:ext cx="469265" cy="258445"/>
    <xdr:sp macro="" textlink="">
      <xdr:nvSpPr>
        <xdr:cNvPr id="277" name="n_3mainValue【福祉施設】&#10;一人当たり面積">
          <a:extLst>
            <a:ext uri="{FF2B5EF4-FFF2-40B4-BE49-F238E27FC236}">
              <a16:creationId xmlns:a16="http://schemas.microsoft.com/office/drawing/2014/main" id="{9B5EB7C3-E713-44E9-A0C9-D2F34C618754}"/>
            </a:ext>
          </a:extLst>
        </xdr:cNvPr>
        <xdr:cNvSpPr txBox="1"/>
      </xdr:nvSpPr>
      <xdr:spPr>
        <a:xfrm>
          <a:off x="6867525" y="13774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168910</xdr:rowOff>
    </xdr:from>
    <xdr:ext cx="469265" cy="258445"/>
    <xdr:sp macro="" textlink="">
      <xdr:nvSpPr>
        <xdr:cNvPr id="278" name="n_4mainValue【福祉施設】&#10;一人当たり面積">
          <a:extLst>
            <a:ext uri="{FF2B5EF4-FFF2-40B4-BE49-F238E27FC236}">
              <a16:creationId xmlns:a16="http://schemas.microsoft.com/office/drawing/2014/main" id="{75DCEC94-A498-4816-BAEF-66EF239289F6}"/>
            </a:ext>
          </a:extLst>
        </xdr:cNvPr>
        <xdr:cNvSpPr txBox="1"/>
      </xdr:nvSpPr>
      <xdr:spPr>
        <a:xfrm>
          <a:off x="6067425" y="137706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1EEB608A-133F-4F77-B7F9-62947C6D3AE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4DC925AD-8A46-462C-AEB8-51C97F19D868}"/>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69298F6C-57E9-4443-BA01-45283C323B38}"/>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E8DA2663-AC9E-474E-A442-C4C144E9CE3F}"/>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73C94E9B-B134-40FF-B5F5-B6D253A1E5AF}"/>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4DD9BF09-6BD4-4C2D-8691-8117B5A19EB2}"/>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2B8BB992-F23B-42CD-AD64-48AA084CB394}"/>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F89992A5-9341-4312-8CDC-5E2C86957D6B}"/>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E6B5176F-A0A1-49A1-AB81-ED3944F05C3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6C0FEB6E-110A-4D7D-94C5-22FDEEFBC241}"/>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008A60FD-8C92-4371-A2C6-EA68EFAA5ED6}"/>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4A39AC1C-E348-4F23-9D68-1964686655E2}"/>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0A9E05B2-284E-4D02-8837-34FFD14553E1}"/>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ECCB1F7C-94AA-44FF-A6D5-9BFC25ED205F}"/>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6AAACA0C-5BA0-41E7-97EF-64AF8D7A79EF}"/>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9E9DDF60-7ED8-489D-A30A-411E89D3EAD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FEAA5CFC-C37F-4C3A-B32F-EA1DF4ACFDB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FB53DABB-3CE5-4D6C-BF32-79883F4C1DBD}"/>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3D8BB34B-4662-4175-9E25-B25C46C1446C}"/>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8D123064-3443-4591-B3A6-84450F8A3200}"/>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7221018A-38B4-4AB6-929E-ED4AE5B5C682}"/>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048EB4F0-31E5-44AC-BC07-D489A15976F3}"/>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9EE8DBB4-322E-4930-B0EE-D15CC209FA76}"/>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428E820D-32DA-4A5B-856D-B9719B2E88B4}"/>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5425"/>
    <xdr:sp macro="" textlink="">
      <xdr:nvSpPr>
        <xdr:cNvPr id="303" name="テキスト ボックス 302">
          <a:extLst>
            <a:ext uri="{FF2B5EF4-FFF2-40B4-BE49-F238E27FC236}">
              <a16:creationId xmlns:a16="http://schemas.microsoft.com/office/drawing/2014/main" id="{1487AC69-B57D-41E8-BCC6-CADBB82E7D9A}"/>
            </a:ext>
          </a:extLst>
        </xdr:cNvPr>
        <xdr:cNvSpPr txBox="1"/>
      </xdr:nvSpPr>
      <xdr:spPr>
        <a:xfrm>
          <a:off x="11172825" y="486727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005BDC67-19E1-4B80-A731-DAA135C0595A}"/>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725" cy="259080"/>
    <xdr:sp macro="" textlink="">
      <xdr:nvSpPr>
        <xdr:cNvPr id="305" name="テキスト ボックス 304">
          <a:extLst>
            <a:ext uri="{FF2B5EF4-FFF2-40B4-BE49-F238E27FC236}">
              <a16:creationId xmlns:a16="http://schemas.microsoft.com/office/drawing/2014/main" id="{9D39BF15-F970-490A-A357-0356C7AE1AF4}"/>
            </a:ext>
          </a:extLst>
        </xdr:cNvPr>
        <xdr:cNvSpPr txBox="1"/>
      </xdr:nvSpPr>
      <xdr:spPr>
        <a:xfrm>
          <a:off x="10794365" y="7074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04A5B5A8-24B2-43B3-871C-DB8668773FC2}"/>
            </a:ext>
          </a:extLst>
        </xdr:cNvPr>
        <xdr:cNvCxnSpPr/>
      </xdr:nvCxnSpPr>
      <xdr:spPr>
        <a:xfrm>
          <a:off x="11210925" y="6848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725" cy="259080"/>
    <xdr:sp macro="" textlink="">
      <xdr:nvSpPr>
        <xdr:cNvPr id="307" name="テキスト ボックス 306">
          <a:extLst>
            <a:ext uri="{FF2B5EF4-FFF2-40B4-BE49-F238E27FC236}">
              <a16:creationId xmlns:a16="http://schemas.microsoft.com/office/drawing/2014/main" id="{4CCEDDBD-FB51-4FBF-B17E-4F0CFAED7A7D}"/>
            </a:ext>
          </a:extLst>
        </xdr:cNvPr>
        <xdr:cNvSpPr txBox="1"/>
      </xdr:nvSpPr>
      <xdr:spPr>
        <a:xfrm>
          <a:off x="10794365" y="6712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EE22EAF7-174F-49C4-9C0A-9E6FDA3371D9}"/>
            </a:ext>
          </a:extLst>
        </xdr:cNvPr>
        <xdr:cNvCxnSpPr/>
      </xdr:nvCxnSpPr>
      <xdr:spPr>
        <a:xfrm>
          <a:off x="11210925" y="6486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8445"/>
    <xdr:sp macro="" textlink="">
      <xdr:nvSpPr>
        <xdr:cNvPr id="309" name="テキスト ボックス 308">
          <a:extLst>
            <a:ext uri="{FF2B5EF4-FFF2-40B4-BE49-F238E27FC236}">
              <a16:creationId xmlns:a16="http://schemas.microsoft.com/office/drawing/2014/main" id="{57AC1BE3-E68F-420C-80BE-57426952C4BB}"/>
            </a:ext>
          </a:extLst>
        </xdr:cNvPr>
        <xdr:cNvSpPr txBox="1"/>
      </xdr:nvSpPr>
      <xdr:spPr>
        <a:xfrm>
          <a:off x="10845800" y="63506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2D384556-EF0F-4AD5-B3FE-6A6D27DA3F46}"/>
            </a:ext>
          </a:extLst>
        </xdr:cNvPr>
        <xdr:cNvCxnSpPr/>
      </xdr:nvCxnSpPr>
      <xdr:spPr>
        <a:xfrm>
          <a:off x="11210925" y="6134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1" name="テキスト ボックス 310">
          <a:extLst>
            <a:ext uri="{FF2B5EF4-FFF2-40B4-BE49-F238E27FC236}">
              <a16:creationId xmlns:a16="http://schemas.microsoft.com/office/drawing/2014/main" id="{BF0EC5A2-F099-4611-A76A-1150944927EF}"/>
            </a:ext>
          </a:extLst>
        </xdr:cNvPr>
        <xdr:cNvSpPr txBox="1"/>
      </xdr:nvSpPr>
      <xdr:spPr>
        <a:xfrm>
          <a:off x="10845800" y="599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8521E7A1-0EAD-4C2A-AB2F-689436A656A9}"/>
            </a:ext>
          </a:extLst>
        </xdr:cNvPr>
        <xdr:cNvCxnSpPr/>
      </xdr:nvCxnSpPr>
      <xdr:spPr>
        <a:xfrm>
          <a:off x="11210925" y="5772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3" name="テキスト ボックス 312">
          <a:extLst>
            <a:ext uri="{FF2B5EF4-FFF2-40B4-BE49-F238E27FC236}">
              <a16:creationId xmlns:a16="http://schemas.microsoft.com/office/drawing/2014/main" id="{2A232C7D-B4B5-4848-B489-D45CF87BE79F}"/>
            </a:ext>
          </a:extLst>
        </xdr:cNvPr>
        <xdr:cNvSpPr txBox="1"/>
      </xdr:nvSpPr>
      <xdr:spPr>
        <a:xfrm>
          <a:off x="10845800" y="563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72200CEE-FEA5-407D-BBE5-B332A3C2AEF0}"/>
            </a:ext>
          </a:extLst>
        </xdr:cNvPr>
        <xdr:cNvCxnSpPr/>
      </xdr:nvCxnSpPr>
      <xdr:spPr>
        <a:xfrm>
          <a:off x="11210925" y="54102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8445"/>
    <xdr:sp macro="" textlink="">
      <xdr:nvSpPr>
        <xdr:cNvPr id="315" name="テキスト ボックス 314">
          <a:extLst>
            <a:ext uri="{FF2B5EF4-FFF2-40B4-BE49-F238E27FC236}">
              <a16:creationId xmlns:a16="http://schemas.microsoft.com/office/drawing/2014/main" id="{361C6C1F-E22D-4910-85A5-32FBF7DE0A67}"/>
            </a:ext>
          </a:extLst>
        </xdr:cNvPr>
        <xdr:cNvSpPr txBox="1"/>
      </xdr:nvSpPr>
      <xdr:spPr>
        <a:xfrm>
          <a:off x="10845800" y="52743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44C23743-4A23-4CCA-A634-BE4E6F760C8B}"/>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8455" cy="259080"/>
    <xdr:sp macro="" textlink="">
      <xdr:nvSpPr>
        <xdr:cNvPr id="317" name="テキスト ボックス 316">
          <a:extLst>
            <a:ext uri="{FF2B5EF4-FFF2-40B4-BE49-F238E27FC236}">
              <a16:creationId xmlns:a16="http://schemas.microsoft.com/office/drawing/2014/main" id="{79EED702-6E09-4E89-9CC9-F1C6E7643EAE}"/>
            </a:ext>
          </a:extLst>
        </xdr:cNvPr>
        <xdr:cNvSpPr txBox="1"/>
      </xdr:nvSpPr>
      <xdr:spPr>
        <a:xfrm>
          <a:off x="10903585" y="49123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E96CC66F-78A5-4810-AD4E-2DD00E325142}"/>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29210</xdr:rowOff>
    </xdr:from>
    <xdr:to>
      <xdr:col>85</xdr:col>
      <xdr:colOff>126365</xdr:colOff>
      <xdr:row>41</xdr:row>
      <xdr:rowOff>32385</xdr:rowOff>
    </xdr:to>
    <xdr:cxnSp macro="">
      <xdr:nvCxnSpPr>
        <xdr:cNvPr id="319" name="直線コネクタ 318">
          <a:extLst>
            <a:ext uri="{FF2B5EF4-FFF2-40B4-BE49-F238E27FC236}">
              <a16:creationId xmlns:a16="http://schemas.microsoft.com/office/drawing/2014/main" id="{F6DF764E-251E-4C1A-B24B-07B116EF1922}"/>
            </a:ext>
          </a:extLst>
        </xdr:cNvPr>
        <xdr:cNvCxnSpPr/>
      </xdr:nvCxnSpPr>
      <xdr:spPr>
        <a:xfrm flipV="1">
          <a:off x="14696440" y="5541010"/>
          <a:ext cx="0" cy="1136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36195</xdr:rowOff>
    </xdr:from>
    <xdr:ext cx="405130" cy="259080"/>
    <xdr:sp macro="" textlink="">
      <xdr:nvSpPr>
        <xdr:cNvPr id="320" name="【一般廃棄物処理施設】&#10;有形固定資産減価償却率最小値テキスト">
          <a:extLst>
            <a:ext uri="{FF2B5EF4-FFF2-40B4-BE49-F238E27FC236}">
              <a16:creationId xmlns:a16="http://schemas.microsoft.com/office/drawing/2014/main" id="{193BDC7D-C2F0-41CD-8F23-CE38ADA20B15}"/>
            </a:ext>
          </a:extLst>
        </xdr:cNvPr>
        <xdr:cNvSpPr txBox="1"/>
      </xdr:nvSpPr>
      <xdr:spPr>
        <a:xfrm>
          <a:off x="14735175" y="6684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1" name="直線コネクタ 320">
          <a:extLst>
            <a:ext uri="{FF2B5EF4-FFF2-40B4-BE49-F238E27FC236}">
              <a16:creationId xmlns:a16="http://schemas.microsoft.com/office/drawing/2014/main" id="{90B6DB1A-D925-4A4D-B30B-6C8D4A8668C9}"/>
            </a:ext>
          </a:extLst>
        </xdr:cNvPr>
        <xdr:cNvCxnSpPr/>
      </xdr:nvCxnSpPr>
      <xdr:spPr>
        <a:xfrm>
          <a:off x="14611350" y="6677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146685</xdr:rowOff>
    </xdr:from>
    <xdr:ext cx="405130" cy="258445"/>
    <xdr:sp macro="" textlink="">
      <xdr:nvSpPr>
        <xdr:cNvPr id="322" name="【一般廃棄物処理施設】&#10;有形固定資産減価償却率最大値テキスト">
          <a:extLst>
            <a:ext uri="{FF2B5EF4-FFF2-40B4-BE49-F238E27FC236}">
              <a16:creationId xmlns:a16="http://schemas.microsoft.com/office/drawing/2014/main" id="{CEED8639-C8A9-4060-938D-B8518CC311AA}"/>
            </a:ext>
          </a:extLst>
        </xdr:cNvPr>
        <xdr:cNvSpPr txBox="1"/>
      </xdr:nvSpPr>
      <xdr:spPr>
        <a:xfrm>
          <a:off x="14735175" y="53346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29210</xdr:rowOff>
    </xdr:from>
    <xdr:to>
      <xdr:col>86</xdr:col>
      <xdr:colOff>25400</xdr:colOff>
      <xdr:row>34</xdr:row>
      <xdr:rowOff>29210</xdr:rowOff>
    </xdr:to>
    <xdr:cxnSp macro="">
      <xdr:nvCxnSpPr>
        <xdr:cNvPr id="323" name="直線コネクタ 322">
          <a:extLst>
            <a:ext uri="{FF2B5EF4-FFF2-40B4-BE49-F238E27FC236}">
              <a16:creationId xmlns:a16="http://schemas.microsoft.com/office/drawing/2014/main" id="{C2D9B8BC-CEDF-44D9-8CF8-756E83A837E6}"/>
            </a:ext>
          </a:extLst>
        </xdr:cNvPr>
        <xdr:cNvCxnSpPr/>
      </xdr:nvCxnSpPr>
      <xdr:spPr>
        <a:xfrm>
          <a:off x="14611350" y="5541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152400</xdr:rowOff>
    </xdr:from>
    <xdr:ext cx="405130" cy="259080"/>
    <xdr:sp macro="" textlink="">
      <xdr:nvSpPr>
        <xdr:cNvPr id="324" name="【一般廃棄物処理施設】&#10;有形固定資産減価償却率平均値テキスト">
          <a:extLst>
            <a:ext uri="{FF2B5EF4-FFF2-40B4-BE49-F238E27FC236}">
              <a16:creationId xmlns:a16="http://schemas.microsoft.com/office/drawing/2014/main" id="{33CC299D-D936-447E-AAE7-5A7D619CD34E}"/>
            </a:ext>
          </a:extLst>
        </xdr:cNvPr>
        <xdr:cNvSpPr txBox="1"/>
      </xdr:nvSpPr>
      <xdr:spPr>
        <a:xfrm>
          <a:off x="14735175" y="6153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5" name="フローチャート: 判断 324">
          <a:extLst>
            <a:ext uri="{FF2B5EF4-FFF2-40B4-BE49-F238E27FC236}">
              <a16:creationId xmlns:a16="http://schemas.microsoft.com/office/drawing/2014/main" id="{DC053793-D6E6-43D6-9421-70973A93ADF7}"/>
            </a:ext>
          </a:extLst>
        </xdr:cNvPr>
        <xdr:cNvSpPr/>
      </xdr:nvSpPr>
      <xdr:spPr>
        <a:xfrm>
          <a:off x="14649450"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6" name="フローチャート: 判断 325">
          <a:extLst>
            <a:ext uri="{FF2B5EF4-FFF2-40B4-BE49-F238E27FC236}">
              <a16:creationId xmlns:a16="http://schemas.microsoft.com/office/drawing/2014/main" id="{895D2B9F-FEA0-4837-A0D4-6021F1377FB0}"/>
            </a:ext>
          </a:extLst>
        </xdr:cNvPr>
        <xdr:cNvSpPr/>
      </xdr:nvSpPr>
      <xdr:spPr>
        <a:xfrm>
          <a:off x="13887450" y="6141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7" name="フローチャート: 判断 326">
          <a:extLst>
            <a:ext uri="{FF2B5EF4-FFF2-40B4-BE49-F238E27FC236}">
              <a16:creationId xmlns:a16="http://schemas.microsoft.com/office/drawing/2014/main" id="{2A8C5280-CB18-4001-AB56-F53B9CE0B5EC}"/>
            </a:ext>
          </a:extLst>
        </xdr:cNvPr>
        <xdr:cNvSpPr/>
      </xdr:nvSpPr>
      <xdr:spPr>
        <a:xfrm>
          <a:off x="13096875" y="60858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8" name="フローチャート: 判断 327">
          <a:extLst>
            <a:ext uri="{FF2B5EF4-FFF2-40B4-BE49-F238E27FC236}">
              <a16:creationId xmlns:a16="http://schemas.microsoft.com/office/drawing/2014/main" id="{B1C9DDD0-8A80-4BD1-8E19-82986C8DB890}"/>
            </a:ext>
          </a:extLst>
        </xdr:cNvPr>
        <xdr:cNvSpPr/>
      </xdr:nvSpPr>
      <xdr:spPr>
        <a:xfrm>
          <a:off x="122967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9" name="フローチャート: 判断 328">
          <a:extLst>
            <a:ext uri="{FF2B5EF4-FFF2-40B4-BE49-F238E27FC236}">
              <a16:creationId xmlns:a16="http://schemas.microsoft.com/office/drawing/2014/main" id="{71CB908B-A275-411F-8ADE-4013F9B5B2B2}"/>
            </a:ext>
          </a:extLst>
        </xdr:cNvPr>
        <xdr:cNvSpPr/>
      </xdr:nvSpPr>
      <xdr:spPr>
        <a:xfrm>
          <a:off x="11487150" y="60985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0" name="テキスト ボックス 329">
          <a:extLst>
            <a:ext uri="{FF2B5EF4-FFF2-40B4-BE49-F238E27FC236}">
              <a16:creationId xmlns:a16="http://schemas.microsoft.com/office/drawing/2014/main" id="{C08DAD23-263A-459A-AEAA-75BCFF3575EA}"/>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1" name="テキスト ボックス 330">
          <a:extLst>
            <a:ext uri="{FF2B5EF4-FFF2-40B4-BE49-F238E27FC236}">
              <a16:creationId xmlns:a16="http://schemas.microsoft.com/office/drawing/2014/main" id="{F09B68C8-FCAA-4F06-829B-0ACC558CF6AD}"/>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2" name="テキスト ボックス 331">
          <a:extLst>
            <a:ext uri="{FF2B5EF4-FFF2-40B4-BE49-F238E27FC236}">
              <a16:creationId xmlns:a16="http://schemas.microsoft.com/office/drawing/2014/main" id="{FF95F9E6-4598-4ED0-907E-F99FC711864E}"/>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3" name="テキスト ボックス 332">
          <a:extLst>
            <a:ext uri="{FF2B5EF4-FFF2-40B4-BE49-F238E27FC236}">
              <a16:creationId xmlns:a16="http://schemas.microsoft.com/office/drawing/2014/main" id="{179DEC8E-9B78-4AE0-9462-5EBB79E24A8C}"/>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4" name="テキスト ボックス 333">
          <a:extLst>
            <a:ext uri="{FF2B5EF4-FFF2-40B4-BE49-F238E27FC236}">
              <a16:creationId xmlns:a16="http://schemas.microsoft.com/office/drawing/2014/main" id="{C3F22F29-A1CB-4F48-9831-A04996393BF7}"/>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139700</xdr:rowOff>
    </xdr:from>
    <xdr:to>
      <xdr:col>85</xdr:col>
      <xdr:colOff>177800</xdr:colOff>
      <xdr:row>38</xdr:row>
      <xdr:rowOff>69850</xdr:rowOff>
    </xdr:to>
    <xdr:sp macro="" textlink="">
      <xdr:nvSpPr>
        <xdr:cNvPr id="335" name="楕円 334">
          <a:extLst>
            <a:ext uri="{FF2B5EF4-FFF2-40B4-BE49-F238E27FC236}">
              <a16:creationId xmlns:a16="http://schemas.microsoft.com/office/drawing/2014/main" id="{F05DDB77-160F-4F5A-950B-20884E9760F8}"/>
            </a:ext>
          </a:extLst>
        </xdr:cNvPr>
        <xdr:cNvSpPr/>
      </xdr:nvSpPr>
      <xdr:spPr>
        <a:xfrm>
          <a:off x="14649450" y="61436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162560</xdr:rowOff>
    </xdr:from>
    <xdr:ext cx="405130" cy="259080"/>
    <xdr:sp macro="" textlink="">
      <xdr:nvSpPr>
        <xdr:cNvPr id="336" name="【一般廃棄物処理施設】&#10;有形固定資産減価償却率該当値テキスト">
          <a:extLst>
            <a:ext uri="{FF2B5EF4-FFF2-40B4-BE49-F238E27FC236}">
              <a16:creationId xmlns:a16="http://schemas.microsoft.com/office/drawing/2014/main" id="{B9D811F1-ADDA-41B0-A33A-2076FE90F44C}"/>
            </a:ext>
          </a:extLst>
        </xdr:cNvPr>
        <xdr:cNvSpPr txBox="1"/>
      </xdr:nvSpPr>
      <xdr:spPr>
        <a:xfrm>
          <a:off x="14735175" y="5998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154940</xdr:rowOff>
    </xdr:from>
    <xdr:to>
      <xdr:col>81</xdr:col>
      <xdr:colOff>101600</xdr:colOff>
      <xdr:row>37</xdr:row>
      <xdr:rowOff>85090</xdr:rowOff>
    </xdr:to>
    <xdr:sp macro="" textlink="">
      <xdr:nvSpPr>
        <xdr:cNvPr id="337" name="楕円 336">
          <a:extLst>
            <a:ext uri="{FF2B5EF4-FFF2-40B4-BE49-F238E27FC236}">
              <a16:creationId xmlns:a16="http://schemas.microsoft.com/office/drawing/2014/main" id="{4D7C5DE6-AB6C-4829-AE63-C51B36C783EE}"/>
            </a:ext>
          </a:extLst>
        </xdr:cNvPr>
        <xdr:cNvSpPr/>
      </xdr:nvSpPr>
      <xdr:spPr>
        <a:xfrm>
          <a:off x="13887450" y="5993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34290</xdr:rowOff>
    </xdr:from>
    <xdr:to>
      <xdr:col>85</xdr:col>
      <xdr:colOff>127000</xdr:colOff>
      <xdr:row>38</xdr:row>
      <xdr:rowOff>19050</xdr:rowOff>
    </xdr:to>
    <xdr:cxnSp macro="">
      <xdr:nvCxnSpPr>
        <xdr:cNvPr id="338" name="直線コネクタ 337">
          <a:extLst>
            <a:ext uri="{FF2B5EF4-FFF2-40B4-BE49-F238E27FC236}">
              <a16:creationId xmlns:a16="http://schemas.microsoft.com/office/drawing/2014/main" id="{E588F9F3-F1B5-45D5-8D3E-09A7EB05112C}"/>
            </a:ext>
          </a:extLst>
        </xdr:cNvPr>
        <xdr:cNvCxnSpPr/>
      </xdr:nvCxnSpPr>
      <xdr:spPr>
        <a:xfrm>
          <a:off x="13935075" y="6031865"/>
          <a:ext cx="762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339" name="楕円 338">
          <a:extLst>
            <a:ext uri="{FF2B5EF4-FFF2-40B4-BE49-F238E27FC236}">
              <a16:creationId xmlns:a16="http://schemas.microsoft.com/office/drawing/2014/main" id="{92727AA4-68E0-4682-93C3-F693923822EB}"/>
            </a:ext>
          </a:extLst>
        </xdr:cNvPr>
        <xdr:cNvSpPr/>
      </xdr:nvSpPr>
      <xdr:spPr>
        <a:xfrm>
          <a:off x="13096875" y="5988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29210</xdr:rowOff>
    </xdr:from>
    <xdr:to>
      <xdr:col>81</xdr:col>
      <xdr:colOff>50800</xdr:colOff>
      <xdr:row>37</xdr:row>
      <xdr:rowOff>34290</xdr:rowOff>
    </xdr:to>
    <xdr:cxnSp macro="">
      <xdr:nvCxnSpPr>
        <xdr:cNvPr id="340" name="直線コネクタ 339">
          <a:extLst>
            <a:ext uri="{FF2B5EF4-FFF2-40B4-BE49-F238E27FC236}">
              <a16:creationId xmlns:a16="http://schemas.microsoft.com/office/drawing/2014/main" id="{3608C97F-4C2C-40B7-9D3C-121DB7E8245B}"/>
            </a:ext>
          </a:extLst>
        </xdr:cNvPr>
        <xdr:cNvCxnSpPr/>
      </xdr:nvCxnSpPr>
      <xdr:spPr>
        <a:xfrm>
          <a:off x="13144500" y="6026785"/>
          <a:ext cx="7905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341" name="楕円 340">
          <a:extLst>
            <a:ext uri="{FF2B5EF4-FFF2-40B4-BE49-F238E27FC236}">
              <a16:creationId xmlns:a16="http://schemas.microsoft.com/office/drawing/2014/main" id="{C12611AD-BE5C-440F-B165-80623AE25126}"/>
            </a:ext>
          </a:extLst>
        </xdr:cNvPr>
        <xdr:cNvSpPr/>
      </xdr:nvSpPr>
      <xdr:spPr>
        <a:xfrm>
          <a:off x="12296775" y="59074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37</xdr:row>
      <xdr:rowOff>29210</xdr:rowOff>
    </xdr:to>
    <xdr:cxnSp macro="">
      <xdr:nvCxnSpPr>
        <xdr:cNvPr id="342" name="直線コネクタ 341">
          <a:extLst>
            <a:ext uri="{FF2B5EF4-FFF2-40B4-BE49-F238E27FC236}">
              <a16:creationId xmlns:a16="http://schemas.microsoft.com/office/drawing/2014/main" id="{4786F66C-AA12-4181-8EB1-D7A401989293}"/>
            </a:ext>
          </a:extLst>
        </xdr:cNvPr>
        <xdr:cNvCxnSpPr/>
      </xdr:nvCxnSpPr>
      <xdr:spPr>
        <a:xfrm>
          <a:off x="12344400" y="5955030"/>
          <a:ext cx="8001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154940</xdr:rowOff>
    </xdr:from>
    <xdr:to>
      <xdr:col>67</xdr:col>
      <xdr:colOff>101600</xdr:colOff>
      <xdr:row>36</xdr:row>
      <xdr:rowOff>85090</xdr:rowOff>
    </xdr:to>
    <xdr:sp macro="" textlink="">
      <xdr:nvSpPr>
        <xdr:cNvPr id="343" name="楕円 342">
          <a:extLst>
            <a:ext uri="{FF2B5EF4-FFF2-40B4-BE49-F238E27FC236}">
              <a16:creationId xmlns:a16="http://schemas.microsoft.com/office/drawing/2014/main" id="{830A807B-758E-4C8F-8EE7-5589472B4DAB}"/>
            </a:ext>
          </a:extLst>
        </xdr:cNvPr>
        <xdr:cNvSpPr/>
      </xdr:nvSpPr>
      <xdr:spPr>
        <a:xfrm>
          <a:off x="11487150" y="5831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34290</xdr:rowOff>
    </xdr:from>
    <xdr:to>
      <xdr:col>71</xdr:col>
      <xdr:colOff>177800</xdr:colOff>
      <xdr:row>36</xdr:row>
      <xdr:rowOff>116205</xdr:rowOff>
    </xdr:to>
    <xdr:cxnSp macro="">
      <xdr:nvCxnSpPr>
        <xdr:cNvPr id="344" name="直線コネクタ 343">
          <a:extLst>
            <a:ext uri="{FF2B5EF4-FFF2-40B4-BE49-F238E27FC236}">
              <a16:creationId xmlns:a16="http://schemas.microsoft.com/office/drawing/2014/main" id="{F312B710-FBF3-419A-9A6D-0719803C5483}"/>
            </a:ext>
          </a:extLst>
        </xdr:cNvPr>
        <xdr:cNvCxnSpPr/>
      </xdr:nvCxnSpPr>
      <xdr:spPr>
        <a:xfrm>
          <a:off x="11534775" y="5869940"/>
          <a:ext cx="809625"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64770</xdr:rowOff>
    </xdr:from>
    <xdr:ext cx="405130" cy="258445"/>
    <xdr:sp macro="" textlink="">
      <xdr:nvSpPr>
        <xdr:cNvPr id="345" name="n_1aveValue【一般廃棄物処理施設】&#10;有形固定資産減価償却率">
          <a:extLst>
            <a:ext uri="{FF2B5EF4-FFF2-40B4-BE49-F238E27FC236}">
              <a16:creationId xmlns:a16="http://schemas.microsoft.com/office/drawing/2014/main" id="{B52FEAC9-737F-415A-B5DF-7A31A29C7F38}"/>
            </a:ext>
          </a:extLst>
        </xdr:cNvPr>
        <xdr:cNvSpPr txBox="1"/>
      </xdr:nvSpPr>
      <xdr:spPr>
        <a:xfrm>
          <a:off x="13745210" y="62306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9525</xdr:rowOff>
    </xdr:from>
    <xdr:ext cx="404495" cy="258445"/>
    <xdr:sp macro="" textlink="">
      <xdr:nvSpPr>
        <xdr:cNvPr id="346" name="n_2aveValue【一般廃棄物処理施設】&#10;有形固定資産減価償却率">
          <a:extLst>
            <a:ext uri="{FF2B5EF4-FFF2-40B4-BE49-F238E27FC236}">
              <a16:creationId xmlns:a16="http://schemas.microsoft.com/office/drawing/2014/main" id="{7F5FE28B-8C49-4C09-820A-1099689D409C}"/>
            </a:ext>
          </a:extLst>
        </xdr:cNvPr>
        <xdr:cNvSpPr txBox="1"/>
      </xdr:nvSpPr>
      <xdr:spPr>
        <a:xfrm>
          <a:off x="12964160" y="61690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150495</xdr:rowOff>
    </xdr:from>
    <xdr:ext cx="404495" cy="259080"/>
    <xdr:sp macro="" textlink="">
      <xdr:nvSpPr>
        <xdr:cNvPr id="347" name="n_3aveValue【一般廃棄物処理施設】&#10;有形固定資産減価償却率">
          <a:extLst>
            <a:ext uri="{FF2B5EF4-FFF2-40B4-BE49-F238E27FC236}">
              <a16:creationId xmlns:a16="http://schemas.microsoft.com/office/drawing/2014/main" id="{7ECDD284-F25B-4EFF-8D4D-221E193B741C}"/>
            </a:ext>
          </a:extLst>
        </xdr:cNvPr>
        <xdr:cNvSpPr txBox="1"/>
      </xdr:nvSpPr>
      <xdr:spPr>
        <a:xfrm>
          <a:off x="12164060" y="6151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19050</xdr:rowOff>
    </xdr:from>
    <xdr:ext cx="404495" cy="258445"/>
    <xdr:sp macro="" textlink="">
      <xdr:nvSpPr>
        <xdr:cNvPr id="348" name="n_4aveValue【一般廃棄物処理施設】&#10;有形固定資産減価償却率">
          <a:extLst>
            <a:ext uri="{FF2B5EF4-FFF2-40B4-BE49-F238E27FC236}">
              <a16:creationId xmlns:a16="http://schemas.microsoft.com/office/drawing/2014/main" id="{909A4025-1940-46F5-BE71-B3EFFAE2C3CF}"/>
            </a:ext>
          </a:extLst>
        </xdr:cNvPr>
        <xdr:cNvSpPr txBox="1"/>
      </xdr:nvSpPr>
      <xdr:spPr>
        <a:xfrm>
          <a:off x="11354435" y="61817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101600</xdr:rowOff>
    </xdr:from>
    <xdr:ext cx="405130" cy="259080"/>
    <xdr:sp macro="" textlink="">
      <xdr:nvSpPr>
        <xdr:cNvPr id="349" name="n_1mainValue【一般廃棄物処理施設】&#10;有形固定資産減価償却率">
          <a:extLst>
            <a:ext uri="{FF2B5EF4-FFF2-40B4-BE49-F238E27FC236}">
              <a16:creationId xmlns:a16="http://schemas.microsoft.com/office/drawing/2014/main" id="{56A132A9-19FF-4C58-B569-3367F41E4150}"/>
            </a:ext>
          </a:extLst>
        </xdr:cNvPr>
        <xdr:cNvSpPr txBox="1"/>
      </xdr:nvSpPr>
      <xdr:spPr>
        <a:xfrm>
          <a:off x="13745210" y="5781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95885</xdr:rowOff>
    </xdr:from>
    <xdr:ext cx="404495" cy="259080"/>
    <xdr:sp macro="" textlink="">
      <xdr:nvSpPr>
        <xdr:cNvPr id="350" name="n_2mainValue【一般廃棄物処理施設】&#10;有形固定資産減価償却率">
          <a:extLst>
            <a:ext uri="{FF2B5EF4-FFF2-40B4-BE49-F238E27FC236}">
              <a16:creationId xmlns:a16="http://schemas.microsoft.com/office/drawing/2014/main" id="{B8CBEE3F-ED1E-431A-A287-05B403249C54}"/>
            </a:ext>
          </a:extLst>
        </xdr:cNvPr>
        <xdr:cNvSpPr txBox="1"/>
      </xdr:nvSpPr>
      <xdr:spPr>
        <a:xfrm>
          <a:off x="12964160" y="5772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35</xdr:row>
      <xdr:rowOff>12065</xdr:rowOff>
    </xdr:from>
    <xdr:ext cx="404495" cy="259080"/>
    <xdr:sp macro="" textlink="">
      <xdr:nvSpPr>
        <xdr:cNvPr id="351" name="n_3mainValue【一般廃棄物処理施設】&#10;有形固定資産減価償却率">
          <a:extLst>
            <a:ext uri="{FF2B5EF4-FFF2-40B4-BE49-F238E27FC236}">
              <a16:creationId xmlns:a16="http://schemas.microsoft.com/office/drawing/2014/main" id="{FFA5E327-5CBF-46D4-BB7F-AD892ADA1BE3}"/>
            </a:ext>
          </a:extLst>
        </xdr:cNvPr>
        <xdr:cNvSpPr txBox="1"/>
      </xdr:nvSpPr>
      <xdr:spPr>
        <a:xfrm>
          <a:off x="12164060" y="5685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101600</xdr:rowOff>
    </xdr:from>
    <xdr:ext cx="404495" cy="259080"/>
    <xdr:sp macro="" textlink="">
      <xdr:nvSpPr>
        <xdr:cNvPr id="352" name="n_4mainValue【一般廃棄物処理施設】&#10;有形固定資産減価償却率">
          <a:extLst>
            <a:ext uri="{FF2B5EF4-FFF2-40B4-BE49-F238E27FC236}">
              <a16:creationId xmlns:a16="http://schemas.microsoft.com/office/drawing/2014/main" id="{26469BA0-0248-4D95-A85F-48EDFE36FAAD}"/>
            </a:ext>
          </a:extLst>
        </xdr:cNvPr>
        <xdr:cNvSpPr txBox="1"/>
      </xdr:nvSpPr>
      <xdr:spPr>
        <a:xfrm>
          <a:off x="11354435" y="56197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5E49063B-DCD6-45E8-836E-D666A3D2DBE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41FF1CA5-6488-49CA-B5F7-7179C0B1499E}"/>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05DA0212-37CD-4066-970C-BB46305DE89E}"/>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FF4B269C-C648-4B19-A1CC-00F3FE9A22F9}"/>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6542F3C8-9E9C-4D33-A5D6-327F47EB5888}"/>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90FD59FF-FF24-4CD2-920D-2448D0E37221}"/>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45495601-1060-4DFC-B7CD-A3F07E5B41C6}"/>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98,053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ADB4AE28-1C10-42D7-B6AF-ECCDFE0ADD47}"/>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5425"/>
    <xdr:sp macro="" textlink="">
      <xdr:nvSpPr>
        <xdr:cNvPr id="361" name="テキスト ボックス 360">
          <a:extLst>
            <a:ext uri="{FF2B5EF4-FFF2-40B4-BE49-F238E27FC236}">
              <a16:creationId xmlns:a16="http://schemas.microsoft.com/office/drawing/2014/main" id="{21B1FEB5-2D6A-49B6-8173-825B3F38911D}"/>
            </a:ext>
          </a:extLst>
        </xdr:cNvPr>
        <xdr:cNvSpPr txBox="1"/>
      </xdr:nvSpPr>
      <xdr:spPr>
        <a:xfrm>
          <a:off x="16440150" y="486727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417BA78C-3702-4B85-A5FF-D8455C1315FA}"/>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01C5D5DC-6183-45AE-8277-FACA91A34EF8}"/>
            </a:ext>
          </a:extLst>
        </xdr:cNvPr>
        <xdr:cNvCxnSpPr/>
      </xdr:nvCxnSpPr>
      <xdr:spPr>
        <a:xfrm>
          <a:off x="164592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8285" cy="259080"/>
    <xdr:sp macro="" textlink="">
      <xdr:nvSpPr>
        <xdr:cNvPr id="364" name="テキスト ボックス 363">
          <a:extLst>
            <a:ext uri="{FF2B5EF4-FFF2-40B4-BE49-F238E27FC236}">
              <a16:creationId xmlns:a16="http://schemas.microsoft.com/office/drawing/2014/main" id="{F07F18E4-4A33-437C-9B0E-2E4B818A9BF2}"/>
            </a:ext>
          </a:extLst>
        </xdr:cNvPr>
        <xdr:cNvSpPr txBox="1"/>
      </xdr:nvSpPr>
      <xdr:spPr>
        <a:xfrm>
          <a:off x="16248380" y="671258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CC4E064C-18D2-494F-8A54-5554BC412107}"/>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4995" cy="258445"/>
    <xdr:sp macro="" textlink="">
      <xdr:nvSpPr>
        <xdr:cNvPr id="366" name="テキスト ボックス 365">
          <a:extLst>
            <a:ext uri="{FF2B5EF4-FFF2-40B4-BE49-F238E27FC236}">
              <a16:creationId xmlns:a16="http://schemas.microsoft.com/office/drawing/2014/main" id="{28EC3D5C-6E85-4301-9589-51524C7EB148}"/>
            </a:ext>
          </a:extLst>
        </xdr:cNvPr>
        <xdr:cNvSpPr txBox="1"/>
      </xdr:nvSpPr>
      <xdr:spPr>
        <a:xfrm>
          <a:off x="15936595" y="635063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F91D4542-1F40-40CA-9D0F-38F87EB2E867}"/>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4995" cy="259080"/>
    <xdr:sp macro="" textlink="">
      <xdr:nvSpPr>
        <xdr:cNvPr id="368" name="テキスト ボックス 367">
          <a:extLst>
            <a:ext uri="{FF2B5EF4-FFF2-40B4-BE49-F238E27FC236}">
              <a16:creationId xmlns:a16="http://schemas.microsoft.com/office/drawing/2014/main" id="{306D7084-1A97-4D85-92B9-9C7E19DDF011}"/>
            </a:ext>
          </a:extLst>
        </xdr:cNvPr>
        <xdr:cNvSpPr txBox="1"/>
      </xdr:nvSpPr>
      <xdr:spPr>
        <a:xfrm>
          <a:off x="15936595" y="59982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D95C5093-B7CB-4B6C-95CB-38B31035071E}"/>
            </a:ext>
          </a:extLst>
        </xdr:cNvPr>
        <xdr:cNvCxnSpPr/>
      </xdr:nvCxnSpPr>
      <xdr:spPr>
        <a:xfrm>
          <a:off x="164592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4995" cy="259080"/>
    <xdr:sp macro="" textlink="">
      <xdr:nvSpPr>
        <xdr:cNvPr id="370" name="テキスト ボックス 369">
          <a:extLst>
            <a:ext uri="{FF2B5EF4-FFF2-40B4-BE49-F238E27FC236}">
              <a16:creationId xmlns:a16="http://schemas.microsoft.com/office/drawing/2014/main" id="{3E7A18AD-010B-4576-B120-BFCE14E3463D}"/>
            </a:ext>
          </a:extLst>
        </xdr:cNvPr>
        <xdr:cNvSpPr txBox="1"/>
      </xdr:nvSpPr>
      <xdr:spPr>
        <a:xfrm>
          <a:off x="15936595" y="5636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C41506B2-D083-4626-84E2-DEAA3FB36B8B}"/>
            </a:ext>
          </a:extLst>
        </xdr:cNvPr>
        <xdr:cNvCxnSpPr/>
      </xdr:nvCxnSpPr>
      <xdr:spPr>
        <a:xfrm>
          <a:off x="164592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4995" cy="258445"/>
    <xdr:sp macro="" textlink="">
      <xdr:nvSpPr>
        <xdr:cNvPr id="372" name="テキスト ボックス 371">
          <a:extLst>
            <a:ext uri="{FF2B5EF4-FFF2-40B4-BE49-F238E27FC236}">
              <a16:creationId xmlns:a16="http://schemas.microsoft.com/office/drawing/2014/main" id="{4B9E44EC-803F-4643-8F7A-E067875F88F4}"/>
            </a:ext>
          </a:extLst>
        </xdr:cNvPr>
        <xdr:cNvSpPr txBox="1"/>
      </xdr:nvSpPr>
      <xdr:spPr>
        <a:xfrm>
          <a:off x="15936595" y="52743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7BDB046F-F363-4B46-8BB6-0F62D1E320D9}"/>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995" cy="259080"/>
    <xdr:sp macro="" textlink="">
      <xdr:nvSpPr>
        <xdr:cNvPr id="374" name="テキスト ボックス 373">
          <a:extLst>
            <a:ext uri="{FF2B5EF4-FFF2-40B4-BE49-F238E27FC236}">
              <a16:creationId xmlns:a16="http://schemas.microsoft.com/office/drawing/2014/main" id="{0DCBC7F2-BC78-44CD-9481-F02B17F4A2E4}"/>
            </a:ext>
          </a:extLst>
        </xdr:cNvPr>
        <xdr:cNvSpPr txBox="1"/>
      </xdr:nvSpPr>
      <xdr:spPr>
        <a:xfrm>
          <a:off x="15936595" y="4912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AC0DBECB-4CB7-40D0-A92E-F2BCEFEDD19F}"/>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67310</xdr:rowOff>
    </xdr:from>
    <xdr:to>
      <xdr:col>116</xdr:col>
      <xdr:colOff>62865</xdr:colOff>
      <xdr:row>41</xdr:row>
      <xdr:rowOff>80645</xdr:rowOff>
    </xdr:to>
    <xdr:cxnSp macro="">
      <xdr:nvCxnSpPr>
        <xdr:cNvPr id="376" name="直線コネクタ 375">
          <a:extLst>
            <a:ext uri="{FF2B5EF4-FFF2-40B4-BE49-F238E27FC236}">
              <a16:creationId xmlns:a16="http://schemas.microsoft.com/office/drawing/2014/main" id="{C6E81DA1-A1B7-4DF0-A8A7-FC4ED442951B}"/>
            </a:ext>
          </a:extLst>
        </xdr:cNvPr>
        <xdr:cNvCxnSpPr/>
      </xdr:nvCxnSpPr>
      <xdr:spPr>
        <a:xfrm flipV="1">
          <a:off x="19954240" y="5579110"/>
          <a:ext cx="0" cy="1153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84455</xdr:rowOff>
    </xdr:from>
    <xdr:ext cx="534670" cy="259080"/>
    <xdr:sp macro="" textlink="">
      <xdr:nvSpPr>
        <xdr:cNvPr id="377" name="【一般廃棄物処理施設】&#10;一人当たり有形固定資産（償却資産）額最小値テキスト">
          <a:extLst>
            <a:ext uri="{FF2B5EF4-FFF2-40B4-BE49-F238E27FC236}">
              <a16:creationId xmlns:a16="http://schemas.microsoft.com/office/drawing/2014/main" id="{0C4A8201-1116-4271-8243-D5E61A40FB87}"/>
            </a:ext>
          </a:extLst>
        </xdr:cNvPr>
        <xdr:cNvSpPr txBox="1"/>
      </xdr:nvSpPr>
      <xdr:spPr>
        <a:xfrm>
          <a:off x="19992975" y="6736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33,756</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80645</xdr:rowOff>
    </xdr:from>
    <xdr:to>
      <xdr:col>116</xdr:col>
      <xdr:colOff>152400</xdr:colOff>
      <xdr:row>41</xdr:row>
      <xdr:rowOff>80645</xdr:rowOff>
    </xdr:to>
    <xdr:cxnSp macro="">
      <xdr:nvCxnSpPr>
        <xdr:cNvPr id="378" name="直線コネクタ 377">
          <a:extLst>
            <a:ext uri="{FF2B5EF4-FFF2-40B4-BE49-F238E27FC236}">
              <a16:creationId xmlns:a16="http://schemas.microsoft.com/office/drawing/2014/main" id="{1D03D57E-A9B3-4C5C-A6E9-22BD811F39C6}"/>
            </a:ext>
          </a:extLst>
        </xdr:cNvPr>
        <xdr:cNvCxnSpPr/>
      </xdr:nvCxnSpPr>
      <xdr:spPr>
        <a:xfrm>
          <a:off x="19878675" y="67322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13970</xdr:rowOff>
    </xdr:from>
    <xdr:ext cx="598805" cy="259080"/>
    <xdr:sp macro="" textlink="">
      <xdr:nvSpPr>
        <xdr:cNvPr id="379" name="【一般廃棄物処理施設】&#10;一人当たり有形固定資産（償却資産）額最大値テキスト">
          <a:extLst>
            <a:ext uri="{FF2B5EF4-FFF2-40B4-BE49-F238E27FC236}">
              <a16:creationId xmlns:a16="http://schemas.microsoft.com/office/drawing/2014/main" id="{BF6796E0-ABB5-4DED-9CF5-7051C8B0D2CE}"/>
            </a:ext>
          </a:extLst>
        </xdr:cNvPr>
        <xdr:cNvSpPr txBox="1"/>
      </xdr:nvSpPr>
      <xdr:spPr>
        <a:xfrm>
          <a:off x="19992975" y="5363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352,265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67310</xdr:rowOff>
    </xdr:from>
    <xdr:to>
      <xdr:col>116</xdr:col>
      <xdr:colOff>152400</xdr:colOff>
      <xdr:row>34</xdr:row>
      <xdr:rowOff>67310</xdr:rowOff>
    </xdr:to>
    <xdr:cxnSp macro="">
      <xdr:nvCxnSpPr>
        <xdr:cNvPr id="380" name="直線コネクタ 379">
          <a:extLst>
            <a:ext uri="{FF2B5EF4-FFF2-40B4-BE49-F238E27FC236}">
              <a16:creationId xmlns:a16="http://schemas.microsoft.com/office/drawing/2014/main" id="{E4501441-FD80-44C4-A401-139B363B3890}"/>
            </a:ext>
          </a:extLst>
        </xdr:cNvPr>
        <xdr:cNvCxnSpPr/>
      </xdr:nvCxnSpPr>
      <xdr:spPr>
        <a:xfrm>
          <a:off x="19878675" y="5579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93980</xdr:rowOff>
    </xdr:from>
    <xdr:ext cx="598805" cy="259080"/>
    <xdr:sp macro="" textlink="">
      <xdr:nvSpPr>
        <xdr:cNvPr id="381" name="【一般廃棄物処理施設】&#10;一人当たり有形固定資産（償却資産）額平均値テキスト">
          <a:extLst>
            <a:ext uri="{FF2B5EF4-FFF2-40B4-BE49-F238E27FC236}">
              <a16:creationId xmlns:a16="http://schemas.microsoft.com/office/drawing/2014/main" id="{91086A5F-90F2-42BD-B21D-70501E97D3F2}"/>
            </a:ext>
          </a:extLst>
        </xdr:cNvPr>
        <xdr:cNvSpPr txBox="1"/>
      </xdr:nvSpPr>
      <xdr:spPr>
        <a:xfrm>
          <a:off x="19992975" y="62566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146,276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115570</xdr:rowOff>
    </xdr:from>
    <xdr:to>
      <xdr:col>116</xdr:col>
      <xdr:colOff>114300</xdr:colOff>
      <xdr:row>39</xdr:row>
      <xdr:rowOff>45720</xdr:rowOff>
    </xdr:to>
    <xdr:sp macro="" textlink="">
      <xdr:nvSpPr>
        <xdr:cNvPr id="382" name="フローチャート: 判断 381">
          <a:extLst>
            <a:ext uri="{FF2B5EF4-FFF2-40B4-BE49-F238E27FC236}">
              <a16:creationId xmlns:a16="http://schemas.microsoft.com/office/drawing/2014/main" id="{1DA51A5E-FC7D-48E7-BFA8-D7A5A4D8C5A7}"/>
            </a:ext>
          </a:extLst>
        </xdr:cNvPr>
        <xdr:cNvSpPr/>
      </xdr:nvSpPr>
      <xdr:spPr>
        <a:xfrm>
          <a:off x="19897725" y="62782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86995</xdr:rowOff>
    </xdr:from>
    <xdr:to>
      <xdr:col>112</xdr:col>
      <xdr:colOff>38100</xdr:colOff>
      <xdr:row>39</xdr:row>
      <xdr:rowOff>17780</xdr:rowOff>
    </xdr:to>
    <xdr:sp macro="" textlink="">
      <xdr:nvSpPr>
        <xdr:cNvPr id="383" name="フローチャート: 判断 382">
          <a:extLst>
            <a:ext uri="{FF2B5EF4-FFF2-40B4-BE49-F238E27FC236}">
              <a16:creationId xmlns:a16="http://schemas.microsoft.com/office/drawing/2014/main" id="{17242DE9-41C3-4687-8AA2-76BF6A3F08A3}"/>
            </a:ext>
          </a:extLst>
        </xdr:cNvPr>
        <xdr:cNvSpPr/>
      </xdr:nvSpPr>
      <xdr:spPr>
        <a:xfrm>
          <a:off x="19154775" y="624649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140970</xdr:rowOff>
    </xdr:from>
    <xdr:to>
      <xdr:col>107</xdr:col>
      <xdr:colOff>101600</xdr:colOff>
      <xdr:row>39</xdr:row>
      <xdr:rowOff>71120</xdr:rowOff>
    </xdr:to>
    <xdr:sp macro="" textlink="">
      <xdr:nvSpPr>
        <xdr:cNvPr id="384" name="フローチャート: 判断 383">
          <a:extLst>
            <a:ext uri="{FF2B5EF4-FFF2-40B4-BE49-F238E27FC236}">
              <a16:creationId xmlns:a16="http://schemas.microsoft.com/office/drawing/2014/main" id="{4F218F22-8600-4B70-A49A-4A3B9C84FA13}"/>
            </a:ext>
          </a:extLst>
        </xdr:cNvPr>
        <xdr:cNvSpPr/>
      </xdr:nvSpPr>
      <xdr:spPr>
        <a:xfrm>
          <a:off x="18345150" y="63068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135890</xdr:rowOff>
    </xdr:from>
    <xdr:to>
      <xdr:col>102</xdr:col>
      <xdr:colOff>165100</xdr:colOff>
      <xdr:row>39</xdr:row>
      <xdr:rowOff>66040</xdr:rowOff>
    </xdr:to>
    <xdr:sp macro="" textlink="">
      <xdr:nvSpPr>
        <xdr:cNvPr id="385" name="フローチャート: 判断 384">
          <a:extLst>
            <a:ext uri="{FF2B5EF4-FFF2-40B4-BE49-F238E27FC236}">
              <a16:creationId xmlns:a16="http://schemas.microsoft.com/office/drawing/2014/main" id="{BA5C5E3B-BF61-4684-8527-96D7782B320D}"/>
            </a:ext>
          </a:extLst>
        </xdr:cNvPr>
        <xdr:cNvSpPr/>
      </xdr:nvSpPr>
      <xdr:spPr>
        <a:xfrm>
          <a:off x="17554575" y="62985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156845</xdr:rowOff>
    </xdr:from>
    <xdr:to>
      <xdr:col>98</xdr:col>
      <xdr:colOff>38100</xdr:colOff>
      <xdr:row>39</xdr:row>
      <xdr:rowOff>86995</xdr:rowOff>
    </xdr:to>
    <xdr:sp macro="" textlink="">
      <xdr:nvSpPr>
        <xdr:cNvPr id="386" name="フローチャート: 判断 385">
          <a:extLst>
            <a:ext uri="{FF2B5EF4-FFF2-40B4-BE49-F238E27FC236}">
              <a16:creationId xmlns:a16="http://schemas.microsoft.com/office/drawing/2014/main" id="{9C1CDF40-4D0C-47DC-9D77-8037B84E4E6F}"/>
            </a:ext>
          </a:extLst>
        </xdr:cNvPr>
        <xdr:cNvSpPr/>
      </xdr:nvSpPr>
      <xdr:spPr>
        <a:xfrm>
          <a:off x="16754475" y="632269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7" name="テキスト ボックス 386">
          <a:extLst>
            <a:ext uri="{FF2B5EF4-FFF2-40B4-BE49-F238E27FC236}">
              <a16:creationId xmlns:a16="http://schemas.microsoft.com/office/drawing/2014/main" id="{9DF6EA90-CEEA-4896-9512-9DE6D810BF73}"/>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8" name="テキスト ボックス 387">
          <a:extLst>
            <a:ext uri="{FF2B5EF4-FFF2-40B4-BE49-F238E27FC236}">
              <a16:creationId xmlns:a16="http://schemas.microsoft.com/office/drawing/2014/main" id="{F3BD14BD-DCD8-4BEB-ABE9-EB71E9C3D238}"/>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89" name="テキスト ボックス 388">
          <a:extLst>
            <a:ext uri="{FF2B5EF4-FFF2-40B4-BE49-F238E27FC236}">
              <a16:creationId xmlns:a16="http://schemas.microsoft.com/office/drawing/2014/main" id="{CFA9E168-949A-481F-95EE-2B7720ED2ACB}"/>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6C85CDB4-E260-44BE-8355-C5382009C629}"/>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1" name="テキスト ボックス 390">
          <a:extLst>
            <a:ext uri="{FF2B5EF4-FFF2-40B4-BE49-F238E27FC236}">
              <a16:creationId xmlns:a16="http://schemas.microsoft.com/office/drawing/2014/main" id="{1A206ED8-BD25-4794-B8E4-1099CDDCE310}"/>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60325</xdr:rowOff>
    </xdr:from>
    <xdr:to>
      <xdr:col>116</xdr:col>
      <xdr:colOff>114300</xdr:colOff>
      <xdr:row>38</xdr:row>
      <xdr:rowOff>161925</xdr:rowOff>
    </xdr:to>
    <xdr:sp macro="" textlink="">
      <xdr:nvSpPr>
        <xdr:cNvPr id="392" name="楕円 391">
          <a:extLst>
            <a:ext uri="{FF2B5EF4-FFF2-40B4-BE49-F238E27FC236}">
              <a16:creationId xmlns:a16="http://schemas.microsoft.com/office/drawing/2014/main" id="{795A3EBB-746E-4FFE-BCED-AEE517E5D285}"/>
            </a:ext>
          </a:extLst>
        </xdr:cNvPr>
        <xdr:cNvSpPr/>
      </xdr:nvSpPr>
      <xdr:spPr>
        <a:xfrm>
          <a:off x="19897725" y="6226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83185</xdr:rowOff>
    </xdr:from>
    <xdr:ext cx="598805" cy="259080"/>
    <xdr:sp macro="" textlink="">
      <xdr:nvSpPr>
        <xdr:cNvPr id="393" name="【一般廃棄物処理施設】&#10;一人当たり有形固定資産（償却資産）額該当値テキスト">
          <a:extLst>
            <a:ext uri="{FF2B5EF4-FFF2-40B4-BE49-F238E27FC236}">
              <a16:creationId xmlns:a16="http://schemas.microsoft.com/office/drawing/2014/main" id="{6C3B5E9F-DCCF-4EDE-808F-25D718FA2484}"/>
            </a:ext>
          </a:extLst>
        </xdr:cNvPr>
        <xdr:cNvSpPr txBox="1"/>
      </xdr:nvSpPr>
      <xdr:spPr>
        <a:xfrm>
          <a:off x="19992975" y="6087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160,802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75565</xdr:rowOff>
    </xdr:from>
    <xdr:to>
      <xdr:col>112</xdr:col>
      <xdr:colOff>38100</xdr:colOff>
      <xdr:row>39</xdr:row>
      <xdr:rowOff>6350</xdr:rowOff>
    </xdr:to>
    <xdr:sp macro="" textlink="">
      <xdr:nvSpPr>
        <xdr:cNvPr id="394" name="楕円 393">
          <a:extLst>
            <a:ext uri="{FF2B5EF4-FFF2-40B4-BE49-F238E27FC236}">
              <a16:creationId xmlns:a16="http://schemas.microsoft.com/office/drawing/2014/main" id="{03B3C528-2CEA-4846-BE70-B0D052B441E8}"/>
            </a:ext>
          </a:extLst>
        </xdr:cNvPr>
        <xdr:cNvSpPr/>
      </xdr:nvSpPr>
      <xdr:spPr>
        <a:xfrm>
          <a:off x="19154775" y="6238240"/>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111125</xdr:rowOff>
    </xdr:from>
    <xdr:to>
      <xdr:col>116</xdr:col>
      <xdr:colOff>63500</xdr:colOff>
      <xdr:row>38</xdr:row>
      <xdr:rowOff>126365</xdr:rowOff>
    </xdr:to>
    <xdr:cxnSp macro="">
      <xdr:nvCxnSpPr>
        <xdr:cNvPr id="395" name="直線コネクタ 394">
          <a:extLst>
            <a:ext uri="{FF2B5EF4-FFF2-40B4-BE49-F238E27FC236}">
              <a16:creationId xmlns:a16="http://schemas.microsoft.com/office/drawing/2014/main" id="{C9C2EB9F-052F-4E68-9C27-36C06E0E93C7}"/>
            </a:ext>
          </a:extLst>
        </xdr:cNvPr>
        <xdr:cNvCxnSpPr/>
      </xdr:nvCxnSpPr>
      <xdr:spPr>
        <a:xfrm flipV="1">
          <a:off x="19202400" y="6273800"/>
          <a:ext cx="7524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78105</xdr:rowOff>
    </xdr:from>
    <xdr:to>
      <xdr:col>107</xdr:col>
      <xdr:colOff>101600</xdr:colOff>
      <xdr:row>39</xdr:row>
      <xdr:rowOff>8255</xdr:rowOff>
    </xdr:to>
    <xdr:sp macro="" textlink="">
      <xdr:nvSpPr>
        <xdr:cNvPr id="396" name="楕円 395">
          <a:extLst>
            <a:ext uri="{FF2B5EF4-FFF2-40B4-BE49-F238E27FC236}">
              <a16:creationId xmlns:a16="http://schemas.microsoft.com/office/drawing/2014/main" id="{D8A856B4-775B-457F-BFF7-75CA79E86B1C}"/>
            </a:ext>
          </a:extLst>
        </xdr:cNvPr>
        <xdr:cNvSpPr/>
      </xdr:nvSpPr>
      <xdr:spPr>
        <a:xfrm>
          <a:off x="18345150" y="6240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126365</xdr:rowOff>
    </xdr:from>
    <xdr:to>
      <xdr:col>111</xdr:col>
      <xdr:colOff>177800</xdr:colOff>
      <xdr:row>38</xdr:row>
      <xdr:rowOff>128905</xdr:rowOff>
    </xdr:to>
    <xdr:cxnSp macro="">
      <xdr:nvCxnSpPr>
        <xdr:cNvPr id="397" name="直線コネクタ 396">
          <a:extLst>
            <a:ext uri="{FF2B5EF4-FFF2-40B4-BE49-F238E27FC236}">
              <a16:creationId xmlns:a16="http://schemas.microsoft.com/office/drawing/2014/main" id="{11ED7EFB-FF67-4523-BB49-2CFE17C7C8E0}"/>
            </a:ext>
          </a:extLst>
        </xdr:cNvPr>
        <xdr:cNvCxnSpPr/>
      </xdr:nvCxnSpPr>
      <xdr:spPr>
        <a:xfrm flipV="1">
          <a:off x="18392775" y="628586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121920</xdr:rowOff>
    </xdr:from>
    <xdr:to>
      <xdr:col>102</xdr:col>
      <xdr:colOff>165100</xdr:colOff>
      <xdr:row>39</xdr:row>
      <xdr:rowOff>52070</xdr:rowOff>
    </xdr:to>
    <xdr:sp macro="" textlink="">
      <xdr:nvSpPr>
        <xdr:cNvPr id="398" name="楕円 397">
          <a:extLst>
            <a:ext uri="{FF2B5EF4-FFF2-40B4-BE49-F238E27FC236}">
              <a16:creationId xmlns:a16="http://schemas.microsoft.com/office/drawing/2014/main" id="{65F8838D-8FE5-404D-8168-A044A81DD96F}"/>
            </a:ext>
          </a:extLst>
        </xdr:cNvPr>
        <xdr:cNvSpPr/>
      </xdr:nvSpPr>
      <xdr:spPr>
        <a:xfrm>
          <a:off x="17554575" y="62877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128905</xdr:rowOff>
    </xdr:from>
    <xdr:to>
      <xdr:col>107</xdr:col>
      <xdr:colOff>50800</xdr:colOff>
      <xdr:row>39</xdr:row>
      <xdr:rowOff>1270</xdr:rowOff>
    </xdr:to>
    <xdr:cxnSp macro="">
      <xdr:nvCxnSpPr>
        <xdr:cNvPr id="399" name="直線コネクタ 398">
          <a:extLst>
            <a:ext uri="{FF2B5EF4-FFF2-40B4-BE49-F238E27FC236}">
              <a16:creationId xmlns:a16="http://schemas.microsoft.com/office/drawing/2014/main" id="{1B5482AD-87BE-475F-8A86-437E52DE7CE5}"/>
            </a:ext>
          </a:extLst>
        </xdr:cNvPr>
        <xdr:cNvCxnSpPr/>
      </xdr:nvCxnSpPr>
      <xdr:spPr>
        <a:xfrm flipV="1">
          <a:off x="17602200" y="6288405"/>
          <a:ext cx="79057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166370</xdr:rowOff>
    </xdr:from>
    <xdr:to>
      <xdr:col>98</xdr:col>
      <xdr:colOff>38100</xdr:colOff>
      <xdr:row>39</xdr:row>
      <xdr:rowOff>96520</xdr:rowOff>
    </xdr:to>
    <xdr:sp macro="" textlink="">
      <xdr:nvSpPr>
        <xdr:cNvPr id="400" name="楕円 399">
          <a:extLst>
            <a:ext uri="{FF2B5EF4-FFF2-40B4-BE49-F238E27FC236}">
              <a16:creationId xmlns:a16="http://schemas.microsoft.com/office/drawing/2014/main" id="{D138B932-93D8-4BDB-9461-B884AA347B02}"/>
            </a:ext>
          </a:extLst>
        </xdr:cNvPr>
        <xdr:cNvSpPr/>
      </xdr:nvSpPr>
      <xdr:spPr>
        <a:xfrm>
          <a:off x="16754475" y="6325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1270</xdr:rowOff>
    </xdr:from>
    <xdr:to>
      <xdr:col>102</xdr:col>
      <xdr:colOff>114300</xdr:colOff>
      <xdr:row>39</xdr:row>
      <xdr:rowOff>45720</xdr:rowOff>
    </xdr:to>
    <xdr:cxnSp macro="">
      <xdr:nvCxnSpPr>
        <xdr:cNvPr id="401" name="直線コネクタ 400">
          <a:extLst>
            <a:ext uri="{FF2B5EF4-FFF2-40B4-BE49-F238E27FC236}">
              <a16:creationId xmlns:a16="http://schemas.microsoft.com/office/drawing/2014/main" id="{B7285E45-CA63-47C6-A031-6D33445C0FAA}"/>
            </a:ext>
          </a:extLst>
        </xdr:cNvPr>
        <xdr:cNvCxnSpPr/>
      </xdr:nvCxnSpPr>
      <xdr:spPr>
        <a:xfrm flipV="1">
          <a:off x="16802100" y="6325870"/>
          <a:ext cx="8001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8255</xdr:rowOff>
    </xdr:from>
    <xdr:ext cx="598170" cy="258445"/>
    <xdr:sp macro="" textlink="">
      <xdr:nvSpPr>
        <xdr:cNvPr id="402" name="n_1aveValue【一般廃棄物処理施設】&#10;一人当たり有形固定資産（償却資産）額">
          <a:extLst>
            <a:ext uri="{FF2B5EF4-FFF2-40B4-BE49-F238E27FC236}">
              <a16:creationId xmlns:a16="http://schemas.microsoft.com/office/drawing/2014/main" id="{9FD7F0A4-7905-4D8D-885F-58D9D1570388}"/>
            </a:ext>
          </a:extLst>
        </xdr:cNvPr>
        <xdr:cNvSpPr txBox="1"/>
      </xdr:nvSpPr>
      <xdr:spPr>
        <a:xfrm>
          <a:off x="18915380" y="63360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153,772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63500</xdr:rowOff>
    </xdr:from>
    <xdr:ext cx="598170" cy="258445"/>
    <xdr:sp macro="" textlink="">
      <xdr:nvSpPr>
        <xdr:cNvPr id="403" name="n_2aveValue【一般廃棄物処理施設】&#10;一人当たり有形固定資産（償却資産）額">
          <a:extLst>
            <a:ext uri="{FF2B5EF4-FFF2-40B4-BE49-F238E27FC236}">
              <a16:creationId xmlns:a16="http://schemas.microsoft.com/office/drawing/2014/main" id="{C950D45E-3F7E-4C0B-915F-892B154F33AC}"/>
            </a:ext>
          </a:extLst>
        </xdr:cNvPr>
        <xdr:cNvSpPr txBox="1"/>
      </xdr:nvSpPr>
      <xdr:spPr>
        <a:xfrm>
          <a:off x="18134330" y="63912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139,586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57150</xdr:rowOff>
    </xdr:from>
    <xdr:ext cx="598170" cy="259080"/>
    <xdr:sp macro="" textlink="">
      <xdr:nvSpPr>
        <xdr:cNvPr id="404" name="n_3aveValue【一般廃棄物処理施設】&#10;一人当たり有形固定資産（償却資産）額">
          <a:extLst>
            <a:ext uri="{FF2B5EF4-FFF2-40B4-BE49-F238E27FC236}">
              <a16:creationId xmlns:a16="http://schemas.microsoft.com/office/drawing/2014/main" id="{862898E6-B6BF-4CDB-BF9F-102F0A494D38}"/>
            </a:ext>
          </a:extLst>
        </xdr:cNvPr>
        <xdr:cNvSpPr txBox="1"/>
      </xdr:nvSpPr>
      <xdr:spPr>
        <a:xfrm>
          <a:off x="17324705" y="6381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37</xdr:row>
      <xdr:rowOff>103505</xdr:rowOff>
    </xdr:from>
    <xdr:ext cx="598170" cy="259080"/>
    <xdr:sp macro="" textlink="">
      <xdr:nvSpPr>
        <xdr:cNvPr id="405" name="n_4aveValue【一般廃棄物処理施設】&#10;一人当たり有形固定資産（償却資産）額">
          <a:extLst>
            <a:ext uri="{FF2B5EF4-FFF2-40B4-BE49-F238E27FC236}">
              <a16:creationId xmlns:a16="http://schemas.microsoft.com/office/drawing/2014/main" id="{1322E543-61ED-4D98-A377-457E3F2A0B0C}"/>
            </a:ext>
          </a:extLst>
        </xdr:cNvPr>
        <xdr:cNvSpPr txBox="1"/>
      </xdr:nvSpPr>
      <xdr:spPr>
        <a:xfrm>
          <a:off x="16524605" y="61074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22225</xdr:rowOff>
    </xdr:from>
    <xdr:ext cx="598170" cy="258445"/>
    <xdr:sp macro="" textlink="">
      <xdr:nvSpPr>
        <xdr:cNvPr id="406" name="n_1mainValue【一般廃棄物処理施設】&#10;一人当たり有形固定資産（償却資産）額">
          <a:extLst>
            <a:ext uri="{FF2B5EF4-FFF2-40B4-BE49-F238E27FC236}">
              <a16:creationId xmlns:a16="http://schemas.microsoft.com/office/drawing/2014/main" id="{C70A5815-5C92-40D7-B58E-3489CE2838A6}"/>
            </a:ext>
          </a:extLst>
        </xdr:cNvPr>
        <xdr:cNvSpPr txBox="1"/>
      </xdr:nvSpPr>
      <xdr:spPr>
        <a:xfrm>
          <a:off x="18915380" y="60261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156,886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24765</xdr:rowOff>
    </xdr:from>
    <xdr:ext cx="598170" cy="259080"/>
    <xdr:sp macro="" textlink="">
      <xdr:nvSpPr>
        <xdr:cNvPr id="407" name="n_2mainValue【一般廃棄物処理施設】&#10;一人当たり有形固定資産（償却資産）額">
          <a:extLst>
            <a:ext uri="{FF2B5EF4-FFF2-40B4-BE49-F238E27FC236}">
              <a16:creationId xmlns:a16="http://schemas.microsoft.com/office/drawing/2014/main" id="{D66E1AC5-4BDF-4DE7-B40B-C4BBE0A668DA}"/>
            </a:ext>
          </a:extLst>
        </xdr:cNvPr>
        <xdr:cNvSpPr txBox="1"/>
      </xdr:nvSpPr>
      <xdr:spPr>
        <a:xfrm>
          <a:off x="18134330" y="60286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156,230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68580</xdr:rowOff>
    </xdr:from>
    <xdr:ext cx="598170" cy="259080"/>
    <xdr:sp macro="" textlink="">
      <xdr:nvSpPr>
        <xdr:cNvPr id="408" name="n_3mainValue【一般廃棄物処理施設】&#10;一人当たり有形固定資産（償却資産）額">
          <a:extLst>
            <a:ext uri="{FF2B5EF4-FFF2-40B4-BE49-F238E27FC236}">
              <a16:creationId xmlns:a16="http://schemas.microsoft.com/office/drawing/2014/main" id="{4869F0F5-AA92-4ED1-A62C-CBF7E1C3B1D9}"/>
            </a:ext>
          </a:extLst>
        </xdr:cNvPr>
        <xdr:cNvSpPr txBox="1"/>
      </xdr:nvSpPr>
      <xdr:spPr>
        <a:xfrm>
          <a:off x="17324705" y="60661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144,682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39</xdr:row>
      <xdr:rowOff>87630</xdr:rowOff>
    </xdr:from>
    <xdr:ext cx="598170" cy="258445"/>
    <xdr:sp macro="" textlink="">
      <xdr:nvSpPr>
        <xdr:cNvPr id="409" name="n_4mainValue【一般廃棄物処理施設】&#10;一人当たり有形固定資産（償却資産）額">
          <a:extLst>
            <a:ext uri="{FF2B5EF4-FFF2-40B4-BE49-F238E27FC236}">
              <a16:creationId xmlns:a16="http://schemas.microsoft.com/office/drawing/2014/main" id="{B9E114FF-2425-4693-9BF4-D1FB9B5BDEEE}"/>
            </a:ext>
          </a:extLst>
        </xdr:cNvPr>
        <xdr:cNvSpPr txBox="1"/>
      </xdr:nvSpPr>
      <xdr:spPr>
        <a:xfrm>
          <a:off x="16524605" y="64090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7265FE14-48BD-425A-9196-09131CA26A6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4C6DAA28-B6D4-4C9D-AD61-E8FF29EB05A0}"/>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710802C0-3752-4192-92C6-21560A04D596}"/>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9796612-5960-4AAF-8059-34BA0DD3F722}"/>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2C82A796-F91B-4597-A182-3EB3D53750FE}"/>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62A459A0-91B8-4298-AB57-B55555EE9DC2}"/>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564A6E7-3779-4F5E-B4F9-43BC2F5B5E50}"/>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4508C240-A42E-4DF4-852C-E89F53555D69}"/>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815" cy="225425"/>
    <xdr:sp macro="" textlink="">
      <xdr:nvSpPr>
        <xdr:cNvPr id="418" name="テキスト ボックス 417">
          <a:extLst>
            <a:ext uri="{FF2B5EF4-FFF2-40B4-BE49-F238E27FC236}">
              <a16:creationId xmlns:a16="http://schemas.microsoft.com/office/drawing/2014/main" id="{893F90F7-BBC4-45A8-9671-FA7E3BC8EBC5}"/>
            </a:ext>
          </a:extLst>
        </xdr:cNvPr>
        <xdr:cNvSpPr txBox="1"/>
      </xdr:nvSpPr>
      <xdr:spPr>
        <a:xfrm>
          <a:off x="11172825" y="846772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A049577C-FAF3-4569-9E41-882C58298CC1}"/>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725" cy="258445"/>
    <xdr:sp macro="" textlink="">
      <xdr:nvSpPr>
        <xdr:cNvPr id="420" name="テキスト ボックス 419">
          <a:extLst>
            <a:ext uri="{FF2B5EF4-FFF2-40B4-BE49-F238E27FC236}">
              <a16:creationId xmlns:a16="http://schemas.microsoft.com/office/drawing/2014/main" id="{61825465-EEFF-4FD9-8332-E7EAFCA82985}"/>
            </a:ext>
          </a:extLst>
        </xdr:cNvPr>
        <xdr:cNvSpPr txBox="1"/>
      </xdr:nvSpPr>
      <xdr:spPr>
        <a:xfrm>
          <a:off x="10794365" y="106749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21" name="直線コネクタ 420">
          <a:extLst>
            <a:ext uri="{FF2B5EF4-FFF2-40B4-BE49-F238E27FC236}">
              <a16:creationId xmlns:a16="http://schemas.microsoft.com/office/drawing/2014/main" id="{DC071683-08A3-42AA-8D5B-C9043DB274B0}"/>
            </a:ext>
          </a:extLst>
        </xdr:cNvPr>
        <xdr:cNvCxnSpPr/>
      </xdr:nvCxnSpPr>
      <xdr:spPr>
        <a:xfrm>
          <a:off x="11210925" y="1050353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6725" cy="259080"/>
    <xdr:sp macro="" textlink="">
      <xdr:nvSpPr>
        <xdr:cNvPr id="422" name="テキスト ボックス 421">
          <a:extLst>
            <a:ext uri="{FF2B5EF4-FFF2-40B4-BE49-F238E27FC236}">
              <a16:creationId xmlns:a16="http://schemas.microsoft.com/office/drawing/2014/main" id="{9C3204C1-2CD3-4B1F-B7D2-DF408D900863}"/>
            </a:ext>
          </a:extLst>
        </xdr:cNvPr>
        <xdr:cNvSpPr txBox="1"/>
      </xdr:nvSpPr>
      <xdr:spPr>
        <a:xfrm>
          <a:off x="10794365" y="10373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23" name="直線コネクタ 422">
          <a:extLst>
            <a:ext uri="{FF2B5EF4-FFF2-40B4-BE49-F238E27FC236}">
              <a16:creationId xmlns:a16="http://schemas.microsoft.com/office/drawing/2014/main" id="{F5EC9D8B-73B3-4B01-BAC5-FF5FB5782EB5}"/>
            </a:ext>
          </a:extLst>
        </xdr:cNvPr>
        <xdr:cNvCxnSpPr/>
      </xdr:nvCxnSpPr>
      <xdr:spPr>
        <a:xfrm>
          <a:off x="11210925" y="101923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24" name="テキスト ボックス 423">
          <a:extLst>
            <a:ext uri="{FF2B5EF4-FFF2-40B4-BE49-F238E27FC236}">
              <a16:creationId xmlns:a16="http://schemas.microsoft.com/office/drawing/2014/main" id="{7EDADD65-544C-4F6D-B650-CACD5AE5ADD7}"/>
            </a:ext>
          </a:extLst>
        </xdr:cNvPr>
        <xdr:cNvSpPr txBox="1"/>
      </xdr:nvSpPr>
      <xdr:spPr>
        <a:xfrm>
          <a:off x="10845800"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25" name="直線コネクタ 424">
          <a:extLst>
            <a:ext uri="{FF2B5EF4-FFF2-40B4-BE49-F238E27FC236}">
              <a16:creationId xmlns:a16="http://schemas.microsoft.com/office/drawing/2014/main" id="{775EADBE-0CAD-48E2-B3F9-AF409BB72BE6}"/>
            </a:ext>
          </a:extLst>
        </xdr:cNvPr>
        <xdr:cNvCxnSpPr/>
      </xdr:nvCxnSpPr>
      <xdr:spPr>
        <a:xfrm>
          <a:off x="11210925" y="988504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8445"/>
    <xdr:sp macro="" textlink="">
      <xdr:nvSpPr>
        <xdr:cNvPr id="426" name="テキスト ボックス 425">
          <a:extLst>
            <a:ext uri="{FF2B5EF4-FFF2-40B4-BE49-F238E27FC236}">
              <a16:creationId xmlns:a16="http://schemas.microsoft.com/office/drawing/2014/main" id="{B04B954B-D710-466A-9776-FBFEEE1CB62A}"/>
            </a:ext>
          </a:extLst>
        </xdr:cNvPr>
        <xdr:cNvSpPr txBox="1"/>
      </xdr:nvSpPr>
      <xdr:spPr>
        <a:xfrm>
          <a:off x="10845800" y="97459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27" name="直線コネクタ 426">
          <a:extLst>
            <a:ext uri="{FF2B5EF4-FFF2-40B4-BE49-F238E27FC236}">
              <a16:creationId xmlns:a16="http://schemas.microsoft.com/office/drawing/2014/main" id="{340D4AFA-9944-4BD3-BF8F-331CFC6A23D3}"/>
            </a:ext>
          </a:extLst>
        </xdr:cNvPr>
        <xdr:cNvCxnSpPr/>
      </xdr:nvCxnSpPr>
      <xdr:spPr>
        <a:xfrm>
          <a:off x="11210925" y="95745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28" name="テキスト ボックス 427">
          <a:extLst>
            <a:ext uri="{FF2B5EF4-FFF2-40B4-BE49-F238E27FC236}">
              <a16:creationId xmlns:a16="http://schemas.microsoft.com/office/drawing/2014/main" id="{A78FD9F9-B0F8-46B9-86B6-568F8B8641EC}"/>
            </a:ext>
          </a:extLst>
        </xdr:cNvPr>
        <xdr:cNvSpPr txBox="1"/>
      </xdr:nvSpPr>
      <xdr:spPr>
        <a:xfrm>
          <a:off x="10845800"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29" name="直線コネクタ 428">
          <a:extLst>
            <a:ext uri="{FF2B5EF4-FFF2-40B4-BE49-F238E27FC236}">
              <a16:creationId xmlns:a16="http://schemas.microsoft.com/office/drawing/2014/main" id="{5918BD71-EA87-45F8-AE0D-40EA84742CBF}"/>
            </a:ext>
          </a:extLst>
        </xdr:cNvPr>
        <xdr:cNvCxnSpPr/>
      </xdr:nvCxnSpPr>
      <xdr:spPr>
        <a:xfrm>
          <a:off x="11210925" y="92671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8445"/>
    <xdr:sp macro="" textlink="">
      <xdr:nvSpPr>
        <xdr:cNvPr id="430" name="テキスト ボックス 429">
          <a:extLst>
            <a:ext uri="{FF2B5EF4-FFF2-40B4-BE49-F238E27FC236}">
              <a16:creationId xmlns:a16="http://schemas.microsoft.com/office/drawing/2014/main" id="{C6729C4A-1C6A-4C3D-A9EB-E51C227C76C4}"/>
            </a:ext>
          </a:extLst>
        </xdr:cNvPr>
        <xdr:cNvSpPr txBox="1"/>
      </xdr:nvSpPr>
      <xdr:spPr>
        <a:xfrm>
          <a:off x="10845800" y="913130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31" name="直線コネクタ 430">
          <a:extLst>
            <a:ext uri="{FF2B5EF4-FFF2-40B4-BE49-F238E27FC236}">
              <a16:creationId xmlns:a16="http://schemas.microsoft.com/office/drawing/2014/main" id="{46CB2A3C-D2D6-4E26-97D9-039EF4448611}"/>
            </a:ext>
          </a:extLst>
        </xdr:cNvPr>
        <xdr:cNvCxnSpPr/>
      </xdr:nvCxnSpPr>
      <xdr:spPr>
        <a:xfrm>
          <a:off x="11210925" y="89560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8455" cy="259080"/>
    <xdr:sp macro="" textlink="">
      <xdr:nvSpPr>
        <xdr:cNvPr id="432" name="テキスト ボックス 431">
          <a:extLst>
            <a:ext uri="{FF2B5EF4-FFF2-40B4-BE49-F238E27FC236}">
              <a16:creationId xmlns:a16="http://schemas.microsoft.com/office/drawing/2014/main" id="{B0435966-D49B-4867-AD4E-D057D8B514CC}"/>
            </a:ext>
          </a:extLst>
        </xdr:cNvPr>
        <xdr:cNvSpPr txBox="1"/>
      </xdr:nvSpPr>
      <xdr:spPr>
        <a:xfrm>
          <a:off x="10903585" y="8820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96D71CDD-90D8-4ACB-9C4D-775429CBAB11}"/>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D5A26B27-1093-4E0B-9575-E7FF1F468254}"/>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52070</xdr:rowOff>
    </xdr:from>
    <xdr:to>
      <xdr:col>85</xdr:col>
      <xdr:colOff>126365</xdr:colOff>
      <xdr:row>64</xdr:row>
      <xdr:rowOff>130810</xdr:rowOff>
    </xdr:to>
    <xdr:cxnSp macro="">
      <xdr:nvCxnSpPr>
        <xdr:cNvPr id="435" name="直線コネクタ 434">
          <a:extLst>
            <a:ext uri="{FF2B5EF4-FFF2-40B4-BE49-F238E27FC236}">
              <a16:creationId xmlns:a16="http://schemas.microsoft.com/office/drawing/2014/main" id="{0BBD4115-DE43-4F26-8668-B761CBC8BDC9}"/>
            </a:ext>
          </a:extLst>
        </xdr:cNvPr>
        <xdr:cNvCxnSpPr/>
      </xdr:nvCxnSpPr>
      <xdr:spPr>
        <a:xfrm flipV="1">
          <a:off x="14696440" y="9126220"/>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8445"/>
    <xdr:sp macro="" textlink="">
      <xdr:nvSpPr>
        <xdr:cNvPr id="436" name="【保健センター・保健所】&#10;有形固定資産減価償却率最小値テキスト">
          <a:extLst>
            <a:ext uri="{FF2B5EF4-FFF2-40B4-BE49-F238E27FC236}">
              <a16:creationId xmlns:a16="http://schemas.microsoft.com/office/drawing/2014/main" id="{7368F6C0-0033-43DC-AA79-A2976A07B683}"/>
            </a:ext>
          </a:extLst>
        </xdr:cNvPr>
        <xdr:cNvSpPr txBox="1"/>
      </xdr:nvSpPr>
      <xdr:spPr>
        <a:xfrm>
          <a:off x="14735175" y="10507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437" name="直線コネクタ 436">
          <a:extLst>
            <a:ext uri="{FF2B5EF4-FFF2-40B4-BE49-F238E27FC236}">
              <a16:creationId xmlns:a16="http://schemas.microsoft.com/office/drawing/2014/main" id="{711BF3CE-8E25-48E5-8B63-38B4944ADB8B}"/>
            </a:ext>
          </a:extLst>
        </xdr:cNvPr>
        <xdr:cNvCxnSpPr/>
      </xdr:nvCxnSpPr>
      <xdr:spPr>
        <a:xfrm>
          <a:off x="14611350" y="10503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170180</xdr:rowOff>
    </xdr:from>
    <xdr:ext cx="405130" cy="259080"/>
    <xdr:sp macro="" textlink="">
      <xdr:nvSpPr>
        <xdr:cNvPr id="438" name="【保健センター・保健所】&#10;有形固定資産減価償却率最大値テキスト">
          <a:extLst>
            <a:ext uri="{FF2B5EF4-FFF2-40B4-BE49-F238E27FC236}">
              <a16:creationId xmlns:a16="http://schemas.microsoft.com/office/drawing/2014/main" id="{9D5EF471-1E1B-44A1-9842-F5D91F263F2E}"/>
            </a:ext>
          </a:extLst>
        </xdr:cNvPr>
        <xdr:cNvSpPr txBox="1"/>
      </xdr:nvSpPr>
      <xdr:spPr>
        <a:xfrm>
          <a:off x="14735175" y="8914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52070</xdr:rowOff>
    </xdr:from>
    <xdr:to>
      <xdr:col>86</xdr:col>
      <xdr:colOff>25400</xdr:colOff>
      <xdr:row>56</xdr:row>
      <xdr:rowOff>52070</xdr:rowOff>
    </xdr:to>
    <xdr:cxnSp macro="">
      <xdr:nvCxnSpPr>
        <xdr:cNvPr id="439" name="直線コネクタ 438">
          <a:extLst>
            <a:ext uri="{FF2B5EF4-FFF2-40B4-BE49-F238E27FC236}">
              <a16:creationId xmlns:a16="http://schemas.microsoft.com/office/drawing/2014/main" id="{5EF245A3-F892-42AF-A749-79C141D1C8B3}"/>
            </a:ext>
          </a:extLst>
        </xdr:cNvPr>
        <xdr:cNvCxnSpPr/>
      </xdr:nvCxnSpPr>
      <xdr:spPr>
        <a:xfrm>
          <a:off x="14611350" y="91262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168275</xdr:rowOff>
    </xdr:from>
    <xdr:ext cx="405130" cy="258445"/>
    <xdr:sp macro="" textlink="">
      <xdr:nvSpPr>
        <xdr:cNvPr id="440" name="【保健センター・保健所】&#10;有形固定資産減価償却率平均値テキスト">
          <a:extLst>
            <a:ext uri="{FF2B5EF4-FFF2-40B4-BE49-F238E27FC236}">
              <a16:creationId xmlns:a16="http://schemas.microsoft.com/office/drawing/2014/main" id="{4277056D-9730-41C1-AA2A-D92D0C8C7AD8}"/>
            </a:ext>
          </a:extLst>
        </xdr:cNvPr>
        <xdr:cNvSpPr txBox="1"/>
      </xdr:nvSpPr>
      <xdr:spPr>
        <a:xfrm>
          <a:off x="14735175" y="95599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145415</xdr:rowOff>
    </xdr:from>
    <xdr:to>
      <xdr:col>85</xdr:col>
      <xdr:colOff>177800</xdr:colOff>
      <xdr:row>60</xdr:row>
      <xdr:rowOff>75565</xdr:rowOff>
    </xdr:to>
    <xdr:sp macro="" textlink="">
      <xdr:nvSpPr>
        <xdr:cNvPr id="441" name="フローチャート: 判断 440">
          <a:extLst>
            <a:ext uri="{FF2B5EF4-FFF2-40B4-BE49-F238E27FC236}">
              <a16:creationId xmlns:a16="http://schemas.microsoft.com/office/drawing/2014/main" id="{1AB92138-8EE5-4887-9C68-386BB5018BA5}"/>
            </a:ext>
          </a:extLst>
        </xdr:cNvPr>
        <xdr:cNvSpPr/>
      </xdr:nvSpPr>
      <xdr:spPr>
        <a:xfrm>
          <a:off x="14649450" y="97053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140335</xdr:rowOff>
    </xdr:from>
    <xdr:to>
      <xdr:col>81</xdr:col>
      <xdr:colOff>101600</xdr:colOff>
      <xdr:row>60</xdr:row>
      <xdr:rowOff>70485</xdr:rowOff>
    </xdr:to>
    <xdr:sp macro="" textlink="">
      <xdr:nvSpPr>
        <xdr:cNvPr id="442" name="フローチャート: 判断 441">
          <a:extLst>
            <a:ext uri="{FF2B5EF4-FFF2-40B4-BE49-F238E27FC236}">
              <a16:creationId xmlns:a16="http://schemas.microsoft.com/office/drawing/2014/main" id="{11E8F190-68CA-4736-9CB5-47FDF76EAD0B}"/>
            </a:ext>
          </a:extLst>
        </xdr:cNvPr>
        <xdr:cNvSpPr/>
      </xdr:nvSpPr>
      <xdr:spPr>
        <a:xfrm>
          <a:off x="13887450" y="970661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443" name="フローチャート: 判断 442">
          <a:extLst>
            <a:ext uri="{FF2B5EF4-FFF2-40B4-BE49-F238E27FC236}">
              <a16:creationId xmlns:a16="http://schemas.microsoft.com/office/drawing/2014/main" id="{5662527A-79D9-43BD-B29A-31DBEBBA8824}"/>
            </a:ext>
          </a:extLst>
        </xdr:cNvPr>
        <xdr:cNvSpPr/>
      </xdr:nvSpPr>
      <xdr:spPr>
        <a:xfrm>
          <a:off x="13096875" y="9810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57150</xdr:rowOff>
    </xdr:from>
    <xdr:to>
      <xdr:col>72</xdr:col>
      <xdr:colOff>38100</xdr:colOff>
      <xdr:row>60</xdr:row>
      <xdr:rowOff>158750</xdr:rowOff>
    </xdr:to>
    <xdr:sp macro="" textlink="">
      <xdr:nvSpPr>
        <xdr:cNvPr id="444" name="フローチャート: 判断 443">
          <a:extLst>
            <a:ext uri="{FF2B5EF4-FFF2-40B4-BE49-F238E27FC236}">
              <a16:creationId xmlns:a16="http://schemas.microsoft.com/office/drawing/2014/main" id="{192CF866-EE82-49BA-9FAB-B1281732F773}"/>
            </a:ext>
          </a:extLst>
        </xdr:cNvPr>
        <xdr:cNvSpPr/>
      </xdr:nvSpPr>
      <xdr:spPr>
        <a:xfrm>
          <a:off x="12296775" y="9782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20955</xdr:rowOff>
    </xdr:from>
    <xdr:to>
      <xdr:col>67</xdr:col>
      <xdr:colOff>101600</xdr:colOff>
      <xdr:row>60</xdr:row>
      <xdr:rowOff>122555</xdr:rowOff>
    </xdr:to>
    <xdr:sp macro="" textlink="">
      <xdr:nvSpPr>
        <xdr:cNvPr id="445" name="フローチャート: 判断 444">
          <a:extLst>
            <a:ext uri="{FF2B5EF4-FFF2-40B4-BE49-F238E27FC236}">
              <a16:creationId xmlns:a16="http://schemas.microsoft.com/office/drawing/2014/main" id="{B34B7A3D-D603-466A-B535-63CFCDAC02A2}"/>
            </a:ext>
          </a:extLst>
        </xdr:cNvPr>
        <xdr:cNvSpPr/>
      </xdr:nvSpPr>
      <xdr:spPr>
        <a:xfrm>
          <a:off x="11487150" y="97459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8445"/>
    <xdr:sp macro="" textlink="">
      <xdr:nvSpPr>
        <xdr:cNvPr id="446" name="テキスト ボックス 445">
          <a:extLst>
            <a:ext uri="{FF2B5EF4-FFF2-40B4-BE49-F238E27FC236}">
              <a16:creationId xmlns:a16="http://schemas.microsoft.com/office/drawing/2014/main" id="{F000C21F-D063-4E99-9A70-A992B082541F}"/>
            </a:ext>
          </a:extLst>
        </xdr:cNvPr>
        <xdr:cNvSpPr txBox="1"/>
      </xdr:nvSpPr>
      <xdr:spPr>
        <a:xfrm>
          <a:off x="145256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8445"/>
    <xdr:sp macro="" textlink="">
      <xdr:nvSpPr>
        <xdr:cNvPr id="447" name="テキスト ボックス 446">
          <a:extLst>
            <a:ext uri="{FF2B5EF4-FFF2-40B4-BE49-F238E27FC236}">
              <a16:creationId xmlns:a16="http://schemas.microsoft.com/office/drawing/2014/main" id="{0CFE1E6F-2884-4DC4-B9FA-B48D99C20EC4}"/>
            </a:ext>
          </a:extLst>
        </xdr:cNvPr>
        <xdr:cNvSpPr txBox="1"/>
      </xdr:nvSpPr>
      <xdr:spPr>
        <a:xfrm>
          <a:off x="137636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8445"/>
    <xdr:sp macro="" textlink="">
      <xdr:nvSpPr>
        <xdr:cNvPr id="448" name="テキスト ボックス 447">
          <a:extLst>
            <a:ext uri="{FF2B5EF4-FFF2-40B4-BE49-F238E27FC236}">
              <a16:creationId xmlns:a16="http://schemas.microsoft.com/office/drawing/2014/main" id="{D947DA18-1CBF-405E-A472-A3A65C9F5D55}"/>
            </a:ext>
          </a:extLst>
        </xdr:cNvPr>
        <xdr:cNvSpPr txBox="1"/>
      </xdr:nvSpPr>
      <xdr:spPr>
        <a:xfrm>
          <a:off x="129730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8445"/>
    <xdr:sp macro="" textlink="">
      <xdr:nvSpPr>
        <xdr:cNvPr id="449" name="テキスト ボックス 448">
          <a:extLst>
            <a:ext uri="{FF2B5EF4-FFF2-40B4-BE49-F238E27FC236}">
              <a16:creationId xmlns:a16="http://schemas.microsoft.com/office/drawing/2014/main" id="{24EAA8F2-A118-426E-A92B-C3C6457FF69E}"/>
            </a:ext>
          </a:extLst>
        </xdr:cNvPr>
        <xdr:cNvSpPr txBox="1"/>
      </xdr:nvSpPr>
      <xdr:spPr>
        <a:xfrm>
          <a:off x="121729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8445"/>
    <xdr:sp macro="" textlink="">
      <xdr:nvSpPr>
        <xdr:cNvPr id="450" name="テキスト ボックス 449">
          <a:extLst>
            <a:ext uri="{FF2B5EF4-FFF2-40B4-BE49-F238E27FC236}">
              <a16:creationId xmlns:a16="http://schemas.microsoft.com/office/drawing/2014/main" id="{E8B0060E-4323-4E2B-B279-EF3E112884FC}"/>
            </a:ext>
          </a:extLst>
        </xdr:cNvPr>
        <xdr:cNvSpPr txBox="1"/>
      </xdr:nvSpPr>
      <xdr:spPr>
        <a:xfrm>
          <a:off x="113633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60325</xdr:rowOff>
    </xdr:from>
    <xdr:to>
      <xdr:col>85</xdr:col>
      <xdr:colOff>177800</xdr:colOff>
      <xdr:row>62</xdr:row>
      <xdr:rowOff>161925</xdr:rowOff>
    </xdr:to>
    <xdr:sp macro="" textlink="">
      <xdr:nvSpPr>
        <xdr:cNvPr id="451" name="楕円 450">
          <a:extLst>
            <a:ext uri="{FF2B5EF4-FFF2-40B4-BE49-F238E27FC236}">
              <a16:creationId xmlns:a16="http://schemas.microsoft.com/office/drawing/2014/main" id="{B7676110-0673-4339-8E0A-2FD13F21B6CB}"/>
            </a:ext>
          </a:extLst>
        </xdr:cNvPr>
        <xdr:cNvSpPr/>
      </xdr:nvSpPr>
      <xdr:spPr>
        <a:xfrm>
          <a:off x="14649450" y="101123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38735</xdr:rowOff>
    </xdr:from>
    <xdr:ext cx="405130" cy="259080"/>
    <xdr:sp macro="" textlink="">
      <xdr:nvSpPr>
        <xdr:cNvPr id="452" name="【保健センター・保健所】&#10;有形固定資産減価償却率該当値テキスト">
          <a:extLst>
            <a:ext uri="{FF2B5EF4-FFF2-40B4-BE49-F238E27FC236}">
              <a16:creationId xmlns:a16="http://schemas.microsoft.com/office/drawing/2014/main" id="{F942453B-A993-4548-A6BF-1A00B29D3FDD}"/>
            </a:ext>
          </a:extLst>
        </xdr:cNvPr>
        <xdr:cNvSpPr txBox="1"/>
      </xdr:nvSpPr>
      <xdr:spPr>
        <a:xfrm>
          <a:off x="14735175" y="10087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26035</xdr:rowOff>
    </xdr:from>
    <xdr:to>
      <xdr:col>81</xdr:col>
      <xdr:colOff>101600</xdr:colOff>
      <xdr:row>62</xdr:row>
      <xdr:rowOff>127635</xdr:rowOff>
    </xdr:to>
    <xdr:sp macro="" textlink="">
      <xdr:nvSpPr>
        <xdr:cNvPr id="453" name="楕円 452">
          <a:extLst>
            <a:ext uri="{FF2B5EF4-FFF2-40B4-BE49-F238E27FC236}">
              <a16:creationId xmlns:a16="http://schemas.microsoft.com/office/drawing/2014/main" id="{8B317485-3E57-47CA-99A0-DBBA4F649FE8}"/>
            </a:ext>
          </a:extLst>
        </xdr:cNvPr>
        <xdr:cNvSpPr/>
      </xdr:nvSpPr>
      <xdr:spPr>
        <a:xfrm>
          <a:off x="13887450" y="10078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76835</xdr:rowOff>
    </xdr:from>
    <xdr:to>
      <xdr:col>85</xdr:col>
      <xdr:colOff>127000</xdr:colOff>
      <xdr:row>62</xdr:row>
      <xdr:rowOff>111125</xdr:rowOff>
    </xdr:to>
    <xdr:cxnSp macro="">
      <xdr:nvCxnSpPr>
        <xdr:cNvPr id="454" name="直線コネクタ 453">
          <a:extLst>
            <a:ext uri="{FF2B5EF4-FFF2-40B4-BE49-F238E27FC236}">
              <a16:creationId xmlns:a16="http://schemas.microsoft.com/office/drawing/2014/main" id="{D3F3B289-C9FF-4FF9-8706-C7E6D6181171}"/>
            </a:ext>
          </a:extLst>
        </xdr:cNvPr>
        <xdr:cNvCxnSpPr/>
      </xdr:nvCxnSpPr>
      <xdr:spPr>
        <a:xfrm>
          <a:off x="13935075" y="10125710"/>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163195</xdr:rowOff>
    </xdr:from>
    <xdr:to>
      <xdr:col>76</xdr:col>
      <xdr:colOff>165100</xdr:colOff>
      <xdr:row>62</xdr:row>
      <xdr:rowOff>93345</xdr:rowOff>
    </xdr:to>
    <xdr:sp macro="" textlink="">
      <xdr:nvSpPr>
        <xdr:cNvPr id="455" name="楕円 454">
          <a:extLst>
            <a:ext uri="{FF2B5EF4-FFF2-40B4-BE49-F238E27FC236}">
              <a16:creationId xmlns:a16="http://schemas.microsoft.com/office/drawing/2014/main" id="{A2AECFEB-02D0-468E-9519-BDC3C473F152}"/>
            </a:ext>
          </a:extLst>
        </xdr:cNvPr>
        <xdr:cNvSpPr/>
      </xdr:nvSpPr>
      <xdr:spPr>
        <a:xfrm>
          <a:off x="13096875" y="10046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42545</xdr:rowOff>
    </xdr:from>
    <xdr:to>
      <xdr:col>81</xdr:col>
      <xdr:colOff>50800</xdr:colOff>
      <xdr:row>62</xdr:row>
      <xdr:rowOff>76835</xdr:rowOff>
    </xdr:to>
    <xdr:cxnSp macro="">
      <xdr:nvCxnSpPr>
        <xdr:cNvPr id="456" name="直線コネクタ 455">
          <a:extLst>
            <a:ext uri="{FF2B5EF4-FFF2-40B4-BE49-F238E27FC236}">
              <a16:creationId xmlns:a16="http://schemas.microsoft.com/office/drawing/2014/main" id="{20A77A5C-1125-4978-B53B-1BB7E23B4D42}"/>
            </a:ext>
          </a:extLst>
        </xdr:cNvPr>
        <xdr:cNvCxnSpPr/>
      </xdr:nvCxnSpPr>
      <xdr:spPr>
        <a:xfrm>
          <a:off x="13144500" y="10094595"/>
          <a:ext cx="7905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130175</xdr:rowOff>
    </xdr:from>
    <xdr:to>
      <xdr:col>72</xdr:col>
      <xdr:colOff>38100</xdr:colOff>
      <xdr:row>62</xdr:row>
      <xdr:rowOff>60325</xdr:rowOff>
    </xdr:to>
    <xdr:sp macro="" textlink="">
      <xdr:nvSpPr>
        <xdr:cNvPr id="457" name="楕円 456">
          <a:extLst>
            <a:ext uri="{FF2B5EF4-FFF2-40B4-BE49-F238E27FC236}">
              <a16:creationId xmlns:a16="http://schemas.microsoft.com/office/drawing/2014/main" id="{291E6CC3-F73D-4C39-94B9-DAA2931AE16B}"/>
            </a:ext>
          </a:extLst>
        </xdr:cNvPr>
        <xdr:cNvSpPr/>
      </xdr:nvSpPr>
      <xdr:spPr>
        <a:xfrm>
          <a:off x="12296775" y="10017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xdr:rowOff>
    </xdr:from>
    <xdr:to>
      <xdr:col>76</xdr:col>
      <xdr:colOff>114300</xdr:colOff>
      <xdr:row>62</xdr:row>
      <xdr:rowOff>42545</xdr:rowOff>
    </xdr:to>
    <xdr:cxnSp macro="">
      <xdr:nvCxnSpPr>
        <xdr:cNvPr id="458" name="直線コネクタ 457">
          <a:extLst>
            <a:ext uri="{FF2B5EF4-FFF2-40B4-BE49-F238E27FC236}">
              <a16:creationId xmlns:a16="http://schemas.microsoft.com/office/drawing/2014/main" id="{186EC855-59C9-4FE6-A60A-2CFCFFFA468D}"/>
            </a:ext>
          </a:extLst>
        </xdr:cNvPr>
        <xdr:cNvCxnSpPr/>
      </xdr:nvCxnSpPr>
      <xdr:spPr>
        <a:xfrm>
          <a:off x="12344400" y="1005522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95885</xdr:rowOff>
    </xdr:from>
    <xdr:to>
      <xdr:col>67</xdr:col>
      <xdr:colOff>101600</xdr:colOff>
      <xdr:row>62</xdr:row>
      <xdr:rowOff>26035</xdr:rowOff>
    </xdr:to>
    <xdr:sp macro="" textlink="">
      <xdr:nvSpPr>
        <xdr:cNvPr id="459" name="楕円 458">
          <a:extLst>
            <a:ext uri="{FF2B5EF4-FFF2-40B4-BE49-F238E27FC236}">
              <a16:creationId xmlns:a16="http://schemas.microsoft.com/office/drawing/2014/main" id="{76434220-DFF0-4CE9-9145-46BE36A8390B}"/>
            </a:ext>
          </a:extLst>
        </xdr:cNvPr>
        <xdr:cNvSpPr/>
      </xdr:nvSpPr>
      <xdr:spPr>
        <a:xfrm>
          <a:off x="11487150" y="9982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146685</xdr:rowOff>
    </xdr:from>
    <xdr:to>
      <xdr:col>71</xdr:col>
      <xdr:colOff>177800</xdr:colOff>
      <xdr:row>62</xdr:row>
      <xdr:rowOff>9525</xdr:rowOff>
    </xdr:to>
    <xdr:cxnSp macro="">
      <xdr:nvCxnSpPr>
        <xdr:cNvPr id="460" name="直線コネクタ 459">
          <a:extLst>
            <a:ext uri="{FF2B5EF4-FFF2-40B4-BE49-F238E27FC236}">
              <a16:creationId xmlns:a16="http://schemas.microsoft.com/office/drawing/2014/main" id="{1C766B7E-DB0D-451A-8B2B-73C8A944C49B}"/>
            </a:ext>
          </a:extLst>
        </xdr:cNvPr>
        <xdr:cNvCxnSpPr/>
      </xdr:nvCxnSpPr>
      <xdr:spPr>
        <a:xfrm>
          <a:off x="11534775" y="10030460"/>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86995</xdr:rowOff>
    </xdr:from>
    <xdr:ext cx="405130" cy="258445"/>
    <xdr:sp macro="" textlink="">
      <xdr:nvSpPr>
        <xdr:cNvPr id="461" name="n_1aveValue【保健センター・保健所】&#10;有形固定資産減価償却率">
          <a:extLst>
            <a:ext uri="{FF2B5EF4-FFF2-40B4-BE49-F238E27FC236}">
              <a16:creationId xmlns:a16="http://schemas.microsoft.com/office/drawing/2014/main" id="{7FBBE97C-AEBB-4E47-B227-E8867FC41A18}"/>
            </a:ext>
          </a:extLst>
        </xdr:cNvPr>
        <xdr:cNvSpPr txBox="1"/>
      </xdr:nvSpPr>
      <xdr:spPr>
        <a:xfrm>
          <a:off x="13745210" y="94849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34925</xdr:rowOff>
    </xdr:from>
    <xdr:ext cx="404495" cy="259080"/>
    <xdr:sp macro="" textlink="">
      <xdr:nvSpPr>
        <xdr:cNvPr id="462" name="n_2aveValue【保健センター・保健所】&#10;有形固定資産減価償却率">
          <a:extLst>
            <a:ext uri="{FF2B5EF4-FFF2-40B4-BE49-F238E27FC236}">
              <a16:creationId xmlns:a16="http://schemas.microsoft.com/office/drawing/2014/main" id="{D2E57B4F-8356-4FA0-BC8E-245D1F76D4C9}"/>
            </a:ext>
          </a:extLst>
        </xdr:cNvPr>
        <xdr:cNvSpPr txBox="1"/>
      </xdr:nvSpPr>
      <xdr:spPr>
        <a:xfrm>
          <a:off x="12964160" y="9598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3810</xdr:rowOff>
    </xdr:from>
    <xdr:ext cx="404495" cy="259080"/>
    <xdr:sp macro="" textlink="">
      <xdr:nvSpPr>
        <xdr:cNvPr id="463" name="n_3aveValue【保健センター・保健所】&#10;有形固定資産減価償却率">
          <a:extLst>
            <a:ext uri="{FF2B5EF4-FFF2-40B4-BE49-F238E27FC236}">
              <a16:creationId xmlns:a16="http://schemas.microsoft.com/office/drawing/2014/main" id="{88E2D686-9173-45F9-BD66-3441A73925D4}"/>
            </a:ext>
          </a:extLst>
        </xdr:cNvPr>
        <xdr:cNvSpPr txBox="1"/>
      </xdr:nvSpPr>
      <xdr:spPr>
        <a:xfrm>
          <a:off x="12164060" y="95700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139065</xdr:rowOff>
    </xdr:from>
    <xdr:ext cx="404495" cy="259080"/>
    <xdr:sp macro="" textlink="">
      <xdr:nvSpPr>
        <xdr:cNvPr id="464" name="n_4aveValue【保健センター・保健所】&#10;有形固定資産減価償却率">
          <a:extLst>
            <a:ext uri="{FF2B5EF4-FFF2-40B4-BE49-F238E27FC236}">
              <a16:creationId xmlns:a16="http://schemas.microsoft.com/office/drawing/2014/main" id="{9F987DDE-23A4-4B6A-B1DE-F2A3D1B47FE7}"/>
            </a:ext>
          </a:extLst>
        </xdr:cNvPr>
        <xdr:cNvSpPr txBox="1"/>
      </xdr:nvSpPr>
      <xdr:spPr>
        <a:xfrm>
          <a:off x="11354435" y="95434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118745</xdr:rowOff>
    </xdr:from>
    <xdr:ext cx="405130" cy="259080"/>
    <xdr:sp macro="" textlink="">
      <xdr:nvSpPr>
        <xdr:cNvPr id="465" name="n_1mainValue【保健センター・保健所】&#10;有形固定資産減価償却率">
          <a:extLst>
            <a:ext uri="{FF2B5EF4-FFF2-40B4-BE49-F238E27FC236}">
              <a16:creationId xmlns:a16="http://schemas.microsoft.com/office/drawing/2014/main" id="{76D450D8-FF4F-4062-AB04-753B2E100BC8}"/>
            </a:ext>
          </a:extLst>
        </xdr:cNvPr>
        <xdr:cNvSpPr txBox="1"/>
      </xdr:nvSpPr>
      <xdr:spPr>
        <a:xfrm>
          <a:off x="13745210" y="10170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84455</xdr:rowOff>
    </xdr:from>
    <xdr:ext cx="404495" cy="259080"/>
    <xdr:sp macro="" textlink="">
      <xdr:nvSpPr>
        <xdr:cNvPr id="466" name="n_2mainValue【保健センター・保健所】&#10;有形固定資産減価償却率">
          <a:extLst>
            <a:ext uri="{FF2B5EF4-FFF2-40B4-BE49-F238E27FC236}">
              <a16:creationId xmlns:a16="http://schemas.microsoft.com/office/drawing/2014/main" id="{3A575F26-D779-4000-ADEA-AF69FB8B74AB}"/>
            </a:ext>
          </a:extLst>
        </xdr:cNvPr>
        <xdr:cNvSpPr txBox="1"/>
      </xdr:nvSpPr>
      <xdr:spPr>
        <a:xfrm>
          <a:off x="12964160" y="10136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52070</xdr:rowOff>
    </xdr:from>
    <xdr:ext cx="404495" cy="258445"/>
    <xdr:sp macro="" textlink="">
      <xdr:nvSpPr>
        <xdr:cNvPr id="467" name="n_3mainValue【保健センター・保健所】&#10;有形固定資産減価償却率">
          <a:extLst>
            <a:ext uri="{FF2B5EF4-FFF2-40B4-BE49-F238E27FC236}">
              <a16:creationId xmlns:a16="http://schemas.microsoft.com/office/drawing/2014/main" id="{C2B88137-B495-4185-9499-EF1B80C61A59}"/>
            </a:ext>
          </a:extLst>
        </xdr:cNvPr>
        <xdr:cNvSpPr txBox="1"/>
      </xdr:nvSpPr>
      <xdr:spPr>
        <a:xfrm>
          <a:off x="12164060" y="100977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17780</xdr:rowOff>
    </xdr:from>
    <xdr:ext cx="404495" cy="258445"/>
    <xdr:sp macro="" textlink="">
      <xdr:nvSpPr>
        <xdr:cNvPr id="468" name="n_4mainValue【保健センター・保健所】&#10;有形固定資産減価償却率">
          <a:extLst>
            <a:ext uri="{FF2B5EF4-FFF2-40B4-BE49-F238E27FC236}">
              <a16:creationId xmlns:a16="http://schemas.microsoft.com/office/drawing/2014/main" id="{38FFE22C-5D3F-417D-ADD3-17DED461A086}"/>
            </a:ext>
          </a:extLst>
        </xdr:cNvPr>
        <xdr:cNvSpPr txBox="1"/>
      </xdr:nvSpPr>
      <xdr:spPr>
        <a:xfrm>
          <a:off x="11354435" y="100666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829191FE-4F4C-4517-B1F6-95F943D5C8B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C2C370AB-0612-4403-BE49-2712DE991341}"/>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87C8F8C7-00F4-436F-B2D6-A2807C7E5D26}"/>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CBEE82D5-D158-47A8-A061-F4C440A1767F}"/>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D4166861-D3BC-4ABF-8B95-1925BBCDD5A5}"/>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1341DF7C-0323-486B-99EE-92474CD93C67}"/>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CBAE51F3-2818-4F37-A627-3A3CC2388BF0}"/>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B46B8E6B-97D3-4CB4-8A4E-377E3ED839C7}"/>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250" cy="225425"/>
    <xdr:sp macro="" textlink="">
      <xdr:nvSpPr>
        <xdr:cNvPr id="477" name="テキスト ボックス 476">
          <a:extLst>
            <a:ext uri="{FF2B5EF4-FFF2-40B4-BE49-F238E27FC236}">
              <a16:creationId xmlns:a16="http://schemas.microsoft.com/office/drawing/2014/main" id="{C468C260-6A95-47E6-88FA-3F584CE64C21}"/>
            </a:ext>
          </a:extLst>
        </xdr:cNvPr>
        <xdr:cNvSpPr txBox="1"/>
      </xdr:nvSpPr>
      <xdr:spPr>
        <a:xfrm>
          <a:off x="16440150" y="846772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86BD8A6D-E3D3-4153-A584-1AF136A4FC79}"/>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479" name="直線コネクタ 478">
          <a:extLst>
            <a:ext uri="{FF2B5EF4-FFF2-40B4-BE49-F238E27FC236}">
              <a16:creationId xmlns:a16="http://schemas.microsoft.com/office/drawing/2014/main" id="{A702F3BB-9C3A-460E-B6D7-4B1BF2BD9CC2}"/>
            </a:ext>
          </a:extLst>
        </xdr:cNvPr>
        <xdr:cNvCxnSpPr/>
      </xdr:nvCxnSpPr>
      <xdr:spPr>
        <a:xfrm>
          <a:off x="164592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725" cy="259080"/>
    <xdr:sp macro="" textlink="">
      <xdr:nvSpPr>
        <xdr:cNvPr id="480" name="テキスト ボックス 479">
          <a:extLst>
            <a:ext uri="{FF2B5EF4-FFF2-40B4-BE49-F238E27FC236}">
              <a16:creationId xmlns:a16="http://schemas.microsoft.com/office/drawing/2014/main" id="{046D0E20-A8F7-44D6-9A92-9AE1F6A45CB1}"/>
            </a:ext>
          </a:extLst>
        </xdr:cNvPr>
        <xdr:cNvSpPr txBox="1"/>
      </xdr:nvSpPr>
      <xdr:spPr>
        <a:xfrm>
          <a:off x="16052165" y="10373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481" name="直線コネクタ 480">
          <a:extLst>
            <a:ext uri="{FF2B5EF4-FFF2-40B4-BE49-F238E27FC236}">
              <a16:creationId xmlns:a16="http://schemas.microsoft.com/office/drawing/2014/main" id="{D9D8C0FB-0300-4893-8B41-AEAC312FC927}"/>
            </a:ext>
          </a:extLst>
        </xdr:cNvPr>
        <xdr:cNvCxnSpPr/>
      </xdr:nvCxnSpPr>
      <xdr:spPr>
        <a:xfrm>
          <a:off x="164592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725" cy="259080"/>
    <xdr:sp macro="" textlink="">
      <xdr:nvSpPr>
        <xdr:cNvPr id="482" name="テキスト ボックス 481">
          <a:extLst>
            <a:ext uri="{FF2B5EF4-FFF2-40B4-BE49-F238E27FC236}">
              <a16:creationId xmlns:a16="http://schemas.microsoft.com/office/drawing/2014/main" id="{FD11D04E-BE5A-4F99-B712-9F5B7A4A5BFF}"/>
            </a:ext>
          </a:extLst>
        </xdr:cNvPr>
        <xdr:cNvSpPr txBox="1"/>
      </xdr:nvSpPr>
      <xdr:spPr>
        <a:xfrm>
          <a:off x="16052165" y="10056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483" name="直線コネクタ 482">
          <a:extLst>
            <a:ext uri="{FF2B5EF4-FFF2-40B4-BE49-F238E27FC236}">
              <a16:creationId xmlns:a16="http://schemas.microsoft.com/office/drawing/2014/main" id="{AAC90568-DD35-4E3F-80C3-01B08022C4C9}"/>
            </a:ext>
          </a:extLst>
        </xdr:cNvPr>
        <xdr:cNvCxnSpPr/>
      </xdr:nvCxnSpPr>
      <xdr:spPr>
        <a:xfrm>
          <a:off x="164592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725" cy="258445"/>
    <xdr:sp macro="" textlink="">
      <xdr:nvSpPr>
        <xdr:cNvPr id="484" name="テキスト ボックス 483">
          <a:extLst>
            <a:ext uri="{FF2B5EF4-FFF2-40B4-BE49-F238E27FC236}">
              <a16:creationId xmlns:a16="http://schemas.microsoft.com/office/drawing/2014/main" id="{BD1918EE-DD41-4062-921B-ACA4B1AB5B44}"/>
            </a:ext>
          </a:extLst>
        </xdr:cNvPr>
        <xdr:cNvSpPr txBox="1"/>
      </xdr:nvSpPr>
      <xdr:spPr>
        <a:xfrm>
          <a:off x="16052165" y="974598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485" name="直線コネクタ 484">
          <a:extLst>
            <a:ext uri="{FF2B5EF4-FFF2-40B4-BE49-F238E27FC236}">
              <a16:creationId xmlns:a16="http://schemas.microsoft.com/office/drawing/2014/main" id="{01643393-80DE-4904-8B7B-82219D954738}"/>
            </a:ext>
          </a:extLst>
        </xdr:cNvPr>
        <xdr:cNvCxnSpPr/>
      </xdr:nvCxnSpPr>
      <xdr:spPr>
        <a:xfrm>
          <a:off x="164592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725" cy="259080"/>
    <xdr:sp macro="" textlink="">
      <xdr:nvSpPr>
        <xdr:cNvPr id="486" name="テキスト ボックス 485">
          <a:extLst>
            <a:ext uri="{FF2B5EF4-FFF2-40B4-BE49-F238E27FC236}">
              <a16:creationId xmlns:a16="http://schemas.microsoft.com/office/drawing/2014/main" id="{0A65E15C-C6A9-4469-8234-F39DC00D555D}"/>
            </a:ext>
          </a:extLst>
        </xdr:cNvPr>
        <xdr:cNvSpPr txBox="1"/>
      </xdr:nvSpPr>
      <xdr:spPr>
        <a:xfrm>
          <a:off x="16052165" y="9438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487" name="直線コネクタ 486">
          <a:extLst>
            <a:ext uri="{FF2B5EF4-FFF2-40B4-BE49-F238E27FC236}">
              <a16:creationId xmlns:a16="http://schemas.microsoft.com/office/drawing/2014/main" id="{718EA260-B1A6-4981-8C2A-3477378C62E1}"/>
            </a:ext>
          </a:extLst>
        </xdr:cNvPr>
        <xdr:cNvCxnSpPr/>
      </xdr:nvCxnSpPr>
      <xdr:spPr>
        <a:xfrm>
          <a:off x="164592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725" cy="258445"/>
    <xdr:sp macro="" textlink="">
      <xdr:nvSpPr>
        <xdr:cNvPr id="488" name="テキスト ボックス 487">
          <a:extLst>
            <a:ext uri="{FF2B5EF4-FFF2-40B4-BE49-F238E27FC236}">
              <a16:creationId xmlns:a16="http://schemas.microsoft.com/office/drawing/2014/main" id="{D83DE1EB-C492-42B8-AB07-F71A2D9F8AC9}"/>
            </a:ext>
          </a:extLst>
        </xdr:cNvPr>
        <xdr:cNvSpPr txBox="1"/>
      </xdr:nvSpPr>
      <xdr:spPr>
        <a:xfrm>
          <a:off x="16052165" y="91313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489" name="直線コネクタ 488">
          <a:extLst>
            <a:ext uri="{FF2B5EF4-FFF2-40B4-BE49-F238E27FC236}">
              <a16:creationId xmlns:a16="http://schemas.microsoft.com/office/drawing/2014/main" id="{CD28CE90-B7E8-42B1-9E5B-8076B9EAD5FB}"/>
            </a:ext>
          </a:extLst>
        </xdr:cNvPr>
        <xdr:cNvCxnSpPr/>
      </xdr:nvCxnSpPr>
      <xdr:spPr>
        <a:xfrm>
          <a:off x="164592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725" cy="259080"/>
    <xdr:sp macro="" textlink="">
      <xdr:nvSpPr>
        <xdr:cNvPr id="490" name="テキスト ボックス 489">
          <a:extLst>
            <a:ext uri="{FF2B5EF4-FFF2-40B4-BE49-F238E27FC236}">
              <a16:creationId xmlns:a16="http://schemas.microsoft.com/office/drawing/2014/main" id="{4EA04C16-B9C3-436C-9D4E-A43FDA370410}"/>
            </a:ext>
          </a:extLst>
        </xdr:cNvPr>
        <xdr:cNvSpPr txBox="1"/>
      </xdr:nvSpPr>
      <xdr:spPr>
        <a:xfrm>
          <a:off x="16052165" y="882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C4A51ADD-4059-4EB4-AEC5-9085D286B6CF}"/>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725" cy="258445"/>
    <xdr:sp macro="" textlink="">
      <xdr:nvSpPr>
        <xdr:cNvPr id="492" name="テキスト ボックス 491">
          <a:extLst>
            <a:ext uri="{FF2B5EF4-FFF2-40B4-BE49-F238E27FC236}">
              <a16:creationId xmlns:a16="http://schemas.microsoft.com/office/drawing/2014/main" id="{C32FD380-C339-4D3B-876B-F71E370CEB23}"/>
            </a:ext>
          </a:extLst>
        </xdr:cNvPr>
        <xdr:cNvSpPr txBox="1"/>
      </xdr:nvSpPr>
      <xdr:spPr>
        <a:xfrm>
          <a:off x="16052165" y="85128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65D8B111-400D-4DBE-B01B-59BFF7782964}"/>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70485</xdr:rowOff>
    </xdr:from>
    <xdr:to>
      <xdr:col>116</xdr:col>
      <xdr:colOff>62865</xdr:colOff>
      <xdr:row>64</xdr:row>
      <xdr:rowOff>91440</xdr:rowOff>
    </xdr:to>
    <xdr:cxnSp macro="">
      <xdr:nvCxnSpPr>
        <xdr:cNvPr id="494" name="直線コネクタ 493">
          <a:extLst>
            <a:ext uri="{FF2B5EF4-FFF2-40B4-BE49-F238E27FC236}">
              <a16:creationId xmlns:a16="http://schemas.microsoft.com/office/drawing/2014/main" id="{319A4126-68AF-40ED-8E07-86CBE2D128BF}"/>
            </a:ext>
          </a:extLst>
        </xdr:cNvPr>
        <xdr:cNvCxnSpPr/>
      </xdr:nvCxnSpPr>
      <xdr:spPr>
        <a:xfrm flipV="1">
          <a:off x="19954240" y="898271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95250</xdr:rowOff>
    </xdr:from>
    <xdr:ext cx="469900" cy="259080"/>
    <xdr:sp macro="" textlink="">
      <xdr:nvSpPr>
        <xdr:cNvPr id="495" name="【保健センター・保健所】&#10;一人当たり面積最小値テキスト">
          <a:extLst>
            <a:ext uri="{FF2B5EF4-FFF2-40B4-BE49-F238E27FC236}">
              <a16:creationId xmlns:a16="http://schemas.microsoft.com/office/drawing/2014/main" id="{CD34F029-04F3-4BDE-B813-7F5C156998BE}"/>
            </a:ext>
          </a:extLst>
        </xdr:cNvPr>
        <xdr:cNvSpPr txBox="1"/>
      </xdr:nvSpPr>
      <xdr:spPr>
        <a:xfrm>
          <a:off x="19992975" y="10467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6" name="直線コネクタ 495">
          <a:extLst>
            <a:ext uri="{FF2B5EF4-FFF2-40B4-BE49-F238E27FC236}">
              <a16:creationId xmlns:a16="http://schemas.microsoft.com/office/drawing/2014/main" id="{DEC56C12-DA82-4355-AFF7-A34F166D3481}"/>
            </a:ext>
          </a:extLst>
        </xdr:cNvPr>
        <xdr:cNvCxnSpPr/>
      </xdr:nvCxnSpPr>
      <xdr:spPr>
        <a:xfrm>
          <a:off x="19878675" y="10460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17780</xdr:rowOff>
    </xdr:from>
    <xdr:ext cx="469900" cy="258445"/>
    <xdr:sp macro="" textlink="">
      <xdr:nvSpPr>
        <xdr:cNvPr id="497" name="【保健センター・保健所】&#10;一人当たり面積最大値テキスト">
          <a:extLst>
            <a:ext uri="{FF2B5EF4-FFF2-40B4-BE49-F238E27FC236}">
              <a16:creationId xmlns:a16="http://schemas.microsoft.com/office/drawing/2014/main" id="{12309F44-5CBA-4719-98C7-FEBF2CFFE7E3}"/>
            </a:ext>
          </a:extLst>
        </xdr:cNvPr>
        <xdr:cNvSpPr txBox="1"/>
      </xdr:nvSpPr>
      <xdr:spPr>
        <a:xfrm>
          <a:off x="19992975" y="87712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70485</xdr:rowOff>
    </xdr:from>
    <xdr:to>
      <xdr:col>116</xdr:col>
      <xdr:colOff>152400</xdr:colOff>
      <xdr:row>55</xdr:row>
      <xdr:rowOff>70485</xdr:rowOff>
    </xdr:to>
    <xdr:cxnSp macro="">
      <xdr:nvCxnSpPr>
        <xdr:cNvPr id="498" name="直線コネクタ 497">
          <a:extLst>
            <a:ext uri="{FF2B5EF4-FFF2-40B4-BE49-F238E27FC236}">
              <a16:creationId xmlns:a16="http://schemas.microsoft.com/office/drawing/2014/main" id="{1D82704C-2C0A-4AA9-9673-39F67E9E9F39}"/>
            </a:ext>
          </a:extLst>
        </xdr:cNvPr>
        <xdr:cNvCxnSpPr/>
      </xdr:nvCxnSpPr>
      <xdr:spPr>
        <a:xfrm>
          <a:off x="19878675" y="89827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46990</xdr:rowOff>
    </xdr:from>
    <xdr:ext cx="469900" cy="259080"/>
    <xdr:sp macro="" textlink="">
      <xdr:nvSpPr>
        <xdr:cNvPr id="499" name="【保健センター・保健所】&#10;一人当たり面積平均値テキスト">
          <a:extLst>
            <a:ext uri="{FF2B5EF4-FFF2-40B4-BE49-F238E27FC236}">
              <a16:creationId xmlns:a16="http://schemas.microsoft.com/office/drawing/2014/main" id="{9E39F079-E176-44FF-82D1-79D7F23F9E08}"/>
            </a:ext>
          </a:extLst>
        </xdr:cNvPr>
        <xdr:cNvSpPr txBox="1"/>
      </xdr:nvSpPr>
      <xdr:spPr>
        <a:xfrm>
          <a:off x="19992975" y="99371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24130</xdr:rowOff>
    </xdr:from>
    <xdr:to>
      <xdr:col>116</xdr:col>
      <xdr:colOff>114300</xdr:colOff>
      <xdr:row>62</xdr:row>
      <xdr:rowOff>125730</xdr:rowOff>
    </xdr:to>
    <xdr:sp macro="" textlink="">
      <xdr:nvSpPr>
        <xdr:cNvPr id="500" name="フローチャート: 判断 499">
          <a:extLst>
            <a:ext uri="{FF2B5EF4-FFF2-40B4-BE49-F238E27FC236}">
              <a16:creationId xmlns:a16="http://schemas.microsoft.com/office/drawing/2014/main" id="{690A4277-3D7D-414E-B5A5-31064EAE759D}"/>
            </a:ext>
          </a:extLst>
        </xdr:cNvPr>
        <xdr:cNvSpPr/>
      </xdr:nvSpPr>
      <xdr:spPr>
        <a:xfrm>
          <a:off x="19897725" y="10076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34290</xdr:rowOff>
    </xdr:from>
    <xdr:to>
      <xdr:col>112</xdr:col>
      <xdr:colOff>38100</xdr:colOff>
      <xdr:row>62</xdr:row>
      <xdr:rowOff>135890</xdr:rowOff>
    </xdr:to>
    <xdr:sp macro="" textlink="">
      <xdr:nvSpPr>
        <xdr:cNvPr id="501" name="フローチャート: 判断 500">
          <a:extLst>
            <a:ext uri="{FF2B5EF4-FFF2-40B4-BE49-F238E27FC236}">
              <a16:creationId xmlns:a16="http://schemas.microsoft.com/office/drawing/2014/main" id="{65F6D06E-EAE7-42E7-90CE-A6103A0EE364}"/>
            </a:ext>
          </a:extLst>
        </xdr:cNvPr>
        <xdr:cNvSpPr/>
      </xdr:nvSpPr>
      <xdr:spPr>
        <a:xfrm>
          <a:off x="19154775" y="10079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73025</xdr:rowOff>
    </xdr:from>
    <xdr:to>
      <xdr:col>107</xdr:col>
      <xdr:colOff>101600</xdr:colOff>
      <xdr:row>63</xdr:row>
      <xdr:rowOff>3175</xdr:rowOff>
    </xdr:to>
    <xdr:sp macro="" textlink="">
      <xdr:nvSpPr>
        <xdr:cNvPr id="502" name="フローチャート: 判断 501">
          <a:extLst>
            <a:ext uri="{FF2B5EF4-FFF2-40B4-BE49-F238E27FC236}">
              <a16:creationId xmlns:a16="http://schemas.microsoft.com/office/drawing/2014/main" id="{2A2D6BEC-6733-421A-A6EC-71004D928F53}"/>
            </a:ext>
          </a:extLst>
        </xdr:cNvPr>
        <xdr:cNvSpPr/>
      </xdr:nvSpPr>
      <xdr:spPr>
        <a:xfrm>
          <a:off x="18345150" y="101219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03" name="フローチャート: 判断 502">
          <a:extLst>
            <a:ext uri="{FF2B5EF4-FFF2-40B4-BE49-F238E27FC236}">
              <a16:creationId xmlns:a16="http://schemas.microsoft.com/office/drawing/2014/main" id="{1AD67699-031B-43E4-AE1F-6F90C1B94BFB}"/>
            </a:ext>
          </a:extLst>
        </xdr:cNvPr>
        <xdr:cNvSpPr/>
      </xdr:nvSpPr>
      <xdr:spPr>
        <a:xfrm>
          <a:off x="17554575" y="10121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66675</xdr:rowOff>
    </xdr:from>
    <xdr:to>
      <xdr:col>98</xdr:col>
      <xdr:colOff>38100</xdr:colOff>
      <xdr:row>62</xdr:row>
      <xdr:rowOff>168275</xdr:rowOff>
    </xdr:to>
    <xdr:sp macro="" textlink="">
      <xdr:nvSpPr>
        <xdr:cNvPr id="504" name="フローチャート: 判断 503">
          <a:extLst>
            <a:ext uri="{FF2B5EF4-FFF2-40B4-BE49-F238E27FC236}">
              <a16:creationId xmlns:a16="http://schemas.microsoft.com/office/drawing/2014/main" id="{105CF845-2AC4-44C7-B7B0-8A1F2159789E}"/>
            </a:ext>
          </a:extLst>
        </xdr:cNvPr>
        <xdr:cNvSpPr/>
      </xdr:nvSpPr>
      <xdr:spPr>
        <a:xfrm>
          <a:off x="16754475" y="10112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8445"/>
    <xdr:sp macro="" textlink="">
      <xdr:nvSpPr>
        <xdr:cNvPr id="505" name="テキスト ボックス 504">
          <a:extLst>
            <a:ext uri="{FF2B5EF4-FFF2-40B4-BE49-F238E27FC236}">
              <a16:creationId xmlns:a16="http://schemas.microsoft.com/office/drawing/2014/main" id="{A8FCD6D2-5B6A-4EEB-A02F-05891D1CC9FA}"/>
            </a:ext>
          </a:extLst>
        </xdr:cNvPr>
        <xdr:cNvSpPr txBox="1"/>
      </xdr:nvSpPr>
      <xdr:spPr>
        <a:xfrm>
          <a:off x="197834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8445"/>
    <xdr:sp macro="" textlink="">
      <xdr:nvSpPr>
        <xdr:cNvPr id="506" name="テキスト ボックス 505">
          <a:extLst>
            <a:ext uri="{FF2B5EF4-FFF2-40B4-BE49-F238E27FC236}">
              <a16:creationId xmlns:a16="http://schemas.microsoft.com/office/drawing/2014/main" id="{C32963A9-E145-4C99-9ABE-23A5205448A4}"/>
            </a:ext>
          </a:extLst>
        </xdr:cNvPr>
        <xdr:cNvSpPr txBox="1"/>
      </xdr:nvSpPr>
      <xdr:spPr>
        <a:xfrm>
          <a:off x="190309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8445"/>
    <xdr:sp macro="" textlink="">
      <xdr:nvSpPr>
        <xdr:cNvPr id="507" name="テキスト ボックス 506">
          <a:extLst>
            <a:ext uri="{FF2B5EF4-FFF2-40B4-BE49-F238E27FC236}">
              <a16:creationId xmlns:a16="http://schemas.microsoft.com/office/drawing/2014/main" id="{99DAFDA1-C5DF-4120-9F28-D2DF4BBBC9F7}"/>
            </a:ext>
          </a:extLst>
        </xdr:cNvPr>
        <xdr:cNvSpPr txBox="1"/>
      </xdr:nvSpPr>
      <xdr:spPr>
        <a:xfrm>
          <a:off x="18221325"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8445"/>
    <xdr:sp macro="" textlink="">
      <xdr:nvSpPr>
        <xdr:cNvPr id="508" name="テキスト ボックス 507">
          <a:extLst>
            <a:ext uri="{FF2B5EF4-FFF2-40B4-BE49-F238E27FC236}">
              <a16:creationId xmlns:a16="http://schemas.microsoft.com/office/drawing/2014/main" id="{316892C1-FFA1-42ED-BFD0-02835518C9B7}"/>
            </a:ext>
          </a:extLst>
        </xdr:cNvPr>
        <xdr:cNvSpPr txBox="1"/>
      </xdr:nvSpPr>
      <xdr:spPr>
        <a:xfrm>
          <a:off x="174307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8445"/>
    <xdr:sp macro="" textlink="">
      <xdr:nvSpPr>
        <xdr:cNvPr id="509" name="テキスト ボックス 508">
          <a:extLst>
            <a:ext uri="{FF2B5EF4-FFF2-40B4-BE49-F238E27FC236}">
              <a16:creationId xmlns:a16="http://schemas.microsoft.com/office/drawing/2014/main" id="{55699F41-7096-48FE-9563-FD66BD425D6C}"/>
            </a:ext>
          </a:extLst>
        </xdr:cNvPr>
        <xdr:cNvSpPr txBox="1"/>
      </xdr:nvSpPr>
      <xdr:spPr>
        <a:xfrm>
          <a:off x="16630650" y="1080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65405</xdr:rowOff>
    </xdr:from>
    <xdr:to>
      <xdr:col>116</xdr:col>
      <xdr:colOff>114300</xdr:colOff>
      <xdr:row>63</xdr:row>
      <xdr:rowOff>167005</xdr:rowOff>
    </xdr:to>
    <xdr:sp macro="" textlink="">
      <xdr:nvSpPr>
        <xdr:cNvPr id="510" name="楕円 509">
          <a:extLst>
            <a:ext uri="{FF2B5EF4-FFF2-40B4-BE49-F238E27FC236}">
              <a16:creationId xmlns:a16="http://schemas.microsoft.com/office/drawing/2014/main" id="{4FA4206B-23C3-48D9-8F4B-6CB50213D12A}"/>
            </a:ext>
          </a:extLst>
        </xdr:cNvPr>
        <xdr:cNvSpPr/>
      </xdr:nvSpPr>
      <xdr:spPr>
        <a:xfrm>
          <a:off x="19897725" y="10279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43815</xdr:rowOff>
    </xdr:from>
    <xdr:ext cx="469900" cy="258445"/>
    <xdr:sp macro="" textlink="">
      <xdr:nvSpPr>
        <xdr:cNvPr id="511" name="【保健センター・保健所】&#10;一人当たり面積該当値テキスト">
          <a:extLst>
            <a:ext uri="{FF2B5EF4-FFF2-40B4-BE49-F238E27FC236}">
              <a16:creationId xmlns:a16="http://schemas.microsoft.com/office/drawing/2014/main" id="{1A6BBDEA-284E-47C3-858D-B6D420777FF3}"/>
            </a:ext>
          </a:extLst>
        </xdr:cNvPr>
        <xdr:cNvSpPr txBox="1"/>
      </xdr:nvSpPr>
      <xdr:spPr>
        <a:xfrm>
          <a:off x="19992975" y="10257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68580</xdr:rowOff>
    </xdr:from>
    <xdr:to>
      <xdr:col>112</xdr:col>
      <xdr:colOff>38100</xdr:colOff>
      <xdr:row>63</xdr:row>
      <xdr:rowOff>170180</xdr:rowOff>
    </xdr:to>
    <xdr:sp macro="" textlink="">
      <xdr:nvSpPr>
        <xdr:cNvPr id="512" name="楕円 511">
          <a:extLst>
            <a:ext uri="{FF2B5EF4-FFF2-40B4-BE49-F238E27FC236}">
              <a16:creationId xmlns:a16="http://schemas.microsoft.com/office/drawing/2014/main" id="{26757975-F8D6-49B0-8859-3A07662F7A4E}"/>
            </a:ext>
          </a:extLst>
        </xdr:cNvPr>
        <xdr:cNvSpPr/>
      </xdr:nvSpPr>
      <xdr:spPr>
        <a:xfrm>
          <a:off x="19154775" y="102762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116205</xdr:rowOff>
    </xdr:from>
    <xdr:to>
      <xdr:col>116</xdr:col>
      <xdr:colOff>63500</xdr:colOff>
      <xdr:row>63</xdr:row>
      <xdr:rowOff>119380</xdr:rowOff>
    </xdr:to>
    <xdr:cxnSp macro="">
      <xdr:nvCxnSpPr>
        <xdr:cNvPr id="513" name="直線コネクタ 512">
          <a:extLst>
            <a:ext uri="{FF2B5EF4-FFF2-40B4-BE49-F238E27FC236}">
              <a16:creationId xmlns:a16="http://schemas.microsoft.com/office/drawing/2014/main" id="{757EF141-E737-4B40-9EB9-A7947CAF5F58}"/>
            </a:ext>
          </a:extLst>
        </xdr:cNvPr>
        <xdr:cNvCxnSpPr/>
      </xdr:nvCxnSpPr>
      <xdr:spPr>
        <a:xfrm flipV="1">
          <a:off x="19202400" y="10327005"/>
          <a:ext cx="7524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71755</xdr:rowOff>
    </xdr:from>
    <xdr:to>
      <xdr:col>107</xdr:col>
      <xdr:colOff>101600</xdr:colOff>
      <xdr:row>64</xdr:row>
      <xdr:rowOff>1905</xdr:rowOff>
    </xdr:to>
    <xdr:sp macro="" textlink="">
      <xdr:nvSpPr>
        <xdr:cNvPr id="514" name="楕円 513">
          <a:extLst>
            <a:ext uri="{FF2B5EF4-FFF2-40B4-BE49-F238E27FC236}">
              <a16:creationId xmlns:a16="http://schemas.microsoft.com/office/drawing/2014/main" id="{947A90AC-4B19-4477-8F15-58F4724C73D8}"/>
            </a:ext>
          </a:extLst>
        </xdr:cNvPr>
        <xdr:cNvSpPr/>
      </xdr:nvSpPr>
      <xdr:spPr>
        <a:xfrm>
          <a:off x="18345150" y="10279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119380</xdr:rowOff>
    </xdr:from>
    <xdr:to>
      <xdr:col>111</xdr:col>
      <xdr:colOff>177800</xdr:colOff>
      <xdr:row>63</xdr:row>
      <xdr:rowOff>122555</xdr:rowOff>
    </xdr:to>
    <xdr:cxnSp macro="">
      <xdr:nvCxnSpPr>
        <xdr:cNvPr id="515" name="直線コネクタ 514">
          <a:extLst>
            <a:ext uri="{FF2B5EF4-FFF2-40B4-BE49-F238E27FC236}">
              <a16:creationId xmlns:a16="http://schemas.microsoft.com/office/drawing/2014/main" id="{460823D9-1884-40EF-ADD8-66E0A18CCBE4}"/>
            </a:ext>
          </a:extLst>
        </xdr:cNvPr>
        <xdr:cNvCxnSpPr/>
      </xdr:nvCxnSpPr>
      <xdr:spPr>
        <a:xfrm flipV="1">
          <a:off x="18392775" y="10333355"/>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516" name="楕円 515">
          <a:extLst>
            <a:ext uri="{FF2B5EF4-FFF2-40B4-BE49-F238E27FC236}">
              <a16:creationId xmlns:a16="http://schemas.microsoft.com/office/drawing/2014/main" id="{759C364F-9775-4728-8F11-6CB152E6FF47}"/>
            </a:ext>
          </a:extLst>
        </xdr:cNvPr>
        <xdr:cNvSpPr/>
      </xdr:nvSpPr>
      <xdr:spPr>
        <a:xfrm>
          <a:off x="17554575" y="10285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122555</xdr:rowOff>
    </xdr:from>
    <xdr:to>
      <xdr:col>107</xdr:col>
      <xdr:colOff>50800</xdr:colOff>
      <xdr:row>63</xdr:row>
      <xdr:rowOff>125730</xdr:rowOff>
    </xdr:to>
    <xdr:cxnSp macro="">
      <xdr:nvCxnSpPr>
        <xdr:cNvPr id="517" name="直線コネクタ 516">
          <a:extLst>
            <a:ext uri="{FF2B5EF4-FFF2-40B4-BE49-F238E27FC236}">
              <a16:creationId xmlns:a16="http://schemas.microsoft.com/office/drawing/2014/main" id="{84A5D902-5316-4150-8CC5-5D56646006D0}"/>
            </a:ext>
          </a:extLst>
        </xdr:cNvPr>
        <xdr:cNvCxnSpPr/>
      </xdr:nvCxnSpPr>
      <xdr:spPr>
        <a:xfrm flipV="1">
          <a:off x="17602200" y="1033653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78105</xdr:rowOff>
    </xdr:from>
    <xdr:to>
      <xdr:col>98</xdr:col>
      <xdr:colOff>38100</xdr:colOff>
      <xdr:row>64</xdr:row>
      <xdr:rowOff>8255</xdr:rowOff>
    </xdr:to>
    <xdr:sp macro="" textlink="">
      <xdr:nvSpPr>
        <xdr:cNvPr id="518" name="楕円 517">
          <a:extLst>
            <a:ext uri="{FF2B5EF4-FFF2-40B4-BE49-F238E27FC236}">
              <a16:creationId xmlns:a16="http://schemas.microsoft.com/office/drawing/2014/main" id="{07FF7B0F-8602-4F26-8935-37EDE28EC0AB}"/>
            </a:ext>
          </a:extLst>
        </xdr:cNvPr>
        <xdr:cNvSpPr/>
      </xdr:nvSpPr>
      <xdr:spPr>
        <a:xfrm>
          <a:off x="16754475" y="10288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128905</xdr:rowOff>
    </xdr:to>
    <xdr:cxnSp macro="">
      <xdr:nvCxnSpPr>
        <xdr:cNvPr id="519" name="直線コネクタ 518">
          <a:extLst>
            <a:ext uri="{FF2B5EF4-FFF2-40B4-BE49-F238E27FC236}">
              <a16:creationId xmlns:a16="http://schemas.microsoft.com/office/drawing/2014/main" id="{F2AC6DA3-6F0B-4900-ADC1-0CD8BA228F3D}"/>
            </a:ext>
          </a:extLst>
        </xdr:cNvPr>
        <xdr:cNvCxnSpPr/>
      </xdr:nvCxnSpPr>
      <xdr:spPr>
        <a:xfrm flipV="1">
          <a:off x="16802100" y="1033335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152400</xdr:rowOff>
    </xdr:from>
    <xdr:ext cx="469900" cy="259080"/>
    <xdr:sp macro="" textlink="">
      <xdr:nvSpPr>
        <xdr:cNvPr id="520" name="n_1aveValue【保健センター・保健所】&#10;一人当たり面積">
          <a:extLst>
            <a:ext uri="{FF2B5EF4-FFF2-40B4-BE49-F238E27FC236}">
              <a16:creationId xmlns:a16="http://schemas.microsoft.com/office/drawing/2014/main" id="{07412A70-9F6B-4F44-AEC6-8D63CAD4129B}"/>
            </a:ext>
          </a:extLst>
        </xdr:cNvPr>
        <xdr:cNvSpPr txBox="1"/>
      </xdr:nvSpPr>
      <xdr:spPr>
        <a:xfrm>
          <a:off x="18983325" y="9877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19685</xdr:rowOff>
    </xdr:from>
    <xdr:ext cx="469265" cy="258445"/>
    <xdr:sp macro="" textlink="">
      <xdr:nvSpPr>
        <xdr:cNvPr id="521" name="n_2aveValue【保健センター・保健所】&#10;一人当たり面積">
          <a:extLst>
            <a:ext uri="{FF2B5EF4-FFF2-40B4-BE49-F238E27FC236}">
              <a16:creationId xmlns:a16="http://schemas.microsoft.com/office/drawing/2014/main" id="{ED03C11F-EBB0-475D-B2AC-7EC9EFF88C47}"/>
            </a:ext>
          </a:extLst>
        </xdr:cNvPr>
        <xdr:cNvSpPr txBox="1"/>
      </xdr:nvSpPr>
      <xdr:spPr>
        <a:xfrm>
          <a:off x="18183225" y="9906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19685</xdr:rowOff>
    </xdr:from>
    <xdr:ext cx="469265" cy="258445"/>
    <xdr:sp macro="" textlink="">
      <xdr:nvSpPr>
        <xdr:cNvPr id="522" name="n_3aveValue【保健センター・保健所】&#10;一人当たり面積">
          <a:extLst>
            <a:ext uri="{FF2B5EF4-FFF2-40B4-BE49-F238E27FC236}">
              <a16:creationId xmlns:a16="http://schemas.microsoft.com/office/drawing/2014/main" id="{4E9DF8C5-A3C1-481C-8662-E66804E1242A}"/>
            </a:ext>
          </a:extLst>
        </xdr:cNvPr>
        <xdr:cNvSpPr txBox="1"/>
      </xdr:nvSpPr>
      <xdr:spPr>
        <a:xfrm>
          <a:off x="17383125" y="9906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13335</xdr:rowOff>
    </xdr:from>
    <xdr:ext cx="469265" cy="259080"/>
    <xdr:sp macro="" textlink="">
      <xdr:nvSpPr>
        <xdr:cNvPr id="523" name="n_4aveValue【保健センター・保健所】&#10;一人当たり面積">
          <a:extLst>
            <a:ext uri="{FF2B5EF4-FFF2-40B4-BE49-F238E27FC236}">
              <a16:creationId xmlns:a16="http://schemas.microsoft.com/office/drawing/2014/main" id="{9EBF3FD1-5B01-487A-8C18-DD5663DF3FAE}"/>
            </a:ext>
          </a:extLst>
        </xdr:cNvPr>
        <xdr:cNvSpPr txBox="1"/>
      </xdr:nvSpPr>
      <xdr:spPr>
        <a:xfrm>
          <a:off x="16592550" y="9897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161290</xdr:rowOff>
    </xdr:from>
    <xdr:ext cx="469900" cy="259080"/>
    <xdr:sp macro="" textlink="">
      <xdr:nvSpPr>
        <xdr:cNvPr id="524" name="n_1mainValue【保健センター・保健所】&#10;一人当たり面積">
          <a:extLst>
            <a:ext uri="{FF2B5EF4-FFF2-40B4-BE49-F238E27FC236}">
              <a16:creationId xmlns:a16="http://schemas.microsoft.com/office/drawing/2014/main" id="{812756BF-F9C8-4D0D-8AAB-13357004021B}"/>
            </a:ext>
          </a:extLst>
        </xdr:cNvPr>
        <xdr:cNvSpPr txBox="1"/>
      </xdr:nvSpPr>
      <xdr:spPr>
        <a:xfrm>
          <a:off x="18983325" y="10375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164465</xdr:rowOff>
    </xdr:from>
    <xdr:ext cx="469265" cy="259080"/>
    <xdr:sp macro="" textlink="">
      <xdr:nvSpPr>
        <xdr:cNvPr id="525" name="n_2mainValue【保健センター・保健所】&#10;一人当たり面積">
          <a:extLst>
            <a:ext uri="{FF2B5EF4-FFF2-40B4-BE49-F238E27FC236}">
              <a16:creationId xmlns:a16="http://schemas.microsoft.com/office/drawing/2014/main" id="{426D3432-BD4A-4E3B-BADF-C189BF85C39C}"/>
            </a:ext>
          </a:extLst>
        </xdr:cNvPr>
        <xdr:cNvSpPr txBox="1"/>
      </xdr:nvSpPr>
      <xdr:spPr>
        <a:xfrm>
          <a:off x="18183225" y="103720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167640</xdr:rowOff>
    </xdr:from>
    <xdr:ext cx="469265" cy="258445"/>
    <xdr:sp macro="" textlink="">
      <xdr:nvSpPr>
        <xdr:cNvPr id="526" name="n_3mainValue【保健センター・保健所】&#10;一人当たり面積">
          <a:extLst>
            <a:ext uri="{FF2B5EF4-FFF2-40B4-BE49-F238E27FC236}">
              <a16:creationId xmlns:a16="http://schemas.microsoft.com/office/drawing/2014/main" id="{9F1232E8-42B1-4475-9A84-4F2910B30F0D}"/>
            </a:ext>
          </a:extLst>
        </xdr:cNvPr>
        <xdr:cNvSpPr txBox="1"/>
      </xdr:nvSpPr>
      <xdr:spPr>
        <a:xfrm>
          <a:off x="17383125" y="103752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170815</xdr:rowOff>
    </xdr:from>
    <xdr:ext cx="469265" cy="258445"/>
    <xdr:sp macro="" textlink="">
      <xdr:nvSpPr>
        <xdr:cNvPr id="527" name="n_4mainValue【保健センター・保健所】&#10;一人当たり面積">
          <a:extLst>
            <a:ext uri="{FF2B5EF4-FFF2-40B4-BE49-F238E27FC236}">
              <a16:creationId xmlns:a16="http://schemas.microsoft.com/office/drawing/2014/main" id="{B9ADFEA2-C968-42EF-876B-B72E4571C882}"/>
            </a:ext>
          </a:extLst>
        </xdr:cNvPr>
        <xdr:cNvSpPr txBox="1"/>
      </xdr:nvSpPr>
      <xdr:spPr>
        <a:xfrm>
          <a:off x="16592550" y="103720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14A56C9D-ED47-421A-B06E-51654ACEF51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0B3A611E-EBFF-4722-B73B-D942BAE72D71}"/>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F7DFBA63-8002-4398-B9B8-49415FC2B34A}"/>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61EE5AA5-35C7-4F21-9119-E86D18419925}"/>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8A54B9AF-A4AB-4210-82C5-CB3E44190B2B}"/>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718EFBB7-EB62-49ED-BB01-1977C6F1BB48}"/>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70D79B51-50FF-4CFA-8393-4DF36AAEC9D0}"/>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FDA9D8B0-FB79-48E9-B874-3C7C0A7882F6}"/>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815" cy="224790"/>
    <xdr:sp macro="" textlink="">
      <xdr:nvSpPr>
        <xdr:cNvPr id="536" name="テキスト ボックス 535">
          <a:extLst>
            <a:ext uri="{FF2B5EF4-FFF2-40B4-BE49-F238E27FC236}">
              <a16:creationId xmlns:a16="http://schemas.microsoft.com/office/drawing/2014/main" id="{CFE927EC-7CE0-4C8C-9979-A7585D70F9DE}"/>
            </a:ext>
          </a:extLst>
        </xdr:cNvPr>
        <xdr:cNvSpPr txBox="1"/>
      </xdr:nvSpPr>
      <xdr:spPr>
        <a:xfrm>
          <a:off x="11172825" y="1206817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7FE383EB-3AF3-4EE8-89D4-FC2D91EE94D0}"/>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9080"/>
    <xdr:sp macro="" textlink="">
      <xdr:nvSpPr>
        <xdr:cNvPr id="538" name="テキスト ボックス 537">
          <a:extLst>
            <a:ext uri="{FF2B5EF4-FFF2-40B4-BE49-F238E27FC236}">
              <a16:creationId xmlns:a16="http://schemas.microsoft.com/office/drawing/2014/main" id="{1BD881D2-4B7E-487A-A1D5-A06A757137DF}"/>
            </a:ext>
          </a:extLst>
        </xdr:cNvPr>
        <xdr:cNvSpPr txBox="1"/>
      </xdr:nvSpPr>
      <xdr:spPr>
        <a:xfrm>
          <a:off x="10794365"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539" name="直線コネクタ 538">
          <a:extLst>
            <a:ext uri="{FF2B5EF4-FFF2-40B4-BE49-F238E27FC236}">
              <a16:creationId xmlns:a16="http://schemas.microsoft.com/office/drawing/2014/main" id="{7E91EA1C-FACF-4CC4-9B50-6CB346877175}"/>
            </a:ext>
          </a:extLst>
        </xdr:cNvPr>
        <xdr:cNvCxnSpPr/>
      </xdr:nvCxnSpPr>
      <xdr:spPr>
        <a:xfrm>
          <a:off x="11210925" y="140944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725" cy="259080"/>
    <xdr:sp macro="" textlink="">
      <xdr:nvSpPr>
        <xdr:cNvPr id="540" name="テキスト ボックス 539">
          <a:extLst>
            <a:ext uri="{FF2B5EF4-FFF2-40B4-BE49-F238E27FC236}">
              <a16:creationId xmlns:a16="http://schemas.microsoft.com/office/drawing/2014/main" id="{F9D62CCB-3B72-4963-8DD3-4499D60E96E5}"/>
            </a:ext>
          </a:extLst>
        </xdr:cNvPr>
        <xdr:cNvSpPr txBox="1"/>
      </xdr:nvSpPr>
      <xdr:spPr>
        <a:xfrm>
          <a:off x="10794365" y="13964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541" name="直線コネクタ 540">
          <a:extLst>
            <a:ext uri="{FF2B5EF4-FFF2-40B4-BE49-F238E27FC236}">
              <a16:creationId xmlns:a16="http://schemas.microsoft.com/office/drawing/2014/main" id="{CD7FC14B-B50A-4191-BACC-BF3E9D6A4C6F}"/>
            </a:ext>
          </a:extLst>
        </xdr:cNvPr>
        <xdr:cNvCxnSpPr/>
      </xdr:nvCxnSpPr>
      <xdr:spPr>
        <a:xfrm>
          <a:off x="11210925" y="1378331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8445"/>
    <xdr:sp macro="" textlink="">
      <xdr:nvSpPr>
        <xdr:cNvPr id="542" name="テキスト ボックス 541">
          <a:extLst>
            <a:ext uri="{FF2B5EF4-FFF2-40B4-BE49-F238E27FC236}">
              <a16:creationId xmlns:a16="http://schemas.microsoft.com/office/drawing/2014/main" id="{68DCE2F8-A9E8-4842-A8DB-D8EBB2A9B4C0}"/>
            </a:ext>
          </a:extLst>
        </xdr:cNvPr>
        <xdr:cNvSpPr txBox="1"/>
      </xdr:nvSpPr>
      <xdr:spPr>
        <a:xfrm>
          <a:off x="10845800" y="136569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543" name="直線コネクタ 542">
          <a:extLst>
            <a:ext uri="{FF2B5EF4-FFF2-40B4-BE49-F238E27FC236}">
              <a16:creationId xmlns:a16="http://schemas.microsoft.com/office/drawing/2014/main" id="{DF3D8098-1797-40AD-84EF-C19D75934AE0}"/>
            </a:ext>
          </a:extLst>
        </xdr:cNvPr>
        <xdr:cNvCxnSpPr/>
      </xdr:nvCxnSpPr>
      <xdr:spPr>
        <a:xfrm>
          <a:off x="11210925" y="134759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544" name="テキスト ボックス 543">
          <a:extLst>
            <a:ext uri="{FF2B5EF4-FFF2-40B4-BE49-F238E27FC236}">
              <a16:creationId xmlns:a16="http://schemas.microsoft.com/office/drawing/2014/main" id="{2850F31A-6F0D-4E89-90C0-7C819DE7F491}"/>
            </a:ext>
          </a:extLst>
        </xdr:cNvPr>
        <xdr:cNvSpPr txBox="1"/>
      </xdr:nvSpPr>
      <xdr:spPr>
        <a:xfrm>
          <a:off x="10845800"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545" name="直線コネクタ 544">
          <a:extLst>
            <a:ext uri="{FF2B5EF4-FFF2-40B4-BE49-F238E27FC236}">
              <a16:creationId xmlns:a16="http://schemas.microsoft.com/office/drawing/2014/main" id="{8D4ED31D-8727-48D8-A27D-5BB2328424B6}"/>
            </a:ext>
          </a:extLst>
        </xdr:cNvPr>
        <xdr:cNvCxnSpPr/>
      </xdr:nvCxnSpPr>
      <xdr:spPr>
        <a:xfrm>
          <a:off x="11210925" y="1317498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8445"/>
    <xdr:sp macro="" textlink="">
      <xdr:nvSpPr>
        <xdr:cNvPr id="546" name="テキスト ボックス 545">
          <a:extLst>
            <a:ext uri="{FF2B5EF4-FFF2-40B4-BE49-F238E27FC236}">
              <a16:creationId xmlns:a16="http://schemas.microsoft.com/office/drawing/2014/main" id="{A5285079-81E6-4A8D-B2E5-EBE96DCEE7CD}"/>
            </a:ext>
          </a:extLst>
        </xdr:cNvPr>
        <xdr:cNvSpPr txBox="1"/>
      </xdr:nvSpPr>
      <xdr:spPr>
        <a:xfrm>
          <a:off x="10845800" y="130390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547" name="直線コネクタ 546">
          <a:extLst>
            <a:ext uri="{FF2B5EF4-FFF2-40B4-BE49-F238E27FC236}">
              <a16:creationId xmlns:a16="http://schemas.microsoft.com/office/drawing/2014/main" id="{1EBE86EB-C85F-4196-8EE8-CA4673AC6570}"/>
            </a:ext>
          </a:extLst>
        </xdr:cNvPr>
        <xdr:cNvCxnSpPr/>
      </xdr:nvCxnSpPr>
      <xdr:spPr>
        <a:xfrm>
          <a:off x="11210925" y="128682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548" name="テキスト ボックス 547">
          <a:extLst>
            <a:ext uri="{FF2B5EF4-FFF2-40B4-BE49-F238E27FC236}">
              <a16:creationId xmlns:a16="http://schemas.microsoft.com/office/drawing/2014/main" id="{11EAE9E5-3776-4D6F-A797-67C0D47678A0}"/>
            </a:ext>
          </a:extLst>
        </xdr:cNvPr>
        <xdr:cNvSpPr txBox="1"/>
      </xdr:nvSpPr>
      <xdr:spPr>
        <a:xfrm>
          <a:off x="10845800"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549" name="直線コネクタ 548">
          <a:extLst>
            <a:ext uri="{FF2B5EF4-FFF2-40B4-BE49-F238E27FC236}">
              <a16:creationId xmlns:a16="http://schemas.microsoft.com/office/drawing/2014/main" id="{2C3F3BD7-B6E5-4644-A7AD-7489C6E8B1DD}"/>
            </a:ext>
          </a:extLst>
        </xdr:cNvPr>
        <xdr:cNvCxnSpPr/>
      </xdr:nvCxnSpPr>
      <xdr:spPr>
        <a:xfrm>
          <a:off x="11210925" y="125564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8455" cy="259080"/>
    <xdr:sp macro="" textlink="">
      <xdr:nvSpPr>
        <xdr:cNvPr id="550" name="テキスト ボックス 549">
          <a:extLst>
            <a:ext uri="{FF2B5EF4-FFF2-40B4-BE49-F238E27FC236}">
              <a16:creationId xmlns:a16="http://schemas.microsoft.com/office/drawing/2014/main" id="{13E1F2CF-7759-4BA9-8BE9-DB60DFCEBFBD}"/>
            </a:ext>
          </a:extLst>
        </xdr:cNvPr>
        <xdr:cNvSpPr txBox="1"/>
      </xdr:nvSpPr>
      <xdr:spPr>
        <a:xfrm>
          <a:off x="10903585" y="1242060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6DA330D-0592-4ACD-8190-235DEDC527C3}"/>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7667EC33-5757-4B6E-8321-B24E31924D61}"/>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166370</xdr:rowOff>
    </xdr:from>
    <xdr:to>
      <xdr:col>85</xdr:col>
      <xdr:colOff>126365</xdr:colOff>
      <xdr:row>86</xdr:row>
      <xdr:rowOff>123190</xdr:rowOff>
    </xdr:to>
    <xdr:cxnSp macro="">
      <xdr:nvCxnSpPr>
        <xdr:cNvPr id="553" name="直線コネクタ 552">
          <a:extLst>
            <a:ext uri="{FF2B5EF4-FFF2-40B4-BE49-F238E27FC236}">
              <a16:creationId xmlns:a16="http://schemas.microsoft.com/office/drawing/2014/main" id="{7BEECD6B-4BC8-4606-A352-A6B1C40FF6E7}"/>
            </a:ext>
          </a:extLst>
        </xdr:cNvPr>
        <xdr:cNvCxnSpPr/>
      </xdr:nvCxnSpPr>
      <xdr:spPr>
        <a:xfrm flipV="1">
          <a:off x="14696440" y="1264094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127000</xdr:rowOff>
    </xdr:from>
    <xdr:ext cx="405130" cy="259080"/>
    <xdr:sp macro="" textlink="">
      <xdr:nvSpPr>
        <xdr:cNvPr id="554" name="【消防施設】&#10;有形固定資産減価償却率最小値テキスト">
          <a:extLst>
            <a:ext uri="{FF2B5EF4-FFF2-40B4-BE49-F238E27FC236}">
              <a16:creationId xmlns:a16="http://schemas.microsoft.com/office/drawing/2014/main" id="{4590B3BA-9E83-48CE-852A-F73CC9262E77}"/>
            </a:ext>
          </a:extLst>
        </xdr:cNvPr>
        <xdr:cNvSpPr txBox="1"/>
      </xdr:nvSpPr>
      <xdr:spPr>
        <a:xfrm>
          <a:off x="14735175" y="14058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123190</xdr:rowOff>
    </xdr:from>
    <xdr:to>
      <xdr:col>86</xdr:col>
      <xdr:colOff>25400</xdr:colOff>
      <xdr:row>86</xdr:row>
      <xdr:rowOff>123190</xdr:rowOff>
    </xdr:to>
    <xdr:cxnSp macro="">
      <xdr:nvCxnSpPr>
        <xdr:cNvPr id="555" name="直線コネクタ 554">
          <a:extLst>
            <a:ext uri="{FF2B5EF4-FFF2-40B4-BE49-F238E27FC236}">
              <a16:creationId xmlns:a16="http://schemas.microsoft.com/office/drawing/2014/main" id="{7500D7E7-3CA9-46F9-9B19-0EEC7EF5B600}"/>
            </a:ext>
          </a:extLst>
        </xdr:cNvPr>
        <xdr:cNvCxnSpPr/>
      </xdr:nvCxnSpPr>
      <xdr:spPr>
        <a:xfrm>
          <a:off x="14611350" y="14061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112395</xdr:rowOff>
    </xdr:from>
    <xdr:ext cx="340360" cy="258445"/>
    <xdr:sp macro="" textlink="">
      <xdr:nvSpPr>
        <xdr:cNvPr id="556" name="【消防施設】&#10;有形固定資産減価償却率最大値テキスト">
          <a:extLst>
            <a:ext uri="{FF2B5EF4-FFF2-40B4-BE49-F238E27FC236}">
              <a16:creationId xmlns:a16="http://schemas.microsoft.com/office/drawing/2014/main" id="{45BC3860-FAB5-4748-916E-BD26AED85782}"/>
            </a:ext>
          </a:extLst>
        </xdr:cNvPr>
        <xdr:cNvSpPr txBox="1"/>
      </xdr:nvSpPr>
      <xdr:spPr>
        <a:xfrm>
          <a:off x="14735175" y="1242822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166370</xdr:rowOff>
    </xdr:from>
    <xdr:to>
      <xdr:col>86</xdr:col>
      <xdr:colOff>25400</xdr:colOff>
      <xdr:row>77</xdr:row>
      <xdr:rowOff>166370</xdr:rowOff>
    </xdr:to>
    <xdr:cxnSp macro="">
      <xdr:nvCxnSpPr>
        <xdr:cNvPr id="557" name="直線コネクタ 556">
          <a:extLst>
            <a:ext uri="{FF2B5EF4-FFF2-40B4-BE49-F238E27FC236}">
              <a16:creationId xmlns:a16="http://schemas.microsoft.com/office/drawing/2014/main" id="{E4859705-935C-458A-80EC-4693B7F76525}"/>
            </a:ext>
          </a:extLst>
        </xdr:cNvPr>
        <xdr:cNvCxnSpPr/>
      </xdr:nvCxnSpPr>
      <xdr:spPr>
        <a:xfrm>
          <a:off x="14611350" y="126409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160655</xdr:rowOff>
    </xdr:from>
    <xdr:ext cx="405130" cy="259080"/>
    <xdr:sp macro="" textlink="">
      <xdr:nvSpPr>
        <xdr:cNvPr id="558" name="【消防施設】&#10;有形固定資産減価償却率平均値テキスト">
          <a:extLst>
            <a:ext uri="{FF2B5EF4-FFF2-40B4-BE49-F238E27FC236}">
              <a16:creationId xmlns:a16="http://schemas.microsoft.com/office/drawing/2014/main" id="{9ABACB7E-AB14-4BB4-808F-B665C0ACF078}"/>
            </a:ext>
          </a:extLst>
        </xdr:cNvPr>
        <xdr:cNvSpPr txBox="1"/>
      </xdr:nvSpPr>
      <xdr:spPr>
        <a:xfrm>
          <a:off x="14735175" y="132892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137795</xdr:rowOff>
    </xdr:from>
    <xdr:to>
      <xdr:col>85</xdr:col>
      <xdr:colOff>177800</xdr:colOff>
      <xdr:row>83</xdr:row>
      <xdr:rowOff>67945</xdr:rowOff>
    </xdr:to>
    <xdr:sp macro="" textlink="">
      <xdr:nvSpPr>
        <xdr:cNvPr id="559" name="フローチャート: 判断 558">
          <a:extLst>
            <a:ext uri="{FF2B5EF4-FFF2-40B4-BE49-F238E27FC236}">
              <a16:creationId xmlns:a16="http://schemas.microsoft.com/office/drawing/2014/main" id="{5AADC5BD-58D9-4534-AC45-7B7105D6DB45}"/>
            </a:ext>
          </a:extLst>
        </xdr:cNvPr>
        <xdr:cNvSpPr/>
      </xdr:nvSpPr>
      <xdr:spPr>
        <a:xfrm>
          <a:off x="14649450" y="134283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155575</xdr:rowOff>
    </xdr:from>
    <xdr:to>
      <xdr:col>81</xdr:col>
      <xdr:colOff>101600</xdr:colOff>
      <xdr:row>83</xdr:row>
      <xdr:rowOff>86360</xdr:rowOff>
    </xdr:to>
    <xdr:sp macro="" textlink="">
      <xdr:nvSpPr>
        <xdr:cNvPr id="560" name="フローチャート: 判断 559">
          <a:extLst>
            <a:ext uri="{FF2B5EF4-FFF2-40B4-BE49-F238E27FC236}">
              <a16:creationId xmlns:a16="http://schemas.microsoft.com/office/drawing/2014/main" id="{D8EA9948-5F0D-49EE-91A8-4B6636F86B91}"/>
            </a:ext>
          </a:extLst>
        </xdr:cNvPr>
        <xdr:cNvSpPr/>
      </xdr:nvSpPr>
      <xdr:spPr>
        <a:xfrm>
          <a:off x="13887450" y="13446125"/>
          <a:ext cx="104775" cy="863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122555</xdr:rowOff>
    </xdr:from>
    <xdr:to>
      <xdr:col>76</xdr:col>
      <xdr:colOff>165100</xdr:colOff>
      <xdr:row>83</xdr:row>
      <xdr:rowOff>52705</xdr:rowOff>
    </xdr:to>
    <xdr:sp macro="" textlink="">
      <xdr:nvSpPr>
        <xdr:cNvPr id="561" name="フローチャート: 判断 560">
          <a:extLst>
            <a:ext uri="{FF2B5EF4-FFF2-40B4-BE49-F238E27FC236}">
              <a16:creationId xmlns:a16="http://schemas.microsoft.com/office/drawing/2014/main" id="{4BD5CF44-C2CF-4CD2-8DF0-3983F3B6D2FB}"/>
            </a:ext>
          </a:extLst>
        </xdr:cNvPr>
        <xdr:cNvSpPr/>
      </xdr:nvSpPr>
      <xdr:spPr>
        <a:xfrm>
          <a:off x="13096875" y="134131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99695</xdr:rowOff>
    </xdr:from>
    <xdr:to>
      <xdr:col>72</xdr:col>
      <xdr:colOff>38100</xdr:colOff>
      <xdr:row>83</xdr:row>
      <xdr:rowOff>29845</xdr:rowOff>
    </xdr:to>
    <xdr:sp macro="" textlink="">
      <xdr:nvSpPr>
        <xdr:cNvPr id="562" name="フローチャート: 判断 561">
          <a:extLst>
            <a:ext uri="{FF2B5EF4-FFF2-40B4-BE49-F238E27FC236}">
              <a16:creationId xmlns:a16="http://schemas.microsoft.com/office/drawing/2014/main" id="{3FC4A703-704D-431C-8DCE-0A4B9FC2EC2A}"/>
            </a:ext>
          </a:extLst>
        </xdr:cNvPr>
        <xdr:cNvSpPr/>
      </xdr:nvSpPr>
      <xdr:spPr>
        <a:xfrm>
          <a:off x="12296775" y="133902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160655</xdr:rowOff>
    </xdr:from>
    <xdr:to>
      <xdr:col>67</xdr:col>
      <xdr:colOff>101600</xdr:colOff>
      <xdr:row>83</xdr:row>
      <xdr:rowOff>90805</xdr:rowOff>
    </xdr:to>
    <xdr:sp macro="" textlink="">
      <xdr:nvSpPr>
        <xdr:cNvPr id="563" name="フローチャート: 判断 562">
          <a:extLst>
            <a:ext uri="{FF2B5EF4-FFF2-40B4-BE49-F238E27FC236}">
              <a16:creationId xmlns:a16="http://schemas.microsoft.com/office/drawing/2014/main" id="{17E2800D-E6B1-4A46-AE08-822C19AEC090}"/>
            </a:ext>
          </a:extLst>
        </xdr:cNvPr>
        <xdr:cNvSpPr/>
      </xdr:nvSpPr>
      <xdr:spPr>
        <a:xfrm>
          <a:off x="11487150" y="134512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4" name="テキスト ボックス 563">
          <a:extLst>
            <a:ext uri="{FF2B5EF4-FFF2-40B4-BE49-F238E27FC236}">
              <a16:creationId xmlns:a16="http://schemas.microsoft.com/office/drawing/2014/main" id="{3EBB4857-B20A-4395-ACED-FA04BDC00CF5}"/>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5" name="テキスト ボックス 564">
          <a:extLst>
            <a:ext uri="{FF2B5EF4-FFF2-40B4-BE49-F238E27FC236}">
              <a16:creationId xmlns:a16="http://schemas.microsoft.com/office/drawing/2014/main" id="{D1F59073-8254-4F36-8B11-E08D8B177718}"/>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6" name="テキスト ボックス 565">
          <a:extLst>
            <a:ext uri="{FF2B5EF4-FFF2-40B4-BE49-F238E27FC236}">
              <a16:creationId xmlns:a16="http://schemas.microsoft.com/office/drawing/2014/main" id="{EF4C5A94-3383-4EF3-A724-6973713C0D4B}"/>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7" name="テキスト ボックス 566">
          <a:extLst>
            <a:ext uri="{FF2B5EF4-FFF2-40B4-BE49-F238E27FC236}">
              <a16:creationId xmlns:a16="http://schemas.microsoft.com/office/drawing/2014/main" id="{EA7FB51E-BBD6-4FBA-93D3-4605C520A4CE}"/>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8" name="テキスト ボックス 567">
          <a:extLst>
            <a:ext uri="{FF2B5EF4-FFF2-40B4-BE49-F238E27FC236}">
              <a16:creationId xmlns:a16="http://schemas.microsoft.com/office/drawing/2014/main" id="{80729014-2DB9-4860-92DB-04CB74E75ECD}"/>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113030</xdr:rowOff>
    </xdr:from>
    <xdr:to>
      <xdr:col>85</xdr:col>
      <xdr:colOff>177800</xdr:colOff>
      <xdr:row>85</xdr:row>
      <xdr:rowOff>43180</xdr:rowOff>
    </xdr:to>
    <xdr:sp macro="" textlink="">
      <xdr:nvSpPr>
        <xdr:cNvPr id="569" name="楕円 568">
          <a:extLst>
            <a:ext uri="{FF2B5EF4-FFF2-40B4-BE49-F238E27FC236}">
              <a16:creationId xmlns:a16="http://schemas.microsoft.com/office/drawing/2014/main" id="{86A1445F-9DCC-4856-9640-FDB12C9D5CAD}"/>
            </a:ext>
          </a:extLst>
        </xdr:cNvPr>
        <xdr:cNvSpPr/>
      </xdr:nvSpPr>
      <xdr:spPr>
        <a:xfrm>
          <a:off x="14649450" y="13724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91440</xdr:rowOff>
    </xdr:from>
    <xdr:ext cx="405130" cy="259080"/>
    <xdr:sp macro="" textlink="">
      <xdr:nvSpPr>
        <xdr:cNvPr id="570" name="【消防施設】&#10;有形固定資産減価償却率該当値テキスト">
          <a:extLst>
            <a:ext uri="{FF2B5EF4-FFF2-40B4-BE49-F238E27FC236}">
              <a16:creationId xmlns:a16="http://schemas.microsoft.com/office/drawing/2014/main" id="{670AEA85-B2FF-4A4D-829F-61BBA7742B10}"/>
            </a:ext>
          </a:extLst>
        </xdr:cNvPr>
        <xdr:cNvSpPr txBox="1"/>
      </xdr:nvSpPr>
      <xdr:spPr>
        <a:xfrm>
          <a:off x="14735175" y="13699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5080</xdr:rowOff>
    </xdr:from>
    <xdr:to>
      <xdr:col>81</xdr:col>
      <xdr:colOff>101600</xdr:colOff>
      <xdr:row>85</xdr:row>
      <xdr:rowOff>106680</xdr:rowOff>
    </xdr:to>
    <xdr:sp macro="" textlink="">
      <xdr:nvSpPr>
        <xdr:cNvPr id="571" name="楕円 570">
          <a:extLst>
            <a:ext uri="{FF2B5EF4-FFF2-40B4-BE49-F238E27FC236}">
              <a16:creationId xmlns:a16="http://schemas.microsoft.com/office/drawing/2014/main" id="{03C867F3-1DC8-4B4A-827E-E1705687D30E}"/>
            </a:ext>
          </a:extLst>
        </xdr:cNvPr>
        <xdr:cNvSpPr/>
      </xdr:nvSpPr>
      <xdr:spPr>
        <a:xfrm>
          <a:off x="13887450" y="13781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163830</xdr:rowOff>
    </xdr:from>
    <xdr:to>
      <xdr:col>85</xdr:col>
      <xdr:colOff>127000</xdr:colOff>
      <xdr:row>85</xdr:row>
      <xdr:rowOff>55880</xdr:rowOff>
    </xdr:to>
    <xdr:cxnSp macro="">
      <xdr:nvCxnSpPr>
        <xdr:cNvPr id="572" name="直線コネクタ 571">
          <a:extLst>
            <a:ext uri="{FF2B5EF4-FFF2-40B4-BE49-F238E27FC236}">
              <a16:creationId xmlns:a16="http://schemas.microsoft.com/office/drawing/2014/main" id="{2528B91E-2384-4AE3-9691-7D793556ABED}"/>
            </a:ext>
          </a:extLst>
        </xdr:cNvPr>
        <xdr:cNvCxnSpPr/>
      </xdr:nvCxnSpPr>
      <xdr:spPr>
        <a:xfrm flipV="1">
          <a:off x="13935075" y="13771880"/>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135890</xdr:rowOff>
    </xdr:from>
    <xdr:to>
      <xdr:col>76</xdr:col>
      <xdr:colOff>165100</xdr:colOff>
      <xdr:row>85</xdr:row>
      <xdr:rowOff>66040</xdr:rowOff>
    </xdr:to>
    <xdr:sp macro="" textlink="">
      <xdr:nvSpPr>
        <xdr:cNvPr id="573" name="楕円 572">
          <a:extLst>
            <a:ext uri="{FF2B5EF4-FFF2-40B4-BE49-F238E27FC236}">
              <a16:creationId xmlns:a16="http://schemas.microsoft.com/office/drawing/2014/main" id="{C9DDDC1C-753C-42C5-83B7-5983FDB8300E}"/>
            </a:ext>
          </a:extLst>
        </xdr:cNvPr>
        <xdr:cNvSpPr/>
      </xdr:nvSpPr>
      <xdr:spPr>
        <a:xfrm>
          <a:off x="13096875" y="13747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15240</xdr:rowOff>
    </xdr:from>
    <xdr:to>
      <xdr:col>81</xdr:col>
      <xdr:colOff>50800</xdr:colOff>
      <xdr:row>85</xdr:row>
      <xdr:rowOff>55880</xdr:rowOff>
    </xdr:to>
    <xdr:cxnSp macro="">
      <xdr:nvCxnSpPr>
        <xdr:cNvPr id="574" name="直線コネクタ 573">
          <a:extLst>
            <a:ext uri="{FF2B5EF4-FFF2-40B4-BE49-F238E27FC236}">
              <a16:creationId xmlns:a16="http://schemas.microsoft.com/office/drawing/2014/main" id="{E8578F38-EB2C-45CB-A43E-74D953F63D28}"/>
            </a:ext>
          </a:extLst>
        </xdr:cNvPr>
        <xdr:cNvCxnSpPr/>
      </xdr:nvCxnSpPr>
      <xdr:spPr>
        <a:xfrm>
          <a:off x="13144500" y="13785215"/>
          <a:ext cx="79057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116205</xdr:rowOff>
    </xdr:from>
    <xdr:to>
      <xdr:col>72</xdr:col>
      <xdr:colOff>38100</xdr:colOff>
      <xdr:row>85</xdr:row>
      <xdr:rowOff>46355</xdr:rowOff>
    </xdr:to>
    <xdr:sp macro="" textlink="">
      <xdr:nvSpPr>
        <xdr:cNvPr id="575" name="楕円 574">
          <a:extLst>
            <a:ext uri="{FF2B5EF4-FFF2-40B4-BE49-F238E27FC236}">
              <a16:creationId xmlns:a16="http://schemas.microsoft.com/office/drawing/2014/main" id="{83B4EC19-ED40-483D-9620-5C39AE16B52E}"/>
            </a:ext>
          </a:extLst>
        </xdr:cNvPr>
        <xdr:cNvSpPr/>
      </xdr:nvSpPr>
      <xdr:spPr>
        <a:xfrm>
          <a:off x="12296775" y="137274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167005</xdr:rowOff>
    </xdr:from>
    <xdr:to>
      <xdr:col>76</xdr:col>
      <xdr:colOff>114300</xdr:colOff>
      <xdr:row>85</xdr:row>
      <xdr:rowOff>15240</xdr:rowOff>
    </xdr:to>
    <xdr:cxnSp macro="">
      <xdr:nvCxnSpPr>
        <xdr:cNvPr id="576" name="直線コネクタ 575">
          <a:extLst>
            <a:ext uri="{FF2B5EF4-FFF2-40B4-BE49-F238E27FC236}">
              <a16:creationId xmlns:a16="http://schemas.microsoft.com/office/drawing/2014/main" id="{E6CE7FD5-D73C-4156-AA0F-A1C290A91FBE}"/>
            </a:ext>
          </a:extLst>
        </xdr:cNvPr>
        <xdr:cNvCxnSpPr/>
      </xdr:nvCxnSpPr>
      <xdr:spPr>
        <a:xfrm>
          <a:off x="12344400" y="1377505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78740</xdr:rowOff>
    </xdr:from>
    <xdr:to>
      <xdr:col>67</xdr:col>
      <xdr:colOff>101600</xdr:colOff>
      <xdr:row>85</xdr:row>
      <xdr:rowOff>8890</xdr:rowOff>
    </xdr:to>
    <xdr:sp macro="" textlink="">
      <xdr:nvSpPr>
        <xdr:cNvPr id="577" name="楕円 576">
          <a:extLst>
            <a:ext uri="{FF2B5EF4-FFF2-40B4-BE49-F238E27FC236}">
              <a16:creationId xmlns:a16="http://schemas.microsoft.com/office/drawing/2014/main" id="{F93A3901-50A2-4B1C-898E-545200AB30EE}"/>
            </a:ext>
          </a:extLst>
        </xdr:cNvPr>
        <xdr:cNvSpPr/>
      </xdr:nvSpPr>
      <xdr:spPr>
        <a:xfrm>
          <a:off x="11487150" y="13689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129540</xdr:rowOff>
    </xdr:from>
    <xdr:to>
      <xdr:col>71</xdr:col>
      <xdr:colOff>177800</xdr:colOff>
      <xdr:row>84</xdr:row>
      <xdr:rowOff>167005</xdr:rowOff>
    </xdr:to>
    <xdr:cxnSp macro="">
      <xdr:nvCxnSpPr>
        <xdr:cNvPr id="578" name="直線コネクタ 577">
          <a:extLst>
            <a:ext uri="{FF2B5EF4-FFF2-40B4-BE49-F238E27FC236}">
              <a16:creationId xmlns:a16="http://schemas.microsoft.com/office/drawing/2014/main" id="{4C0CB8D3-515A-43E7-915F-5A467456032A}"/>
            </a:ext>
          </a:extLst>
        </xdr:cNvPr>
        <xdr:cNvCxnSpPr/>
      </xdr:nvCxnSpPr>
      <xdr:spPr>
        <a:xfrm>
          <a:off x="11534775" y="13737590"/>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102235</xdr:rowOff>
    </xdr:from>
    <xdr:ext cx="405130" cy="258445"/>
    <xdr:sp macro="" textlink="">
      <xdr:nvSpPr>
        <xdr:cNvPr id="579" name="n_1aveValue【消防施設】&#10;有形固定資産減価償却率">
          <a:extLst>
            <a:ext uri="{FF2B5EF4-FFF2-40B4-BE49-F238E27FC236}">
              <a16:creationId xmlns:a16="http://schemas.microsoft.com/office/drawing/2014/main" id="{519E824E-3760-4DD1-A266-A2135100F565}"/>
            </a:ext>
          </a:extLst>
        </xdr:cNvPr>
        <xdr:cNvSpPr txBox="1"/>
      </xdr:nvSpPr>
      <xdr:spPr>
        <a:xfrm>
          <a:off x="13745210" y="132308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69215</xdr:rowOff>
    </xdr:from>
    <xdr:ext cx="404495" cy="259080"/>
    <xdr:sp macro="" textlink="">
      <xdr:nvSpPr>
        <xdr:cNvPr id="580" name="n_2aveValue【消防施設】&#10;有形固定資産減価償却率">
          <a:extLst>
            <a:ext uri="{FF2B5EF4-FFF2-40B4-BE49-F238E27FC236}">
              <a16:creationId xmlns:a16="http://schemas.microsoft.com/office/drawing/2014/main" id="{23ABA592-D54B-41A0-9FEC-FBFE4AE74E01}"/>
            </a:ext>
          </a:extLst>
        </xdr:cNvPr>
        <xdr:cNvSpPr txBox="1"/>
      </xdr:nvSpPr>
      <xdr:spPr>
        <a:xfrm>
          <a:off x="12964160" y="13191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46355</xdr:rowOff>
    </xdr:from>
    <xdr:ext cx="404495" cy="259080"/>
    <xdr:sp macro="" textlink="">
      <xdr:nvSpPr>
        <xdr:cNvPr id="581" name="n_3aveValue【消防施設】&#10;有形固定資産減価償却率">
          <a:extLst>
            <a:ext uri="{FF2B5EF4-FFF2-40B4-BE49-F238E27FC236}">
              <a16:creationId xmlns:a16="http://schemas.microsoft.com/office/drawing/2014/main" id="{8A86EAE7-27A3-4844-A7C5-04EB51170B8E}"/>
            </a:ext>
          </a:extLst>
        </xdr:cNvPr>
        <xdr:cNvSpPr txBox="1"/>
      </xdr:nvSpPr>
      <xdr:spPr>
        <a:xfrm>
          <a:off x="12164060" y="131749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107315</xdr:rowOff>
    </xdr:from>
    <xdr:ext cx="404495" cy="259080"/>
    <xdr:sp macro="" textlink="">
      <xdr:nvSpPr>
        <xdr:cNvPr id="582" name="n_4aveValue【消防施設】&#10;有形固定資産減価償却率">
          <a:extLst>
            <a:ext uri="{FF2B5EF4-FFF2-40B4-BE49-F238E27FC236}">
              <a16:creationId xmlns:a16="http://schemas.microsoft.com/office/drawing/2014/main" id="{8C877371-0468-4742-86CD-A473E65B0CF9}"/>
            </a:ext>
          </a:extLst>
        </xdr:cNvPr>
        <xdr:cNvSpPr txBox="1"/>
      </xdr:nvSpPr>
      <xdr:spPr>
        <a:xfrm>
          <a:off x="11354435" y="13229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97790</xdr:rowOff>
    </xdr:from>
    <xdr:ext cx="405130" cy="258445"/>
    <xdr:sp macro="" textlink="">
      <xdr:nvSpPr>
        <xdr:cNvPr id="583" name="n_1mainValue【消防施設】&#10;有形固定資産減価償却率">
          <a:extLst>
            <a:ext uri="{FF2B5EF4-FFF2-40B4-BE49-F238E27FC236}">
              <a16:creationId xmlns:a16="http://schemas.microsoft.com/office/drawing/2014/main" id="{092F2922-6988-45B7-B165-F54B1B25131C}"/>
            </a:ext>
          </a:extLst>
        </xdr:cNvPr>
        <xdr:cNvSpPr txBox="1"/>
      </xdr:nvSpPr>
      <xdr:spPr>
        <a:xfrm>
          <a:off x="13745210" y="138709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57150</xdr:rowOff>
    </xdr:from>
    <xdr:ext cx="404495" cy="259080"/>
    <xdr:sp macro="" textlink="">
      <xdr:nvSpPr>
        <xdr:cNvPr id="584" name="n_2mainValue【消防施設】&#10;有形固定資産減価償却率">
          <a:extLst>
            <a:ext uri="{FF2B5EF4-FFF2-40B4-BE49-F238E27FC236}">
              <a16:creationId xmlns:a16="http://schemas.microsoft.com/office/drawing/2014/main" id="{57939A37-8758-499A-8957-ACDF05C10970}"/>
            </a:ext>
          </a:extLst>
        </xdr:cNvPr>
        <xdr:cNvSpPr txBox="1"/>
      </xdr:nvSpPr>
      <xdr:spPr>
        <a:xfrm>
          <a:off x="12964160" y="13830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37465</xdr:rowOff>
    </xdr:from>
    <xdr:ext cx="404495" cy="259080"/>
    <xdr:sp macro="" textlink="">
      <xdr:nvSpPr>
        <xdr:cNvPr id="585" name="n_3mainValue【消防施設】&#10;有形固定資産減価償却率">
          <a:extLst>
            <a:ext uri="{FF2B5EF4-FFF2-40B4-BE49-F238E27FC236}">
              <a16:creationId xmlns:a16="http://schemas.microsoft.com/office/drawing/2014/main" id="{CC6869C9-E22E-468D-8729-EF31F2882A31}"/>
            </a:ext>
          </a:extLst>
        </xdr:cNvPr>
        <xdr:cNvSpPr txBox="1"/>
      </xdr:nvSpPr>
      <xdr:spPr>
        <a:xfrm>
          <a:off x="12164060" y="13810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0</xdr:rowOff>
    </xdr:from>
    <xdr:ext cx="404495" cy="259080"/>
    <xdr:sp macro="" textlink="">
      <xdr:nvSpPr>
        <xdr:cNvPr id="586" name="n_4mainValue【消防施設】&#10;有形固定資産減価償却率">
          <a:extLst>
            <a:ext uri="{FF2B5EF4-FFF2-40B4-BE49-F238E27FC236}">
              <a16:creationId xmlns:a16="http://schemas.microsoft.com/office/drawing/2014/main" id="{AE75C1A0-11E6-4C02-A040-189640647C75}"/>
            </a:ext>
          </a:extLst>
        </xdr:cNvPr>
        <xdr:cNvSpPr txBox="1"/>
      </xdr:nvSpPr>
      <xdr:spPr>
        <a:xfrm>
          <a:off x="11354435" y="13773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A1AAC35D-F3E2-46C3-9A78-2F150643B24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7708B715-5126-4FF5-981A-0AF501388099}"/>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5E9ECB32-0397-44FF-8FA6-95B8490B1F24}"/>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EF258D0D-3782-4184-B803-8573469C7719}"/>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924460A4-85F5-4C2B-BEF7-27CC5A662D02}"/>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5C5792ED-AAE9-463F-AB8A-5C3A7BBC63A8}"/>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5CA8D768-DFDE-44DA-BF4A-E46C05A90A6B}"/>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EB7B4AD3-7EE7-4DE6-9F29-E2C356AE5DF6}"/>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250" cy="224790"/>
    <xdr:sp macro="" textlink="">
      <xdr:nvSpPr>
        <xdr:cNvPr id="595" name="テキスト ボックス 594">
          <a:extLst>
            <a:ext uri="{FF2B5EF4-FFF2-40B4-BE49-F238E27FC236}">
              <a16:creationId xmlns:a16="http://schemas.microsoft.com/office/drawing/2014/main" id="{8B890E62-1021-4607-8ACF-176A67F5D8EE}"/>
            </a:ext>
          </a:extLst>
        </xdr:cNvPr>
        <xdr:cNvSpPr txBox="1"/>
      </xdr:nvSpPr>
      <xdr:spPr>
        <a:xfrm>
          <a:off x="16440150" y="1206817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5CFD6529-E962-44F1-9B8F-AF607EC19F43}"/>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C53FBAFD-3A84-45F4-A515-3711BCF2FD7F}"/>
            </a:ext>
          </a:extLst>
        </xdr:cNvPr>
        <xdr:cNvCxnSpPr/>
      </xdr:nvCxnSpPr>
      <xdr:spPr>
        <a:xfrm>
          <a:off x="164592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6725" cy="258445"/>
    <xdr:sp macro="" textlink="">
      <xdr:nvSpPr>
        <xdr:cNvPr id="598" name="テキスト ボックス 597">
          <a:extLst>
            <a:ext uri="{FF2B5EF4-FFF2-40B4-BE49-F238E27FC236}">
              <a16:creationId xmlns:a16="http://schemas.microsoft.com/office/drawing/2014/main" id="{02F430FC-8C88-472B-8D08-1AD8F8CA0EB1}"/>
            </a:ext>
          </a:extLst>
        </xdr:cNvPr>
        <xdr:cNvSpPr txBox="1"/>
      </xdr:nvSpPr>
      <xdr:spPr>
        <a:xfrm>
          <a:off x="16052165" y="13913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54C22085-0409-49D8-AC02-0012E3CBB75B}"/>
            </a:ext>
          </a:extLst>
        </xdr:cNvPr>
        <xdr:cNvCxnSpPr/>
      </xdr:nvCxnSpPr>
      <xdr:spPr>
        <a:xfrm>
          <a:off x="164592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6725" cy="259080"/>
    <xdr:sp macro="" textlink="">
      <xdr:nvSpPr>
        <xdr:cNvPr id="600" name="テキスト ボックス 599">
          <a:extLst>
            <a:ext uri="{FF2B5EF4-FFF2-40B4-BE49-F238E27FC236}">
              <a16:creationId xmlns:a16="http://schemas.microsoft.com/office/drawing/2014/main" id="{C580E0E2-D807-428B-8736-5689751EC8C4}"/>
            </a:ext>
          </a:extLst>
        </xdr:cNvPr>
        <xdr:cNvSpPr txBox="1"/>
      </xdr:nvSpPr>
      <xdr:spPr>
        <a:xfrm>
          <a:off x="16052165" y="13551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DA0A05BF-DE1A-481F-8C9B-83CB0CB5EFF8}"/>
            </a:ext>
          </a:extLst>
        </xdr:cNvPr>
        <xdr:cNvCxnSpPr/>
      </xdr:nvCxnSpPr>
      <xdr:spPr>
        <a:xfrm>
          <a:off x="164592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725" cy="259080"/>
    <xdr:sp macro="" textlink="">
      <xdr:nvSpPr>
        <xdr:cNvPr id="602" name="テキスト ボックス 601">
          <a:extLst>
            <a:ext uri="{FF2B5EF4-FFF2-40B4-BE49-F238E27FC236}">
              <a16:creationId xmlns:a16="http://schemas.microsoft.com/office/drawing/2014/main" id="{3CD9453A-FCB9-46A7-87DF-086FA041418A}"/>
            </a:ext>
          </a:extLst>
        </xdr:cNvPr>
        <xdr:cNvSpPr txBox="1"/>
      </xdr:nvSpPr>
      <xdr:spPr>
        <a:xfrm>
          <a:off x="16052165" y="13189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98D53892-8A3B-49E6-B7BE-86040048A5C3}"/>
            </a:ext>
          </a:extLst>
        </xdr:cNvPr>
        <xdr:cNvCxnSpPr/>
      </xdr:nvCxnSpPr>
      <xdr:spPr>
        <a:xfrm>
          <a:off x="164592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6725" cy="258445"/>
    <xdr:sp macro="" textlink="">
      <xdr:nvSpPr>
        <xdr:cNvPr id="604" name="テキスト ボックス 603">
          <a:extLst>
            <a:ext uri="{FF2B5EF4-FFF2-40B4-BE49-F238E27FC236}">
              <a16:creationId xmlns:a16="http://schemas.microsoft.com/office/drawing/2014/main" id="{F1AE00E5-EA11-4ADB-B2DF-915AC6969FF0}"/>
            </a:ext>
          </a:extLst>
        </xdr:cNvPr>
        <xdr:cNvSpPr txBox="1"/>
      </xdr:nvSpPr>
      <xdr:spPr>
        <a:xfrm>
          <a:off x="16052165" y="128276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A6C04A28-6F34-485A-86C0-3DC2E33D2A13}"/>
            </a:ext>
          </a:extLst>
        </xdr:cNvPr>
        <xdr:cNvCxnSpPr/>
      </xdr:nvCxnSpPr>
      <xdr:spPr>
        <a:xfrm>
          <a:off x="164592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6725" cy="259080"/>
    <xdr:sp macro="" textlink="">
      <xdr:nvSpPr>
        <xdr:cNvPr id="606" name="テキスト ボックス 605">
          <a:extLst>
            <a:ext uri="{FF2B5EF4-FFF2-40B4-BE49-F238E27FC236}">
              <a16:creationId xmlns:a16="http://schemas.microsoft.com/office/drawing/2014/main" id="{227C6307-1427-4449-B12B-5237653C2F5F}"/>
            </a:ext>
          </a:extLst>
        </xdr:cNvPr>
        <xdr:cNvSpPr txBox="1"/>
      </xdr:nvSpPr>
      <xdr:spPr>
        <a:xfrm>
          <a:off x="16052165" y="12475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A030D83A-54A3-45A9-B8E9-6059923B7B94}"/>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725" cy="259080"/>
    <xdr:sp macro="" textlink="">
      <xdr:nvSpPr>
        <xdr:cNvPr id="608" name="テキスト ボックス 607">
          <a:extLst>
            <a:ext uri="{FF2B5EF4-FFF2-40B4-BE49-F238E27FC236}">
              <a16:creationId xmlns:a16="http://schemas.microsoft.com/office/drawing/2014/main" id="{940DA9F0-413B-438D-BD5C-144DEA803A6F}"/>
            </a:ext>
          </a:extLst>
        </xdr:cNvPr>
        <xdr:cNvSpPr txBox="1"/>
      </xdr:nvSpPr>
      <xdr:spPr>
        <a:xfrm>
          <a:off x="16052165" y="1211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91B143B6-CBB1-4ACC-931C-9D1AA815966E}"/>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27940</xdr:rowOff>
    </xdr:from>
    <xdr:to>
      <xdr:col>116</xdr:col>
      <xdr:colOff>62865</xdr:colOff>
      <xdr:row>86</xdr:row>
      <xdr:rowOff>113030</xdr:rowOff>
    </xdr:to>
    <xdr:cxnSp macro="">
      <xdr:nvCxnSpPr>
        <xdr:cNvPr id="610" name="直線コネクタ 609">
          <a:extLst>
            <a:ext uri="{FF2B5EF4-FFF2-40B4-BE49-F238E27FC236}">
              <a16:creationId xmlns:a16="http://schemas.microsoft.com/office/drawing/2014/main" id="{F040833C-1E56-4517-8B5C-D040827A9313}"/>
            </a:ext>
          </a:extLst>
        </xdr:cNvPr>
        <xdr:cNvCxnSpPr/>
      </xdr:nvCxnSpPr>
      <xdr:spPr>
        <a:xfrm flipV="1">
          <a:off x="19954240" y="12832715"/>
          <a:ext cx="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116840</xdr:rowOff>
    </xdr:from>
    <xdr:ext cx="469900" cy="259080"/>
    <xdr:sp macro="" textlink="">
      <xdr:nvSpPr>
        <xdr:cNvPr id="611" name="【消防施設】&#10;一人当たり面積最小値テキスト">
          <a:extLst>
            <a:ext uri="{FF2B5EF4-FFF2-40B4-BE49-F238E27FC236}">
              <a16:creationId xmlns:a16="http://schemas.microsoft.com/office/drawing/2014/main" id="{C787A868-8B1E-4146-B45C-E2334F1D237D}"/>
            </a:ext>
          </a:extLst>
        </xdr:cNvPr>
        <xdr:cNvSpPr txBox="1"/>
      </xdr:nvSpPr>
      <xdr:spPr>
        <a:xfrm>
          <a:off x="19992975" y="14051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113030</xdr:rowOff>
    </xdr:from>
    <xdr:to>
      <xdr:col>116</xdr:col>
      <xdr:colOff>152400</xdr:colOff>
      <xdr:row>86</xdr:row>
      <xdr:rowOff>113030</xdr:rowOff>
    </xdr:to>
    <xdr:cxnSp macro="">
      <xdr:nvCxnSpPr>
        <xdr:cNvPr id="612" name="直線コネクタ 611">
          <a:extLst>
            <a:ext uri="{FF2B5EF4-FFF2-40B4-BE49-F238E27FC236}">
              <a16:creationId xmlns:a16="http://schemas.microsoft.com/office/drawing/2014/main" id="{5BCDDDB2-771E-4997-9F33-4E385132EDC0}"/>
            </a:ext>
          </a:extLst>
        </xdr:cNvPr>
        <xdr:cNvCxnSpPr/>
      </xdr:nvCxnSpPr>
      <xdr:spPr>
        <a:xfrm>
          <a:off x="19878675" y="14048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146050</xdr:rowOff>
    </xdr:from>
    <xdr:ext cx="469900" cy="258445"/>
    <xdr:sp macro="" textlink="">
      <xdr:nvSpPr>
        <xdr:cNvPr id="613" name="【消防施設】&#10;一人当たり面積最大値テキスト">
          <a:extLst>
            <a:ext uri="{FF2B5EF4-FFF2-40B4-BE49-F238E27FC236}">
              <a16:creationId xmlns:a16="http://schemas.microsoft.com/office/drawing/2014/main" id="{ABA30C44-1E8C-4298-B15B-D8A62BDDB0EF}"/>
            </a:ext>
          </a:extLst>
        </xdr:cNvPr>
        <xdr:cNvSpPr txBox="1"/>
      </xdr:nvSpPr>
      <xdr:spPr>
        <a:xfrm>
          <a:off x="19992975" y="12620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27940</xdr:rowOff>
    </xdr:from>
    <xdr:to>
      <xdr:col>116</xdr:col>
      <xdr:colOff>152400</xdr:colOff>
      <xdr:row>79</xdr:row>
      <xdr:rowOff>27940</xdr:rowOff>
    </xdr:to>
    <xdr:cxnSp macro="">
      <xdr:nvCxnSpPr>
        <xdr:cNvPr id="614" name="直線コネクタ 613">
          <a:extLst>
            <a:ext uri="{FF2B5EF4-FFF2-40B4-BE49-F238E27FC236}">
              <a16:creationId xmlns:a16="http://schemas.microsoft.com/office/drawing/2014/main" id="{1409BFCA-9EE3-4141-8F07-7A130591BE1E}"/>
            </a:ext>
          </a:extLst>
        </xdr:cNvPr>
        <xdr:cNvCxnSpPr/>
      </xdr:nvCxnSpPr>
      <xdr:spPr>
        <a:xfrm>
          <a:off x="19878675" y="128327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79375</xdr:rowOff>
    </xdr:from>
    <xdr:ext cx="469900" cy="258445"/>
    <xdr:sp macro="" textlink="">
      <xdr:nvSpPr>
        <xdr:cNvPr id="615" name="【消防施設】&#10;一人当たり面積平均値テキスト">
          <a:extLst>
            <a:ext uri="{FF2B5EF4-FFF2-40B4-BE49-F238E27FC236}">
              <a16:creationId xmlns:a16="http://schemas.microsoft.com/office/drawing/2014/main" id="{72A34BD9-D1E5-404A-88EC-B60650ADE09A}"/>
            </a:ext>
          </a:extLst>
        </xdr:cNvPr>
        <xdr:cNvSpPr txBox="1"/>
      </xdr:nvSpPr>
      <xdr:spPr>
        <a:xfrm>
          <a:off x="19992975" y="136937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56515</xdr:rowOff>
    </xdr:from>
    <xdr:to>
      <xdr:col>116</xdr:col>
      <xdr:colOff>114300</xdr:colOff>
      <xdr:row>85</xdr:row>
      <xdr:rowOff>158115</xdr:rowOff>
    </xdr:to>
    <xdr:sp macro="" textlink="">
      <xdr:nvSpPr>
        <xdr:cNvPr id="616" name="フローチャート: 判断 615">
          <a:extLst>
            <a:ext uri="{FF2B5EF4-FFF2-40B4-BE49-F238E27FC236}">
              <a16:creationId xmlns:a16="http://schemas.microsoft.com/office/drawing/2014/main" id="{87A3A466-1724-4F56-A04E-F1C4D6927C31}"/>
            </a:ext>
          </a:extLst>
        </xdr:cNvPr>
        <xdr:cNvSpPr/>
      </xdr:nvSpPr>
      <xdr:spPr>
        <a:xfrm>
          <a:off x="19897725" y="1382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56515</xdr:rowOff>
    </xdr:from>
    <xdr:to>
      <xdr:col>112</xdr:col>
      <xdr:colOff>38100</xdr:colOff>
      <xdr:row>85</xdr:row>
      <xdr:rowOff>158115</xdr:rowOff>
    </xdr:to>
    <xdr:sp macro="" textlink="">
      <xdr:nvSpPr>
        <xdr:cNvPr id="617" name="フローチャート: 判断 616">
          <a:extLst>
            <a:ext uri="{FF2B5EF4-FFF2-40B4-BE49-F238E27FC236}">
              <a16:creationId xmlns:a16="http://schemas.microsoft.com/office/drawing/2014/main" id="{959D4C14-8F1D-4E3B-8BF9-6D8BB48929C1}"/>
            </a:ext>
          </a:extLst>
        </xdr:cNvPr>
        <xdr:cNvSpPr/>
      </xdr:nvSpPr>
      <xdr:spPr>
        <a:xfrm>
          <a:off x="19154775" y="138296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64770</xdr:rowOff>
    </xdr:from>
    <xdr:to>
      <xdr:col>107</xdr:col>
      <xdr:colOff>101600</xdr:colOff>
      <xdr:row>85</xdr:row>
      <xdr:rowOff>166370</xdr:rowOff>
    </xdr:to>
    <xdr:sp macro="" textlink="">
      <xdr:nvSpPr>
        <xdr:cNvPr id="618" name="フローチャート: 判断 617">
          <a:extLst>
            <a:ext uri="{FF2B5EF4-FFF2-40B4-BE49-F238E27FC236}">
              <a16:creationId xmlns:a16="http://schemas.microsoft.com/office/drawing/2014/main" id="{ED311CB5-832A-4620-BE63-330464751F93}"/>
            </a:ext>
          </a:extLst>
        </xdr:cNvPr>
        <xdr:cNvSpPr/>
      </xdr:nvSpPr>
      <xdr:spPr>
        <a:xfrm>
          <a:off x="18345150" y="138410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8890</xdr:rowOff>
    </xdr:from>
    <xdr:to>
      <xdr:col>102</xdr:col>
      <xdr:colOff>165100</xdr:colOff>
      <xdr:row>85</xdr:row>
      <xdr:rowOff>110490</xdr:rowOff>
    </xdr:to>
    <xdr:sp macro="" textlink="">
      <xdr:nvSpPr>
        <xdr:cNvPr id="619" name="フローチャート: 判断 618">
          <a:extLst>
            <a:ext uri="{FF2B5EF4-FFF2-40B4-BE49-F238E27FC236}">
              <a16:creationId xmlns:a16="http://schemas.microsoft.com/office/drawing/2014/main" id="{D87D5F3A-E7EA-4F2E-BDFB-95B505856699}"/>
            </a:ext>
          </a:extLst>
        </xdr:cNvPr>
        <xdr:cNvSpPr/>
      </xdr:nvSpPr>
      <xdr:spPr>
        <a:xfrm>
          <a:off x="17554575" y="13785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0" name="フローチャート: 判断 619">
          <a:extLst>
            <a:ext uri="{FF2B5EF4-FFF2-40B4-BE49-F238E27FC236}">
              <a16:creationId xmlns:a16="http://schemas.microsoft.com/office/drawing/2014/main" id="{CA8DD4FB-071B-42C6-B14B-3756DDA230FF}"/>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21" name="テキスト ボックス 620">
          <a:extLst>
            <a:ext uri="{FF2B5EF4-FFF2-40B4-BE49-F238E27FC236}">
              <a16:creationId xmlns:a16="http://schemas.microsoft.com/office/drawing/2014/main" id="{C65BAEA3-41DC-484E-B85C-7B062705308E}"/>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22" name="テキスト ボックス 621">
          <a:extLst>
            <a:ext uri="{FF2B5EF4-FFF2-40B4-BE49-F238E27FC236}">
              <a16:creationId xmlns:a16="http://schemas.microsoft.com/office/drawing/2014/main" id="{F960E5B2-1437-4B73-88DC-921B7AAF9BA7}"/>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23" name="テキスト ボックス 622">
          <a:extLst>
            <a:ext uri="{FF2B5EF4-FFF2-40B4-BE49-F238E27FC236}">
              <a16:creationId xmlns:a16="http://schemas.microsoft.com/office/drawing/2014/main" id="{BA135024-7D4A-4B52-9088-9465ADBBD7A4}"/>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24" name="テキスト ボックス 623">
          <a:extLst>
            <a:ext uri="{FF2B5EF4-FFF2-40B4-BE49-F238E27FC236}">
              <a16:creationId xmlns:a16="http://schemas.microsoft.com/office/drawing/2014/main" id="{998D79B6-7746-478A-A9B9-DC30C381E5E2}"/>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25" name="テキスト ボックス 624">
          <a:extLst>
            <a:ext uri="{FF2B5EF4-FFF2-40B4-BE49-F238E27FC236}">
              <a16:creationId xmlns:a16="http://schemas.microsoft.com/office/drawing/2014/main" id="{A9C50ABF-8D3A-4F4B-98FD-BD3A6CED06A7}"/>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148590</xdr:rowOff>
    </xdr:from>
    <xdr:to>
      <xdr:col>116</xdr:col>
      <xdr:colOff>114300</xdr:colOff>
      <xdr:row>86</xdr:row>
      <xdr:rowOff>78740</xdr:rowOff>
    </xdr:to>
    <xdr:sp macro="" textlink="">
      <xdr:nvSpPr>
        <xdr:cNvPr id="626" name="楕円 625">
          <a:extLst>
            <a:ext uri="{FF2B5EF4-FFF2-40B4-BE49-F238E27FC236}">
              <a16:creationId xmlns:a16="http://schemas.microsoft.com/office/drawing/2014/main" id="{598832D6-82DA-4A94-96B8-805AFD4C9ADE}"/>
            </a:ext>
          </a:extLst>
        </xdr:cNvPr>
        <xdr:cNvSpPr/>
      </xdr:nvSpPr>
      <xdr:spPr>
        <a:xfrm>
          <a:off x="19897725" y="139185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63500</xdr:rowOff>
    </xdr:from>
    <xdr:ext cx="469900" cy="258445"/>
    <xdr:sp macro="" textlink="">
      <xdr:nvSpPr>
        <xdr:cNvPr id="627" name="【消防施設】&#10;一人当たり面積該当値テキスト">
          <a:extLst>
            <a:ext uri="{FF2B5EF4-FFF2-40B4-BE49-F238E27FC236}">
              <a16:creationId xmlns:a16="http://schemas.microsoft.com/office/drawing/2014/main" id="{BECD3D9D-61AE-47EF-B932-39F042F74EE0}"/>
            </a:ext>
          </a:extLst>
        </xdr:cNvPr>
        <xdr:cNvSpPr txBox="1"/>
      </xdr:nvSpPr>
      <xdr:spPr>
        <a:xfrm>
          <a:off x="19992975" y="138398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628" name="楕円 627">
          <a:extLst>
            <a:ext uri="{FF2B5EF4-FFF2-40B4-BE49-F238E27FC236}">
              <a16:creationId xmlns:a16="http://schemas.microsoft.com/office/drawing/2014/main" id="{19F0DE2E-ED6E-487B-AE1C-438107F38BEF}"/>
            </a:ext>
          </a:extLst>
        </xdr:cNvPr>
        <xdr:cNvSpPr/>
      </xdr:nvSpPr>
      <xdr:spPr>
        <a:xfrm>
          <a:off x="19154775" y="139242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27940</xdr:rowOff>
    </xdr:from>
    <xdr:to>
      <xdr:col>116</xdr:col>
      <xdr:colOff>63500</xdr:colOff>
      <xdr:row>86</xdr:row>
      <xdr:rowOff>30480</xdr:rowOff>
    </xdr:to>
    <xdr:cxnSp macro="">
      <xdr:nvCxnSpPr>
        <xdr:cNvPr id="629" name="直線コネクタ 628">
          <a:extLst>
            <a:ext uri="{FF2B5EF4-FFF2-40B4-BE49-F238E27FC236}">
              <a16:creationId xmlns:a16="http://schemas.microsoft.com/office/drawing/2014/main" id="{70EED20A-F22F-455A-BFAC-B1224FBB8EB7}"/>
            </a:ext>
          </a:extLst>
        </xdr:cNvPr>
        <xdr:cNvCxnSpPr/>
      </xdr:nvCxnSpPr>
      <xdr:spPr>
        <a:xfrm flipV="1">
          <a:off x="19202400" y="13966190"/>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151765</xdr:rowOff>
    </xdr:from>
    <xdr:to>
      <xdr:col>107</xdr:col>
      <xdr:colOff>101600</xdr:colOff>
      <xdr:row>86</xdr:row>
      <xdr:rowOff>81915</xdr:rowOff>
    </xdr:to>
    <xdr:sp macro="" textlink="">
      <xdr:nvSpPr>
        <xdr:cNvPr id="630" name="楕円 629">
          <a:extLst>
            <a:ext uri="{FF2B5EF4-FFF2-40B4-BE49-F238E27FC236}">
              <a16:creationId xmlns:a16="http://schemas.microsoft.com/office/drawing/2014/main" id="{0CDB4C71-3D4A-476F-8B89-3E1311018043}"/>
            </a:ext>
          </a:extLst>
        </xdr:cNvPr>
        <xdr:cNvSpPr/>
      </xdr:nvSpPr>
      <xdr:spPr>
        <a:xfrm>
          <a:off x="18345150" y="139249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31115</xdr:rowOff>
    </xdr:to>
    <xdr:cxnSp macro="">
      <xdr:nvCxnSpPr>
        <xdr:cNvPr id="631" name="直線コネクタ 630">
          <a:extLst>
            <a:ext uri="{FF2B5EF4-FFF2-40B4-BE49-F238E27FC236}">
              <a16:creationId xmlns:a16="http://schemas.microsoft.com/office/drawing/2014/main" id="{EBA17C9A-FB5D-4CD5-B3F4-BF9286756B51}"/>
            </a:ext>
          </a:extLst>
        </xdr:cNvPr>
        <xdr:cNvCxnSpPr/>
      </xdr:nvCxnSpPr>
      <xdr:spPr>
        <a:xfrm flipV="1">
          <a:off x="18392775" y="1396238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155575</xdr:rowOff>
    </xdr:from>
    <xdr:to>
      <xdr:col>102</xdr:col>
      <xdr:colOff>165100</xdr:colOff>
      <xdr:row>86</xdr:row>
      <xdr:rowOff>86360</xdr:rowOff>
    </xdr:to>
    <xdr:sp macro="" textlink="">
      <xdr:nvSpPr>
        <xdr:cNvPr id="632" name="楕円 631">
          <a:extLst>
            <a:ext uri="{FF2B5EF4-FFF2-40B4-BE49-F238E27FC236}">
              <a16:creationId xmlns:a16="http://schemas.microsoft.com/office/drawing/2014/main" id="{932C8E51-C830-44A6-84DA-75893CD94740}"/>
            </a:ext>
          </a:extLst>
        </xdr:cNvPr>
        <xdr:cNvSpPr/>
      </xdr:nvSpPr>
      <xdr:spPr>
        <a:xfrm>
          <a:off x="17554575" y="13931900"/>
          <a:ext cx="95250" cy="863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31115</xdr:rowOff>
    </xdr:from>
    <xdr:to>
      <xdr:col>107</xdr:col>
      <xdr:colOff>50800</xdr:colOff>
      <xdr:row>86</xdr:row>
      <xdr:rowOff>34925</xdr:rowOff>
    </xdr:to>
    <xdr:cxnSp macro="">
      <xdr:nvCxnSpPr>
        <xdr:cNvPr id="633" name="直線コネクタ 632">
          <a:extLst>
            <a:ext uri="{FF2B5EF4-FFF2-40B4-BE49-F238E27FC236}">
              <a16:creationId xmlns:a16="http://schemas.microsoft.com/office/drawing/2014/main" id="{1D4E7518-42B6-4C94-9AF3-DD23A39221A1}"/>
            </a:ext>
          </a:extLst>
        </xdr:cNvPr>
        <xdr:cNvCxnSpPr/>
      </xdr:nvCxnSpPr>
      <xdr:spPr>
        <a:xfrm flipV="1">
          <a:off x="17602200" y="1396301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159385</xdr:rowOff>
    </xdr:from>
    <xdr:to>
      <xdr:col>98</xdr:col>
      <xdr:colOff>38100</xdr:colOff>
      <xdr:row>86</xdr:row>
      <xdr:rowOff>89535</xdr:rowOff>
    </xdr:to>
    <xdr:sp macro="" textlink="">
      <xdr:nvSpPr>
        <xdr:cNvPr id="634" name="楕円 633">
          <a:extLst>
            <a:ext uri="{FF2B5EF4-FFF2-40B4-BE49-F238E27FC236}">
              <a16:creationId xmlns:a16="http://schemas.microsoft.com/office/drawing/2014/main" id="{D936C752-FF29-429F-A88A-F28E66EB2CDF}"/>
            </a:ext>
          </a:extLst>
        </xdr:cNvPr>
        <xdr:cNvSpPr/>
      </xdr:nvSpPr>
      <xdr:spPr>
        <a:xfrm>
          <a:off x="16754475" y="1393571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34925</xdr:rowOff>
    </xdr:from>
    <xdr:to>
      <xdr:col>102</xdr:col>
      <xdr:colOff>114300</xdr:colOff>
      <xdr:row>86</xdr:row>
      <xdr:rowOff>38735</xdr:rowOff>
    </xdr:to>
    <xdr:cxnSp macro="">
      <xdr:nvCxnSpPr>
        <xdr:cNvPr id="635" name="直線コネクタ 634">
          <a:extLst>
            <a:ext uri="{FF2B5EF4-FFF2-40B4-BE49-F238E27FC236}">
              <a16:creationId xmlns:a16="http://schemas.microsoft.com/office/drawing/2014/main" id="{5963CD9E-9714-4659-B84E-16A11ADEE2DD}"/>
            </a:ext>
          </a:extLst>
        </xdr:cNvPr>
        <xdr:cNvCxnSpPr/>
      </xdr:nvCxnSpPr>
      <xdr:spPr>
        <a:xfrm flipV="1">
          <a:off x="16802100" y="139700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3175</xdr:rowOff>
    </xdr:from>
    <xdr:ext cx="469900" cy="259080"/>
    <xdr:sp macro="" textlink="">
      <xdr:nvSpPr>
        <xdr:cNvPr id="636" name="n_1aveValue【消防施設】&#10;一人当たり面積">
          <a:extLst>
            <a:ext uri="{FF2B5EF4-FFF2-40B4-BE49-F238E27FC236}">
              <a16:creationId xmlns:a16="http://schemas.microsoft.com/office/drawing/2014/main" id="{9B196993-03EA-4A94-AAD4-1C65F8EDB921}"/>
            </a:ext>
          </a:extLst>
        </xdr:cNvPr>
        <xdr:cNvSpPr txBox="1"/>
      </xdr:nvSpPr>
      <xdr:spPr>
        <a:xfrm>
          <a:off x="18983325" y="13617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11430</xdr:rowOff>
    </xdr:from>
    <xdr:ext cx="469265" cy="259080"/>
    <xdr:sp macro="" textlink="">
      <xdr:nvSpPr>
        <xdr:cNvPr id="637" name="n_2aveValue【消防施設】&#10;一人当たり面積">
          <a:extLst>
            <a:ext uri="{FF2B5EF4-FFF2-40B4-BE49-F238E27FC236}">
              <a16:creationId xmlns:a16="http://schemas.microsoft.com/office/drawing/2014/main" id="{EA88C691-DCB2-4477-B149-E6358BF07ABB}"/>
            </a:ext>
          </a:extLst>
        </xdr:cNvPr>
        <xdr:cNvSpPr txBox="1"/>
      </xdr:nvSpPr>
      <xdr:spPr>
        <a:xfrm>
          <a:off x="18183225" y="13619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127000</xdr:rowOff>
    </xdr:from>
    <xdr:ext cx="469265" cy="259080"/>
    <xdr:sp macro="" textlink="">
      <xdr:nvSpPr>
        <xdr:cNvPr id="638" name="n_3aveValue【消防施設】&#10;一人当たり面積">
          <a:extLst>
            <a:ext uri="{FF2B5EF4-FFF2-40B4-BE49-F238E27FC236}">
              <a16:creationId xmlns:a16="http://schemas.microsoft.com/office/drawing/2014/main" id="{25D8BE21-2DA1-4D6D-9A6C-628BCFF471B8}"/>
            </a:ext>
          </a:extLst>
        </xdr:cNvPr>
        <xdr:cNvSpPr txBox="1"/>
      </xdr:nvSpPr>
      <xdr:spPr>
        <a:xfrm>
          <a:off x="17383125" y="13573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170180</xdr:rowOff>
    </xdr:from>
    <xdr:ext cx="469265" cy="259080"/>
    <xdr:sp macro="" textlink="">
      <xdr:nvSpPr>
        <xdr:cNvPr id="639" name="n_4aveValue【消防施設】&#10;一人当たり面積">
          <a:extLst>
            <a:ext uri="{FF2B5EF4-FFF2-40B4-BE49-F238E27FC236}">
              <a16:creationId xmlns:a16="http://schemas.microsoft.com/office/drawing/2014/main" id="{A9D4A3B4-325E-4E1C-8E40-2B6F63D1AB8F}"/>
            </a:ext>
          </a:extLst>
        </xdr:cNvPr>
        <xdr:cNvSpPr txBox="1"/>
      </xdr:nvSpPr>
      <xdr:spPr>
        <a:xfrm>
          <a:off x="16592550" y="136099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72390</xdr:rowOff>
    </xdr:from>
    <xdr:ext cx="469900" cy="259080"/>
    <xdr:sp macro="" textlink="">
      <xdr:nvSpPr>
        <xdr:cNvPr id="640" name="n_1mainValue【消防施設】&#10;一人当たり面積">
          <a:extLst>
            <a:ext uri="{FF2B5EF4-FFF2-40B4-BE49-F238E27FC236}">
              <a16:creationId xmlns:a16="http://schemas.microsoft.com/office/drawing/2014/main" id="{687B5B5F-CCA2-4E90-9288-439E74585978}"/>
            </a:ext>
          </a:extLst>
        </xdr:cNvPr>
        <xdr:cNvSpPr txBox="1"/>
      </xdr:nvSpPr>
      <xdr:spPr>
        <a:xfrm>
          <a:off x="18983325" y="14004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73025</xdr:rowOff>
    </xdr:from>
    <xdr:ext cx="469265" cy="259080"/>
    <xdr:sp macro="" textlink="">
      <xdr:nvSpPr>
        <xdr:cNvPr id="641" name="n_2mainValue【消防施設】&#10;一人当たり面積">
          <a:extLst>
            <a:ext uri="{FF2B5EF4-FFF2-40B4-BE49-F238E27FC236}">
              <a16:creationId xmlns:a16="http://schemas.microsoft.com/office/drawing/2014/main" id="{68FC8226-3328-440B-99DC-3ED01F4EBF34}"/>
            </a:ext>
          </a:extLst>
        </xdr:cNvPr>
        <xdr:cNvSpPr txBox="1"/>
      </xdr:nvSpPr>
      <xdr:spPr>
        <a:xfrm>
          <a:off x="18183225" y="140081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76835</xdr:rowOff>
    </xdr:from>
    <xdr:ext cx="469265" cy="258445"/>
    <xdr:sp macro="" textlink="">
      <xdr:nvSpPr>
        <xdr:cNvPr id="642" name="n_3mainValue【消防施設】&#10;一人当たり面積">
          <a:extLst>
            <a:ext uri="{FF2B5EF4-FFF2-40B4-BE49-F238E27FC236}">
              <a16:creationId xmlns:a16="http://schemas.microsoft.com/office/drawing/2014/main" id="{27C13B04-8BA3-41D9-8061-545903DA072B}"/>
            </a:ext>
          </a:extLst>
        </xdr:cNvPr>
        <xdr:cNvSpPr txBox="1"/>
      </xdr:nvSpPr>
      <xdr:spPr>
        <a:xfrm>
          <a:off x="17383125" y="14011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80645</xdr:rowOff>
    </xdr:from>
    <xdr:ext cx="469265" cy="259080"/>
    <xdr:sp macro="" textlink="">
      <xdr:nvSpPr>
        <xdr:cNvPr id="643" name="n_4mainValue【消防施設】&#10;一人当たり面積">
          <a:extLst>
            <a:ext uri="{FF2B5EF4-FFF2-40B4-BE49-F238E27FC236}">
              <a16:creationId xmlns:a16="http://schemas.microsoft.com/office/drawing/2014/main" id="{F42F0A01-21FC-40D3-840E-B5B3C28954AF}"/>
            </a:ext>
          </a:extLst>
        </xdr:cNvPr>
        <xdr:cNvSpPr txBox="1"/>
      </xdr:nvSpPr>
      <xdr:spPr>
        <a:xfrm>
          <a:off x="16592550" y="140188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40B68D4F-0710-4D49-B16B-695F962AD76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4DFFFD61-3BB3-4816-9D7A-F4D5C9C18751}"/>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E454C64F-0571-439E-9F8F-F90FA0268F87}"/>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4416963D-492A-48BC-829B-B0B4B9D98427}"/>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1CDB8F29-525B-41A1-8805-8EB9158ED2CE}"/>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6D80B1F9-0791-4EA2-8727-B3157EE1B560}"/>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1BEE30FD-B006-48B0-BB6B-9485EBC108C3}"/>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F7A16EB-13C5-4E22-A502-456395E08FC3}"/>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652" name="テキスト ボックス 651">
          <a:extLst>
            <a:ext uri="{FF2B5EF4-FFF2-40B4-BE49-F238E27FC236}">
              <a16:creationId xmlns:a16="http://schemas.microsoft.com/office/drawing/2014/main" id="{348446A1-4981-48C2-B981-00442D0914E7}"/>
            </a:ext>
          </a:extLst>
        </xdr:cNvPr>
        <xdr:cNvSpPr txBox="1"/>
      </xdr:nvSpPr>
      <xdr:spPr>
        <a:xfrm>
          <a:off x="11172825" y="157162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5EF8E245-C881-4744-9402-916E6121A03C}"/>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654" name="テキスト ボックス 653">
          <a:extLst>
            <a:ext uri="{FF2B5EF4-FFF2-40B4-BE49-F238E27FC236}">
              <a16:creationId xmlns:a16="http://schemas.microsoft.com/office/drawing/2014/main" id="{C56D7817-986E-4B99-A403-3BBF233E03F2}"/>
            </a:ext>
          </a:extLst>
        </xdr:cNvPr>
        <xdr:cNvSpPr txBox="1"/>
      </xdr:nvSpPr>
      <xdr:spPr>
        <a:xfrm>
          <a:off x="10794365" y="18047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55" name="直線コネクタ 654">
          <a:extLst>
            <a:ext uri="{FF2B5EF4-FFF2-40B4-BE49-F238E27FC236}">
              <a16:creationId xmlns:a16="http://schemas.microsoft.com/office/drawing/2014/main" id="{5D9FB4B3-3C1E-431A-A237-3AC33C571276}"/>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656" name="テキスト ボックス 655">
          <a:extLst>
            <a:ext uri="{FF2B5EF4-FFF2-40B4-BE49-F238E27FC236}">
              <a16:creationId xmlns:a16="http://schemas.microsoft.com/office/drawing/2014/main" id="{C04CB1F4-287F-466B-99D0-1E8E77075279}"/>
            </a:ext>
          </a:extLst>
        </xdr:cNvPr>
        <xdr:cNvSpPr txBox="1"/>
      </xdr:nvSpPr>
      <xdr:spPr>
        <a:xfrm>
          <a:off x="10794365" y="177272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57" name="直線コネクタ 656">
          <a:extLst>
            <a:ext uri="{FF2B5EF4-FFF2-40B4-BE49-F238E27FC236}">
              <a16:creationId xmlns:a16="http://schemas.microsoft.com/office/drawing/2014/main" id="{47AA1038-0C98-423E-A5A0-BDE78FD88DA9}"/>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58" name="テキスト ボックス 657">
          <a:extLst>
            <a:ext uri="{FF2B5EF4-FFF2-40B4-BE49-F238E27FC236}">
              <a16:creationId xmlns:a16="http://schemas.microsoft.com/office/drawing/2014/main" id="{B66CC4CB-51E7-4278-A3C5-08F8F55F3866}"/>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59" name="直線コネクタ 658">
          <a:extLst>
            <a:ext uri="{FF2B5EF4-FFF2-40B4-BE49-F238E27FC236}">
              <a16:creationId xmlns:a16="http://schemas.microsoft.com/office/drawing/2014/main" id="{A76C5A64-33F4-42BF-85E2-D1C5150E3739}"/>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8445"/>
    <xdr:sp macro="" textlink="">
      <xdr:nvSpPr>
        <xdr:cNvPr id="660" name="テキスト ボックス 659">
          <a:extLst>
            <a:ext uri="{FF2B5EF4-FFF2-40B4-BE49-F238E27FC236}">
              <a16:creationId xmlns:a16="http://schemas.microsoft.com/office/drawing/2014/main" id="{FA8435F9-F9EF-4D5B-B19D-2F12286A28E6}"/>
            </a:ext>
          </a:extLst>
        </xdr:cNvPr>
        <xdr:cNvSpPr txBox="1"/>
      </xdr:nvSpPr>
      <xdr:spPr>
        <a:xfrm>
          <a:off x="10845800" y="170713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61" name="直線コネクタ 660">
          <a:extLst>
            <a:ext uri="{FF2B5EF4-FFF2-40B4-BE49-F238E27FC236}">
              <a16:creationId xmlns:a16="http://schemas.microsoft.com/office/drawing/2014/main" id="{688BA737-AB6E-40C5-9D1E-3BC8288F9990}"/>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2" name="テキスト ボックス 661">
          <a:extLst>
            <a:ext uri="{FF2B5EF4-FFF2-40B4-BE49-F238E27FC236}">
              <a16:creationId xmlns:a16="http://schemas.microsoft.com/office/drawing/2014/main" id="{D6EB4423-9B78-41B1-81CD-BFEDF70ED80F}"/>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63" name="直線コネクタ 662">
          <a:extLst>
            <a:ext uri="{FF2B5EF4-FFF2-40B4-BE49-F238E27FC236}">
              <a16:creationId xmlns:a16="http://schemas.microsoft.com/office/drawing/2014/main" id="{28D9F18B-DDC4-4657-B0EE-5C19EC49B4E7}"/>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4" name="テキスト ボックス 663">
          <a:extLst>
            <a:ext uri="{FF2B5EF4-FFF2-40B4-BE49-F238E27FC236}">
              <a16:creationId xmlns:a16="http://schemas.microsoft.com/office/drawing/2014/main" id="{064F6162-A75C-4369-9B9E-D88E26A84F70}"/>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65" name="直線コネクタ 664">
          <a:extLst>
            <a:ext uri="{FF2B5EF4-FFF2-40B4-BE49-F238E27FC236}">
              <a16:creationId xmlns:a16="http://schemas.microsoft.com/office/drawing/2014/main" id="{6B667D0D-792F-458D-99A2-E0D7AF260BF8}"/>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8455" cy="258445"/>
    <xdr:sp macro="" textlink="">
      <xdr:nvSpPr>
        <xdr:cNvPr id="666" name="テキスト ボックス 665">
          <a:extLst>
            <a:ext uri="{FF2B5EF4-FFF2-40B4-BE49-F238E27FC236}">
              <a16:creationId xmlns:a16="http://schemas.microsoft.com/office/drawing/2014/main" id="{6232B5E9-338C-47BE-87B2-92E05AF897F1}"/>
            </a:ext>
          </a:extLst>
        </xdr:cNvPr>
        <xdr:cNvSpPr txBox="1"/>
      </xdr:nvSpPr>
      <xdr:spPr>
        <a:xfrm>
          <a:off x="10903585" y="16087725"/>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B9AE0C98-034A-4824-9356-9BBCE4309279}"/>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B7D798CB-E288-4AA3-8EE9-6B28BC9FFAD2}"/>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84455</xdr:rowOff>
    </xdr:from>
    <xdr:to>
      <xdr:col>85</xdr:col>
      <xdr:colOff>126365</xdr:colOff>
      <xdr:row>109</xdr:row>
      <xdr:rowOff>35560</xdr:rowOff>
    </xdr:to>
    <xdr:cxnSp macro="">
      <xdr:nvCxnSpPr>
        <xdr:cNvPr id="669" name="直線コネクタ 668">
          <a:extLst>
            <a:ext uri="{FF2B5EF4-FFF2-40B4-BE49-F238E27FC236}">
              <a16:creationId xmlns:a16="http://schemas.microsoft.com/office/drawing/2014/main" id="{72400500-D582-4C5B-86B7-524A11BD268D}"/>
            </a:ext>
          </a:extLst>
        </xdr:cNvPr>
        <xdr:cNvCxnSpPr/>
      </xdr:nvCxnSpPr>
      <xdr:spPr>
        <a:xfrm flipV="1">
          <a:off x="14696440" y="16375380"/>
          <a:ext cx="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670" name="【庁舎】&#10;有形固定資産減価償却率最小値テキスト">
          <a:extLst>
            <a:ext uri="{FF2B5EF4-FFF2-40B4-BE49-F238E27FC236}">
              <a16:creationId xmlns:a16="http://schemas.microsoft.com/office/drawing/2014/main" id="{CA828437-7BA6-4552-8771-5DF2E6756145}"/>
            </a:ext>
          </a:extLst>
        </xdr:cNvPr>
        <xdr:cNvSpPr txBox="1"/>
      </xdr:nvSpPr>
      <xdr:spPr>
        <a:xfrm>
          <a:off x="14735175"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71" name="直線コネクタ 670">
          <a:extLst>
            <a:ext uri="{FF2B5EF4-FFF2-40B4-BE49-F238E27FC236}">
              <a16:creationId xmlns:a16="http://schemas.microsoft.com/office/drawing/2014/main" id="{9AAC5A07-7455-4D88-93C6-380C112DE3F2}"/>
            </a:ext>
          </a:extLst>
        </xdr:cNvPr>
        <xdr:cNvCxnSpPr/>
      </xdr:nvCxnSpPr>
      <xdr:spPr>
        <a:xfrm>
          <a:off x="14611350"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31115</xdr:rowOff>
    </xdr:from>
    <xdr:ext cx="340360" cy="258445"/>
    <xdr:sp macro="" textlink="">
      <xdr:nvSpPr>
        <xdr:cNvPr id="672" name="【庁舎】&#10;有形固定資産減価償却率最大値テキスト">
          <a:extLst>
            <a:ext uri="{FF2B5EF4-FFF2-40B4-BE49-F238E27FC236}">
              <a16:creationId xmlns:a16="http://schemas.microsoft.com/office/drawing/2014/main" id="{5E8CB200-D5D2-4C88-BE25-3102FAB8DABC}"/>
            </a:ext>
          </a:extLst>
        </xdr:cNvPr>
        <xdr:cNvSpPr txBox="1"/>
      </xdr:nvSpPr>
      <xdr:spPr>
        <a:xfrm>
          <a:off x="14735175" y="1614424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84455</xdr:rowOff>
    </xdr:from>
    <xdr:to>
      <xdr:col>86</xdr:col>
      <xdr:colOff>25400</xdr:colOff>
      <xdr:row>100</xdr:row>
      <xdr:rowOff>84455</xdr:rowOff>
    </xdr:to>
    <xdr:cxnSp macro="">
      <xdr:nvCxnSpPr>
        <xdr:cNvPr id="673" name="直線コネクタ 672">
          <a:extLst>
            <a:ext uri="{FF2B5EF4-FFF2-40B4-BE49-F238E27FC236}">
              <a16:creationId xmlns:a16="http://schemas.microsoft.com/office/drawing/2014/main" id="{7890DEF3-4842-43E9-BC0D-CDD84B00D968}"/>
            </a:ext>
          </a:extLst>
        </xdr:cNvPr>
        <xdr:cNvCxnSpPr/>
      </xdr:nvCxnSpPr>
      <xdr:spPr>
        <a:xfrm>
          <a:off x="14611350" y="163753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77470</xdr:rowOff>
    </xdr:from>
    <xdr:ext cx="405130" cy="258445"/>
    <xdr:sp macro="" textlink="">
      <xdr:nvSpPr>
        <xdr:cNvPr id="674" name="【庁舎】&#10;有形固定資産減価償却率平均値テキスト">
          <a:extLst>
            <a:ext uri="{FF2B5EF4-FFF2-40B4-BE49-F238E27FC236}">
              <a16:creationId xmlns:a16="http://schemas.microsoft.com/office/drawing/2014/main" id="{C1766F57-CE59-4B3B-B624-AD357D769EEB}"/>
            </a:ext>
          </a:extLst>
        </xdr:cNvPr>
        <xdr:cNvSpPr txBox="1"/>
      </xdr:nvSpPr>
      <xdr:spPr>
        <a:xfrm>
          <a:off x="14735175" y="168795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54610</xdr:rowOff>
    </xdr:from>
    <xdr:to>
      <xdr:col>85</xdr:col>
      <xdr:colOff>177800</xdr:colOff>
      <xdr:row>104</xdr:row>
      <xdr:rowOff>156210</xdr:rowOff>
    </xdr:to>
    <xdr:sp macro="" textlink="">
      <xdr:nvSpPr>
        <xdr:cNvPr id="675" name="フローチャート: 判断 674">
          <a:extLst>
            <a:ext uri="{FF2B5EF4-FFF2-40B4-BE49-F238E27FC236}">
              <a16:creationId xmlns:a16="http://schemas.microsoft.com/office/drawing/2014/main" id="{A46B6A63-7172-4861-B26C-F2F0754ACBC7}"/>
            </a:ext>
          </a:extLst>
        </xdr:cNvPr>
        <xdr:cNvSpPr/>
      </xdr:nvSpPr>
      <xdr:spPr>
        <a:xfrm>
          <a:off x="14649450" y="170281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153035</xdr:rowOff>
    </xdr:to>
    <xdr:sp macro="" textlink="">
      <xdr:nvSpPr>
        <xdr:cNvPr id="676" name="フローチャート: 判断 675">
          <a:extLst>
            <a:ext uri="{FF2B5EF4-FFF2-40B4-BE49-F238E27FC236}">
              <a16:creationId xmlns:a16="http://schemas.microsoft.com/office/drawing/2014/main" id="{A9E2B58C-803B-49B6-BCD2-59C41E992E86}"/>
            </a:ext>
          </a:extLst>
        </xdr:cNvPr>
        <xdr:cNvSpPr/>
      </xdr:nvSpPr>
      <xdr:spPr>
        <a:xfrm>
          <a:off x="13887450" y="17022445"/>
          <a:ext cx="10477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xdr:rowOff>
    </xdr:from>
    <xdr:to>
      <xdr:col>76</xdr:col>
      <xdr:colOff>165100</xdr:colOff>
      <xdr:row>104</xdr:row>
      <xdr:rowOff>109220</xdr:rowOff>
    </xdr:to>
    <xdr:sp macro="" textlink="">
      <xdr:nvSpPr>
        <xdr:cNvPr id="677" name="フローチャート: 判断 676">
          <a:extLst>
            <a:ext uri="{FF2B5EF4-FFF2-40B4-BE49-F238E27FC236}">
              <a16:creationId xmlns:a16="http://schemas.microsoft.com/office/drawing/2014/main" id="{05A1594E-BA41-44C6-A86F-D465A2DC1062}"/>
            </a:ext>
          </a:extLst>
        </xdr:cNvPr>
        <xdr:cNvSpPr/>
      </xdr:nvSpPr>
      <xdr:spPr>
        <a:xfrm>
          <a:off x="13096875" y="169843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10795</xdr:rowOff>
    </xdr:from>
    <xdr:to>
      <xdr:col>72</xdr:col>
      <xdr:colOff>38100</xdr:colOff>
      <xdr:row>104</xdr:row>
      <xdr:rowOff>112395</xdr:rowOff>
    </xdr:to>
    <xdr:sp macro="" textlink="">
      <xdr:nvSpPr>
        <xdr:cNvPr id="678" name="フローチャート: 判断 677">
          <a:extLst>
            <a:ext uri="{FF2B5EF4-FFF2-40B4-BE49-F238E27FC236}">
              <a16:creationId xmlns:a16="http://schemas.microsoft.com/office/drawing/2014/main" id="{A4DBC8C1-9DEA-44DD-A001-3945D153D540}"/>
            </a:ext>
          </a:extLst>
        </xdr:cNvPr>
        <xdr:cNvSpPr/>
      </xdr:nvSpPr>
      <xdr:spPr>
        <a:xfrm>
          <a:off x="12296775" y="16981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679" name="フローチャート: 判断 678">
          <a:extLst>
            <a:ext uri="{FF2B5EF4-FFF2-40B4-BE49-F238E27FC236}">
              <a16:creationId xmlns:a16="http://schemas.microsoft.com/office/drawing/2014/main" id="{AC45C804-34C1-4746-9B32-A9F3F80A5100}"/>
            </a:ext>
          </a:extLst>
        </xdr:cNvPr>
        <xdr:cNvSpPr/>
      </xdr:nvSpPr>
      <xdr:spPr>
        <a:xfrm>
          <a:off x="11487150" y="170770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37EEEAF8-BFB9-4BEB-A36D-1E0E5E9DE67E}"/>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120A1F0B-CFBE-4CF7-A777-F27886758158}"/>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D6ECFD49-89F9-40F9-B614-C47B1E995684}"/>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4034AEB5-2A1E-496C-B021-09117C80390B}"/>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0CEE86B0-1532-4120-898E-8A3E576C4A1E}"/>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87630</xdr:rowOff>
    </xdr:from>
    <xdr:to>
      <xdr:col>85</xdr:col>
      <xdr:colOff>177800</xdr:colOff>
      <xdr:row>108</xdr:row>
      <xdr:rowOff>17780</xdr:rowOff>
    </xdr:to>
    <xdr:sp macro="" textlink="">
      <xdr:nvSpPr>
        <xdr:cNvPr id="685" name="楕円 684">
          <a:extLst>
            <a:ext uri="{FF2B5EF4-FFF2-40B4-BE49-F238E27FC236}">
              <a16:creationId xmlns:a16="http://schemas.microsoft.com/office/drawing/2014/main" id="{3DF9B2BD-13FD-4BE3-A264-5A3D9F8DE7DD}"/>
            </a:ext>
          </a:extLst>
        </xdr:cNvPr>
        <xdr:cNvSpPr/>
      </xdr:nvSpPr>
      <xdr:spPr>
        <a:xfrm>
          <a:off x="14649450" y="175723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66040</xdr:rowOff>
    </xdr:from>
    <xdr:ext cx="405130" cy="258445"/>
    <xdr:sp macro="" textlink="">
      <xdr:nvSpPr>
        <xdr:cNvPr id="686" name="【庁舎】&#10;有形固定資産減価償却率該当値テキスト">
          <a:extLst>
            <a:ext uri="{FF2B5EF4-FFF2-40B4-BE49-F238E27FC236}">
              <a16:creationId xmlns:a16="http://schemas.microsoft.com/office/drawing/2014/main" id="{C769E46F-A6DA-41A0-B586-30BB9BF64055}"/>
            </a:ext>
          </a:extLst>
        </xdr:cNvPr>
        <xdr:cNvSpPr txBox="1"/>
      </xdr:nvSpPr>
      <xdr:spPr>
        <a:xfrm>
          <a:off x="14735175" y="175571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67945</xdr:rowOff>
    </xdr:from>
    <xdr:to>
      <xdr:col>81</xdr:col>
      <xdr:colOff>101600</xdr:colOff>
      <xdr:row>107</xdr:row>
      <xdr:rowOff>169545</xdr:rowOff>
    </xdr:to>
    <xdr:sp macro="" textlink="">
      <xdr:nvSpPr>
        <xdr:cNvPr id="687" name="楕円 686">
          <a:extLst>
            <a:ext uri="{FF2B5EF4-FFF2-40B4-BE49-F238E27FC236}">
              <a16:creationId xmlns:a16="http://schemas.microsoft.com/office/drawing/2014/main" id="{29FCF1A7-E868-4B65-80BE-E7F3142BB95B}"/>
            </a:ext>
          </a:extLst>
        </xdr:cNvPr>
        <xdr:cNvSpPr/>
      </xdr:nvSpPr>
      <xdr:spPr>
        <a:xfrm>
          <a:off x="13887450" y="175526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118745</xdr:rowOff>
    </xdr:from>
    <xdr:to>
      <xdr:col>85</xdr:col>
      <xdr:colOff>127000</xdr:colOff>
      <xdr:row>107</xdr:row>
      <xdr:rowOff>138430</xdr:rowOff>
    </xdr:to>
    <xdr:cxnSp macro="">
      <xdr:nvCxnSpPr>
        <xdr:cNvPr id="688" name="直線コネクタ 687">
          <a:extLst>
            <a:ext uri="{FF2B5EF4-FFF2-40B4-BE49-F238E27FC236}">
              <a16:creationId xmlns:a16="http://schemas.microsoft.com/office/drawing/2014/main" id="{4291143A-0F59-4D86-A9AB-E25E0A8E6482}"/>
            </a:ext>
          </a:extLst>
        </xdr:cNvPr>
        <xdr:cNvCxnSpPr/>
      </xdr:nvCxnSpPr>
      <xdr:spPr>
        <a:xfrm>
          <a:off x="13935075" y="17609820"/>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48260</xdr:rowOff>
    </xdr:from>
    <xdr:to>
      <xdr:col>76</xdr:col>
      <xdr:colOff>165100</xdr:colOff>
      <xdr:row>107</xdr:row>
      <xdr:rowOff>149860</xdr:rowOff>
    </xdr:to>
    <xdr:sp macro="" textlink="">
      <xdr:nvSpPr>
        <xdr:cNvPr id="689" name="楕円 688">
          <a:extLst>
            <a:ext uri="{FF2B5EF4-FFF2-40B4-BE49-F238E27FC236}">
              <a16:creationId xmlns:a16="http://schemas.microsoft.com/office/drawing/2014/main" id="{83597C16-C328-4167-B646-C1083422201F}"/>
            </a:ext>
          </a:extLst>
        </xdr:cNvPr>
        <xdr:cNvSpPr/>
      </xdr:nvSpPr>
      <xdr:spPr>
        <a:xfrm>
          <a:off x="13096875" y="175329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99060</xdr:rowOff>
    </xdr:from>
    <xdr:to>
      <xdr:col>81</xdr:col>
      <xdr:colOff>50800</xdr:colOff>
      <xdr:row>107</xdr:row>
      <xdr:rowOff>118745</xdr:rowOff>
    </xdr:to>
    <xdr:cxnSp macro="">
      <xdr:nvCxnSpPr>
        <xdr:cNvPr id="690" name="直線コネクタ 689">
          <a:extLst>
            <a:ext uri="{FF2B5EF4-FFF2-40B4-BE49-F238E27FC236}">
              <a16:creationId xmlns:a16="http://schemas.microsoft.com/office/drawing/2014/main" id="{F8EEC249-8300-4C3C-BBC0-B615C001A925}"/>
            </a:ext>
          </a:extLst>
        </xdr:cNvPr>
        <xdr:cNvCxnSpPr/>
      </xdr:nvCxnSpPr>
      <xdr:spPr>
        <a:xfrm>
          <a:off x="13144500" y="17590135"/>
          <a:ext cx="7905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30480</xdr:rowOff>
    </xdr:from>
    <xdr:to>
      <xdr:col>72</xdr:col>
      <xdr:colOff>38100</xdr:colOff>
      <xdr:row>107</xdr:row>
      <xdr:rowOff>132080</xdr:rowOff>
    </xdr:to>
    <xdr:sp macro="" textlink="">
      <xdr:nvSpPr>
        <xdr:cNvPr id="691" name="楕円 690">
          <a:extLst>
            <a:ext uri="{FF2B5EF4-FFF2-40B4-BE49-F238E27FC236}">
              <a16:creationId xmlns:a16="http://schemas.microsoft.com/office/drawing/2014/main" id="{39E5EA25-30A3-45D9-BDF2-9F28D30BCA68}"/>
            </a:ext>
          </a:extLst>
        </xdr:cNvPr>
        <xdr:cNvSpPr/>
      </xdr:nvSpPr>
      <xdr:spPr>
        <a:xfrm>
          <a:off x="12296775" y="175152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81280</xdr:rowOff>
    </xdr:from>
    <xdr:to>
      <xdr:col>76</xdr:col>
      <xdr:colOff>114300</xdr:colOff>
      <xdr:row>107</xdr:row>
      <xdr:rowOff>99060</xdr:rowOff>
    </xdr:to>
    <xdr:cxnSp macro="">
      <xdr:nvCxnSpPr>
        <xdr:cNvPr id="692" name="直線コネクタ 691">
          <a:extLst>
            <a:ext uri="{FF2B5EF4-FFF2-40B4-BE49-F238E27FC236}">
              <a16:creationId xmlns:a16="http://schemas.microsoft.com/office/drawing/2014/main" id="{0EA867AA-F38D-41A6-91AF-79B7A4E12400}"/>
            </a:ext>
          </a:extLst>
        </xdr:cNvPr>
        <xdr:cNvCxnSpPr/>
      </xdr:nvCxnSpPr>
      <xdr:spPr>
        <a:xfrm>
          <a:off x="12344400" y="17572355"/>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7620</xdr:rowOff>
    </xdr:from>
    <xdr:to>
      <xdr:col>67</xdr:col>
      <xdr:colOff>101600</xdr:colOff>
      <xdr:row>107</xdr:row>
      <xdr:rowOff>109220</xdr:rowOff>
    </xdr:to>
    <xdr:sp macro="" textlink="">
      <xdr:nvSpPr>
        <xdr:cNvPr id="693" name="楕円 692">
          <a:extLst>
            <a:ext uri="{FF2B5EF4-FFF2-40B4-BE49-F238E27FC236}">
              <a16:creationId xmlns:a16="http://schemas.microsoft.com/office/drawing/2014/main" id="{FB2CF618-EC83-4E4C-A73E-094C38E1F7EE}"/>
            </a:ext>
          </a:extLst>
        </xdr:cNvPr>
        <xdr:cNvSpPr/>
      </xdr:nvSpPr>
      <xdr:spPr>
        <a:xfrm>
          <a:off x="11487150" y="17498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58420</xdr:rowOff>
    </xdr:from>
    <xdr:to>
      <xdr:col>71</xdr:col>
      <xdr:colOff>177800</xdr:colOff>
      <xdr:row>107</xdr:row>
      <xdr:rowOff>81280</xdr:rowOff>
    </xdr:to>
    <xdr:cxnSp macro="">
      <xdr:nvCxnSpPr>
        <xdr:cNvPr id="694" name="直線コネクタ 693">
          <a:extLst>
            <a:ext uri="{FF2B5EF4-FFF2-40B4-BE49-F238E27FC236}">
              <a16:creationId xmlns:a16="http://schemas.microsoft.com/office/drawing/2014/main" id="{CA032865-2FA8-4746-B432-1D47834206FF}"/>
            </a:ext>
          </a:extLst>
        </xdr:cNvPr>
        <xdr:cNvCxnSpPr/>
      </xdr:nvCxnSpPr>
      <xdr:spPr>
        <a:xfrm>
          <a:off x="11534775" y="17546320"/>
          <a:ext cx="8096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169545</xdr:rowOff>
    </xdr:from>
    <xdr:ext cx="405130" cy="258445"/>
    <xdr:sp macro="" textlink="">
      <xdr:nvSpPr>
        <xdr:cNvPr id="695" name="n_1aveValue【庁舎】&#10;有形固定資産減価償却率">
          <a:extLst>
            <a:ext uri="{FF2B5EF4-FFF2-40B4-BE49-F238E27FC236}">
              <a16:creationId xmlns:a16="http://schemas.microsoft.com/office/drawing/2014/main" id="{210C75D7-5B93-49F0-959B-B1511B83A8FC}"/>
            </a:ext>
          </a:extLst>
        </xdr:cNvPr>
        <xdr:cNvSpPr txBox="1"/>
      </xdr:nvSpPr>
      <xdr:spPr>
        <a:xfrm>
          <a:off x="13745210" y="168001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125730</xdr:rowOff>
    </xdr:from>
    <xdr:ext cx="404495" cy="259080"/>
    <xdr:sp macro="" textlink="">
      <xdr:nvSpPr>
        <xdr:cNvPr id="696" name="n_2aveValue【庁舎】&#10;有形固定資産減価償却率">
          <a:extLst>
            <a:ext uri="{FF2B5EF4-FFF2-40B4-BE49-F238E27FC236}">
              <a16:creationId xmlns:a16="http://schemas.microsoft.com/office/drawing/2014/main" id="{10F5C9A0-DCC1-4854-B5A9-9D6FB5A664C4}"/>
            </a:ext>
          </a:extLst>
        </xdr:cNvPr>
        <xdr:cNvSpPr txBox="1"/>
      </xdr:nvSpPr>
      <xdr:spPr>
        <a:xfrm>
          <a:off x="12964160" y="167532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128905</xdr:rowOff>
    </xdr:from>
    <xdr:ext cx="404495" cy="259080"/>
    <xdr:sp macro="" textlink="">
      <xdr:nvSpPr>
        <xdr:cNvPr id="697" name="n_3aveValue【庁舎】&#10;有形固定資産減価償却率">
          <a:extLst>
            <a:ext uri="{FF2B5EF4-FFF2-40B4-BE49-F238E27FC236}">
              <a16:creationId xmlns:a16="http://schemas.microsoft.com/office/drawing/2014/main" id="{23D2DB36-34F3-4416-A09A-86D62C98E326}"/>
            </a:ext>
          </a:extLst>
        </xdr:cNvPr>
        <xdr:cNvSpPr txBox="1"/>
      </xdr:nvSpPr>
      <xdr:spPr>
        <a:xfrm>
          <a:off x="12164060" y="167563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4495" cy="259080"/>
    <xdr:sp macro="" textlink="">
      <xdr:nvSpPr>
        <xdr:cNvPr id="698" name="n_4aveValue【庁舎】&#10;有形固定資産減価償却率">
          <a:extLst>
            <a:ext uri="{FF2B5EF4-FFF2-40B4-BE49-F238E27FC236}">
              <a16:creationId xmlns:a16="http://schemas.microsoft.com/office/drawing/2014/main" id="{3238343C-746D-49BF-9759-CBFB288C472E}"/>
            </a:ext>
          </a:extLst>
        </xdr:cNvPr>
        <xdr:cNvSpPr txBox="1"/>
      </xdr:nvSpPr>
      <xdr:spPr>
        <a:xfrm>
          <a:off x="11354435" y="16852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160655</xdr:rowOff>
    </xdr:from>
    <xdr:ext cx="405130" cy="259080"/>
    <xdr:sp macro="" textlink="">
      <xdr:nvSpPr>
        <xdr:cNvPr id="699" name="n_1mainValue【庁舎】&#10;有形固定資産減価償却率">
          <a:extLst>
            <a:ext uri="{FF2B5EF4-FFF2-40B4-BE49-F238E27FC236}">
              <a16:creationId xmlns:a16="http://schemas.microsoft.com/office/drawing/2014/main" id="{A1E59FD9-AAA1-4AA2-9FB2-B817B0E37C80}"/>
            </a:ext>
          </a:extLst>
        </xdr:cNvPr>
        <xdr:cNvSpPr txBox="1"/>
      </xdr:nvSpPr>
      <xdr:spPr>
        <a:xfrm>
          <a:off x="13745210" y="17651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140970</xdr:rowOff>
    </xdr:from>
    <xdr:ext cx="404495" cy="259080"/>
    <xdr:sp macro="" textlink="">
      <xdr:nvSpPr>
        <xdr:cNvPr id="700" name="n_2mainValue【庁舎】&#10;有形固定資産減価償却率">
          <a:extLst>
            <a:ext uri="{FF2B5EF4-FFF2-40B4-BE49-F238E27FC236}">
              <a16:creationId xmlns:a16="http://schemas.microsoft.com/office/drawing/2014/main" id="{470738C4-4396-4019-9C34-7BDA0D8F540E}"/>
            </a:ext>
          </a:extLst>
        </xdr:cNvPr>
        <xdr:cNvSpPr txBox="1"/>
      </xdr:nvSpPr>
      <xdr:spPr>
        <a:xfrm>
          <a:off x="12964160" y="17632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123190</xdr:rowOff>
    </xdr:from>
    <xdr:ext cx="404495" cy="258445"/>
    <xdr:sp macro="" textlink="">
      <xdr:nvSpPr>
        <xdr:cNvPr id="701" name="n_3mainValue【庁舎】&#10;有形固定資産減価償却率">
          <a:extLst>
            <a:ext uri="{FF2B5EF4-FFF2-40B4-BE49-F238E27FC236}">
              <a16:creationId xmlns:a16="http://schemas.microsoft.com/office/drawing/2014/main" id="{84F16417-4E84-4C4A-A900-2EC3F038AF84}"/>
            </a:ext>
          </a:extLst>
        </xdr:cNvPr>
        <xdr:cNvSpPr txBox="1"/>
      </xdr:nvSpPr>
      <xdr:spPr>
        <a:xfrm>
          <a:off x="12164060" y="17614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100330</xdr:rowOff>
    </xdr:from>
    <xdr:ext cx="404495" cy="258445"/>
    <xdr:sp macro="" textlink="">
      <xdr:nvSpPr>
        <xdr:cNvPr id="702" name="n_4mainValue【庁舎】&#10;有形固定資産減価償却率">
          <a:extLst>
            <a:ext uri="{FF2B5EF4-FFF2-40B4-BE49-F238E27FC236}">
              <a16:creationId xmlns:a16="http://schemas.microsoft.com/office/drawing/2014/main" id="{281A1BCD-E26F-4B6E-8B69-31858BB97CD4}"/>
            </a:ext>
          </a:extLst>
        </xdr:cNvPr>
        <xdr:cNvSpPr txBox="1"/>
      </xdr:nvSpPr>
      <xdr:spPr>
        <a:xfrm>
          <a:off x="11354435" y="17591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998D900F-CBEE-4537-AFAE-90AA23697D5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E5C13156-4222-4A0D-A616-F2467F0444B7}"/>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5756E04F-B824-4291-8C55-0D4ACF63BA98}"/>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12376B8-E86D-414B-928D-C4A746AB050F}"/>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8C6E8343-9CFF-4C4B-A6E1-AD9F4423751E}"/>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2F7F436-4694-4D32-9AD4-30EBA0B6B663}"/>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2E04028D-1465-443D-88AC-43B2DB51B7F6}"/>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2B6CB4E3-EC7B-4983-B28D-21AE5DB0BFB7}"/>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11" name="テキスト ボックス 710">
          <a:extLst>
            <a:ext uri="{FF2B5EF4-FFF2-40B4-BE49-F238E27FC236}">
              <a16:creationId xmlns:a16="http://schemas.microsoft.com/office/drawing/2014/main" id="{7927031A-3274-4534-B689-659D236EF315}"/>
            </a:ext>
          </a:extLst>
        </xdr:cNvPr>
        <xdr:cNvSpPr txBox="1"/>
      </xdr:nvSpPr>
      <xdr:spPr>
        <a:xfrm>
          <a:off x="16440150" y="157162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43202F1-6E97-4F9D-BE49-731B54831B1A}"/>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13" name="直線コネクタ 712">
          <a:extLst>
            <a:ext uri="{FF2B5EF4-FFF2-40B4-BE49-F238E27FC236}">
              <a16:creationId xmlns:a16="http://schemas.microsoft.com/office/drawing/2014/main" id="{E1A50691-93AE-4098-AEFD-4E93F25FB5A0}"/>
            </a:ext>
          </a:extLst>
        </xdr:cNvPr>
        <xdr:cNvCxnSpPr/>
      </xdr:nvCxnSpPr>
      <xdr:spPr>
        <a:xfrm>
          <a:off x="164592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725" cy="258445"/>
    <xdr:sp macro="" textlink="">
      <xdr:nvSpPr>
        <xdr:cNvPr id="714" name="テキスト ボックス 713">
          <a:extLst>
            <a:ext uri="{FF2B5EF4-FFF2-40B4-BE49-F238E27FC236}">
              <a16:creationId xmlns:a16="http://schemas.microsoft.com/office/drawing/2014/main" id="{5CA7CC97-25BD-42FF-94E6-743257B5E51E}"/>
            </a:ext>
          </a:extLst>
        </xdr:cNvPr>
        <xdr:cNvSpPr txBox="1"/>
      </xdr:nvSpPr>
      <xdr:spPr>
        <a:xfrm>
          <a:off x="16052165" y="177272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5" name="直線コネクタ 714">
          <a:extLst>
            <a:ext uri="{FF2B5EF4-FFF2-40B4-BE49-F238E27FC236}">
              <a16:creationId xmlns:a16="http://schemas.microsoft.com/office/drawing/2014/main" id="{6D039913-8D4E-4E7D-B834-B7819DEC1372}"/>
            </a:ext>
          </a:extLst>
        </xdr:cNvPr>
        <xdr:cNvCxnSpPr/>
      </xdr:nvCxnSpPr>
      <xdr:spPr>
        <a:xfrm>
          <a:off x="164592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725" cy="259080"/>
    <xdr:sp macro="" textlink="">
      <xdr:nvSpPr>
        <xdr:cNvPr id="716" name="テキスト ボックス 715">
          <a:extLst>
            <a:ext uri="{FF2B5EF4-FFF2-40B4-BE49-F238E27FC236}">
              <a16:creationId xmlns:a16="http://schemas.microsoft.com/office/drawing/2014/main" id="{75BC9E0C-B836-4914-93F1-D94A320A23F9}"/>
            </a:ext>
          </a:extLst>
        </xdr:cNvPr>
        <xdr:cNvSpPr txBox="1"/>
      </xdr:nvSpPr>
      <xdr:spPr>
        <a:xfrm>
          <a:off x="16052165" y="17400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7" name="直線コネクタ 716">
          <a:extLst>
            <a:ext uri="{FF2B5EF4-FFF2-40B4-BE49-F238E27FC236}">
              <a16:creationId xmlns:a16="http://schemas.microsoft.com/office/drawing/2014/main" id="{9AA65861-D804-4AEB-B57C-741531B883EC}"/>
            </a:ext>
          </a:extLst>
        </xdr:cNvPr>
        <xdr:cNvCxnSpPr/>
      </xdr:nvCxnSpPr>
      <xdr:spPr>
        <a:xfrm>
          <a:off x="164592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725" cy="258445"/>
    <xdr:sp macro="" textlink="">
      <xdr:nvSpPr>
        <xdr:cNvPr id="718" name="テキスト ボックス 717">
          <a:extLst>
            <a:ext uri="{FF2B5EF4-FFF2-40B4-BE49-F238E27FC236}">
              <a16:creationId xmlns:a16="http://schemas.microsoft.com/office/drawing/2014/main" id="{867614ED-7A12-453E-9E4D-C5E12FC603F9}"/>
            </a:ext>
          </a:extLst>
        </xdr:cNvPr>
        <xdr:cNvSpPr txBox="1"/>
      </xdr:nvSpPr>
      <xdr:spPr>
        <a:xfrm>
          <a:off x="16052165" y="1707134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9" name="直線コネクタ 718">
          <a:extLst>
            <a:ext uri="{FF2B5EF4-FFF2-40B4-BE49-F238E27FC236}">
              <a16:creationId xmlns:a16="http://schemas.microsoft.com/office/drawing/2014/main" id="{FE9FE84B-DA21-4AAB-988C-C66F67204FB7}"/>
            </a:ext>
          </a:extLst>
        </xdr:cNvPr>
        <xdr:cNvCxnSpPr/>
      </xdr:nvCxnSpPr>
      <xdr:spPr>
        <a:xfrm>
          <a:off x="164592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725" cy="258445"/>
    <xdr:sp macro="" textlink="">
      <xdr:nvSpPr>
        <xdr:cNvPr id="720" name="テキスト ボックス 719">
          <a:extLst>
            <a:ext uri="{FF2B5EF4-FFF2-40B4-BE49-F238E27FC236}">
              <a16:creationId xmlns:a16="http://schemas.microsoft.com/office/drawing/2014/main" id="{C178A7F5-4EE9-430F-BF4E-DE3814F501BE}"/>
            </a:ext>
          </a:extLst>
        </xdr:cNvPr>
        <xdr:cNvSpPr txBox="1"/>
      </xdr:nvSpPr>
      <xdr:spPr>
        <a:xfrm>
          <a:off x="16052165" y="167443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21" name="直線コネクタ 720">
          <a:extLst>
            <a:ext uri="{FF2B5EF4-FFF2-40B4-BE49-F238E27FC236}">
              <a16:creationId xmlns:a16="http://schemas.microsoft.com/office/drawing/2014/main" id="{BDD0E483-BFA6-4CCD-9BAF-1780472894C8}"/>
            </a:ext>
          </a:extLst>
        </xdr:cNvPr>
        <xdr:cNvCxnSpPr/>
      </xdr:nvCxnSpPr>
      <xdr:spPr>
        <a:xfrm>
          <a:off x="164592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725" cy="259080"/>
    <xdr:sp macro="" textlink="">
      <xdr:nvSpPr>
        <xdr:cNvPr id="722" name="テキスト ボックス 721">
          <a:extLst>
            <a:ext uri="{FF2B5EF4-FFF2-40B4-BE49-F238E27FC236}">
              <a16:creationId xmlns:a16="http://schemas.microsoft.com/office/drawing/2014/main" id="{A9AEECF9-E489-4AB2-9CFF-BAB60D51ABAF}"/>
            </a:ext>
          </a:extLst>
        </xdr:cNvPr>
        <xdr:cNvSpPr txBox="1"/>
      </xdr:nvSpPr>
      <xdr:spPr>
        <a:xfrm>
          <a:off x="16052165" y="164179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23" name="直線コネクタ 722">
          <a:extLst>
            <a:ext uri="{FF2B5EF4-FFF2-40B4-BE49-F238E27FC236}">
              <a16:creationId xmlns:a16="http://schemas.microsoft.com/office/drawing/2014/main" id="{66106B35-1FCF-4B20-804A-68123614E89F}"/>
            </a:ext>
          </a:extLst>
        </xdr:cNvPr>
        <xdr:cNvCxnSpPr/>
      </xdr:nvCxnSpPr>
      <xdr:spPr>
        <a:xfrm>
          <a:off x="164592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725" cy="258445"/>
    <xdr:sp macro="" textlink="">
      <xdr:nvSpPr>
        <xdr:cNvPr id="724" name="テキスト ボックス 723">
          <a:extLst>
            <a:ext uri="{FF2B5EF4-FFF2-40B4-BE49-F238E27FC236}">
              <a16:creationId xmlns:a16="http://schemas.microsoft.com/office/drawing/2014/main" id="{DA8B6A23-FD87-45F9-9E84-B15FCC3300F5}"/>
            </a:ext>
          </a:extLst>
        </xdr:cNvPr>
        <xdr:cNvSpPr txBox="1"/>
      </xdr:nvSpPr>
      <xdr:spPr>
        <a:xfrm>
          <a:off x="16052165" y="160877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0B984CE0-4050-4F1A-B1E1-5181C7DE018F}"/>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26" name="テキスト ボックス 725">
          <a:extLst>
            <a:ext uri="{FF2B5EF4-FFF2-40B4-BE49-F238E27FC236}">
              <a16:creationId xmlns:a16="http://schemas.microsoft.com/office/drawing/2014/main" id="{2F0AECC0-36A5-481A-81A0-AC6191504CCB}"/>
            </a:ext>
          </a:extLst>
        </xdr:cNvPr>
        <xdr:cNvSpPr txBox="1"/>
      </xdr:nvSpPr>
      <xdr:spPr>
        <a:xfrm>
          <a:off x="16052165" y="15761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BC4B2F39-797E-4416-9DEE-B8CFD5E6A04F}"/>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41910</xdr:rowOff>
    </xdr:from>
    <xdr:to>
      <xdr:col>116</xdr:col>
      <xdr:colOff>62865</xdr:colOff>
      <xdr:row>107</xdr:row>
      <xdr:rowOff>146685</xdr:rowOff>
    </xdr:to>
    <xdr:cxnSp macro="">
      <xdr:nvCxnSpPr>
        <xdr:cNvPr id="728" name="直線コネクタ 727">
          <a:extLst>
            <a:ext uri="{FF2B5EF4-FFF2-40B4-BE49-F238E27FC236}">
              <a16:creationId xmlns:a16="http://schemas.microsoft.com/office/drawing/2014/main" id="{765023A6-9B39-4758-8D1F-A85AA2D2B541}"/>
            </a:ext>
          </a:extLst>
        </xdr:cNvPr>
        <xdr:cNvCxnSpPr/>
      </xdr:nvCxnSpPr>
      <xdr:spPr>
        <a:xfrm flipV="1">
          <a:off x="19954240" y="16332835"/>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150495</xdr:rowOff>
    </xdr:from>
    <xdr:ext cx="469900" cy="259080"/>
    <xdr:sp macro="" textlink="">
      <xdr:nvSpPr>
        <xdr:cNvPr id="729" name="【庁舎】&#10;一人当たり面積最小値テキスト">
          <a:extLst>
            <a:ext uri="{FF2B5EF4-FFF2-40B4-BE49-F238E27FC236}">
              <a16:creationId xmlns:a16="http://schemas.microsoft.com/office/drawing/2014/main" id="{D119BD17-7872-4BE2-BAE8-C7C3BD302B48}"/>
            </a:ext>
          </a:extLst>
        </xdr:cNvPr>
        <xdr:cNvSpPr txBox="1"/>
      </xdr:nvSpPr>
      <xdr:spPr>
        <a:xfrm>
          <a:off x="19992975" y="17638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146685</xdr:rowOff>
    </xdr:from>
    <xdr:to>
      <xdr:col>116</xdr:col>
      <xdr:colOff>152400</xdr:colOff>
      <xdr:row>107</xdr:row>
      <xdr:rowOff>146685</xdr:rowOff>
    </xdr:to>
    <xdr:cxnSp macro="">
      <xdr:nvCxnSpPr>
        <xdr:cNvPr id="730" name="直線コネクタ 729">
          <a:extLst>
            <a:ext uri="{FF2B5EF4-FFF2-40B4-BE49-F238E27FC236}">
              <a16:creationId xmlns:a16="http://schemas.microsoft.com/office/drawing/2014/main" id="{05A6FA3A-4743-404A-BFA1-DEDDB16FD22F}"/>
            </a:ext>
          </a:extLst>
        </xdr:cNvPr>
        <xdr:cNvCxnSpPr/>
      </xdr:nvCxnSpPr>
      <xdr:spPr>
        <a:xfrm>
          <a:off x="19878675" y="17631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160020</xdr:rowOff>
    </xdr:from>
    <xdr:ext cx="469900" cy="259080"/>
    <xdr:sp macro="" textlink="">
      <xdr:nvSpPr>
        <xdr:cNvPr id="731" name="【庁舎】&#10;一人当たり面積最大値テキスト">
          <a:extLst>
            <a:ext uri="{FF2B5EF4-FFF2-40B4-BE49-F238E27FC236}">
              <a16:creationId xmlns:a16="http://schemas.microsoft.com/office/drawing/2014/main" id="{162384AC-ADFA-4309-8A16-9CE2410F9C57}"/>
            </a:ext>
          </a:extLst>
        </xdr:cNvPr>
        <xdr:cNvSpPr txBox="1"/>
      </xdr:nvSpPr>
      <xdr:spPr>
        <a:xfrm>
          <a:off x="19992975" y="16108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41910</xdr:rowOff>
    </xdr:from>
    <xdr:to>
      <xdr:col>116</xdr:col>
      <xdr:colOff>152400</xdr:colOff>
      <xdr:row>100</xdr:row>
      <xdr:rowOff>41910</xdr:rowOff>
    </xdr:to>
    <xdr:cxnSp macro="">
      <xdr:nvCxnSpPr>
        <xdr:cNvPr id="732" name="直線コネクタ 731">
          <a:extLst>
            <a:ext uri="{FF2B5EF4-FFF2-40B4-BE49-F238E27FC236}">
              <a16:creationId xmlns:a16="http://schemas.microsoft.com/office/drawing/2014/main" id="{ADBF9FCF-836E-4DC7-9E12-E3EB6655CA46}"/>
            </a:ext>
          </a:extLst>
        </xdr:cNvPr>
        <xdr:cNvCxnSpPr/>
      </xdr:nvCxnSpPr>
      <xdr:spPr>
        <a:xfrm>
          <a:off x="19878675" y="16332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126365</xdr:rowOff>
    </xdr:from>
    <xdr:ext cx="469900" cy="259080"/>
    <xdr:sp macro="" textlink="">
      <xdr:nvSpPr>
        <xdr:cNvPr id="733" name="【庁舎】&#10;一人当たり面積平均値テキスト">
          <a:extLst>
            <a:ext uri="{FF2B5EF4-FFF2-40B4-BE49-F238E27FC236}">
              <a16:creationId xmlns:a16="http://schemas.microsoft.com/office/drawing/2014/main" id="{DA24A7DC-CE24-4767-B21C-FEA93D1A770C}"/>
            </a:ext>
          </a:extLst>
        </xdr:cNvPr>
        <xdr:cNvSpPr txBox="1"/>
      </xdr:nvSpPr>
      <xdr:spPr>
        <a:xfrm>
          <a:off x="19992975" y="17096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147955</xdr:rowOff>
    </xdr:from>
    <xdr:to>
      <xdr:col>116</xdr:col>
      <xdr:colOff>114300</xdr:colOff>
      <xdr:row>105</xdr:row>
      <xdr:rowOff>78105</xdr:rowOff>
    </xdr:to>
    <xdr:sp macro="" textlink="">
      <xdr:nvSpPr>
        <xdr:cNvPr id="734" name="フローチャート: 判断 733">
          <a:extLst>
            <a:ext uri="{FF2B5EF4-FFF2-40B4-BE49-F238E27FC236}">
              <a16:creationId xmlns:a16="http://schemas.microsoft.com/office/drawing/2014/main" id="{08700990-C040-4A54-B9DE-943B7B5D8965}"/>
            </a:ext>
          </a:extLst>
        </xdr:cNvPr>
        <xdr:cNvSpPr/>
      </xdr:nvSpPr>
      <xdr:spPr>
        <a:xfrm>
          <a:off x="19897725" y="17118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126365</xdr:rowOff>
    </xdr:from>
    <xdr:to>
      <xdr:col>112</xdr:col>
      <xdr:colOff>38100</xdr:colOff>
      <xdr:row>105</xdr:row>
      <xdr:rowOff>56515</xdr:rowOff>
    </xdr:to>
    <xdr:sp macro="" textlink="">
      <xdr:nvSpPr>
        <xdr:cNvPr id="735" name="フローチャート: 判断 734">
          <a:extLst>
            <a:ext uri="{FF2B5EF4-FFF2-40B4-BE49-F238E27FC236}">
              <a16:creationId xmlns:a16="http://schemas.microsoft.com/office/drawing/2014/main" id="{EC7D3047-484B-4626-8097-3E49627FB113}"/>
            </a:ext>
          </a:extLst>
        </xdr:cNvPr>
        <xdr:cNvSpPr/>
      </xdr:nvSpPr>
      <xdr:spPr>
        <a:xfrm>
          <a:off x="19154775" y="17096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133350</xdr:rowOff>
    </xdr:from>
    <xdr:to>
      <xdr:col>107</xdr:col>
      <xdr:colOff>101600</xdr:colOff>
      <xdr:row>105</xdr:row>
      <xdr:rowOff>63500</xdr:rowOff>
    </xdr:to>
    <xdr:sp macro="" textlink="">
      <xdr:nvSpPr>
        <xdr:cNvPr id="736" name="フローチャート: 判断 735">
          <a:extLst>
            <a:ext uri="{FF2B5EF4-FFF2-40B4-BE49-F238E27FC236}">
              <a16:creationId xmlns:a16="http://schemas.microsoft.com/office/drawing/2014/main" id="{70D2A09D-720D-47AA-8BAD-8FAB910A99E1}"/>
            </a:ext>
          </a:extLst>
        </xdr:cNvPr>
        <xdr:cNvSpPr/>
      </xdr:nvSpPr>
      <xdr:spPr>
        <a:xfrm>
          <a:off x="18345150" y="171069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147955</xdr:rowOff>
    </xdr:from>
    <xdr:to>
      <xdr:col>102</xdr:col>
      <xdr:colOff>165100</xdr:colOff>
      <xdr:row>105</xdr:row>
      <xdr:rowOff>78105</xdr:rowOff>
    </xdr:to>
    <xdr:sp macro="" textlink="">
      <xdr:nvSpPr>
        <xdr:cNvPr id="737" name="フローチャート: 判断 736">
          <a:extLst>
            <a:ext uri="{FF2B5EF4-FFF2-40B4-BE49-F238E27FC236}">
              <a16:creationId xmlns:a16="http://schemas.microsoft.com/office/drawing/2014/main" id="{BF2DA258-8CF2-40D1-9763-965491C40897}"/>
            </a:ext>
          </a:extLst>
        </xdr:cNvPr>
        <xdr:cNvSpPr/>
      </xdr:nvSpPr>
      <xdr:spPr>
        <a:xfrm>
          <a:off x="17554575" y="17118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6350</xdr:rowOff>
    </xdr:from>
    <xdr:to>
      <xdr:col>98</xdr:col>
      <xdr:colOff>38100</xdr:colOff>
      <xdr:row>105</xdr:row>
      <xdr:rowOff>107315</xdr:rowOff>
    </xdr:to>
    <xdr:sp macro="" textlink="">
      <xdr:nvSpPr>
        <xdr:cNvPr id="738" name="フローチャート: 判断 737">
          <a:extLst>
            <a:ext uri="{FF2B5EF4-FFF2-40B4-BE49-F238E27FC236}">
              <a16:creationId xmlns:a16="http://schemas.microsoft.com/office/drawing/2014/main" id="{9DEE2989-84E0-4A36-85CE-57EA48866D92}"/>
            </a:ext>
          </a:extLst>
        </xdr:cNvPr>
        <xdr:cNvSpPr/>
      </xdr:nvSpPr>
      <xdr:spPr>
        <a:xfrm>
          <a:off x="16754475" y="1715452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9" name="テキスト ボックス 738">
          <a:extLst>
            <a:ext uri="{FF2B5EF4-FFF2-40B4-BE49-F238E27FC236}">
              <a16:creationId xmlns:a16="http://schemas.microsoft.com/office/drawing/2014/main" id="{32C79A99-F8CA-4417-9951-8F300249A979}"/>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40" name="テキスト ボックス 739">
          <a:extLst>
            <a:ext uri="{FF2B5EF4-FFF2-40B4-BE49-F238E27FC236}">
              <a16:creationId xmlns:a16="http://schemas.microsoft.com/office/drawing/2014/main" id="{A7692ED3-02F3-447D-A609-2123806270AA}"/>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41" name="テキスト ボックス 740">
          <a:extLst>
            <a:ext uri="{FF2B5EF4-FFF2-40B4-BE49-F238E27FC236}">
              <a16:creationId xmlns:a16="http://schemas.microsoft.com/office/drawing/2014/main" id="{6B0540FE-4935-41D2-832D-6263A4286880}"/>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2" name="テキスト ボックス 741">
          <a:extLst>
            <a:ext uri="{FF2B5EF4-FFF2-40B4-BE49-F238E27FC236}">
              <a16:creationId xmlns:a16="http://schemas.microsoft.com/office/drawing/2014/main" id="{3ABCD853-F208-4353-ABAE-6059AEEB474E}"/>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7878C4FA-EAC0-4836-90C1-3F0531D5D5DA}"/>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168910</xdr:rowOff>
    </xdr:from>
    <xdr:to>
      <xdr:col>116</xdr:col>
      <xdr:colOff>114300</xdr:colOff>
      <xdr:row>104</xdr:row>
      <xdr:rowOff>99060</xdr:rowOff>
    </xdr:to>
    <xdr:sp macro="" textlink="">
      <xdr:nvSpPr>
        <xdr:cNvPr id="744" name="楕円 743">
          <a:extLst>
            <a:ext uri="{FF2B5EF4-FFF2-40B4-BE49-F238E27FC236}">
              <a16:creationId xmlns:a16="http://schemas.microsoft.com/office/drawing/2014/main" id="{D019C5C0-B07E-4DE5-9B3C-C45B24C6A3FB}"/>
            </a:ext>
          </a:extLst>
        </xdr:cNvPr>
        <xdr:cNvSpPr/>
      </xdr:nvSpPr>
      <xdr:spPr>
        <a:xfrm>
          <a:off x="19897725" y="169710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20320</xdr:rowOff>
    </xdr:from>
    <xdr:ext cx="469900" cy="258445"/>
    <xdr:sp macro="" textlink="">
      <xdr:nvSpPr>
        <xdr:cNvPr id="745" name="【庁舎】&#10;一人当たり面積該当値テキスト">
          <a:extLst>
            <a:ext uri="{FF2B5EF4-FFF2-40B4-BE49-F238E27FC236}">
              <a16:creationId xmlns:a16="http://schemas.microsoft.com/office/drawing/2014/main" id="{82C3A15B-9D4B-41BA-958A-CA4AFBBE5FD7}"/>
            </a:ext>
          </a:extLst>
        </xdr:cNvPr>
        <xdr:cNvSpPr txBox="1"/>
      </xdr:nvSpPr>
      <xdr:spPr>
        <a:xfrm>
          <a:off x="19992975" y="16822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19050</xdr:rowOff>
    </xdr:from>
    <xdr:to>
      <xdr:col>112</xdr:col>
      <xdr:colOff>38100</xdr:colOff>
      <xdr:row>104</xdr:row>
      <xdr:rowOff>120650</xdr:rowOff>
    </xdr:to>
    <xdr:sp macro="" textlink="">
      <xdr:nvSpPr>
        <xdr:cNvPr id="746" name="楕円 745">
          <a:extLst>
            <a:ext uri="{FF2B5EF4-FFF2-40B4-BE49-F238E27FC236}">
              <a16:creationId xmlns:a16="http://schemas.microsoft.com/office/drawing/2014/main" id="{0290F136-0768-4075-86C0-2295A0AF2180}"/>
            </a:ext>
          </a:extLst>
        </xdr:cNvPr>
        <xdr:cNvSpPr/>
      </xdr:nvSpPr>
      <xdr:spPr>
        <a:xfrm>
          <a:off x="19154775" y="169926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48260</xdr:rowOff>
    </xdr:from>
    <xdr:to>
      <xdr:col>116</xdr:col>
      <xdr:colOff>63500</xdr:colOff>
      <xdr:row>104</xdr:row>
      <xdr:rowOff>69850</xdr:rowOff>
    </xdr:to>
    <xdr:cxnSp macro="">
      <xdr:nvCxnSpPr>
        <xdr:cNvPr id="747" name="直線コネクタ 746">
          <a:extLst>
            <a:ext uri="{FF2B5EF4-FFF2-40B4-BE49-F238E27FC236}">
              <a16:creationId xmlns:a16="http://schemas.microsoft.com/office/drawing/2014/main" id="{71C521FB-C44F-470B-A241-68E83BAB1BD7}"/>
            </a:ext>
          </a:extLst>
        </xdr:cNvPr>
        <xdr:cNvCxnSpPr/>
      </xdr:nvCxnSpPr>
      <xdr:spPr>
        <a:xfrm flipV="1">
          <a:off x="19202400" y="17018635"/>
          <a:ext cx="75247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33655</xdr:rowOff>
    </xdr:from>
    <xdr:to>
      <xdr:col>107</xdr:col>
      <xdr:colOff>101600</xdr:colOff>
      <xdr:row>104</xdr:row>
      <xdr:rowOff>135255</xdr:rowOff>
    </xdr:to>
    <xdr:sp macro="" textlink="">
      <xdr:nvSpPr>
        <xdr:cNvPr id="748" name="楕円 747">
          <a:extLst>
            <a:ext uri="{FF2B5EF4-FFF2-40B4-BE49-F238E27FC236}">
              <a16:creationId xmlns:a16="http://schemas.microsoft.com/office/drawing/2014/main" id="{FBAE80F1-A5F8-4281-8D5A-1B68516B2DAF}"/>
            </a:ext>
          </a:extLst>
        </xdr:cNvPr>
        <xdr:cNvSpPr/>
      </xdr:nvSpPr>
      <xdr:spPr>
        <a:xfrm>
          <a:off x="18345150" y="17004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69850</xdr:rowOff>
    </xdr:from>
    <xdr:to>
      <xdr:col>111</xdr:col>
      <xdr:colOff>177800</xdr:colOff>
      <xdr:row>104</xdr:row>
      <xdr:rowOff>84455</xdr:rowOff>
    </xdr:to>
    <xdr:cxnSp macro="">
      <xdr:nvCxnSpPr>
        <xdr:cNvPr id="749" name="直線コネクタ 748">
          <a:extLst>
            <a:ext uri="{FF2B5EF4-FFF2-40B4-BE49-F238E27FC236}">
              <a16:creationId xmlns:a16="http://schemas.microsoft.com/office/drawing/2014/main" id="{7DFBD24C-B28E-4409-8398-7CDA494D4685}"/>
            </a:ext>
          </a:extLst>
        </xdr:cNvPr>
        <xdr:cNvCxnSpPr/>
      </xdr:nvCxnSpPr>
      <xdr:spPr>
        <a:xfrm flipV="1">
          <a:off x="18392775" y="17040225"/>
          <a:ext cx="8096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46355</xdr:rowOff>
    </xdr:from>
    <xdr:to>
      <xdr:col>102</xdr:col>
      <xdr:colOff>165100</xdr:colOff>
      <xdr:row>104</xdr:row>
      <xdr:rowOff>147955</xdr:rowOff>
    </xdr:to>
    <xdr:sp macro="" textlink="">
      <xdr:nvSpPr>
        <xdr:cNvPr id="750" name="楕円 749">
          <a:extLst>
            <a:ext uri="{FF2B5EF4-FFF2-40B4-BE49-F238E27FC236}">
              <a16:creationId xmlns:a16="http://schemas.microsoft.com/office/drawing/2014/main" id="{9B742324-CF6E-4BDC-BB86-521E68F033ED}"/>
            </a:ext>
          </a:extLst>
        </xdr:cNvPr>
        <xdr:cNvSpPr/>
      </xdr:nvSpPr>
      <xdr:spPr>
        <a:xfrm>
          <a:off x="17554575" y="17023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84455</xdr:rowOff>
    </xdr:from>
    <xdr:to>
      <xdr:col>107</xdr:col>
      <xdr:colOff>50800</xdr:colOff>
      <xdr:row>104</xdr:row>
      <xdr:rowOff>97790</xdr:rowOff>
    </xdr:to>
    <xdr:cxnSp macro="">
      <xdr:nvCxnSpPr>
        <xdr:cNvPr id="751" name="直線コネクタ 750">
          <a:extLst>
            <a:ext uri="{FF2B5EF4-FFF2-40B4-BE49-F238E27FC236}">
              <a16:creationId xmlns:a16="http://schemas.microsoft.com/office/drawing/2014/main" id="{1FFCCC4F-3BF5-4D10-BDB0-97CBBE8A328C}"/>
            </a:ext>
          </a:extLst>
        </xdr:cNvPr>
        <xdr:cNvCxnSpPr/>
      </xdr:nvCxnSpPr>
      <xdr:spPr>
        <a:xfrm flipV="1">
          <a:off x="17602200" y="17061180"/>
          <a:ext cx="79057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61595</xdr:rowOff>
    </xdr:from>
    <xdr:to>
      <xdr:col>98</xdr:col>
      <xdr:colOff>38100</xdr:colOff>
      <xdr:row>104</xdr:row>
      <xdr:rowOff>163195</xdr:rowOff>
    </xdr:to>
    <xdr:sp macro="" textlink="">
      <xdr:nvSpPr>
        <xdr:cNvPr id="752" name="楕円 751">
          <a:extLst>
            <a:ext uri="{FF2B5EF4-FFF2-40B4-BE49-F238E27FC236}">
              <a16:creationId xmlns:a16="http://schemas.microsoft.com/office/drawing/2014/main" id="{647B1E7F-6CDC-4AA6-8BAF-D5450D50060D}"/>
            </a:ext>
          </a:extLst>
        </xdr:cNvPr>
        <xdr:cNvSpPr/>
      </xdr:nvSpPr>
      <xdr:spPr>
        <a:xfrm>
          <a:off x="16754475" y="17038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97790</xdr:rowOff>
    </xdr:from>
    <xdr:to>
      <xdr:col>102</xdr:col>
      <xdr:colOff>114300</xdr:colOff>
      <xdr:row>104</xdr:row>
      <xdr:rowOff>112395</xdr:rowOff>
    </xdr:to>
    <xdr:cxnSp macro="">
      <xdr:nvCxnSpPr>
        <xdr:cNvPr id="753" name="直線コネクタ 752">
          <a:extLst>
            <a:ext uri="{FF2B5EF4-FFF2-40B4-BE49-F238E27FC236}">
              <a16:creationId xmlns:a16="http://schemas.microsoft.com/office/drawing/2014/main" id="{D6FA79DB-1BDC-4638-8586-18A18FA5CE42}"/>
            </a:ext>
          </a:extLst>
        </xdr:cNvPr>
        <xdr:cNvCxnSpPr/>
      </xdr:nvCxnSpPr>
      <xdr:spPr>
        <a:xfrm flipV="1">
          <a:off x="16802100" y="1707134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47625</xdr:rowOff>
    </xdr:from>
    <xdr:ext cx="469900" cy="259080"/>
    <xdr:sp macro="" textlink="">
      <xdr:nvSpPr>
        <xdr:cNvPr id="754" name="n_1aveValue【庁舎】&#10;一人当たり面積">
          <a:extLst>
            <a:ext uri="{FF2B5EF4-FFF2-40B4-BE49-F238E27FC236}">
              <a16:creationId xmlns:a16="http://schemas.microsoft.com/office/drawing/2014/main" id="{4C84E469-259F-4118-ACC7-BF9A170D875A}"/>
            </a:ext>
          </a:extLst>
        </xdr:cNvPr>
        <xdr:cNvSpPr txBox="1"/>
      </xdr:nvSpPr>
      <xdr:spPr>
        <a:xfrm>
          <a:off x="18983325" y="1718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54610</xdr:rowOff>
    </xdr:from>
    <xdr:ext cx="469265" cy="258445"/>
    <xdr:sp macro="" textlink="">
      <xdr:nvSpPr>
        <xdr:cNvPr id="755" name="n_2aveValue【庁舎】&#10;一人当たり面積">
          <a:extLst>
            <a:ext uri="{FF2B5EF4-FFF2-40B4-BE49-F238E27FC236}">
              <a16:creationId xmlns:a16="http://schemas.microsoft.com/office/drawing/2014/main" id="{20EDF94B-8F6E-4A64-ACF2-5E0EAC7C1233}"/>
            </a:ext>
          </a:extLst>
        </xdr:cNvPr>
        <xdr:cNvSpPr txBox="1"/>
      </xdr:nvSpPr>
      <xdr:spPr>
        <a:xfrm>
          <a:off x="18183225" y="171996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69215</xdr:rowOff>
    </xdr:from>
    <xdr:ext cx="469265" cy="259080"/>
    <xdr:sp macro="" textlink="">
      <xdr:nvSpPr>
        <xdr:cNvPr id="756" name="n_3aveValue【庁舎】&#10;一人当たり面積">
          <a:extLst>
            <a:ext uri="{FF2B5EF4-FFF2-40B4-BE49-F238E27FC236}">
              <a16:creationId xmlns:a16="http://schemas.microsoft.com/office/drawing/2014/main" id="{3D66AB87-791F-4938-A8D0-7557F18D5A67}"/>
            </a:ext>
          </a:extLst>
        </xdr:cNvPr>
        <xdr:cNvSpPr txBox="1"/>
      </xdr:nvSpPr>
      <xdr:spPr>
        <a:xfrm>
          <a:off x="17383125" y="17211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98425</xdr:rowOff>
    </xdr:from>
    <xdr:ext cx="469265" cy="258445"/>
    <xdr:sp macro="" textlink="">
      <xdr:nvSpPr>
        <xdr:cNvPr id="757" name="n_4aveValue【庁舎】&#10;一人当たり面積">
          <a:extLst>
            <a:ext uri="{FF2B5EF4-FFF2-40B4-BE49-F238E27FC236}">
              <a16:creationId xmlns:a16="http://schemas.microsoft.com/office/drawing/2014/main" id="{20DACC93-BE94-4EAE-A287-E43ECEDEC088}"/>
            </a:ext>
          </a:extLst>
        </xdr:cNvPr>
        <xdr:cNvSpPr txBox="1"/>
      </xdr:nvSpPr>
      <xdr:spPr>
        <a:xfrm>
          <a:off x="16592550" y="172466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137160</xdr:rowOff>
    </xdr:from>
    <xdr:ext cx="469900" cy="259080"/>
    <xdr:sp macro="" textlink="">
      <xdr:nvSpPr>
        <xdr:cNvPr id="758" name="n_1mainValue【庁舎】&#10;一人当たり面積">
          <a:extLst>
            <a:ext uri="{FF2B5EF4-FFF2-40B4-BE49-F238E27FC236}">
              <a16:creationId xmlns:a16="http://schemas.microsoft.com/office/drawing/2014/main" id="{68296F60-CB7A-49BF-9A15-D1FA97562AC1}"/>
            </a:ext>
          </a:extLst>
        </xdr:cNvPr>
        <xdr:cNvSpPr txBox="1"/>
      </xdr:nvSpPr>
      <xdr:spPr>
        <a:xfrm>
          <a:off x="18983325" y="16770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151765</xdr:rowOff>
    </xdr:from>
    <xdr:ext cx="469265" cy="259080"/>
    <xdr:sp macro="" textlink="">
      <xdr:nvSpPr>
        <xdr:cNvPr id="759" name="n_2mainValue【庁舎】&#10;一人当たり面積">
          <a:extLst>
            <a:ext uri="{FF2B5EF4-FFF2-40B4-BE49-F238E27FC236}">
              <a16:creationId xmlns:a16="http://schemas.microsoft.com/office/drawing/2014/main" id="{963E7CB8-E11E-479A-8C58-330B59EA3CC6}"/>
            </a:ext>
          </a:extLst>
        </xdr:cNvPr>
        <xdr:cNvSpPr txBox="1"/>
      </xdr:nvSpPr>
      <xdr:spPr>
        <a:xfrm>
          <a:off x="18183225" y="16782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164465</xdr:rowOff>
    </xdr:from>
    <xdr:ext cx="469265" cy="259080"/>
    <xdr:sp macro="" textlink="">
      <xdr:nvSpPr>
        <xdr:cNvPr id="760" name="n_3mainValue【庁舎】&#10;一人当たり面積">
          <a:extLst>
            <a:ext uri="{FF2B5EF4-FFF2-40B4-BE49-F238E27FC236}">
              <a16:creationId xmlns:a16="http://schemas.microsoft.com/office/drawing/2014/main" id="{868F5C5F-7B6A-47E3-877E-C2808F13441A}"/>
            </a:ext>
          </a:extLst>
        </xdr:cNvPr>
        <xdr:cNvSpPr txBox="1"/>
      </xdr:nvSpPr>
      <xdr:spPr>
        <a:xfrm>
          <a:off x="17383125" y="167919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8255</xdr:rowOff>
    </xdr:from>
    <xdr:ext cx="469265" cy="258445"/>
    <xdr:sp macro="" textlink="">
      <xdr:nvSpPr>
        <xdr:cNvPr id="761" name="n_4mainValue【庁舎】&#10;一人当たり面積">
          <a:extLst>
            <a:ext uri="{FF2B5EF4-FFF2-40B4-BE49-F238E27FC236}">
              <a16:creationId xmlns:a16="http://schemas.microsoft.com/office/drawing/2014/main" id="{51B1C822-FB00-4336-A375-35A0DABEF8EE}"/>
            </a:ext>
          </a:extLst>
        </xdr:cNvPr>
        <xdr:cNvSpPr txBox="1"/>
      </xdr:nvSpPr>
      <xdr:spPr>
        <a:xfrm>
          <a:off x="16592550" y="168135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1E6FA2C3-D6AF-499C-B2C5-443A28D924D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FDAAED10-3A7C-4204-9F13-9CBF23F40C9D}"/>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2E1849FF-B7AD-4B93-AB59-C66797293FC5}"/>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１．有形固定資産減価償却率は、一般廃棄物処理施設を除く施設が類似団体内平均、宮城県平均及び全国平均を上回る高い水準にある。特に比率が高い体育館・プールについては、町民体育館が昭和53年度に建築されており、財務省令で定める耐用年数を超過しているが、施設運営及び住民サービスに影響が生じないよう、施設の点検及び老朽箇所等の修繕を行いながら施設の維持管理を行っている。</a:t>
          </a:r>
        </a:p>
        <a:p>
          <a:r>
            <a:rPr kumimoji="1" lang="ja-JP" altLang="en-US" sz="1300">
              <a:latin typeface="ＭＳ Ｐゴシック"/>
              <a:ea typeface="ＭＳ Ｐゴシック"/>
            </a:rPr>
            <a:t>２．人口が減少傾向にあることから、一人当たり面積等が増加傾向にあり、一般廃棄物処理施設及び庁舎が類似団体内平均、宮城県平均及び全国平均を上回る高い水準にあるが、その他の施設は類似団体内平均を下回っている。</a:t>
          </a:r>
        </a:p>
        <a:p>
          <a:r>
            <a:rPr kumimoji="1" lang="ja-JP" altLang="en-US" sz="1300">
              <a:latin typeface="ＭＳ Ｐゴシック"/>
              <a:ea typeface="ＭＳ Ｐゴシック"/>
            </a:rPr>
            <a:t>３．保有する施設の7割以上が一般的に大規模改修が必要となる築30年を経過しており、一人当たり面積等が類似団体内平均、宮城県平均及び全国平均を上回る施設が多く、維持補修費も年々増加傾向にあることから、令和3年度に改訂した公共施設等総合管理計画及び個別施設計画に基づいた施設の維持管理、施設の集約化や除却に向けた検討を進め、老朽化対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80" t="s">
        <v>131</v>
      </c>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0"/>
      <c r="BP1" s="580"/>
      <c r="BQ1" s="580"/>
      <c r="BR1" s="580"/>
      <c r="BS1" s="580"/>
      <c r="BT1" s="580"/>
      <c r="BU1" s="580"/>
      <c r="BV1" s="580"/>
      <c r="BW1" s="580"/>
      <c r="BX1" s="580"/>
      <c r="BY1" s="580"/>
      <c r="BZ1" s="580"/>
      <c r="CA1" s="580"/>
      <c r="CB1" s="580"/>
      <c r="CC1" s="580"/>
      <c r="CD1" s="580"/>
      <c r="CE1" s="580"/>
      <c r="CF1" s="580"/>
      <c r="CG1" s="580"/>
      <c r="CH1" s="580"/>
      <c r="CI1" s="580"/>
      <c r="CJ1" s="580"/>
      <c r="CK1" s="580"/>
      <c r="CL1" s="580"/>
      <c r="CM1" s="580"/>
      <c r="CN1" s="580"/>
      <c r="CO1" s="580"/>
      <c r="CP1" s="580"/>
      <c r="CQ1" s="580"/>
      <c r="CR1" s="580"/>
      <c r="CS1" s="580"/>
      <c r="CT1" s="580"/>
      <c r="CU1" s="580"/>
      <c r="CV1" s="580"/>
      <c r="CW1" s="580"/>
      <c r="CX1" s="580"/>
      <c r="CY1" s="580"/>
      <c r="CZ1" s="580"/>
      <c r="DA1" s="580"/>
      <c r="DB1" s="580"/>
      <c r="DC1" s="580"/>
      <c r="DD1" s="580"/>
      <c r="DE1" s="580"/>
      <c r="DF1" s="580"/>
      <c r="DG1" s="580"/>
      <c r="DH1" s="580"/>
      <c r="DI1" s="580"/>
      <c r="DJ1" s="2"/>
      <c r="DK1" s="2"/>
      <c r="DL1" s="2"/>
      <c r="DM1" s="2"/>
      <c r="DN1" s="2"/>
      <c r="DO1" s="2"/>
    </row>
    <row r="2" spans="1:119" ht="23.5" x14ac:dyDescent="0.2">
      <c r="B2" s="3" t="s">
        <v>133</v>
      </c>
      <c r="C2" s="3"/>
      <c r="D2" s="10"/>
    </row>
    <row r="3" spans="1:119" ht="18.75" customHeight="1" x14ac:dyDescent="0.2">
      <c r="A3" s="2"/>
      <c r="B3" s="414" t="s">
        <v>135</v>
      </c>
      <c r="C3" s="415"/>
      <c r="D3" s="415"/>
      <c r="E3" s="416"/>
      <c r="F3" s="416"/>
      <c r="G3" s="416"/>
      <c r="H3" s="416"/>
      <c r="I3" s="416"/>
      <c r="J3" s="416"/>
      <c r="K3" s="416"/>
      <c r="L3" s="416" t="s">
        <v>42</v>
      </c>
      <c r="M3" s="416"/>
      <c r="N3" s="416"/>
      <c r="O3" s="416"/>
      <c r="P3" s="416"/>
      <c r="Q3" s="416"/>
      <c r="R3" s="422"/>
      <c r="S3" s="422"/>
      <c r="T3" s="422"/>
      <c r="U3" s="422"/>
      <c r="V3" s="423"/>
      <c r="W3" s="427" t="s">
        <v>138</v>
      </c>
      <c r="X3" s="428"/>
      <c r="Y3" s="428"/>
      <c r="Z3" s="428"/>
      <c r="AA3" s="428"/>
      <c r="AB3" s="415"/>
      <c r="AC3" s="422" t="s">
        <v>140</v>
      </c>
      <c r="AD3" s="428"/>
      <c r="AE3" s="428"/>
      <c r="AF3" s="428"/>
      <c r="AG3" s="428"/>
      <c r="AH3" s="428"/>
      <c r="AI3" s="428"/>
      <c r="AJ3" s="428"/>
      <c r="AK3" s="428"/>
      <c r="AL3" s="432"/>
      <c r="AM3" s="427" t="s">
        <v>142</v>
      </c>
      <c r="AN3" s="428"/>
      <c r="AO3" s="428"/>
      <c r="AP3" s="428"/>
      <c r="AQ3" s="428"/>
      <c r="AR3" s="428"/>
      <c r="AS3" s="428"/>
      <c r="AT3" s="428"/>
      <c r="AU3" s="428"/>
      <c r="AV3" s="428"/>
      <c r="AW3" s="428"/>
      <c r="AX3" s="432"/>
      <c r="AY3" s="455" t="s">
        <v>4</v>
      </c>
      <c r="AZ3" s="456"/>
      <c r="BA3" s="456"/>
      <c r="BB3" s="456"/>
      <c r="BC3" s="456"/>
      <c r="BD3" s="456"/>
      <c r="BE3" s="456"/>
      <c r="BF3" s="456"/>
      <c r="BG3" s="456"/>
      <c r="BH3" s="456"/>
      <c r="BI3" s="456"/>
      <c r="BJ3" s="456"/>
      <c r="BK3" s="456"/>
      <c r="BL3" s="456"/>
      <c r="BM3" s="581"/>
      <c r="BN3" s="427" t="s">
        <v>146</v>
      </c>
      <c r="BO3" s="428"/>
      <c r="BP3" s="428"/>
      <c r="BQ3" s="428"/>
      <c r="BR3" s="428"/>
      <c r="BS3" s="428"/>
      <c r="BT3" s="428"/>
      <c r="BU3" s="432"/>
      <c r="BV3" s="427" t="s">
        <v>147</v>
      </c>
      <c r="BW3" s="428"/>
      <c r="BX3" s="428"/>
      <c r="BY3" s="428"/>
      <c r="BZ3" s="428"/>
      <c r="CA3" s="428"/>
      <c r="CB3" s="428"/>
      <c r="CC3" s="432"/>
      <c r="CD3" s="455" t="s">
        <v>4</v>
      </c>
      <c r="CE3" s="456"/>
      <c r="CF3" s="456"/>
      <c r="CG3" s="456"/>
      <c r="CH3" s="456"/>
      <c r="CI3" s="456"/>
      <c r="CJ3" s="456"/>
      <c r="CK3" s="456"/>
      <c r="CL3" s="456"/>
      <c r="CM3" s="456"/>
      <c r="CN3" s="456"/>
      <c r="CO3" s="456"/>
      <c r="CP3" s="456"/>
      <c r="CQ3" s="456"/>
      <c r="CR3" s="456"/>
      <c r="CS3" s="581"/>
      <c r="CT3" s="427" t="s">
        <v>148</v>
      </c>
      <c r="CU3" s="428"/>
      <c r="CV3" s="428"/>
      <c r="CW3" s="428"/>
      <c r="CX3" s="428"/>
      <c r="CY3" s="428"/>
      <c r="CZ3" s="428"/>
      <c r="DA3" s="432"/>
      <c r="DB3" s="427" t="s">
        <v>46</v>
      </c>
      <c r="DC3" s="428"/>
      <c r="DD3" s="428"/>
      <c r="DE3" s="428"/>
      <c r="DF3" s="428"/>
      <c r="DG3" s="428"/>
      <c r="DH3" s="428"/>
      <c r="DI3" s="432"/>
    </row>
    <row r="4" spans="1:119" ht="18.75" customHeight="1" x14ac:dyDescent="0.2">
      <c r="A4" s="2"/>
      <c r="B4" s="417"/>
      <c r="C4" s="418"/>
      <c r="D4" s="418"/>
      <c r="E4" s="419"/>
      <c r="F4" s="419"/>
      <c r="G4" s="419"/>
      <c r="H4" s="419"/>
      <c r="I4" s="419"/>
      <c r="J4" s="419"/>
      <c r="K4" s="419"/>
      <c r="L4" s="419"/>
      <c r="M4" s="419"/>
      <c r="N4" s="419"/>
      <c r="O4" s="419"/>
      <c r="P4" s="419"/>
      <c r="Q4" s="419"/>
      <c r="R4" s="424"/>
      <c r="S4" s="424"/>
      <c r="T4" s="424"/>
      <c r="U4" s="424"/>
      <c r="V4" s="425"/>
      <c r="W4" s="429"/>
      <c r="X4" s="430"/>
      <c r="Y4" s="430"/>
      <c r="Z4" s="430"/>
      <c r="AA4" s="430"/>
      <c r="AB4" s="418"/>
      <c r="AC4" s="424"/>
      <c r="AD4" s="430"/>
      <c r="AE4" s="430"/>
      <c r="AF4" s="430"/>
      <c r="AG4" s="430"/>
      <c r="AH4" s="430"/>
      <c r="AI4" s="430"/>
      <c r="AJ4" s="430"/>
      <c r="AK4" s="430"/>
      <c r="AL4" s="433"/>
      <c r="AM4" s="431"/>
      <c r="AN4" s="378"/>
      <c r="AO4" s="378"/>
      <c r="AP4" s="378"/>
      <c r="AQ4" s="378"/>
      <c r="AR4" s="378"/>
      <c r="AS4" s="378"/>
      <c r="AT4" s="378"/>
      <c r="AU4" s="378"/>
      <c r="AV4" s="378"/>
      <c r="AW4" s="378"/>
      <c r="AX4" s="434"/>
      <c r="AY4" s="410" t="s">
        <v>150</v>
      </c>
      <c r="AZ4" s="411"/>
      <c r="BA4" s="411"/>
      <c r="BB4" s="411"/>
      <c r="BC4" s="411"/>
      <c r="BD4" s="411"/>
      <c r="BE4" s="411"/>
      <c r="BF4" s="411"/>
      <c r="BG4" s="411"/>
      <c r="BH4" s="411"/>
      <c r="BI4" s="411"/>
      <c r="BJ4" s="411"/>
      <c r="BK4" s="411"/>
      <c r="BL4" s="411"/>
      <c r="BM4" s="412"/>
      <c r="BN4" s="371">
        <v>6098220</v>
      </c>
      <c r="BO4" s="372"/>
      <c r="BP4" s="372"/>
      <c r="BQ4" s="372"/>
      <c r="BR4" s="372"/>
      <c r="BS4" s="372"/>
      <c r="BT4" s="372"/>
      <c r="BU4" s="373"/>
      <c r="BV4" s="371">
        <v>6229623</v>
      </c>
      <c r="BW4" s="372"/>
      <c r="BX4" s="372"/>
      <c r="BY4" s="372"/>
      <c r="BZ4" s="372"/>
      <c r="CA4" s="372"/>
      <c r="CB4" s="372"/>
      <c r="CC4" s="373"/>
      <c r="CD4" s="548" t="s">
        <v>151</v>
      </c>
      <c r="CE4" s="549"/>
      <c r="CF4" s="549"/>
      <c r="CG4" s="549"/>
      <c r="CH4" s="549"/>
      <c r="CI4" s="549"/>
      <c r="CJ4" s="549"/>
      <c r="CK4" s="549"/>
      <c r="CL4" s="549"/>
      <c r="CM4" s="549"/>
      <c r="CN4" s="549"/>
      <c r="CO4" s="549"/>
      <c r="CP4" s="549"/>
      <c r="CQ4" s="549"/>
      <c r="CR4" s="549"/>
      <c r="CS4" s="550"/>
      <c r="CT4" s="582">
        <v>4.5</v>
      </c>
      <c r="CU4" s="583"/>
      <c r="CV4" s="583"/>
      <c r="CW4" s="583"/>
      <c r="CX4" s="583"/>
      <c r="CY4" s="583"/>
      <c r="CZ4" s="583"/>
      <c r="DA4" s="584"/>
      <c r="DB4" s="582">
        <v>4.8999999999999995</v>
      </c>
      <c r="DC4" s="583"/>
      <c r="DD4" s="583"/>
      <c r="DE4" s="583"/>
      <c r="DF4" s="583"/>
      <c r="DG4" s="583"/>
      <c r="DH4" s="583"/>
      <c r="DI4" s="584"/>
    </row>
    <row r="5" spans="1:119" ht="18.75" customHeight="1" x14ac:dyDescent="0.2">
      <c r="A5" s="2"/>
      <c r="B5" s="420"/>
      <c r="C5" s="379"/>
      <c r="D5" s="379"/>
      <c r="E5" s="421"/>
      <c r="F5" s="421"/>
      <c r="G5" s="421"/>
      <c r="H5" s="421"/>
      <c r="I5" s="421"/>
      <c r="J5" s="421"/>
      <c r="K5" s="421"/>
      <c r="L5" s="421"/>
      <c r="M5" s="421"/>
      <c r="N5" s="421"/>
      <c r="O5" s="421"/>
      <c r="P5" s="421"/>
      <c r="Q5" s="421"/>
      <c r="R5" s="377"/>
      <c r="S5" s="377"/>
      <c r="T5" s="377"/>
      <c r="U5" s="377"/>
      <c r="V5" s="426"/>
      <c r="W5" s="431"/>
      <c r="X5" s="378"/>
      <c r="Y5" s="378"/>
      <c r="Z5" s="378"/>
      <c r="AA5" s="378"/>
      <c r="AB5" s="379"/>
      <c r="AC5" s="377"/>
      <c r="AD5" s="378"/>
      <c r="AE5" s="378"/>
      <c r="AF5" s="378"/>
      <c r="AG5" s="378"/>
      <c r="AH5" s="378"/>
      <c r="AI5" s="378"/>
      <c r="AJ5" s="378"/>
      <c r="AK5" s="378"/>
      <c r="AL5" s="434"/>
      <c r="AM5" s="519" t="s">
        <v>153</v>
      </c>
      <c r="AN5" s="404"/>
      <c r="AO5" s="404"/>
      <c r="AP5" s="404"/>
      <c r="AQ5" s="404"/>
      <c r="AR5" s="404"/>
      <c r="AS5" s="404"/>
      <c r="AT5" s="405"/>
      <c r="AU5" s="520" t="s">
        <v>68</v>
      </c>
      <c r="AV5" s="521"/>
      <c r="AW5" s="521"/>
      <c r="AX5" s="521"/>
      <c r="AY5" s="493" t="s">
        <v>143</v>
      </c>
      <c r="AZ5" s="494"/>
      <c r="BA5" s="494"/>
      <c r="BB5" s="494"/>
      <c r="BC5" s="494"/>
      <c r="BD5" s="494"/>
      <c r="BE5" s="494"/>
      <c r="BF5" s="494"/>
      <c r="BG5" s="494"/>
      <c r="BH5" s="494"/>
      <c r="BI5" s="494"/>
      <c r="BJ5" s="494"/>
      <c r="BK5" s="494"/>
      <c r="BL5" s="494"/>
      <c r="BM5" s="495"/>
      <c r="BN5" s="365">
        <v>5825697</v>
      </c>
      <c r="BO5" s="366"/>
      <c r="BP5" s="366"/>
      <c r="BQ5" s="366"/>
      <c r="BR5" s="366"/>
      <c r="BS5" s="366"/>
      <c r="BT5" s="366"/>
      <c r="BU5" s="367"/>
      <c r="BV5" s="365">
        <v>5988300</v>
      </c>
      <c r="BW5" s="366"/>
      <c r="BX5" s="366"/>
      <c r="BY5" s="366"/>
      <c r="BZ5" s="366"/>
      <c r="CA5" s="366"/>
      <c r="CB5" s="366"/>
      <c r="CC5" s="367"/>
      <c r="CD5" s="501" t="s">
        <v>155</v>
      </c>
      <c r="CE5" s="471"/>
      <c r="CF5" s="471"/>
      <c r="CG5" s="471"/>
      <c r="CH5" s="471"/>
      <c r="CI5" s="471"/>
      <c r="CJ5" s="471"/>
      <c r="CK5" s="471"/>
      <c r="CL5" s="471"/>
      <c r="CM5" s="471"/>
      <c r="CN5" s="471"/>
      <c r="CO5" s="471"/>
      <c r="CP5" s="471"/>
      <c r="CQ5" s="471"/>
      <c r="CR5" s="471"/>
      <c r="CS5" s="502"/>
      <c r="CT5" s="353">
        <v>91.9</v>
      </c>
      <c r="CU5" s="354"/>
      <c r="CV5" s="354"/>
      <c r="CW5" s="354"/>
      <c r="CX5" s="354"/>
      <c r="CY5" s="354"/>
      <c r="CZ5" s="354"/>
      <c r="DA5" s="355"/>
      <c r="DB5" s="353">
        <v>91.4</v>
      </c>
      <c r="DC5" s="354"/>
      <c r="DD5" s="354"/>
      <c r="DE5" s="354"/>
      <c r="DF5" s="354"/>
      <c r="DG5" s="354"/>
      <c r="DH5" s="354"/>
      <c r="DI5" s="355"/>
    </row>
    <row r="6" spans="1:119" ht="18.75" customHeight="1" x14ac:dyDescent="0.2">
      <c r="A6" s="2"/>
      <c r="B6" s="435" t="s">
        <v>157</v>
      </c>
      <c r="C6" s="376"/>
      <c r="D6" s="376"/>
      <c r="E6" s="436"/>
      <c r="F6" s="436"/>
      <c r="G6" s="436"/>
      <c r="H6" s="436"/>
      <c r="I6" s="436"/>
      <c r="J6" s="436"/>
      <c r="K6" s="436"/>
      <c r="L6" s="436" t="s">
        <v>159</v>
      </c>
      <c r="M6" s="436"/>
      <c r="N6" s="436"/>
      <c r="O6" s="436"/>
      <c r="P6" s="436"/>
      <c r="Q6" s="436"/>
      <c r="R6" s="374"/>
      <c r="S6" s="374"/>
      <c r="T6" s="374"/>
      <c r="U6" s="374"/>
      <c r="V6" s="440"/>
      <c r="W6" s="443" t="s">
        <v>162</v>
      </c>
      <c r="X6" s="375"/>
      <c r="Y6" s="375"/>
      <c r="Z6" s="375"/>
      <c r="AA6" s="375"/>
      <c r="AB6" s="376"/>
      <c r="AC6" s="446" t="s">
        <v>163</v>
      </c>
      <c r="AD6" s="447"/>
      <c r="AE6" s="447"/>
      <c r="AF6" s="447"/>
      <c r="AG6" s="447"/>
      <c r="AH6" s="447"/>
      <c r="AI6" s="447"/>
      <c r="AJ6" s="447"/>
      <c r="AK6" s="447"/>
      <c r="AL6" s="448"/>
      <c r="AM6" s="519" t="s">
        <v>72</v>
      </c>
      <c r="AN6" s="404"/>
      <c r="AO6" s="404"/>
      <c r="AP6" s="404"/>
      <c r="AQ6" s="404"/>
      <c r="AR6" s="404"/>
      <c r="AS6" s="404"/>
      <c r="AT6" s="405"/>
      <c r="AU6" s="520" t="s">
        <v>68</v>
      </c>
      <c r="AV6" s="521"/>
      <c r="AW6" s="521"/>
      <c r="AX6" s="521"/>
      <c r="AY6" s="493" t="s">
        <v>164</v>
      </c>
      <c r="AZ6" s="494"/>
      <c r="BA6" s="494"/>
      <c r="BB6" s="494"/>
      <c r="BC6" s="494"/>
      <c r="BD6" s="494"/>
      <c r="BE6" s="494"/>
      <c r="BF6" s="494"/>
      <c r="BG6" s="494"/>
      <c r="BH6" s="494"/>
      <c r="BI6" s="494"/>
      <c r="BJ6" s="494"/>
      <c r="BK6" s="494"/>
      <c r="BL6" s="494"/>
      <c r="BM6" s="495"/>
      <c r="BN6" s="365">
        <v>272523</v>
      </c>
      <c r="BO6" s="366"/>
      <c r="BP6" s="366"/>
      <c r="BQ6" s="366"/>
      <c r="BR6" s="366"/>
      <c r="BS6" s="366"/>
      <c r="BT6" s="366"/>
      <c r="BU6" s="367"/>
      <c r="BV6" s="365">
        <v>241323</v>
      </c>
      <c r="BW6" s="366"/>
      <c r="BX6" s="366"/>
      <c r="BY6" s="366"/>
      <c r="BZ6" s="366"/>
      <c r="CA6" s="366"/>
      <c r="CB6" s="366"/>
      <c r="CC6" s="367"/>
      <c r="CD6" s="501" t="s">
        <v>167</v>
      </c>
      <c r="CE6" s="471"/>
      <c r="CF6" s="471"/>
      <c r="CG6" s="471"/>
      <c r="CH6" s="471"/>
      <c r="CI6" s="471"/>
      <c r="CJ6" s="471"/>
      <c r="CK6" s="471"/>
      <c r="CL6" s="471"/>
      <c r="CM6" s="471"/>
      <c r="CN6" s="471"/>
      <c r="CO6" s="471"/>
      <c r="CP6" s="471"/>
      <c r="CQ6" s="471"/>
      <c r="CR6" s="471"/>
      <c r="CS6" s="502"/>
      <c r="CT6" s="577">
        <v>92.1</v>
      </c>
      <c r="CU6" s="578"/>
      <c r="CV6" s="578"/>
      <c r="CW6" s="578"/>
      <c r="CX6" s="578"/>
      <c r="CY6" s="578"/>
      <c r="CZ6" s="578"/>
      <c r="DA6" s="579"/>
      <c r="DB6" s="577">
        <v>91.9</v>
      </c>
      <c r="DC6" s="578"/>
      <c r="DD6" s="578"/>
      <c r="DE6" s="578"/>
      <c r="DF6" s="578"/>
      <c r="DG6" s="578"/>
      <c r="DH6" s="578"/>
      <c r="DI6" s="579"/>
    </row>
    <row r="7" spans="1:119" ht="18.75" customHeight="1" x14ac:dyDescent="0.2">
      <c r="A7" s="2"/>
      <c r="B7" s="417"/>
      <c r="C7" s="418"/>
      <c r="D7" s="418"/>
      <c r="E7" s="419"/>
      <c r="F7" s="419"/>
      <c r="G7" s="419"/>
      <c r="H7" s="419"/>
      <c r="I7" s="419"/>
      <c r="J7" s="419"/>
      <c r="K7" s="419"/>
      <c r="L7" s="419"/>
      <c r="M7" s="419"/>
      <c r="N7" s="419"/>
      <c r="O7" s="419"/>
      <c r="P7" s="419"/>
      <c r="Q7" s="419"/>
      <c r="R7" s="424"/>
      <c r="S7" s="424"/>
      <c r="T7" s="424"/>
      <c r="U7" s="424"/>
      <c r="V7" s="425"/>
      <c r="W7" s="429"/>
      <c r="X7" s="430"/>
      <c r="Y7" s="430"/>
      <c r="Z7" s="430"/>
      <c r="AA7" s="430"/>
      <c r="AB7" s="418"/>
      <c r="AC7" s="449"/>
      <c r="AD7" s="450"/>
      <c r="AE7" s="450"/>
      <c r="AF7" s="450"/>
      <c r="AG7" s="450"/>
      <c r="AH7" s="450"/>
      <c r="AI7" s="450"/>
      <c r="AJ7" s="450"/>
      <c r="AK7" s="450"/>
      <c r="AL7" s="451"/>
      <c r="AM7" s="519" t="s">
        <v>132</v>
      </c>
      <c r="AN7" s="404"/>
      <c r="AO7" s="404"/>
      <c r="AP7" s="404"/>
      <c r="AQ7" s="404"/>
      <c r="AR7" s="404"/>
      <c r="AS7" s="404"/>
      <c r="AT7" s="405"/>
      <c r="AU7" s="520" t="s">
        <v>68</v>
      </c>
      <c r="AV7" s="521"/>
      <c r="AW7" s="521"/>
      <c r="AX7" s="521"/>
      <c r="AY7" s="493" t="s">
        <v>160</v>
      </c>
      <c r="AZ7" s="494"/>
      <c r="BA7" s="494"/>
      <c r="BB7" s="494"/>
      <c r="BC7" s="494"/>
      <c r="BD7" s="494"/>
      <c r="BE7" s="494"/>
      <c r="BF7" s="494"/>
      <c r="BG7" s="494"/>
      <c r="BH7" s="494"/>
      <c r="BI7" s="494"/>
      <c r="BJ7" s="494"/>
      <c r="BK7" s="494"/>
      <c r="BL7" s="494"/>
      <c r="BM7" s="495"/>
      <c r="BN7" s="365">
        <v>96671</v>
      </c>
      <c r="BO7" s="366"/>
      <c r="BP7" s="366"/>
      <c r="BQ7" s="366"/>
      <c r="BR7" s="366"/>
      <c r="BS7" s="366"/>
      <c r="BT7" s="366"/>
      <c r="BU7" s="367"/>
      <c r="BV7" s="365">
        <v>53306</v>
      </c>
      <c r="BW7" s="366"/>
      <c r="BX7" s="366"/>
      <c r="BY7" s="366"/>
      <c r="BZ7" s="366"/>
      <c r="CA7" s="366"/>
      <c r="CB7" s="366"/>
      <c r="CC7" s="367"/>
      <c r="CD7" s="501" t="s">
        <v>168</v>
      </c>
      <c r="CE7" s="471"/>
      <c r="CF7" s="471"/>
      <c r="CG7" s="471"/>
      <c r="CH7" s="471"/>
      <c r="CI7" s="471"/>
      <c r="CJ7" s="471"/>
      <c r="CK7" s="471"/>
      <c r="CL7" s="471"/>
      <c r="CM7" s="471"/>
      <c r="CN7" s="471"/>
      <c r="CO7" s="471"/>
      <c r="CP7" s="471"/>
      <c r="CQ7" s="471"/>
      <c r="CR7" s="471"/>
      <c r="CS7" s="502"/>
      <c r="CT7" s="365">
        <v>3929645</v>
      </c>
      <c r="CU7" s="366"/>
      <c r="CV7" s="366"/>
      <c r="CW7" s="366"/>
      <c r="CX7" s="366"/>
      <c r="CY7" s="366"/>
      <c r="CZ7" s="366"/>
      <c r="DA7" s="367"/>
      <c r="DB7" s="365">
        <v>3873034</v>
      </c>
      <c r="DC7" s="366"/>
      <c r="DD7" s="366"/>
      <c r="DE7" s="366"/>
      <c r="DF7" s="366"/>
      <c r="DG7" s="366"/>
      <c r="DH7" s="366"/>
      <c r="DI7" s="367"/>
    </row>
    <row r="8" spans="1:119" ht="18.75" customHeight="1" x14ac:dyDescent="0.2">
      <c r="A8" s="2"/>
      <c r="B8" s="437"/>
      <c r="C8" s="438"/>
      <c r="D8" s="438"/>
      <c r="E8" s="439"/>
      <c r="F8" s="439"/>
      <c r="G8" s="439"/>
      <c r="H8" s="439"/>
      <c r="I8" s="439"/>
      <c r="J8" s="439"/>
      <c r="K8" s="439"/>
      <c r="L8" s="439"/>
      <c r="M8" s="439"/>
      <c r="N8" s="439"/>
      <c r="O8" s="439"/>
      <c r="P8" s="439"/>
      <c r="Q8" s="439"/>
      <c r="R8" s="441"/>
      <c r="S8" s="441"/>
      <c r="T8" s="441"/>
      <c r="U8" s="441"/>
      <c r="V8" s="442"/>
      <c r="W8" s="444"/>
      <c r="X8" s="445"/>
      <c r="Y8" s="445"/>
      <c r="Z8" s="445"/>
      <c r="AA8" s="445"/>
      <c r="AB8" s="438"/>
      <c r="AC8" s="452"/>
      <c r="AD8" s="453"/>
      <c r="AE8" s="453"/>
      <c r="AF8" s="453"/>
      <c r="AG8" s="453"/>
      <c r="AH8" s="453"/>
      <c r="AI8" s="453"/>
      <c r="AJ8" s="453"/>
      <c r="AK8" s="453"/>
      <c r="AL8" s="454"/>
      <c r="AM8" s="519" t="s">
        <v>170</v>
      </c>
      <c r="AN8" s="404"/>
      <c r="AO8" s="404"/>
      <c r="AP8" s="404"/>
      <c r="AQ8" s="404"/>
      <c r="AR8" s="404"/>
      <c r="AS8" s="404"/>
      <c r="AT8" s="405"/>
      <c r="AU8" s="520" t="s">
        <v>68</v>
      </c>
      <c r="AV8" s="521"/>
      <c r="AW8" s="521"/>
      <c r="AX8" s="521"/>
      <c r="AY8" s="493" t="s">
        <v>172</v>
      </c>
      <c r="AZ8" s="494"/>
      <c r="BA8" s="494"/>
      <c r="BB8" s="494"/>
      <c r="BC8" s="494"/>
      <c r="BD8" s="494"/>
      <c r="BE8" s="494"/>
      <c r="BF8" s="494"/>
      <c r="BG8" s="494"/>
      <c r="BH8" s="494"/>
      <c r="BI8" s="494"/>
      <c r="BJ8" s="494"/>
      <c r="BK8" s="494"/>
      <c r="BL8" s="494"/>
      <c r="BM8" s="495"/>
      <c r="BN8" s="365">
        <v>175852</v>
      </c>
      <c r="BO8" s="366"/>
      <c r="BP8" s="366"/>
      <c r="BQ8" s="366"/>
      <c r="BR8" s="366"/>
      <c r="BS8" s="366"/>
      <c r="BT8" s="366"/>
      <c r="BU8" s="367"/>
      <c r="BV8" s="365">
        <v>188017</v>
      </c>
      <c r="BW8" s="366"/>
      <c r="BX8" s="366"/>
      <c r="BY8" s="366"/>
      <c r="BZ8" s="366"/>
      <c r="CA8" s="366"/>
      <c r="CB8" s="366"/>
      <c r="CC8" s="367"/>
      <c r="CD8" s="501" t="s">
        <v>173</v>
      </c>
      <c r="CE8" s="471"/>
      <c r="CF8" s="471"/>
      <c r="CG8" s="471"/>
      <c r="CH8" s="471"/>
      <c r="CI8" s="471"/>
      <c r="CJ8" s="471"/>
      <c r="CK8" s="471"/>
      <c r="CL8" s="471"/>
      <c r="CM8" s="471"/>
      <c r="CN8" s="471"/>
      <c r="CO8" s="471"/>
      <c r="CP8" s="471"/>
      <c r="CQ8" s="471"/>
      <c r="CR8" s="471"/>
      <c r="CS8" s="502"/>
      <c r="CT8" s="553">
        <v>0.42</v>
      </c>
      <c r="CU8" s="554"/>
      <c r="CV8" s="554"/>
      <c r="CW8" s="554"/>
      <c r="CX8" s="554"/>
      <c r="CY8" s="554"/>
      <c r="CZ8" s="554"/>
      <c r="DA8" s="555"/>
      <c r="DB8" s="553">
        <v>0.41</v>
      </c>
      <c r="DC8" s="554"/>
      <c r="DD8" s="554"/>
      <c r="DE8" s="554"/>
      <c r="DF8" s="554"/>
      <c r="DG8" s="554"/>
      <c r="DH8" s="554"/>
      <c r="DI8" s="555"/>
    </row>
    <row r="9" spans="1:119" ht="18.75" customHeight="1" x14ac:dyDescent="0.2">
      <c r="A9" s="2"/>
      <c r="B9" s="455" t="s">
        <v>18</v>
      </c>
      <c r="C9" s="456"/>
      <c r="D9" s="456"/>
      <c r="E9" s="456"/>
      <c r="F9" s="456"/>
      <c r="G9" s="456"/>
      <c r="H9" s="456"/>
      <c r="I9" s="456"/>
      <c r="J9" s="456"/>
      <c r="K9" s="457"/>
      <c r="L9" s="571" t="s">
        <v>10</v>
      </c>
      <c r="M9" s="572"/>
      <c r="N9" s="572"/>
      <c r="O9" s="572"/>
      <c r="P9" s="572"/>
      <c r="Q9" s="573"/>
      <c r="R9" s="574">
        <v>10666</v>
      </c>
      <c r="S9" s="575"/>
      <c r="T9" s="575"/>
      <c r="U9" s="575"/>
      <c r="V9" s="576"/>
      <c r="W9" s="427" t="s">
        <v>174</v>
      </c>
      <c r="X9" s="428"/>
      <c r="Y9" s="428"/>
      <c r="Z9" s="428"/>
      <c r="AA9" s="428"/>
      <c r="AB9" s="428"/>
      <c r="AC9" s="428"/>
      <c r="AD9" s="428"/>
      <c r="AE9" s="428"/>
      <c r="AF9" s="428"/>
      <c r="AG9" s="428"/>
      <c r="AH9" s="428"/>
      <c r="AI9" s="428"/>
      <c r="AJ9" s="428"/>
      <c r="AK9" s="428"/>
      <c r="AL9" s="432"/>
      <c r="AM9" s="519" t="s">
        <v>176</v>
      </c>
      <c r="AN9" s="404"/>
      <c r="AO9" s="404"/>
      <c r="AP9" s="404"/>
      <c r="AQ9" s="404"/>
      <c r="AR9" s="404"/>
      <c r="AS9" s="404"/>
      <c r="AT9" s="405"/>
      <c r="AU9" s="520" t="s">
        <v>68</v>
      </c>
      <c r="AV9" s="521"/>
      <c r="AW9" s="521"/>
      <c r="AX9" s="521"/>
      <c r="AY9" s="493" t="s">
        <v>70</v>
      </c>
      <c r="AZ9" s="494"/>
      <c r="BA9" s="494"/>
      <c r="BB9" s="494"/>
      <c r="BC9" s="494"/>
      <c r="BD9" s="494"/>
      <c r="BE9" s="494"/>
      <c r="BF9" s="494"/>
      <c r="BG9" s="494"/>
      <c r="BH9" s="494"/>
      <c r="BI9" s="494"/>
      <c r="BJ9" s="494"/>
      <c r="BK9" s="494"/>
      <c r="BL9" s="494"/>
      <c r="BM9" s="495"/>
      <c r="BN9" s="365">
        <v>-12165</v>
      </c>
      <c r="BO9" s="366"/>
      <c r="BP9" s="366"/>
      <c r="BQ9" s="366"/>
      <c r="BR9" s="366"/>
      <c r="BS9" s="366"/>
      <c r="BT9" s="366"/>
      <c r="BU9" s="367"/>
      <c r="BV9" s="365">
        <v>-4580</v>
      </c>
      <c r="BW9" s="366"/>
      <c r="BX9" s="366"/>
      <c r="BY9" s="366"/>
      <c r="BZ9" s="366"/>
      <c r="CA9" s="366"/>
      <c r="CB9" s="366"/>
      <c r="CC9" s="367"/>
      <c r="CD9" s="501" t="s">
        <v>66</v>
      </c>
      <c r="CE9" s="471"/>
      <c r="CF9" s="471"/>
      <c r="CG9" s="471"/>
      <c r="CH9" s="471"/>
      <c r="CI9" s="471"/>
      <c r="CJ9" s="471"/>
      <c r="CK9" s="471"/>
      <c r="CL9" s="471"/>
      <c r="CM9" s="471"/>
      <c r="CN9" s="471"/>
      <c r="CO9" s="471"/>
      <c r="CP9" s="471"/>
      <c r="CQ9" s="471"/>
      <c r="CR9" s="471"/>
      <c r="CS9" s="502"/>
      <c r="CT9" s="353">
        <v>13.399999999999999</v>
      </c>
      <c r="CU9" s="354"/>
      <c r="CV9" s="354"/>
      <c r="CW9" s="354"/>
      <c r="CX9" s="354"/>
      <c r="CY9" s="354"/>
      <c r="CZ9" s="354"/>
      <c r="DA9" s="355"/>
      <c r="DB9" s="353">
        <v>14.1</v>
      </c>
      <c r="DC9" s="354"/>
      <c r="DD9" s="354"/>
      <c r="DE9" s="354"/>
      <c r="DF9" s="354"/>
      <c r="DG9" s="354"/>
      <c r="DH9" s="354"/>
      <c r="DI9" s="355"/>
    </row>
    <row r="10" spans="1:119" ht="18.75" customHeight="1" x14ac:dyDescent="0.2">
      <c r="A10" s="2"/>
      <c r="B10" s="455"/>
      <c r="C10" s="456"/>
      <c r="D10" s="456"/>
      <c r="E10" s="456"/>
      <c r="F10" s="456"/>
      <c r="G10" s="456"/>
      <c r="H10" s="456"/>
      <c r="I10" s="456"/>
      <c r="J10" s="456"/>
      <c r="K10" s="457"/>
      <c r="L10" s="403" t="s">
        <v>178</v>
      </c>
      <c r="M10" s="404"/>
      <c r="N10" s="404"/>
      <c r="O10" s="404"/>
      <c r="P10" s="404"/>
      <c r="Q10" s="405"/>
      <c r="R10" s="406">
        <v>11501</v>
      </c>
      <c r="S10" s="407"/>
      <c r="T10" s="407"/>
      <c r="U10" s="407"/>
      <c r="V10" s="409"/>
      <c r="W10" s="429"/>
      <c r="X10" s="430"/>
      <c r="Y10" s="430"/>
      <c r="Z10" s="430"/>
      <c r="AA10" s="430"/>
      <c r="AB10" s="430"/>
      <c r="AC10" s="430"/>
      <c r="AD10" s="430"/>
      <c r="AE10" s="430"/>
      <c r="AF10" s="430"/>
      <c r="AG10" s="430"/>
      <c r="AH10" s="430"/>
      <c r="AI10" s="430"/>
      <c r="AJ10" s="430"/>
      <c r="AK10" s="430"/>
      <c r="AL10" s="433"/>
      <c r="AM10" s="519" t="s">
        <v>180</v>
      </c>
      <c r="AN10" s="404"/>
      <c r="AO10" s="404"/>
      <c r="AP10" s="404"/>
      <c r="AQ10" s="404"/>
      <c r="AR10" s="404"/>
      <c r="AS10" s="404"/>
      <c r="AT10" s="405"/>
      <c r="AU10" s="520" t="s">
        <v>68</v>
      </c>
      <c r="AV10" s="521"/>
      <c r="AW10" s="521"/>
      <c r="AX10" s="521"/>
      <c r="AY10" s="493" t="s">
        <v>182</v>
      </c>
      <c r="AZ10" s="494"/>
      <c r="BA10" s="494"/>
      <c r="BB10" s="494"/>
      <c r="BC10" s="494"/>
      <c r="BD10" s="494"/>
      <c r="BE10" s="494"/>
      <c r="BF10" s="494"/>
      <c r="BG10" s="494"/>
      <c r="BH10" s="494"/>
      <c r="BI10" s="494"/>
      <c r="BJ10" s="494"/>
      <c r="BK10" s="494"/>
      <c r="BL10" s="494"/>
      <c r="BM10" s="495"/>
      <c r="BN10" s="365">
        <v>453</v>
      </c>
      <c r="BO10" s="366"/>
      <c r="BP10" s="366"/>
      <c r="BQ10" s="366"/>
      <c r="BR10" s="366"/>
      <c r="BS10" s="366"/>
      <c r="BT10" s="366"/>
      <c r="BU10" s="367"/>
      <c r="BV10" s="365">
        <v>33314</v>
      </c>
      <c r="BW10" s="366"/>
      <c r="BX10" s="366"/>
      <c r="BY10" s="366"/>
      <c r="BZ10" s="366"/>
      <c r="CA10" s="366"/>
      <c r="CB10" s="366"/>
      <c r="CC10" s="367"/>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55"/>
      <c r="C11" s="456"/>
      <c r="D11" s="456"/>
      <c r="E11" s="456"/>
      <c r="F11" s="456"/>
      <c r="G11" s="456"/>
      <c r="H11" s="456"/>
      <c r="I11" s="456"/>
      <c r="J11" s="456"/>
      <c r="K11" s="457"/>
      <c r="L11" s="472" t="s">
        <v>186</v>
      </c>
      <c r="M11" s="473"/>
      <c r="N11" s="473"/>
      <c r="O11" s="473"/>
      <c r="P11" s="473"/>
      <c r="Q11" s="474"/>
      <c r="R11" s="568" t="s">
        <v>161</v>
      </c>
      <c r="S11" s="569"/>
      <c r="T11" s="569"/>
      <c r="U11" s="569"/>
      <c r="V11" s="570"/>
      <c r="W11" s="429"/>
      <c r="X11" s="430"/>
      <c r="Y11" s="430"/>
      <c r="Z11" s="430"/>
      <c r="AA11" s="430"/>
      <c r="AB11" s="430"/>
      <c r="AC11" s="430"/>
      <c r="AD11" s="430"/>
      <c r="AE11" s="430"/>
      <c r="AF11" s="430"/>
      <c r="AG11" s="430"/>
      <c r="AH11" s="430"/>
      <c r="AI11" s="430"/>
      <c r="AJ11" s="430"/>
      <c r="AK11" s="430"/>
      <c r="AL11" s="433"/>
      <c r="AM11" s="519" t="s">
        <v>188</v>
      </c>
      <c r="AN11" s="404"/>
      <c r="AO11" s="404"/>
      <c r="AP11" s="404"/>
      <c r="AQ11" s="404"/>
      <c r="AR11" s="404"/>
      <c r="AS11" s="404"/>
      <c r="AT11" s="405"/>
      <c r="AU11" s="520" t="s">
        <v>68</v>
      </c>
      <c r="AV11" s="521"/>
      <c r="AW11" s="521"/>
      <c r="AX11" s="521"/>
      <c r="AY11" s="493" t="s">
        <v>189</v>
      </c>
      <c r="AZ11" s="494"/>
      <c r="BA11" s="494"/>
      <c r="BB11" s="494"/>
      <c r="BC11" s="494"/>
      <c r="BD11" s="494"/>
      <c r="BE11" s="494"/>
      <c r="BF11" s="494"/>
      <c r="BG11" s="494"/>
      <c r="BH11" s="494"/>
      <c r="BI11" s="494"/>
      <c r="BJ11" s="494"/>
      <c r="BK11" s="494"/>
      <c r="BL11" s="494"/>
      <c r="BM11" s="495"/>
      <c r="BN11" s="365">
        <v>0</v>
      </c>
      <c r="BO11" s="366"/>
      <c r="BP11" s="366"/>
      <c r="BQ11" s="366"/>
      <c r="BR11" s="366"/>
      <c r="BS11" s="366"/>
      <c r="BT11" s="366"/>
      <c r="BU11" s="367"/>
      <c r="BV11" s="365">
        <v>0</v>
      </c>
      <c r="BW11" s="366"/>
      <c r="BX11" s="366"/>
      <c r="BY11" s="366"/>
      <c r="BZ11" s="366"/>
      <c r="CA11" s="366"/>
      <c r="CB11" s="366"/>
      <c r="CC11" s="367"/>
      <c r="CD11" s="501" t="s">
        <v>192</v>
      </c>
      <c r="CE11" s="471"/>
      <c r="CF11" s="471"/>
      <c r="CG11" s="471"/>
      <c r="CH11" s="471"/>
      <c r="CI11" s="471"/>
      <c r="CJ11" s="471"/>
      <c r="CK11" s="471"/>
      <c r="CL11" s="471"/>
      <c r="CM11" s="471"/>
      <c r="CN11" s="471"/>
      <c r="CO11" s="471"/>
      <c r="CP11" s="471"/>
      <c r="CQ11" s="471"/>
      <c r="CR11" s="471"/>
      <c r="CS11" s="502"/>
      <c r="CT11" s="553" t="s">
        <v>193</v>
      </c>
      <c r="CU11" s="554"/>
      <c r="CV11" s="554"/>
      <c r="CW11" s="554"/>
      <c r="CX11" s="554"/>
      <c r="CY11" s="554"/>
      <c r="CZ11" s="554"/>
      <c r="DA11" s="555"/>
      <c r="DB11" s="553" t="s">
        <v>193</v>
      </c>
      <c r="DC11" s="554"/>
      <c r="DD11" s="554"/>
      <c r="DE11" s="554"/>
      <c r="DF11" s="554"/>
      <c r="DG11" s="554"/>
      <c r="DH11" s="554"/>
      <c r="DI11" s="555"/>
    </row>
    <row r="12" spans="1:119" ht="18.75" customHeight="1" x14ac:dyDescent="0.2">
      <c r="A12" s="2"/>
      <c r="B12" s="458" t="s">
        <v>194</v>
      </c>
      <c r="C12" s="459"/>
      <c r="D12" s="459"/>
      <c r="E12" s="459"/>
      <c r="F12" s="459"/>
      <c r="G12" s="459"/>
      <c r="H12" s="459"/>
      <c r="I12" s="459"/>
      <c r="J12" s="459"/>
      <c r="K12" s="460"/>
      <c r="L12" s="556" t="s">
        <v>196</v>
      </c>
      <c r="M12" s="557"/>
      <c r="N12" s="557"/>
      <c r="O12" s="557"/>
      <c r="P12" s="557"/>
      <c r="Q12" s="558"/>
      <c r="R12" s="559">
        <v>9816</v>
      </c>
      <c r="S12" s="560"/>
      <c r="T12" s="560"/>
      <c r="U12" s="560"/>
      <c r="V12" s="561"/>
      <c r="W12" s="562" t="s">
        <v>4</v>
      </c>
      <c r="X12" s="521"/>
      <c r="Y12" s="521"/>
      <c r="Z12" s="521"/>
      <c r="AA12" s="521"/>
      <c r="AB12" s="563"/>
      <c r="AC12" s="564" t="s">
        <v>109</v>
      </c>
      <c r="AD12" s="565"/>
      <c r="AE12" s="565"/>
      <c r="AF12" s="565"/>
      <c r="AG12" s="566"/>
      <c r="AH12" s="564" t="s">
        <v>197</v>
      </c>
      <c r="AI12" s="565"/>
      <c r="AJ12" s="565"/>
      <c r="AK12" s="565"/>
      <c r="AL12" s="567"/>
      <c r="AM12" s="519" t="s">
        <v>199</v>
      </c>
      <c r="AN12" s="404"/>
      <c r="AO12" s="404"/>
      <c r="AP12" s="404"/>
      <c r="AQ12" s="404"/>
      <c r="AR12" s="404"/>
      <c r="AS12" s="404"/>
      <c r="AT12" s="405"/>
      <c r="AU12" s="520" t="s">
        <v>201</v>
      </c>
      <c r="AV12" s="521"/>
      <c r="AW12" s="521"/>
      <c r="AX12" s="521"/>
      <c r="AY12" s="493" t="s">
        <v>203</v>
      </c>
      <c r="AZ12" s="494"/>
      <c r="BA12" s="494"/>
      <c r="BB12" s="494"/>
      <c r="BC12" s="494"/>
      <c r="BD12" s="494"/>
      <c r="BE12" s="494"/>
      <c r="BF12" s="494"/>
      <c r="BG12" s="494"/>
      <c r="BH12" s="494"/>
      <c r="BI12" s="494"/>
      <c r="BJ12" s="494"/>
      <c r="BK12" s="494"/>
      <c r="BL12" s="494"/>
      <c r="BM12" s="495"/>
      <c r="BN12" s="365">
        <v>84672</v>
      </c>
      <c r="BO12" s="366"/>
      <c r="BP12" s="366"/>
      <c r="BQ12" s="366"/>
      <c r="BR12" s="366"/>
      <c r="BS12" s="366"/>
      <c r="BT12" s="366"/>
      <c r="BU12" s="367"/>
      <c r="BV12" s="365">
        <v>0</v>
      </c>
      <c r="BW12" s="366"/>
      <c r="BX12" s="366"/>
      <c r="BY12" s="366"/>
      <c r="BZ12" s="366"/>
      <c r="CA12" s="366"/>
      <c r="CB12" s="366"/>
      <c r="CC12" s="367"/>
      <c r="CD12" s="501" t="s">
        <v>205</v>
      </c>
      <c r="CE12" s="471"/>
      <c r="CF12" s="471"/>
      <c r="CG12" s="471"/>
      <c r="CH12" s="471"/>
      <c r="CI12" s="471"/>
      <c r="CJ12" s="471"/>
      <c r="CK12" s="471"/>
      <c r="CL12" s="471"/>
      <c r="CM12" s="471"/>
      <c r="CN12" s="471"/>
      <c r="CO12" s="471"/>
      <c r="CP12" s="471"/>
      <c r="CQ12" s="471"/>
      <c r="CR12" s="471"/>
      <c r="CS12" s="502"/>
      <c r="CT12" s="553" t="s">
        <v>193</v>
      </c>
      <c r="CU12" s="554"/>
      <c r="CV12" s="554"/>
      <c r="CW12" s="554"/>
      <c r="CX12" s="554"/>
      <c r="CY12" s="554"/>
      <c r="CZ12" s="554"/>
      <c r="DA12" s="555"/>
      <c r="DB12" s="553" t="s">
        <v>193</v>
      </c>
      <c r="DC12" s="554"/>
      <c r="DD12" s="554"/>
      <c r="DE12" s="554"/>
      <c r="DF12" s="554"/>
      <c r="DG12" s="554"/>
      <c r="DH12" s="554"/>
      <c r="DI12" s="555"/>
    </row>
    <row r="13" spans="1:119" ht="18.75" customHeight="1" x14ac:dyDescent="0.2">
      <c r="A13" s="2"/>
      <c r="B13" s="461"/>
      <c r="C13" s="462"/>
      <c r="D13" s="462"/>
      <c r="E13" s="462"/>
      <c r="F13" s="462"/>
      <c r="G13" s="462"/>
      <c r="H13" s="462"/>
      <c r="I13" s="462"/>
      <c r="J13" s="462"/>
      <c r="K13" s="463"/>
      <c r="L13" s="14"/>
      <c r="M13" s="542" t="s">
        <v>207</v>
      </c>
      <c r="N13" s="543"/>
      <c r="O13" s="543"/>
      <c r="P13" s="543"/>
      <c r="Q13" s="544"/>
      <c r="R13" s="545">
        <v>9758</v>
      </c>
      <c r="S13" s="546"/>
      <c r="T13" s="546"/>
      <c r="U13" s="546"/>
      <c r="V13" s="547"/>
      <c r="W13" s="443" t="s">
        <v>209</v>
      </c>
      <c r="X13" s="375"/>
      <c r="Y13" s="375"/>
      <c r="Z13" s="375"/>
      <c r="AA13" s="375"/>
      <c r="AB13" s="376"/>
      <c r="AC13" s="406">
        <v>360</v>
      </c>
      <c r="AD13" s="407"/>
      <c r="AE13" s="407"/>
      <c r="AF13" s="407"/>
      <c r="AG13" s="408"/>
      <c r="AH13" s="406">
        <v>496</v>
      </c>
      <c r="AI13" s="407"/>
      <c r="AJ13" s="407"/>
      <c r="AK13" s="407"/>
      <c r="AL13" s="409"/>
      <c r="AM13" s="519" t="s">
        <v>210</v>
      </c>
      <c r="AN13" s="404"/>
      <c r="AO13" s="404"/>
      <c r="AP13" s="404"/>
      <c r="AQ13" s="404"/>
      <c r="AR13" s="404"/>
      <c r="AS13" s="404"/>
      <c r="AT13" s="405"/>
      <c r="AU13" s="520" t="s">
        <v>201</v>
      </c>
      <c r="AV13" s="521"/>
      <c r="AW13" s="521"/>
      <c r="AX13" s="521"/>
      <c r="AY13" s="493" t="s">
        <v>212</v>
      </c>
      <c r="AZ13" s="494"/>
      <c r="BA13" s="494"/>
      <c r="BB13" s="494"/>
      <c r="BC13" s="494"/>
      <c r="BD13" s="494"/>
      <c r="BE13" s="494"/>
      <c r="BF13" s="494"/>
      <c r="BG13" s="494"/>
      <c r="BH13" s="494"/>
      <c r="BI13" s="494"/>
      <c r="BJ13" s="494"/>
      <c r="BK13" s="494"/>
      <c r="BL13" s="494"/>
      <c r="BM13" s="495"/>
      <c r="BN13" s="365">
        <v>-96384</v>
      </c>
      <c r="BO13" s="366"/>
      <c r="BP13" s="366"/>
      <c r="BQ13" s="366"/>
      <c r="BR13" s="366"/>
      <c r="BS13" s="366"/>
      <c r="BT13" s="366"/>
      <c r="BU13" s="367"/>
      <c r="BV13" s="365">
        <v>28734</v>
      </c>
      <c r="BW13" s="366"/>
      <c r="BX13" s="366"/>
      <c r="BY13" s="366"/>
      <c r="BZ13" s="366"/>
      <c r="CA13" s="366"/>
      <c r="CB13" s="366"/>
      <c r="CC13" s="367"/>
      <c r="CD13" s="501" t="s">
        <v>214</v>
      </c>
      <c r="CE13" s="471"/>
      <c r="CF13" s="471"/>
      <c r="CG13" s="471"/>
      <c r="CH13" s="471"/>
      <c r="CI13" s="471"/>
      <c r="CJ13" s="471"/>
      <c r="CK13" s="471"/>
      <c r="CL13" s="471"/>
      <c r="CM13" s="471"/>
      <c r="CN13" s="471"/>
      <c r="CO13" s="471"/>
      <c r="CP13" s="471"/>
      <c r="CQ13" s="471"/>
      <c r="CR13" s="471"/>
      <c r="CS13" s="502"/>
      <c r="CT13" s="353">
        <v>11.399999999999999</v>
      </c>
      <c r="CU13" s="354"/>
      <c r="CV13" s="354"/>
      <c r="CW13" s="354"/>
      <c r="CX13" s="354"/>
      <c r="CY13" s="354"/>
      <c r="CZ13" s="354"/>
      <c r="DA13" s="355"/>
      <c r="DB13" s="353">
        <v>11.2</v>
      </c>
      <c r="DC13" s="354"/>
      <c r="DD13" s="354"/>
      <c r="DE13" s="354"/>
      <c r="DF13" s="354"/>
      <c r="DG13" s="354"/>
      <c r="DH13" s="354"/>
      <c r="DI13" s="355"/>
    </row>
    <row r="14" spans="1:119" ht="18.75" customHeight="1" x14ac:dyDescent="0.2">
      <c r="A14" s="2"/>
      <c r="B14" s="461"/>
      <c r="C14" s="462"/>
      <c r="D14" s="462"/>
      <c r="E14" s="462"/>
      <c r="F14" s="462"/>
      <c r="G14" s="462"/>
      <c r="H14" s="462"/>
      <c r="I14" s="462"/>
      <c r="J14" s="462"/>
      <c r="K14" s="463"/>
      <c r="L14" s="532" t="s">
        <v>215</v>
      </c>
      <c r="M14" s="551"/>
      <c r="N14" s="551"/>
      <c r="O14" s="551"/>
      <c r="P14" s="551"/>
      <c r="Q14" s="552"/>
      <c r="R14" s="545">
        <v>10061</v>
      </c>
      <c r="S14" s="546"/>
      <c r="T14" s="546"/>
      <c r="U14" s="546"/>
      <c r="V14" s="547"/>
      <c r="W14" s="431"/>
      <c r="X14" s="378"/>
      <c r="Y14" s="378"/>
      <c r="Z14" s="378"/>
      <c r="AA14" s="378"/>
      <c r="AB14" s="379"/>
      <c r="AC14" s="535">
        <v>6.9</v>
      </c>
      <c r="AD14" s="536"/>
      <c r="AE14" s="536"/>
      <c r="AF14" s="536"/>
      <c r="AG14" s="537"/>
      <c r="AH14" s="535">
        <v>8.7999999999999989</v>
      </c>
      <c r="AI14" s="536"/>
      <c r="AJ14" s="536"/>
      <c r="AK14" s="536"/>
      <c r="AL14" s="538"/>
      <c r="AM14" s="519"/>
      <c r="AN14" s="404"/>
      <c r="AO14" s="404"/>
      <c r="AP14" s="404"/>
      <c r="AQ14" s="404"/>
      <c r="AR14" s="404"/>
      <c r="AS14" s="404"/>
      <c r="AT14" s="405"/>
      <c r="AU14" s="520"/>
      <c r="AV14" s="521"/>
      <c r="AW14" s="521"/>
      <c r="AX14" s="521"/>
      <c r="AY14" s="493"/>
      <c r="AZ14" s="494"/>
      <c r="BA14" s="494"/>
      <c r="BB14" s="494"/>
      <c r="BC14" s="494"/>
      <c r="BD14" s="494"/>
      <c r="BE14" s="494"/>
      <c r="BF14" s="494"/>
      <c r="BG14" s="494"/>
      <c r="BH14" s="494"/>
      <c r="BI14" s="494"/>
      <c r="BJ14" s="494"/>
      <c r="BK14" s="494"/>
      <c r="BL14" s="494"/>
      <c r="BM14" s="495"/>
      <c r="BN14" s="365"/>
      <c r="BO14" s="366"/>
      <c r="BP14" s="366"/>
      <c r="BQ14" s="366"/>
      <c r="BR14" s="366"/>
      <c r="BS14" s="366"/>
      <c r="BT14" s="366"/>
      <c r="BU14" s="367"/>
      <c r="BV14" s="365"/>
      <c r="BW14" s="366"/>
      <c r="BX14" s="366"/>
      <c r="BY14" s="366"/>
      <c r="BZ14" s="366"/>
      <c r="CA14" s="366"/>
      <c r="CB14" s="366"/>
      <c r="CC14" s="367"/>
      <c r="CD14" s="496" t="s">
        <v>217</v>
      </c>
      <c r="CE14" s="497"/>
      <c r="CF14" s="497"/>
      <c r="CG14" s="497"/>
      <c r="CH14" s="497"/>
      <c r="CI14" s="497"/>
      <c r="CJ14" s="497"/>
      <c r="CK14" s="497"/>
      <c r="CL14" s="497"/>
      <c r="CM14" s="497"/>
      <c r="CN14" s="497"/>
      <c r="CO14" s="497"/>
      <c r="CP14" s="497"/>
      <c r="CQ14" s="497"/>
      <c r="CR14" s="497"/>
      <c r="CS14" s="498"/>
      <c r="CT14" s="539">
        <v>40.099999999999994</v>
      </c>
      <c r="CU14" s="540"/>
      <c r="CV14" s="540"/>
      <c r="CW14" s="540"/>
      <c r="CX14" s="540"/>
      <c r="CY14" s="540"/>
      <c r="CZ14" s="540"/>
      <c r="DA14" s="541"/>
      <c r="DB14" s="539">
        <v>47.2</v>
      </c>
      <c r="DC14" s="540"/>
      <c r="DD14" s="540"/>
      <c r="DE14" s="540"/>
      <c r="DF14" s="540"/>
      <c r="DG14" s="540"/>
      <c r="DH14" s="540"/>
      <c r="DI14" s="541"/>
    </row>
    <row r="15" spans="1:119" ht="18.75" customHeight="1" x14ac:dyDescent="0.2">
      <c r="A15" s="2"/>
      <c r="B15" s="461"/>
      <c r="C15" s="462"/>
      <c r="D15" s="462"/>
      <c r="E15" s="462"/>
      <c r="F15" s="462"/>
      <c r="G15" s="462"/>
      <c r="H15" s="462"/>
      <c r="I15" s="462"/>
      <c r="J15" s="462"/>
      <c r="K15" s="463"/>
      <c r="L15" s="14"/>
      <c r="M15" s="542" t="s">
        <v>207</v>
      </c>
      <c r="N15" s="543"/>
      <c r="O15" s="543"/>
      <c r="P15" s="543"/>
      <c r="Q15" s="544"/>
      <c r="R15" s="545">
        <v>10006</v>
      </c>
      <c r="S15" s="546"/>
      <c r="T15" s="546"/>
      <c r="U15" s="546"/>
      <c r="V15" s="547"/>
      <c r="W15" s="443" t="s">
        <v>8</v>
      </c>
      <c r="X15" s="375"/>
      <c r="Y15" s="375"/>
      <c r="Z15" s="375"/>
      <c r="AA15" s="375"/>
      <c r="AB15" s="376"/>
      <c r="AC15" s="406">
        <v>1795</v>
      </c>
      <c r="AD15" s="407"/>
      <c r="AE15" s="407"/>
      <c r="AF15" s="407"/>
      <c r="AG15" s="408"/>
      <c r="AH15" s="406">
        <v>2011</v>
      </c>
      <c r="AI15" s="407"/>
      <c r="AJ15" s="407"/>
      <c r="AK15" s="407"/>
      <c r="AL15" s="409"/>
      <c r="AM15" s="519"/>
      <c r="AN15" s="404"/>
      <c r="AO15" s="404"/>
      <c r="AP15" s="404"/>
      <c r="AQ15" s="404"/>
      <c r="AR15" s="404"/>
      <c r="AS15" s="404"/>
      <c r="AT15" s="405"/>
      <c r="AU15" s="520"/>
      <c r="AV15" s="521"/>
      <c r="AW15" s="521"/>
      <c r="AX15" s="521"/>
      <c r="AY15" s="410" t="s">
        <v>220</v>
      </c>
      <c r="AZ15" s="411"/>
      <c r="BA15" s="411"/>
      <c r="BB15" s="411"/>
      <c r="BC15" s="411"/>
      <c r="BD15" s="411"/>
      <c r="BE15" s="411"/>
      <c r="BF15" s="411"/>
      <c r="BG15" s="411"/>
      <c r="BH15" s="411"/>
      <c r="BI15" s="411"/>
      <c r="BJ15" s="411"/>
      <c r="BK15" s="411"/>
      <c r="BL15" s="411"/>
      <c r="BM15" s="412"/>
      <c r="BN15" s="371">
        <v>1521665</v>
      </c>
      <c r="BO15" s="372"/>
      <c r="BP15" s="372"/>
      <c r="BQ15" s="372"/>
      <c r="BR15" s="372"/>
      <c r="BS15" s="372"/>
      <c r="BT15" s="372"/>
      <c r="BU15" s="373"/>
      <c r="BV15" s="371">
        <v>1490649</v>
      </c>
      <c r="BW15" s="372"/>
      <c r="BX15" s="372"/>
      <c r="BY15" s="372"/>
      <c r="BZ15" s="372"/>
      <c r="CA15" s="372"/>
      <c r="CB15" s="372"/>
      <c r="CC15" s="373"/>
      <c r="CD15" s="548" t="s">
        <v>208</v>
      </c>
      <c r="CE15" s="549"/>
      <c r="CF15" s="549"/>
      <c r="CG15" s="549"/>
      <c r="CH15" s="549"/>
      <c r="CI15" s="549"/>
      <c r="CJ15" s="549"/>
      <c r="CK15" s="549"/>
      <c r="CL15" s="549"/>
      <c r="CM15" s="549"/>
      <c r="CN15" s="549"/>
      <c r="CO15" s="549"/>
      <c r="CP15" s="549"/>
      <c r="CQ15" s="549"/>
      <c r="CR15" s="549"/>
      <c r="CS15" s="550"/>
      <c r="CT15" s="28"/>
      <c r="CU15" s="31"/>
      <c r="CV15" s="31"/>
      <c r="CW15" s="31"/>
      <c r="CX15" s="31"/>
      <c r="CY15" s="31"/>
      <c r="CZ15" s="31"/>
      <c r="DA15" s="34"/>
      <c r="DB15" s="28"/>
      <c r="DC15" s="31"/>
      <c r="DD15" s="31"/>
      <c r="DE15" s="31"/>
      <c r="DF15" s="31"/>
      <c r="DG15" s="31"/>
      <c r="DH15" s="31"/>
      <c r="DI15" s="34"/>
    </row>
    <row r="16" spans="1:119" ht="18.75" customHeight="1" x14ac:dyDescent="0.2">
      <c r="A16" s="2"/>
      <c r="B16" s="461"/>
      <c r="C16" s="462"/>
      <c r="D16" s="462"/>
      <c r="E16" s="462"/>
      <c r="F16" s="462"/>
      <c r="G16" s="462"/>
      <c r="H16" s="462"/>
      <c r="I16" s="462"/>
      <c r="J16" s="462"/>
      <c r="K16" s="463"/>
      <c r="L16" s="532" t="s">
        <v>221</v>
      </c>
      <c r="M16" s="533"/>
      <c r="N16" s="533"/>
      <c r="O16" s="533"/>
      <c r="P16" s="533"/>
      <c r="Q16" s="534"/>
      <c r="R16" s="529" t="s">
        <v>206</v>
      </c>
      <c r="S16" s="530"/>
      <c r="T16" s="530"/>
      <c r="U16" s="530"/>
      <c r="V16" s="531"/>
      <c r="W16" s="431"/>
      <c r="X16" s="378"/>
      <c r="Y16" s="378"/>
      <c r="Z16" s="378"/>
      <c r="AA16" s="378"/>
      <c r="AB16" s="379"/>
      <c r="AC16" s="535">
        <v>34.5</v>
      </c>
      <c r="AD16" s="536"/>
      <c r="AE16" s="536"/>
      <c r="AF16" s="536"/>
      <c r="AG16" s="537"/>
      <c r="AH16" s="535">
        <v>35.699999999999996</v>
      </c>
      <c r="AI16" s="536"/>
      <c r="AJ16" s="536"/>
      <c r="AK16" s="536"/>
      <c r="AL16" s="538"/>
      <c r="AM16" s="519"/>
      <c r="AN16" s="404"/>
      <c r="AO16" s="404"/>
      <c r="AP16" s="404"/>
      <c r="AQ16" s="404"/>
      <c r="AR16" s="404"/>
      <c r="AS16" s="404"/>
      <c r="AT16" s="405"/>
      <c r="AU16" s="520"/>
      <c r="AV16" s="521"/>
      <c r="AW16" s="521"/>
      <c r="AX16" s="521"/>
      <c r="AY16" s="493" t="s">
        <v>106</v>
      </c>
      <c r="AZ16" s="494"/>
      <c r="BA16" s="494"/>
      <c r="BB16" s="494"/>
      <c r="BC16" s="494"/>
      <c r="BD16" s="494"/>
      <c r="BE16" s="494"/>
      <c r="BF16" s="494"/>
      <c r="BG16" s="494"/>
      <c r="BH16" s="494"/>
      <c r="BI16" s="494"/>
      <c r="BJ16" s="494"/>
      <c r="BK16" s="494"/>
      <c r="BL16" s="494"/>
      <c r="BM16" s="495"/>
      <c r="BN16" s="365">
        <v>3523429</v>
      </c>
      <c r="BO16" s="366"/>
      <c r="BP16" s="366"/>
      <c r="BQ16" s="366"/>
      <c r="BR16" s="366"/>
      <c r="BS16" s="366"/>
      <c r="BT16" s="366"/>
      <c r="BU16" s="367"/>
      <c r="BV16" s="365">
        <v>3465522</v>
      </c>
      <c r="BW16" s="366"/>
      <c r="BX16" s="366"/>
      <c r="BY16" s="366"/>
      <c r="BZ16" s="366"/>
      <c r="CA16" s="366"/>
      <c r="CB16" s="366"/>
      <c r="CC16" s="367"/>
      <c r="CD16" s="21"/>
      <c r="CE16" s="351"/>
      <c r="CF16" s="351"/>
      <c r="CG16" s="351"/>
      <c r="CH16" s="351"/>
      <c r="CI16" s="351"/>
      <c r="CJ16" s="351"/>
      <c r="CK16" s="351"/>
      <c r="CL16" s="351"/>
      <c r="CM16" s="351"/>
      <c r="CN16" s="351"/>
      <c r="CO16" s="351"/>
      <c r="CP16" s="351"/>
      <c r="CQ16" s="351"/>
      <c r="CR16" s="351"/>
      <c r="CS16" s="352"/>
      <c r="CT16" s="353"/>
      <c r="CU16" s="354"/>
      <c r="CV16" s="354"/>
      <c r="CW16" s="354"/>
      <c r="CX16" s="354"/>
      <c r="CY16" s="354"/>
      <c r="CZ16" s="354"/>
      <c r="DA16" s="355"/>
      <c r="DB16" s="353"/>
      <c r="DC16" s="354"/>
      <c r="DD16" s="354"/>
      <c r="DE16" s="354"/>
      <c r="DF16" s="354"/>
      <c r="DG16" s="354"/>
      <c r="DH16" s="354"/>
      <c r="DI16" s="355"/>
    </row>
    <row r="17" spans="1:113" ht="18.75" customHeight="1" x14ac:dyDescent="0.2">
      <c r="A17" s="2"/>
      <c r="B17" s="464"/>
      <c r="C17" s="465"/>
      <c r="D17" s="465"/>
      <c r="E17" s="465"/>
      <c r="F17" s="465"/>
      <c r="G17" s="465"/>
      <c r="H17" s="465"/>
      <c r="I17" s="465"/>
      <c r="J17" s="465"/>
      <c r="K17" s="466"/>
      <c r="L17" s="15"/>
      <c r="M17" s="526" t="s">
        <v>101</v>
      </c>
      <c r="N17" s="527"/>
      <c r="O17" s="527"/>
      <c r="P17" s="527"/>
      <c r="Q17" s="528"/>
      <c r="R17" s="529" t="s">
        <v>224</v>
      </c>
      <c r="S17" s="530"/>
      <c r="T17" s="530"/>
      <c r="U17" s="530"/>
      <c r="V17" s="531"/>
      <c r="W17" s="443" t="s">
        <v>93</v>
      </c>
      <c r="X17" s="375"/>
      <c r="Y17" s="375"/>
      <c r="Z17" s="375"/>
      <c r="AA17" s="375"/>
      <c r="AB17" s="376"/>
      <c r="AC17" s="406">
        <v>3046</v>
      </c>
      <c r="AD17" s="407"/>
      <c r="AE17" s="407"/>
      <c r="AF17" s="407"/>
      <c r="AG17" s="408"/>
      <c r="AH17" s="406">
        <v>3132</v>
      </c>
      <c r="AI17" s="407"/>
      <c r="AJ17" s="407"/>
      <c r="AK17" s="407"/>
      <c r="AL17" s="409"/>
      <c r="AM17" s="519"/>
      <c r="AN17" s="404"/>
      <c r="AO17" s="404"/>
      <c r="AP17" s="404"/>
      <c r="AQ17" s="404"/>
      <c r="AR17" s="404"/>
      <c r="AS17" s="404"/>
      <c r="AT17" s="405"/>
      <c r="AU17" s="520"/>
      <c r="AV17" s="521"/>
      <c r="AW17" s="521"/>
      <c r="AX17" s="521"/>
      <c r="AY17" s="493" t="s">
        <v>225</v>
      </c>
      <c r="AZ17" s="494"/>
      <c r="BA17" s="494"/>
      <c r="BB17" s="494"/>
      <c r="BC17" s="494"/>
      <c r="BD17" s="494"/>
      <c r="BE17" s="494"/>
      <c r="BF17" s="494"/>
      <c r="BG17" s="494"/>
      <c r="BH17" s="494"/>
      <c r="BI17" s="494"/>
      <c r="BJ17" s="494"/>
      <c r="BK17" s="494"/>
      <c r="BL17" s="494"/>
      <c r="BM17" s="495"/>
      <c r="BN17" s="365">
        <v>1917656</v>
      </c>
      <c r="BO17" s="366"/>
      <c r="BP17" s="366"/>
      <c r="BQ17" s="366"/>
      <c r="BR17" s="366"/>
      <c r="BS17" s="366"/>
      <c r="BT17" s="366"/>
      <c r="BU17" s="367"/>
      <c r="BV17" s="365">
        <v>1876111</v>
      </c>
      <c r="BW17" s="366"/>
      <c r="BX17" s="366"/>
      <c r="BY17" s="366"/>
      <c r="BZ17" s="366"/>
      <c r="CA17" s="366"/>
      <c r="CB17" s="366"/>
      <c r="CC17" s="367"/>
      <c r="CD17" s="21"/>
      <c r="CE17" s="351"/>
      <c r="CF17" s="351"/>
      <c r="CG17" s="351"/>
      <c r="CH17" s="351"/>
      <c r="CI17" s="351"/>
      <c r="CJ17" s="351"/>
      <c r="CK17" s="351"/>
      <c r="CL17" s="351"/>
      <c r="CM17" s="351"/>
      <c r="CN17" s="351"/>
      <c r="CO17" s="351"/>
      <c r="CP17" s="351"/>
      <c r="CQ17" s="351"/>
      <c r="CR17" s="351"/>
      <c r="CS17" s="352"/>
      <c r="CT17" s="353"/>
      <c r="CU17" s="354"/>
      <c r="CV17" s="354"/>
      <c r="CW17" s="354"/>
      <c r="CX17" s="354"/>
      <c r="CY17" s="354"/>
      <c r="CZ17" s="354"/>
      <c r="DA17" s="355"/>
      <c r="DB17" s="353"/>
      <c r="DC17" s="354"/>
      <c r="DD17" s="354"/>
      <c r="DE17" s="354"/>
      <c r="DF17" s="354"/>
      <c r="DG17" s="354"/>
      <c r="DH17" s="354"/>
      <c r="DI17" s="355"/>
    </row>
    <row r="18" spans="1:113" ht="18.75" customHeight="1" x14ac:dyDescent="0.2">
      <c r="A18" s="2"/>
      <c r="B18" s="506" t="s">
        <v>226</v>
      </c>
      <c r="C18" s="457"/>
      <c r="D18" s="457"/>
      <c r="E18" s="507"/>
      <c r="F18" s="507"/>
      <c r="G18" s="507"/>
      <c r="H18" s="507"/>
      <c r="I18" s="507"/>
      <c r="J18" s="507"/>
      <c r="K18" s="507"/>
      <c r="L18" s="522">
        <v>78.38</v>
      </c>
      <c r="M18" s="522"/>
      <c r="N18" s="522"/>
      <c r="O18" s="522"/>
      <c r="P18" s="522"/>
      <c r="Q18" s="522"/>
      <c r="R18" s="523"/>
      <c r="S18" s="523"/>
      <c r="T18" s="523"/>
      <c r="U18" s="523"/>
      <c r="V18" s="524"/>
      <c r="W18" s="444"/>
      <c r="X18" s="445"/>
      <c r="Y18" s="445"/>
      <c r="Z18" s="445"/>
      <c r="AA18" s="445"/>
      <c r="AB18" s="438"/>
      <c r="AC18" s="481">
        <v>58.599999999999994</v>
      </c>
      <c r="AD18" s="482"/>
      <c r="AE18" s="482"/>
      <c r="AF18" s="482"/>
      <c r="AG18" s="525"/>
      <c r="AH18" s="481">
        <v>55.5</v>
      </c>
      <c r="AI18" s="482"/>
      <c r="AJ18" s="482"/>
      <c r="AK18" s="482"/>
      <c r="AL18" s="483"/>
      <c r="AM18" s="519"/>
      <c r="AN18" s="404"/>
      <c r="AO18" s="404"/>
      <c r="AP18" s="404"/>
      <c r="AQ18" s="404"/>
      <c r="AR18" s="404"/>
      <c r="AS18" s="404"/>
      <c r="AT18" s="405"/>
      <c r="AU18" s="520"/>
      <c r="AV18" s="521"/>
      <c r="AW18" s="521"/>
      <c r="AX18" s="521"/>
      <c r="AY18" s="493" t="s">
        <v>227</v>
      </c>
      <c r="AZ18" s="494"/>
      <c r="BA18" s="494"/>
      <c r="BB18" s="494"/>
      <c r="BC18" s="494"/>
      <c r="BD18" s="494"/>
      <c r="BE18" s="494"/>
      <c r="BF18" s="494"/>
      <c r="BG18" s="494"/>
      <c r="BH18" s="494"/>
      <c r="BI18" s="494"/>
      <c r="BJ18" s="494"/>
      <c r="BK18" s="494"/>
      <c r="BL18" s="494"/>
      <c r="BM18" s="495"/>
      <c r="BN18" s="365">
        <v>3552658</v>
      </c>
      <c r="BO18" s="366"/>
      <c r="BP18" s="366"/>
      <c r="BQ18" s="366"/>
      <c r="BR18" s="366"/>
      <c r="BS18" s="366"/>
      <c r="BT18" s="366"/>
      <c r="BU18" s="367"/>
      <c r="BV18" s="365">
        <v>3542570</v>
      </c>
      <c r="BW18" s="366"/>
      <c r="BX18" s="366"/>
      <c r="BY18" s="366"/>
      <c r="BZ18" s="366"/>
      <c r="CA18" s="366"/>
      <c r="CB18" s="366"/>
      <c r="CC18" s="367"/>
      <c r="CD18" s="21"/>
      <c r="CE18" s="351"/>
      <c r="CF18" s="351"/>
      <c r="CG18" s="351"/>
      <c r="CH18" s="351"/>
      <c r="CI18" s="351"/>
      <c r="CJ18" s="351"/>
      <c r="CK18" s="351"/>
      <c r="CL18" s="351"/>
      <c r="CM18" s="351"/>
      <c r="CN18" s="351"/>
      <c r="CO18" s="351"/>
      <c r="CP18" s="351"/>
      <c r="CQ18" s="351"/>
      <c r="CR18" s="351"/>
      <c r="CS18" s="352"/>
      <c r="CT18" s="353"/>
      <c r="CU18" s="354"/>
      <c r="CV18" s="354"/>
      <c r="CW18" s="354"/>
      <c r="CX18" s="354"/>
      <c r="CY18" s="354"/>
      <c r="CZ18" s="354"/>
      <c r="DA18" s="355"/>
      <c r="DB18" s="353"/>
      <c r="DC18" s="354"/>
      <c r="DD18" s="354"/>
      <c r="DE18" s="354"/>
      <c r="DF18" s="354"/>
      <c r="DG18" s="354"/>
      <c r="DH18" s="354"/>
      <c r="DI18" s="355"/>
    </row>
    <row r="19" spans="1:113" ht="18.75" customHeight="1" x14ac:dyDescent="0.2">
      <c r="A19" s="2"/>
      <c r="B19" s="506" t="s">
        <v>57</v>
      </c>
      <c r="C19" s="457"/>
      <c r="D19" s="457"/>
      <c r="E19" s="507"/>
      <c r="F19" s="507"/>
      <c r="G19" s="507"/>
      <c r="H19" s="507"/>
      <c r="I19" s="507"/>
      <c r="J19" s="507"/>
      <c r="K19" s="507"/>
      <c r="L19" s="508">
        <v>136</v>
      </c>
      <c r="M19" s="508"/>
      <c r="N19" s="508"/>
      <c r="O19" s="508"/>
      <c r="P19" s="508"/>
      <c r="Q19" s="508"/>
      <c r="R19" s="509"/>
      <c r="S19" s="509"/>
      <c r="T19" s="509"/>
      <c r="U19" s="509"/>
      <c r="V19" s="510"/>
      <c r="W19" s="427"/>
      <c r="X19" s="428"/>
      <c r="Y19" s="428"/>
      <c r="Z19" s="428"/>
      <c r="AA19" s="428"/>
      <c r="AB19" s="428"/>
      <c r="AC19" s="517"/>
      <c r="AD19" s="517"/>
      <c r="AE19" s="517"/>
      <c r="AF19" s="517"/>
      <c r="AG19" s="517"/>
      <c r="AH19" s="517"/>
      <c r="AI19" s="517"/>
      <c r="AJ19" s="517"/>
      <c r="AK19" s="517"/>
      <c r="AL19" s="518"/>
      <c r="AM19" s="519"/>
      <c r="AN19" s="404"/>
      <c r="AO19" s="404"/>
      <c r="AP19" s="404"/>
      <c r="AQ19" s="404"/>
      <c r="AR19" s="404"/>
      <c r="AS19" s="404"/>
      <c r="AT19" s="405"/>
      <c r="AU19" s="520"/>
      <c r="AV19" s="521"/>
      <c r="AW19" s="521"/>
      <c r="AX19" s="521"/>
      <c r="AY19" s="493" t="s">
        <v>228</v>
      </c>
      <c r="AZ19" s="494"/>
      <c r="BA19" s="494"/>
      <c r="BB19" s="494"/>
      <c r="BC19" s="494"/>
      <c r="BD19" s="494"/>
      <c r="BE19" s="494"/>
      <c r="BF19" s="494"/>
      <c r="BG19" s="494"/>
      <c r="BH19" s="494"/>
      <c r="BI19" s="494"/>
      <c r="BJ19" s="494"/>
      <c r="BK19" s="494"/>
      <c r="BL19" s="494"/>
      <c r="BM19" s="495"/>
      <c r="BN19" s="365">
        <v>4686698</v>
      </c>
      <c r="BO19" s="366"/>
      <c r="BP19" s="366"/>
      <c r="BQ19" s="366"/>
      <c r="BR19" s="366"/>
      <c r="BS19" s="366"/>
      <c r="BT19" s="366"/>
      <c r="BU19" s="367"/>
      <c r="BV19" s="365">
        <v>4691039</v>
      </c>
      <c r="BW19" s="366"/>
      <c r="BX19" s="366"/>
      <c r="BY19" s="366"/>
      <c r="BZ19" s="366"/>
      <c r="CA19" s="366"/>
      <c r="CB19" s="366"/>
      <c r="CC19" s="367"/>
      <c r="CD19" s="21"/>
      <c r="CE19" s="351"/>
      <c r="CF19" s="351"/>
      <c r="CG19" s="351"/>
      <c r="CH19" s="351"/>
      <c r="CI19" s="351"/>
      <c r="CJ19" s="351"/>
      <c r="CK19" s="351"/>
      <c r="CL19" s="351"/>
      <c r="CM19" s="351"/>
      <c r="CN19" s="351"/>
      <c r="CO19" s="351"/>
      <c r="CP19" s="351"/>
      <c r="CQ19" s="351"/>
      <c r="CR19" s="351"/>
      <c r="CS19" s="352"/>
      <c r="CT19" s="353"/>
      <c r="CU19" s="354"/>
      <c r="CV19" s="354"/>
      <c r="CW19" s="354"/>
      <c r="CX19" s="354"/>
      <c r="CY19" s="354"/>
      <c r="CZ19" s="354"/>
      <c r="DA19" s="355"/>
      <c r="DB19" s="353"/>
      <c r="DC19" s="354"/>
      <c r="DD19" s="354"/>
      <c r="DE19" s="354"/>
      <c r="DF19" s="354"/>
      <c r="DG19" s="354"/>
      <c r="DH19" s="354"/>
      <c r="DI19" s="355"/>
    </row>
    <row r="20" spans="1:113" ht="18.75" customHeight="1" x14ac:dyDescent="0.2">
      <c r="A20" s="2"/>
      <c r="B20" s="506" t="s">
        <v>231</v>
      </c>
      <c r="C20" s="457"/>
      <c r="D20" s="457"/>
      <c r="E20" s="507"/>
      <c r="F20" s="507"/>
      <c r="G20" s="507"/>
      <c r="H20" s="507"/>
      <c r="I20" s="507"/>
      <c r="J20" s="507"/>
      <c r="K20" s="507"/>
      <c r="L20" s="508">
        <v>3770</v>
      </c>
      <c r="M20" s="508"/>
      <c r="N20" s="508"/>
      <c r="O20" s="508"/>
      <c r="P20" s="508"/>
      <c r="Q20" s="508"/>
      <c r="R20" s="509"/>
      <c r="S20" s="509"/>
      <c r="T20" s="509"/>
      <c r="U20" s="509"/>
      <c r="V20" s="510"/>
      <c r="W20" s="444"/>
      <c r="X20" s="445"/>
      <c r="Y20" s="445"/>
      <c r="Z20" s="445"/>
      <c r="AA20" s="445"/>
      <c r="AB20" s="445"/>
      <c r="AC20" s="511"/>
      <c r="AD20" s="511"/>
      <c r="AE20" s="511"/>
      <c r="AF20" s="511"/>
      <c r="AG20" s="511"/>
      <c r="AH20" s="511"/>
      <c r="AI20" s="511"/>
      <c r="AJ20" s="511"/>
      <c r="AK20" s="511"/>
      <c r="AL20" s="512"/>
      <c r="AM20" s="513"/>
      <c r="AN20" s="473"/>
      <c r="AO20" s="473"/>
      <c r="AP20" s="473"/>
      <c r="AQ20" s="473"/>
      <c r="AR20" s="473"/>
      <c r="AS20" s="473"/>
      <c r="AT20" s="474"/>
      <c r="AU20" s="514"/>
      <c r="AV20" s="515"/>
      <c r="AW20" s="515"/>
      <c r="AX20" s="516"/>
      <c r="AY20" s="493"/>
      <c r="AZ20" s="494"/>
      <c r="BA20" s="494"/>
      <c r="BB20" s="494"/>
      <c r="BC20" s="494"/>
      <c r="BD20" s="494"/>
      <c r="BE20" s="494"/>
      <c r="BF20" s="494"/>
      <c r="BG20" s="494"/>
      <c r="BH20" s="494"/>
      <c r="BI20" s="494"/>
      <c r="BJ20" s="494"/>
      <c r="BK20" s="494"/>
      <c r="BL20" s="494"/>
      <c r="BM20" s="495"/>
      <c r="BN20" s="365"/>
      <c r="BO20" s="366"/>
      <c r="BP20" s="366"/>
      <c r="BQ20" s="366"/>
      <c r="BR20" s="366"/>
      <c r="BS20" s="366"/>
      <c r="BT20" s="366"/>
      <c r="BU20" s="367"/>
      <c r="BV20" s="365"/>
      <c r="BW20" s="366"/>
      <c r="BX20" s="366"/>
      <c r="BY20" s="366"/>
      <c r="BZ20" s="366"/>
      <c r="CA20" s="366"/>
      <c r="CB20" s="366"/>
      <c r="CC20" s="367"/>
      <c r="CD20" s="21"/>
      <c r="CE20" s="351"/>
      <c r="CF20" s="351"/>
      <c r="CG20" s="351"/>
      <c r="CH20" s="351"/>
      <c r="CI20" s="351"/>
      <c r="CJ20" s="351"/>
      <c r="CK20" s="351"/>
      <c r="CL20" s="351"/>
      <c r="CM20" s="351"/>
      <c r="CN20" s="351"/>
      <c r="CO20" s="351"/>
      <c r="CP20" s="351"/>
      <c r="CQ20" s="351"/>
      <c r="CR20" s="351"/>
      <c r="CS20" s="352"/>
      <c r="CT20" s="353"/>
      <c r="CU20" s="354"/>
      <c r="CV20" s="354"/>
      <c r="CW20" s="354"/>
      <c r="CX20" s="354"/>
      <c r="CY20" s="354"/>
      <c r="CZ20" s="354"/>
      <c r="DA20" s="355"/>
      <c r="DB20" s="353"/>
      <c r="DC20" s="354"/>
      <c r="DD20" s="354"/>
      <c r="DE20" s="354"/>
      <c r="DF20" s="354"/>
      <c r="DG20" s="354"/>
      <c r="DH20" s="354"/>
      <c r="DI20" s="355"/>
    </row>
    <row r="21" spans="1:113" ht="18.75" customHeight="1" x14ac:dyDescent="0.2">
      <c r="A21" s="2"/>
      <c r="B21" s="503" t="s">
        <v>234</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84"/>
      <c r="AZ21" s="485"/>
      <c r="BA21" s="485"/>
      <c r="BB21" s="485"/>
      <c r="BC21" s="485"/>
      <c r="BD21" s="485"/>
      <c r="BE21" s="485"/>
      <c r="BF21" s="485"/>
      <c r="BG21" s="485"/>
      <c r="BH21" s="485"/>
      <c r="BI21" s="485"/>
      <c r="BJ21" s="485"/>
      <c r="BK21" s="485"/>
      <c r="BL21" s="485"/>
      <c r="BM21" s="486"/>
      <c r="BN21" s="368"/>
      <c r="BO21" s="369"/>
      <c r="BP21" s="369"/>
      <c r="BQ21" s="369"/>
      <c r="BR21" s="369"/>
      <c r="BS21" s="369"/>
      <c r="BT21" s="369"/>
      <c r="BU21" s="370"/>
      <c r="BV21" s="368"/>
      <c r="BW21" s="369"/>
      <c r="BX21" s="369"/>
      <c r="BY21" s="369"/>
      <c r="BZ21" s="369"/>
      <c r="CA21" s="369"/>
      <c r="CB21" s="369"/>
      <c r="CC21" s="370"/>
      <c r="CD21" s="21"/>
      <c r="CE21" s="351"/>
      <c r="CF21" s="351"/>
      <c r="CG21" s="351"/>
      <c r="CH21" s="351"/>
      <c r="CI21" s="351"/>
      <c r="CJ21" s="351"/>
      <c r="CK21" s="351"/>
      <c r="CL21" s="351"/>
      <c r="CM21" s="351"/>
      <c r="CN21" s="351"/>
      <c r="CO21" s="351"/>
      <c r="CP21" s="351"/>
      <c r="CQ21" s="351"/>
      <c r="CR21" s="351"/>
      <c r="CS21" s="352"/>
      <c r="CT21" s="353"/>
      <c r="CU21" s="354"/>
      <c r="CV21" s="354"/>
      <c r="CW21" s="354"/>
      <c r="CX21" s="354"/>
      <c r="CY21" s="354"/>
      <c r="CZ21" s="354"/>
      <c r="DA21" s="355"/>
      <c r="DB21" s="353"/>
      <c r="DC21" s="354"/>
      <c r="DD21" s="354"/>
      <c r="DE21" s="354"/>
      <c r="DF21" s="354"/>
      <c r="DG21" s="354"/>
      <c r="DH21" s="354"/>
      <c r="DI21" s="355"/>
    </row>
    <row r="22" spans="1:113" ht="18.75" customHeight="1" x14ac:dyDescent="0.2">
      <c r="A22" s="2"/>
      <c r="B22" s="488" t="s">
        <v>235</v>
      </c>
      <c r="C22" s="395"/>
      <c r="D22" s="396"/>
      <c r="E22" s="374" t="s">
        <v>4</v>
      </c>
      <c r="F22" s="375"/>
      <c r="G22" s="375"/>
      <c r="H22" s="375"/>
      <c r="I22" s="375"/>
      <c r="J22" s="375"/>
      <c r="K22" s="376"/>
      <c r="L22" s="374" t="s">
        <v>237</v>
      </c>
      <c r="M22" s="375"/>
      <c r="N22" s="375"/>
      <c r="O22" s="375"/>
      <c r="P22" s="376"/>
      <c r="Q22" s="380" t="s">
        <v>238</v>
      </c>
      <c r="R22" s="381"/>
      <c r="S22" s="381"/>
      <c r="T22" s="381"/>
      <c r="U22" s="381"/>
      <c r="V22" s="382"/>
      <c r="W22" s="394" t="s">
        <v>55</v>
      </c>
      <c r="X22" s="395"/>
      <c r="Y22" s="396"/>
      <c r="Z22" s="374" t="s">
        <v>4</v>
      </c>
      <c r="AA22" s="375"/>
      <c r="AB22" s="375"/>
      <c r="AC22" s="375"/>
      <c r="AD22" s="375"/>
      <c r="AE22" s="375"/>
      <c r="AF22" s="375"/>
      <c r="AG22" s="376"/>
      <c r="AH22" s="386" t="s">
        <v>177</v>
      </c>
      <c r="AI22" s="375"/>
      <c r="AJ22" s="375"/>
      <c r="AK22" s="375"/>
      <c r="AL22" s="376"/>
      <c r="AM22" s="386" t="s">
        <v>240</v>
      </c>
      <c r="AN22" s="387"/>
      <c r="AO22" s="387"/>
      <c r="AP22" s="387"/>
      <c r="AQ22" s="387"/>
      <c r="AR22" s="388"/>
      <c r="AS22" s="380" t="s">
        <v>238</v>
      </c>
      <c r="AT22" s="381"/>
      <c r="AU22" s="381"/>
      <c r="AV22" s="381"/>
      <c r="AW22" s="381"/>
      <c r="AX22" s="392"/>
      <c r="AY22" s="410" t="s">
        <v>241</v>
      </c>
      <c r="AZ22" s="411"/>
      <c r="BA22" s="411"/>
      <c r="BB22" s="411"/>
      <c r="BC22" s="411"/>
      <c r="BD22" s="411"/>
      <c r="BE22" s="411"/>
      <c r="BF22" s="411"/>
      <c r="BG22" s="411"/>
      <c r="BH22" s="411"/>
      <c r="BI22" s="411"/>
      <c r="BJ22" s="411"/>
      <c r="BK22" s="411"/>
      <c r="BL22" s="411"/>
      <c r="BM22" s="412"/>
      <c r="BN22" s="371">
        <v>5437875</v>
      </c>
      <c r="BO22" s="372"/>
      <c r="BP22" s="372"/>
      <c r="BQ22" s="372"/>
      <c r="BR22" s="372"/>
      <c r="BS22" s="372"/>
      <c r="BT22" s="372"/>
      <c r="BU22" s="373"/>
      <c r="BV22" s="371">
        <v>5650558</v>
      </c>
      <c r="BW22" s="372"/>
      <c r="BX22" s="372"/>
      <c r="BY22" s="372"/>
      <c r="BZ22" s="372"/>
      <c r="CA22" s="372"/>
      <c r="CB22" s="372"/>
      <c r="CC22" s="373"/>
      <c r="CD22" s="21"/>
      <c r="CE22" s="351"/>
      <c r="CF22" s="351"/>
      <c r="CG22" s="351"/>
      <c r="CH22" s="351"/>
      <c r="CI22" s="351"/>
      <c r="CJ22" s="351"/>
      <c r="CK22" s="351"/>
      <c r="CL22" s="351"/>
      <c r="CM22" s="351"/>
      <c r="CN22" s="351"/>
      <c r="CO22" s="351"/>
      <c r="CP22" s="351"/>
      <c r="CQ22" s="351"/>
      <c r="CR22" s="351"/>
      <c r="CS22" s="352"/>
      <c r="CT22" s="353"/>
      <c r="CU22" s="354"/>
      <c r="CV22" s="354"/>
      <c r="CW22" s="354"/>
      <c r="CX22" s="354"/>
      <c r="CY22" s="354"/>
      <c r="CZ22" s="354"/>
      <c r="DA22" s="355"/>
      <c r="DB22" s="353"/>
      <c r="DC22" s="354"/>
      <c r="DD22" s="354"/>
      <c r="DE22" s="354"/>
      <c r="DF22" s="354"/>
      <c r="DG22" s="354"/>
      <c r="DH22" s="354"/>
      <c r="DI22" s="355"/>
    </row>
    <row r="23" spans="1:113" ht="18.75" customHeight="1" x14ac:dyDescent="0.2">
      <c r="A23" s="2"/>
      <c r="B23" s="489"/>
      <c r="C23" s="398"/>
      <c r="D23" s="399"/>
      <c r="E23" s="377"/>
      <c r="F23" s="378"/>
      <c r="G23" s="378"/>
      <c r="H23" s="378"/>
      <c r="I23" s="378"/>
      <c r="J23" s="378"/>
      <c r="K23" s="379"/>
      <c r="L23" s="377"/>
      <c r="M23" s="378"/>
      <c r="N23" s="378"/>
      <c r="O23" s="378"/>
      <c r="P23" s="379"/>
      <c r="Q23" s="383"/>
      <c r="R23" s="384"/>
      <c r="S23" s="384"/>
      <c r="T23" s="384"/>
      <c r="U23" s="384"/>
      <c r="V23" s="385"/>
      <c r="W23" s="397"/>
      <c r="X23" s="398"/>
      <c r="Y23" s="399"/>
      <c r="Z23" s="377"/>
      <c r="AA23" s="378"/>
      <c r="AB23" s="378"/>
      <c r="AC23" s="378"/>
      <c r="AD23" s="378"/>
      <c r="AE23" s="378"/>
      <c r="AF23" s="378"/>
      <c r="AG23" s="379"/>
      <c r="AH23" s="377"/>
      <c r="AI23" s="378"/>
      <c r="AJ23" s="378"/>
      <c r="AK23" s="378"/>
      <c r="AL23" s="379"/>
      <c r="AM23" s="389"/>
      <c r="AN23" s="390"/>
      <c r="AO23" s="390"/>
      <c r="AP23" s="390"/>
      <c r="AQ23" s="390"/>
      <c r="AR23" s="391"/>
      <c r="AS23" s="383"/>
      <c r="AT23" s="384"/>
      <c r="AU23" s="384"/>
      <c r="AV23" s="384"/>
      <c r="AW23" s="384"/>
      <c r="AX23" s="393"/>
      <c r="AY23" s="493" t="s">
        <v>244</v>
      </c>
      <c r="AZ23" s="494"/>
      <c r="BA23" s="494"/>
      <c r="BB23" s="494"/>
      <c r="BC23" s="494"/>
      <c r="BD23" s="494"/>
      <c r="BE23" s="494"/>
      <c r="BF23" s="494"/>
      <c r="BG23" s="494"/>
      <c r="BH23" s="494"/>
      <c r="BI23" s="494"/>
      <c r="BJ23" s="494"/>
      <c r="BK23" s="494"/>
      <c r="BL23" s="494"/>
      <c r="BM23" s="495"/>
      <c r="BN23" s="365">
        <v>3993214</v>
      </c>
      <c r="BO23" s="366"/>
      <c r="BP23" s="366"/>
      <c r="BQ23" s="366"/>
      <c r="BR23" s="366"/>
      <c r="BS23" s="366"/>
      <c r="BT23" s="366"/>
      <c r="BU23" s="367"/>
      <c r="BV23" s="365">
        <v>4319064</v>
      </c>
      <c r="BW23" s="366"/>
      <c r="BX23" s="366"/>
      <c r="BY23" s="366"/>
      <c r="BZ23" s="366"/>
      <c r="CA23" s="366"/>
      <c r="CB23" s="366"/>
      <c r="CC23" s="367"/>
      <c r="CD23" s="21"/>
      <c r="CE23" s="351"/>
      <c r="CF23" s="351"/>
      <c r="CG23" s="351"/>
      <c r="CH23" s="351"/>
      <c r="CI23" s="351"/>
      <c r="CJ23" s="351"/>
      <c r="CK23" s="351"/>
      <c r="CL23" s="351"/>
      <c r="CM23" s="351"/>
      <c r="CN23" s="351"/>
      <c r="CO23" s="351"/>
      <c r="CP23" s="351"/>
      <c r="CQ23" s="351"/>
      <c r="CR23" s="351"/>
      <c r="CS23" s="352"/>
      <c r="CT23" s="353"/>
      <c r="CU23" s="354"/>
      <c r="CV23" s="354"/>
      <c r="CW23" s="354"/>
      <c r="CX23" s="354"/>
      <c r="CY23" s="354"/>
      <c r="CZ23" s="354"/>
      <c r="DA23" s="355"/>
      <c r="DB23" s="353"/>
      <c r="DC23" s="354"/>
      <c r="DD23" s="354"/>
      <c r="DE23" s="354"/>
      <c r="DF23" s="354"/>
      <c r="DG23" s="354"/>
      <c r="DH23" s="354"/>
      <c r="DI23" s="355"/>
    </row>
    <row r="24" spans="1:113" ht="18.75" customHeight="1" x14ac:dyDescent="0.2">
      <c r="A24" s="2"/>
      <c r="B24" s="489"/>
      <c r="C24" s="398"/>
      <c r="D24" s="399"/>
      <c r="E24" s="403" t="s">
        <v>245</v>
      </c>
      <c r="F24" s="404"/>
      <c r="G24" s="404"/>
      <c r="H24" s="404"/>
      <c r="I24" s="404"/>
      <c r="J24" s="404"/>
      <c r="K24" s="405"/>
      <c r="L24" s="406">
        <v>1</v>
      </c>
      <c r="M24" s="407"/>
      <c r="N24" s="407"/>
      <c r="O24" s="407"/>
      <c r="P24" s="408"/>
      <c r="Q24" s="406">
        <v>8320</v>
      </c>
      <c r="R24" s="407"/>
      <c r="S24" s="407"/>
      <c r="T24" s="407"/>
      <c r="U24" s="407"/>
      <c r="V24" s="408"/>
      <c r="W24" s="397"/>
      <c r="X24" s="398"/>
      <c r="Y24" s="399"/>
      <c r="Z24" s="403" t="s">
        <v>247</v>
      </c>
      <c r="AA24" s="404"/>
      <c r="AB24" s="404"/>
      <c r="AC24" s="404"/>
      <c r="AD24" s="404"/>
      <c r="AE24" s="404"/>
      <c r="AF24" s="404"/>
      <c r="AG24" s="405"/>
      <c r="AH24" s="406">
        <v>125</v>
      </c>
      <c r="AI24" s="407"/>
      <c r="AJ24" s="407"/>
      <c r="AK24" s="407"/>
      <c r="AL24" s="408"/>
      <c r="AM24" s="406">
        <v>398500</v>
      </c>
      <c r="AN24" s="407"/>
      <c r="AO24" s="407"/>
      <c r="AP24" s="407"/>
      <c r="AQ24" s="407"/>
      <c r="AR24" s="408"/>
      <c r="AS24" s="406">
        <v>3188</v>
      </c>
      <c r="AT24" s="407"/>
      <c r="AU24" s="407"/>
      <c r="AV24" s="407"/>
      <c r="AW24" s="407"/>
      <c r="AX24" s="409"/>
      <c r="AY24" s="484" t="s">
        <v>248</v>
      </c>
      <c r="AZ24" s="485"/>
      <c r="BA24" s="485"/>
      <c r="BB24" s="485"/>
      <c r="BC24" s="485"/>
      <c r="BD24" s="485"/>
      <c r="BE24" s="485"/>
      <c r="BF24" s="485"/>
      <c r="BG24" s="485"/>
      <c r="BH24" s="485"/>
      <c r="BI24" s="485"/>
      <c r="BJ24" s="485"/>
      <c r="BK24" s="485"/>
      <c r="BL24" s="485"/>
      <c r="BM24" s="486"/>
      <c r="BN24" s="365">
        <v>3557846</v>
      </c>
      <c r="BO24" s="366"/>
      <c r="BP24" s="366"/>
      <c r="BQ24" s="366"/>
      <c r="BR24" s="366"/>
      <c r="BS24" s="366"/>
      <c r="BT24" s="366"/>
      <c r="BU24" s="367"/>
      <c r="BV24" s="365">
        <v>3558011</v>
      </c>
      <c r="BW24" s="366"/>
      <c r="BX24" s="366"/>
      <c r="BY24" s="366"/>
      <c r="BZ24" s="366"/>
      <c r="CA24" s="366"/>
      <c r="CB24" s="366"/>
      <c r="CC24" s="367"/>
      <c r="CD24" s="21"/>
      <c r="CE24" s="351"/>
      <c r="CF24" s="351"/>
      <c r="CG24" s="351"/>
      <c r="CH24" s="351"/>
      <c r="CI24" s="351"/>
      <c r="CJ24" s="351"/>
      <c r="CK24" s="351"/>
      <c r="CL24" s="351"/>
      <c r="CM24" s="351"/>
      <c r="CN24" s="351"/>
      <c r="CO24" s="351"/>
      <c r="CP24" s="351"/>
      <c r="CQ24" s="351"/>
      <c r="CR24" s="351"/>
      <c r="CS24" s="352"/>
      <c r="CT24" s="353"/>
      <c r="CU24" s="354"/>
      <c r="CV24" s="354"/>
      <c r="CW24" s="354"/>
      <c r="CX24" s="354"/>
      <c r="CY24" s="354"/>
      <c r="CZ24" s="354"/>
      <c r="DA24" s="355"/>
      <c r="DB24" s="353"/>
      <c r="DC24" s="354"/>
      <c r="DD24" s="354"/>
      <c r="DE24" s="354"/>
      <c r="DF24" s="354"/>
      <c r="DG24" s="354"/>
      <c r="DH24" s="354"/>
      <c r="DI24" s="355"/>
    </row>
    <row r="25" spans="1:113" ht="18.75" customHeight="1" x14ac:dyDescent="0.2">
      <c r="A25" s="2"/>
      <c r="B25" s="489"/>
      <c r="C25" s="398"/>
      <c r="D25" s="399"/>
      <c r="E25" s="403" t="s">
        <v>250</v>
      </c>
      <c r="F25" s="404"/>
      <c r="G25" s="404"/>
      <c r="H25" s="404"/>
      <c r="I25" s="404"/>
      <c r="J25" s="404"/>
      <c r="K25" s="405"/>
      <c r="L25" s="406">
        <v>1</v>
      </c>
      <c r="M25" s="407"/>
      <c r="N25" s="407"/>
      <c r="O25" s="407"/>
      <c r="P25" s="408"/>
      <c r="Q25" s="406">
        <v>6000</v>
      </c>
      <c r="R25" s="407"/>
      <c r="S25" s="407"/>
      <c r="T25" s="407"/>
      <c r="U25" s="407"/>
      <c r="V25" s="408"/>
      <c r="W25" s="397"/>
      <c r="X25" s="398"/>
      <c r="Y25" s="399"/>
      <c r="Z25" s="403" t="s">
        <v>253</v>
      </c>
      <c r="AA25" s="404"/>
      <c r="AB25" s="404"/>
      <c r="AC25" s="404"/>
      <c r="AD25" s="404"/>
      <c r="AE25" s="404"/>
      <c r="AF25" s="404"/>
      <c r="AG25" s="405"/>
      <c r="AH25" s="406" t="s">
        <v>193</v>
      </c>
      <c r="AI25" s="407"/>
      <c r="AJ25" s="407"/>
      <c r="AK25" s="407"/>
      <c r="AL25" s="408"/>
      <c r="AM25" s="406" t="s">
        <v>193</v>
      </c>
      <c r="AN25" s="407"/>
      <c r="AO25" s="407"/>
      <c r="AP25" s="407"/>
      <c r="AQ25" s="407"/>
      <c r="AR25" s="408"/>
      <c r="AS25" s="406" t="s">
        <v>193</v>
      </c>
      <c r="AT25" s="407"/>
      <c r="AU25" s="407"/>
      <c r="AV25" s="407"/>
      <c r="AW25" s="407"/>
      <c r="AX25" s="409"/>
      <c r="AY25" s="410" t="s">
        <v>36</v>
      </c>
      <c r="AZ25" s="411"/>
      <c r="BA25" s="411"/>
      <c r="BB25" s="411"/>
      <c r="BC25" s="411"/>
      <c r="BD25" s="411"/>
      <c r="BE25" s="411"/>
      <c r="BF25" s="411"/>
      <c r="BG25" s="411"/>
      <c r="BH25" s="411"/>
      <c r="BI25" s="411"/>
      <c r="BJ25" s="411"/>
      <c r="BK25" s="411"/>
      <c r="BL25" s="411"/>
      <c r="BM25" s="412"/>
      <c r="BN25" s="371">
        <v>217050</v>
      </c>
      <c r="BO25" s="372"/>
      <c r="BP25" s="372"/>
      <c r="BQ25" s="372"/>
      <c r="BR25" s="372"/>
      <c r="BS25" s="372"/>
      <c r="BT25" s="372"/>
      <c r="BU25" s="373"/>
      <c r="BV25" s="371">
        <v>61488</v>
      </c>
      <c r="BW25" s="372"/>
      <c r="BX25" s="372"/>
      <c r="BY25" s="372"/>
      <c r="BZ25" s="372"/>
      <c r="CA25" s="372"/>
      <c r="CB25" s="372"/>
      <c r="CC25" s="373"/>
      <c r="CD25" s="21"/>
      <c r="CE25" s="351"/>
      <c r="CF25" s="351"/>
      <c r="CG25" s="351"/>
      <c r="CH25" s="351"/>
      <c r="CI25" s="351"/>
      <c r="CJ25" s="351"/>
      <c r="CK25" s="351"/>
      <c r="CL25" s="351"/>
      <c r="CM25" s="351"/>
      <c r="CN25" s="351"/>
      <c r="CO25" s="351"/>
      <c r="CP25" s="351"/>
      <c r="CQ25" s="351"/>
      <c r="CR25" s="351"/>
      <c r="CS25" s="352"/>
      <c r="CT25" s="353"/>
      <c r="CU25" s="354"/>
      <c r="CV25" s="354"/>
      <c r="CW25" s="354"/>
      <c r="CX25" s="354"/>
      <c r="CY25" s="354"/>
      <c r="CZ25" s="354"/>
      <c r="DA25" s="355"/>
      <c r="DB25" s="353"/>
      <c r="DC25" s="354"/>
      <c r="DD25" s="354"/>
      <c r="DE25" s="354"/>
      <c r="DF25" s="354"/>
      <c r="DG25" s="354"/>
      <c r="DH25" s="354"/>
      <c r="DI25" s="355"/>
    </row>
    <row r="26" spans="1:113" ht="18.75" customHeight="1" x14ac:dyDescent="0.2">
      <c r="A26" s="2"/>
      <c r="B26" s="489"/>
      <c r="C26" s="398"/>
      <c r="D26" s="399"/>
      <c r="E26" s="403" t="s">
        <v>254</v>
      </c>
      <c r="F26" s="404"/>
      <c r="G26" s="404"/>
      <c r="H26" s="404"/>
      <c r="I26" s="404"/>
      <c r="J26" s="404"/>
      <c r="K26" s="405"/>
      <c r="L26" s="406">
        <v>1</v>
      </c>
      <c r="M26" s="407"/>
      <c r="N26" s="407"/>
      <c r="O26" s="407"/>
      <c r="P26" s="408"/>
      <c r="Q26" s="406">
        <v>5310</v>
      </c>
      <c r="R26" s="407"/>
      <c r="S26" s="407"/>
      <c r="T26" s="407"/>
      <c r="U26" s="407"/>
      <c r="V26" s="408"/>
      <c r="W26" s="397"/>
      <c r="X26" s="398"/>
      <c r="Y26" s="399"/>
      <c r="Z26" s="403" t="s">
        <v>255</v>
      </c>
      <c r="AA26" s="499"/>
      <c r="AB26" s="499"/>
      <c r="AC26" s="499"/>
      <c r="AD26" s="499"/>
      <c r="AE26" s="499"/>
      <c r="AF26" s="499"/>
      <c r="AG26" s="500"/>
      <c r="AH26" s="406">
        <v>5</v>
      </c>
      <c r="AI26" s="407"/>
      <c r="AJ26" s="407"/>
      <c r="AK26" s="407"/>
      <c r="AL26" s="408"/>
      <c r="AM26" s="406">
        <v>12800</v>
      </c>
      <c r="AN26" s="407"/>
      <c r="AO26" s="407"/>
      <c r="AP26" s="407"/>
      <c r="AQ26" s="407"/>
      <c r="AR26" s="408"/>
      <c r="AS26" s="406">
        <v>2560</v>
      </c>
      <c r="AT26" s="407"/>
      <c r="AU26" s="407"/>
      <c r="AV26" s="407"/>
      <c r="AW26" s="407"/>
      <c r="AX26" s="409"/>
      <c r="AY26" s="501" t="s">
        <v>256</v>
      </c>
      <c r="AZ26" s="471"/>
      <c r="BA26" s="471"/>
      <c r="BB26" s="471"/>
      <c r="BC26" s="471"/>
      <c r="BD26" s="471"/>
      <c r="BE26" s="471"/>
      <c r="BF26" s="471"/>
      <c r="BG26" s="471"/>
      <c r="BH26" s="471"/>
      <c r="BI26" s="471"/>
      <c r="BJ26" s="471"/>
      <c r="BK26" s="471"/>
      <c r="BL26" s="471"/>
      <c r="BM26" s="502"/>
      <c r="BN26" s="365" t="s">
        <v>193</v>
      </c>
      <c r="BO26" s="366"/>
      <c r="BP26" s="366"/>
      <c r="BQ26" s="366"/>
      <c r="BR26" s="366"/>
      <c r="BS26" s="366"/>
      <c r="BT26" s="366"/>
      <c r="BU26" s="367"/>
      <c r="BV26" s="365" t="s">
        <v>193</v>
      </c>
      <c r="BW26" s="366"/>
      <c r="BX26" s="366"/>
      <c r="BY26" s="366"/>
      <c r="BZ26" s="366"/>
      <c r="CA26" s="366"/>
      <c r="CB26" s="366"/>
      <c r="CC26" s="367"/>
      <c r="CD26" s="21"/>
      <c r="CE26" s="351"/>
      <c r="CF26" s="351"/>
      <c r="CG26" s="351"/>
      <c r="CH26" s="351"/>
      <c r="CI26" s="351"/>
      <c r="CJ26" s="351"/>
      <c r="CK26" s="351"/>
      <c r="CL26" s="351"/>
      <c r="CM26" s="351"/>
      <c r="CN26" s="351"/>
      <c r="CO26" s="351"/>
      <c r="CP26" s="351"/>
      <c r="CQ26" s="351"/>
      <c r="CR26" s="351"/>
      <c r="CS26" s="352"/>
      <c r="CT26" s="353"/>
      <c r="CU26" s="354"/>
      <c r="CV26" s="354"/>
      <c r="CW26" s="354"/>
      <c r="CX26" s="354"/>
      <c r="CY26" s="354"/>
      <c r="CZ26" s="354"/>
      <c r="DA26" s="355"/>
      <c r="DB26" s="353"/>
      <c r="DC26" s="354"/>
      <c r="DD26" s="354"/>
      <c r="DE26" s="354"/>
      <c r="DF26" s="354"/>
      <c r="DG26" s="354"/>
      <c r="DH26" s="354"/>
      <c r="DI26" s="355"/>
    </row>
    <row r="27" spans="1:113" ht="18.75" customHeight="1" x14ac:dyDescent="0.2">
      <c r="A27" s="2"/>
      <c r="B27" s="489"/>
      <c r="C27" s="398"/>
      <c r="D27" s="399"/>
      <c r="E27" s="403" t="s">
        <v>257</v>
      </c>
      <c r="F27" s="404"/>
      <c r="G27" s="404"/>
      <c r="H27" s="404"/>
      <c r="I27" s="404"/>
      <c r="J27" s="404"/>
      <c r="K27" s="405"/>
      <c r="L27" s="406">
        <v>1</v>
      </c>
      <c r="M27" s="407"/>
      <c r="N27" s="407"/>
      <c r="O27" s="407"/>
      <c r="P27" s="408"/>
      <c r="Q27" s="406">
        <v>3360</v>
      </c>
      <c r="R27" s="407"/>
      <c r="S27" s="407"/>
      <c r="T27" s="407"/>
      <c r="U27" s="407"/>
      <c r="V27" s="408"/>
      <c r="W27" s="397"/>
      <c r="X27" s="398"/>
      <c r="Y27" s="399"/>
      <c r="Z27" s="403" t="s">
        <v>258</v>
      </c>
      <c r="AA27" s="404"/>
      <c r="AB27" s="404"/>
      <c r="AC27" s="404"/>
      <c r="AD27" s="404"/>
      <c r="AE27" s="404"/>
      <c r="AF27" s="404"/>
      <c r="AG27" s="405"/>
      <c r="AH27" s="406">
        <v>6</v>
      </c>
      <c r="AI27" s="407"/>
      <c r="AJ27" s="407"/>
      <c r="AK27" s="407"/>
      <c r="AL27" s="408"/>
      <c r="AM27" s="406">
        <v>20355</v>
      </c>
      <c r="AN27" s="407"/>
      <c r="AO27" s="407"/>
      <c r="AP27" s="407"/>
      <c r="AQ27" s="407"/>
      <c r="AR27" s="408"/>
      <c r="AS27" s="406">
        <v>3393</v>
      </c>
      <c r="AT27" s="407"/>
      <c r="AU27" s="407"/>
      <c r="AV27" s="407"/>
      <c r="AW27" s="407"/>
      <c r="AX27" s="409"/>
      <c r="AY27" s="496" t="s">
        <v>261</v>
      </c>
      <c r="AZ27" s="497"/>
      <c r="BA27" s="497"/>
      <c r="BB27" s="497"/>
      <c r="BC27" s="497"/>
      <c r="BD27" s="497"/>
      <c r="BE27" s="497"/>
      <c r="BF27" s="497"/>
      <c r="BG27" s="497"/>
      <c r="BH27" s="497"/>
      <c r="BI27" s="497"/>
      <c r="BJ27" s="497"/>
      <c r="BK27" s="497"/>
      <c r="BL27" s="497"/>
      <c r="BM27" s="498"/>
      <c r="BN27" s="368">
        <v>185526</v>
      </c>
      <c r="BO27" s="369"/>
      <c r="BP27" s="369"/>
      <c r="BQ27" s="369"/>
      <c r="BR27" s="369"/>
      <c r="BS27" s="369"/>
      <c r="BT27" s="369"/>
      <c r="BU27" s="370"/>
      <c r="BV27" s="368">
        <v>185511</v>
      </c>
      <c r="BW27" s="369"/>
      <c r="BX27" s="369"/>
      <c r="BY27" s="369"/>
      <c r="BZ27" s="369"/>
      <c r="CA27" s="369"/>
      <c r="CB27" s="369"/>
      <c r="CC27" s="370"/>
      <c r="CD27" s="17"/>
      <c r="CE27" s="351"/>
      <c r="CF27" s="351"/>
      <c r="CG27" s="351"/>
      <c r="CH27" s="351"/>
      <c r="CI27" s="351"/>
      <c r="CJ27" s="351"/>
      <c r="CK27" s="351"/>
      <c r="CL27" s="351"/>
      <c r="CM27" s="351"/>
      <c r="CN27" s="351"/>
      <c r="CO27" s="351"/>
      <c r="CP27" s="351"/>
      <c r="CQ27" s="351"/>
      <c r="CR27" s="351"/>
      <c r="CS27" s="352"/>
      <c r="CT27" s="353"/>
      <c r="CU27" s="354"/>
      <c r="CV27" s="354"/>
      <c r="CW27" s="354"/>
      <c r="CX27" s="354"/>
      <c r="CY27" s="354"/>
      <c r="CZ27" s="354"/>
      <c r="DA27" s="355"/>
      <c r="DB27" s="353"/>
      <c r="DC27" s="354"/>
      <c r="DD27" s="354"/>
      <c r="DE27" s="354"/>
      <c r="DF27" s="354"/>
      <c r="DG27" s="354"/>
      <c r="DH27" s="354"/>
      <c r="DI27" s="355"/>
    </row>
    <row r="28" spans="1:113" ht="18.75" customHeight="1" x14ac:dyDescent="0.2">
      <c r="A28" s="2"/>
      <c r="B28" s="489"/>
      <c r="C28" s="398"/>
      <c r="D28" s="399"/>
      <c r="E28" s="403" t="s">
        <v>262</v>
      </c>
      <c r="F28" s="404"/>
      <c r="G28" s="404"/>
      <c r="H28" s="404"/>
      <c r="I28" s="404"/>
      <c r="J28" s="404"/>
      <c r="K28" s="405"/>
      <c r="L28" s="406">
        <v>1</v>
      </c>
      <c r="M28" s="407"/>
      <c r="N28" s="407"/>
      <c r="O28" s="407"/>
      <c r="P28" s="408"/>
      <c r="Q28" s="406">
        <v>2878</v>
      </c>
      <c r="R28" s="407"/>
      <c r="S28" s="407"/>
      <c r="T28" s="407"/>
      <c r="U28" s="407"/>
      <c r="V28" s="408"/>
      <c r="W28" s="397"/>
      <c r="X28" s="398"/>
      <c r="Y28" s="399"/>
      <c r="Z28" s="403" t="s">
        <v>34</v>
      </c>
      <c r="AA28" s="404"/>
      <c r="AB28" s="404"/>
      <c r="AC28" s="404"/>
      <c r="AD28" s="404"/>
      <c r="AE28" s="404"/>
      <c r="AF28" s="404"/>
      <c r="AG28" s="405"/>
      <c r="AH28" s="406" t="s">
        <v>193</v>
      </c>
      <c r="AI28" s="407"/>
      <c r="AJ28" s="407"/>
      <c r="AK28" s="407"/>
      <c r="AL28" s="408"/>
      <c r="AM28" s="406" t="s">
        <v>193</v>
      </c>
      <c r="AN28" s="407"/>
      <c r="AO28" s="407"/>
      <c r="AP28" s="407"/>
      <c r="AQ28" s="407"/>
      <c r="AR28" s="408"/>
      <c r="AS28" s="406" t="s">
        <v>193</v>
      </c>
      <c r="AT28" s="407"/>
      <c r="AU28" s="407"/>
      <c r="AV28" s="407"/>
      <c r="AW28" s="407"/>
      <c r="AX28" s="409"/>
      <c r="AY28" s="356" t="s">
        <v>264</v>
      </c>
      <c r="AZ28" s="357"/>
      <c r="BA28" s="357"/>
      <c r="BB28" s="358"/>
      <c r="BC28" s="410" t="s">
        <v>100</v>
      </c>
      <c r="BD28" s="411"/>
      <c r="BE28" s="411"/>
      <c r="BF28" s="411"/>
      <c r="BG28" s="411"/>
      <c r="BH28" s="411"/>
      <c r="BI28" s="411"/>
      <c r="BJ28" s="411"/>
      <c r="BK28" s="411"/>
      <c r="BL28" s="411"/>
      <c r="BM28" s="412"/>
      <c r="BN28" s="371">
        <v>769169</v>
      </c>
      <c r="BO28" s="372"/>
      <c r="BP28" s="372"/>
      <c r="BQ28" s="372"/>
      <c r="BR28" s="372"/>
      <c r="BS28" s="372"/>
      <c r="BT28" s="372"/>
      <c r="BU28" s="373"/>
      <c r="BV28" s="371">
        <v>754134</v>
      </c>
      <c r="BW28" s="372"/>
      <c r="BX28" s="372"/>
      <c r="BY28" s="372"/>
      <c r="BZ28" s="372"/>
      <c r="CA28" s="372"/>
      <c r="CB28" s="372"/>
      <c r="CC28" s="373"/>
      <c r="CD28" s="21"/>
      <c r="CE28" s="351"/>
      <c r="CF28" s="351"/>
      <c r="CG28" s="351"/>
      <c r="CH28" s="351"/>
      <c r="CI28" s="351"/>
      <c r="CJ28" s="351"/>
      <c r="CK28" s="351"/>
      <c r="CL28" s="351"/>
      <c r="CM28" s="351"/>
      <c r="CN28" s="351"/>
      <c r="CO28" s="351"/>
      <c r="CP28" s="351"/>
      <c r="CQ28" s="351"/>
      <c r="CR28" s="351"/>
      <c r="CS28" s="352"/>
      <c r="CT28" s="353"/>
      <c r="CU28" s="354"/>
      <c r="CV28" s="354"/>
      <c r="CW28" s="354"/>
      <c r="CX28" s="354"/>
      <c r="CY28" s="354"/>
      <c r="CZ28" s="354"/>
      <c r="DA28" s="355"/>
      <c r="DB28" s="353"/>
      <c r="DC28" s="354"/>
      <c r="DD28" s="354"/>
      <c r="DE28" s="354"/>
      <c r="DF28" s="354"/>
      <c r="DG28" s="354"/>
      <c r="DH28" s="354"/>
      <c r="DI28" s="355"/>
    </row>
    <row r="29" spans="1:113" ht="18.75" customHeight="1" x14ac:dyDescent="0.2">
      <c r="A29" s="2"/>
      <c r="B29" s="489"/>
      <c r="C29" s="398"/>
      <c r="D29" s="399"/>
      <c r="E29" s="403" t="s">
        <v>267</v>
      </c>
      <c r="F29" s="404"/>
      <c r="G29" s="404"/>
      <c r="H29" s="404"/>
      <c r="I29" s="404"/>
      <c r="J29" s="404"/>
      <c r="K29" s="405"/>
      <c r="L29" s="406">
        <v>12</v>
      </c>
      <c r="M29" s="407"/>
      <c r="N29" s="407"/>
      <c r="O29" s="407"/>
      <c r="P29" s="408"/>
      <c r="Q29" s="406">
        <v>2778</v>
      </c>
      <c r="R29" s="407"/>
      <c r="S29" s="407"/>
      <c r="T29" s="407"/>
      <c r="U29" s="407"/>
      <c r="V29" s="408"/>
      <c r="W29" s="400"/>
      <c r="X29" s="401"/>
      <c r="Y29" s="402"/>
      <c r="Z29" s="403" t="s">
        <v>269</v>
      </c>
      <c r="AA29" s="404"/>
      <c r="AB29" s="404"/>
      <c r="AC29" s="404"/>
      <c r="AD29" s="404"/>
      <c r="AE29" s="404"/>
      <c r="AF29" s="404"/>
      <c r="AG29" s="405"/>
      <c r="AH29" s="406">
        <v>131</v>
      </c>
      <c r="AI29" s="407"/>
      <c r="AJ29" s="407"/>
      <c r="AK29" s="407"/>
      <c r="AL29" s="408"/>
      <c r="AM29" s="406">
        <v>418855</v>
      </c>
      <c r="AN29" s="407"/>
      <c r="AO29" s="407"/>
      <c r="AP29" s="407"/>
      <c r="AQ29" s="407"/>
      <c r="AR29" s="408"/>
      <c r="AS29" s="406">
        <v>3197</v>
      </c>
      <c r="AT29" s="407"/>
      <c r="AU29" s="407"/>
      <c r="AV29" s="407"/>
      <c r="AW29" s="407"/>
      <c r="AX29" s="409"/>
      <c r="AY29" s="359"/>
      <c r="AZ29" s="360"/>
      <c r="BA29" s="360"/>
      <c r="BB29" s="361"/>
      <c r="BC29" s="493" t="s">
        <v>270</v>
      </c>
      <c r="BD29" s="494"/>
      <c r="BE29" s="494"/>
      <c r="BF29" s="494"/>
      <c r="BG29" s="494"/>
      <c r="BH29" s="494"/>
      <c r="BI29" s="494"/>
      <c r="BJ29" s="494"/>
      <c r="BK29" s="494"/>
      <c r="BL29" s="494"/>
      <c r="BM29" s="495"/>
      <c r="BN29" s="365">
        <v>171070</v>
      </c>
      <c r="BO29" s="366"/>
      <c r="BP29" s="366"/>
      <c r="BQ29" s="366"/>
      <c r="BR29" s="366"/>
      <c r="BS29" s="366"/>
      <c r="BT29" s="366"/>
      <c r="BU29" s="367"/>
      <c r="BV29" s="365">
        <v>169416</v>
      </c>
      <c r="BW29" s="366"/>
      <c r="BX29" s="366"/>
      <c r="BY29" s="366"/>
      <c r="BZ29" s="366"/>
      <c r="CA29" s="366"/>
      <c r="CB29" s="366"/>
      <c r="CC29" s="367"/>
      <c r="CD29" s="17"/>
      <c r="CE29" s="351"/>
      <c r="CF29" s="351"/>
      <c r="CG29" s="351"/>
      <c r="CH29" s="351"/>
      <c r="CI29" s="351"/>
      <c r="CJ29" s="351"/>
      <c r="CK29" s="351"/>
      <c r="CL29" s="351"/>
      <c r="CM29" s="351"/>
      <c r="CN29" s="351"/>
      <c r="CO29" s="351"/>
      <c r="CP29" s="351"/>
      <c r="CQ29" s="351"/>
      <c r="CR29" s="351"/>
      <c r="CS29" s="352"/>
      <c r="CT29" s="353"/>
      <c r="CU29" s="354"/>
      <c r="CV29" s="354"/>
      <c r="CW29" s="354"/>
      <c r="CX29" s="354"/>
      <c r="CY29" s="354"/>
      <c r="CZ29" s="354"/>
      <c r="DA29" s="355"/>
      <c r="DB29" s="353"/>
      <c r="DC29" s="354"/>
      <c r="DD29" s="354"/>
      <c r="DE29" s="354"/>
      <c r="DF29" s="354"/>
      <c r="DG29" s="354"/>
      <c r="DH29" s="354"/>
      <c r="DI29" s="355"/>
    </row>
    <row r="30" spans="1:113" ht="18.75" customHeight="1" x14ac:dyDescent="0.2">
      <c r="A30" s="2"/>
      <c r="B30" s="490"/>
      <c r="C30" s="491"/>
      <c r="D30" s="492"/>
      <c r="E30" s="472"/>
      <c r="F30" s="473"/>
      <c r="G30" s="473"/>
      <c r="H30" s="473"/>
      <c r="I30" s="473"/>
      <c r="J30" s="473"/>
      <c r="K30" s="474"/>
      <c r="L30" s="475"/>
      <c r="M30" s="476"/>
      <c r="N30" s="476"/>
      <c r="O30" s="476"/>
      <c r="P30" s="477"/>
      <c r="Q30" s="475"/>
      <c r="R30" s="476"/>
      <c r="S30" s="476"/>
      <c r="T30" s="476"/>
      <c r="U30" s="476"/>
      <c r="V30" s="477"/>
      <c r="W30" s="478" t="s">
        <v>272</v>
      </c>
      <c r="X30" s="479"/>
      <c r="Y30" s="479"/>
      <c r="Z30" s="479"/>
      <c r="AA30" s="479"/>
      <c r="AB30" s="479"/>
      <c r="AC30" s="479"/>
      <c r="AD30" s="479"/>
      <c r="AE30" s="479"/>
      <c r="AF30" s="479"/>
      <c r="AG30" s="480"/>
      <c r="AH30" s="481">
        <v>96.4</v>
      </c>
      <c r="AI30" s="482"/>
      <c r="AJ30" s="482"/>
      <c r="AK30" s="482"/>
      <c r="AL30" s="482"/>
      <c r="AM30" s="482"/>
      <c r="AN30" s="482"/>
      <c r="AO30" s="482"/>
      <c r="AP30" s="482"/>
      <c r="AQ30" s="482"/>
      <c r="AR30" s="482"/>
      <c r="AS30" s="482"/>
      <c r="AT30" s="482"/>
      <c r="AU30" s="482"/>
      <c r="AV30" s="482"/>
      <c r="AW30" s="482"/>
      <c r="AX30" s="483"/>
      <c r="AY30" s="362"/>
      <c r="AZ30" s="363"/>
      <c r="BA30" s="363"/>
      <c r="BB30" s="364"/>
      <c r="BC30" s="484" t="s">
        <v>67</v>
      </c>
      <c r="BD30" s="485"/>
      <c r="BE30" s="485"/>
      <c r="BF30" s="485"/>
      <c r="BG30" s="485"/>
      <c r="BH30" s="485"/>
      <c r="BI30" s="485"/>
      <c r="BJ30" s="485"/>
      <c r="BK30" s="485"/>
      <c r="BL30" s="485"/>
      <c r="BM30" s="486"/>
      <c r="BN30" s="368">
        <v>550817</v>
      </c>
      <c r="BO30" s="369"/>
      <c r="BP30" s="369"/>
      <c r="BQ30" s="369"/>
      <c r="BR30" s="369"/>
      <c r="BS30" s="369"/>
      <c r="BT30" s="369"/>
      <c r="BU30" s="370"/>
      <c r="BV30" s="368">
        <v>486177</v>
      </c>
      <c r="BW30" s="369"/>
      <c r="BX30" s="369"/>
      <c r="BY30" s="369"/>
      <c r="BZ30" s="369"/>
      <c r="CA30" s="369"/>
      <c r="CB30" s="369"/>
      <c r="CC30" s="37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7" t="s">
        <v>181</v>
      </c>
      <c r="D32" s="487"/>
      <c r="E32" s="487"/>
      <c r="F32" s="487"/>
      <c r="G32" s="487"/>
      <c r="H32" s="487"/>
      <c r="I32" s="487"/>
      <c r="J32" s="487"/>
      <c r="K32" s="487"/>
      <c r="L32" s="487"/>
      <c r="M32" s="487"/>
      <c r="N32" s="487"/>
      <c r="O32" s="487"/>
      <c r="P32" s="487"/>
      <c r="Q32" s="487"/>
      <c r="R32" s="487"/>
      <c r="S32" s="487"/>
      <c r="U32" s="471" t="s">
        <v>91</v>
      </c>
      <c r="V32" s="471"/>
      <c r="W32" s="471"/>
      <c r="X32" s="471"/>
      <c r="Y32" s="471"/>
      <c r="Z32" s="471"/>
      <c r="AA32" s="471"/>
      <c r="AB32" s="471"/>
      <c r="AC32" s="471"/>
      <c r="AD32" s="471"/>
      <c r="AE32" s="471"/>
      <c r="AF32" s="471"/>
      <c r="AG32" s="471"/>
      <c r="AH32" s="471"/>
      <c r="AI32" s="471"/>
      <c r="AJ32" s="471"/>
      <c r="AK32" s="471"/>
      <c r="AM32" s="471" t="s">
        <v>274</v>
      </c>
      <c r="AN32" s="471"/>
      <c r="AO32" s="471"/>
      <c r="AP32" s="471"/>
      <c r="AQ32" s="471"/>
      <c r="AR32" s="471"/>
      <c r="AS32" s="471"/>
      <c r="AT32" s="471"/>
      <c r="AU32" s="471"/>
      <c r="AV32" s="471"/>
      <c r="AW32" s="471"/>
      <c r="AX32" s="471"/>
      <c r="AY32" s="471"/>
      <c r="AZ32" s="471"/>
      <c r="BA32" s="471"/>
      <c r="BB32" s="471"/>
      <c r="BC32" s="471"/>
      <c r="BE32" s="471" t="s">
        <v>275</v>
      </c>
      <c r="BF32" s="471"/>
      <c r="BG32" s="471"/>
      <c r="BH32" s="471"/>
      <c r="BI32" s="471"/>
      <c r="BJ32" s="471"/>
      <c r="BK32" s="471"/>
      <c r="BL32" s="471"/>
      <c r="BM32" s="471"/>
      <c r="BN32" s="471"/>
      <c r="BO32" s="471"/>
      <c r="BP32" s="471"/>
      <c r="BQ32" s="471"/>
      <c r="BR32" s="471"/>
      <c r="BS32" s="471"/>
      <c r="BT32" s="471"/>
      <c r="BU32" s="471"/>
      <c r="BW32" s="471" t="s">
        <v>276</v>
      </c>
      <c r="BX32" s="471"/>
      <c r="BY32" s="471"/>
      <c r="BZ32" s="471"/>
      <c r="CA32" s="471"/>
      <c r="CB32" s="471"/>
      <c r="CC32" s="471"/>
      <c r="CD32" s="471"/>
      <c r="CE32" s="471"/>
      <c r="CF32" s="471"/>
      <c r="CG32" s="471"/>
      <c r="CH32" s="471"/>
      <c r="CI32" s="471"/>
      <c r="CJ32" s="471"/>
      <c r="CK32" s="471"/>
      <c r="CL32" s="471"/>
      <c r="CM32" s="471"/>
      <c r="CO32" s="471" t="s">
        <v>278</v>
      </c>
      <c r="CP32" s="471"/>
      <c r="CQ32" s="471"/>
      <c r="CR32" s="471"/>
      <c r="CS32" s="471"/>
      <c r="CT32" s="471"/>
      <c r="CU32" s="471"/>
      <c r="CV32" s="471"/>
      <c r="CW32" s="471"/>
      <c r="CX32" s="471"/>
      <c r="CY32" s="471"/>
      <c r="CZ32" s="471"/>
      <c r="DA32" s="471"/>
      <c r="DB32" s="471"/>
      <c r="DC32" s="471"/>
      <c r="DD32" s="471"/>
      <c r="DE32" s="471"/>
      <c r="DI32" s="36"/>
    </row>
    <row r="33" spans="1:113" ht="13.5" customHeight="1" x14ac:dyDescent="0.2">
      <c r="A33" s="2"/>
      <c r="B33" s="5"/>
      <c r="C33" s="450" t="s">
        <v>118</v>
      </c>
      <c r="D33" s="450"/>
      <c r="E33" s="430" t="s">
        <v>279</v>
      </c>
      <c r="F33" s="430"/>
      <c r="G33" s="430"/>
      <c r="H33" s="430"/>
      <c r="I33" s="430"/>
      <c r="J33" s="430"/>
      <c r="K33" s="430"/>
      <c r="L33" s="430"/>
      <c r="M33" s="430"/>
      <c r="N33" s="430"/>
      <c r="O33" s="430"/>
      <c r="P33" s="430"/>
      <c r="Q33" s="430"/>
      <c r="R33" s="430"/>
      <c r="S33" s="430"/>
      <c r="T33" s="12"/>
      <c r="U33" s="450" t="s">
        <v>118</v>
      </c>
      <c r="V33" s="450"/>
      <c r="W33" s="430" t="s">
        <v>279</v>
      </c>
      <c r="X33" s="430"/>
      <c r="Y33" s="430"/>
      <c r="Z33" s="430"/>
      <c r="AA33" s="430"/>
      <c r="AB33" s="430"/>
      <c r="AC33" s="430"/>
      <c r="AD33" s="430"/>
      <c r="AE33" s="430"/>
      <c r="AF33" s="430"/>
      <c r="AG33" s="430"/>
      <c r="AH33" s="430"/>
      <c r="AI33" s="430"/>
      <c r="AJ33" s="430"/>
      <c r="AK33" s="430"/>
      <c r="AL33" s="12"/>
      <c r="AM33" s="450" t="s">
        <v>118</v>
      </c>
      <c r="AN33" s="450"/>
      <c r="AO33" s="430" t="s">
        <v>279</v>
      </c>
      <c r="AP33" s="430"/>
      <c r="AQ33" s="430"/>
      <c r="AR33" s="430"/>
      <c r="AS33" s="430"/>
      <c r="AT33" s="430"/>
      <c r="AU33" s="430"/>
      <c r="AV33" s="430"/>
      <c r="AW33" s="430"/>
      <c r="AX33" s="430"/>
      <c r="AY33" s="430"/>
      <c r="AZ33" s="430"/>
      <c r="BA33" s="430"/>
      <c r="BB33" s="430"/>
      <c r="BC33" s="430"/>
      <c r="BD33" s="8"/>
      <c r="BE33" s="430" t="s">
        <v>280</v>
      </c>
      <c r="BF33" s="430"/>
      <c r="BG33" s="430" t="s">
        <v>165</v>
      </c>
      <c r="BH33" s="430"/>
      <c r="BI33" s="430"/>
      <c r="BJ33" s="430"/>
      <c r="BK33" s="430"/>
      <c r="BL33" s="430"/>
      <c r="BM33" s="430"/>
      <c r="BN33" s="430"/>
      <c r="BO33" s="430"/>
      <c r="BP33" s="430"/>
      <c r="BQ33" s="430"/>
      <c r="BR33" s="430"/>
      <c r="BS33" s="430"/>
      <c r="BT33" s="430"/>
      <c r="BU33" s="430"/>
      <c r="BV33" s="8"/>
      <c r="BW33" s="450" t="s">
        <v>280</v>
      </c>
      <c r="BX33" s="450"/>
      <c r="BY33" s="430" t="s">
        <v>107</v>
      </c>
      <c r="BZ33" s="430"/>
      <c r="CA33" s="430"/>
      <c r="CB33" s="430"/>
      <c r="CC33" s="430"/>
      <c r="CD33" s="430"/>
      <c r="CE33" s="430"/>
      <c r="CF33" s="430"/>
      <c r="CG33" s="430"/>
      <c r="CH33" s="430"/>
      <c r="CI33" s="430"/>
      <c r="CJ33" s="430"/>
      <c r="CK33" s="430"/>
      <c r="CL33" s="430"/>
      <c r="CM33" s="430"/>
      <c r="CN33" s="12"/>
      <c r="CO33" s="450" t="s">
        <v>118</v>
      </c>
      <c r="CP33" s="450"/>
      <c r="CQ33" s="430" t="s">
        <v>282</v>
      </c>
      <c r="CR33" s="430"/>
      <c r="CS33" s="430"/>
      <c r="CT33" s="430"/>
      <c r="CU33" s="430"/>
      <c r="CV33" s="430"/>
      <c r="CW33" s="430"/>
      <c r="CX33" s="430"/>
      <c r="CY33" s="430"/>
      <c r="CZ33" s="430"/>
      <c r="DA33" s="430"/>
      <c r="DB33" s="430"/>
      <c r="DC33" s="430"/>
      <c r="DD33" s="430"/>
      <c r="DE33" s="430"/>
      <c r="DF33" s="12"/>
      <c r="DG33" s="470" t="s">
        <v>78</v>
      </c>
      <c r="DH33" s="470"/>
      <c r="DI33" s="19"/>
    </row>
    <row r="34" spans="1:113" ht="32.25" customHeight="1" x14ac:dyDescent="0.2">
      <c r="A34" s="2"/>
      <c r="B34" s="5"/>
      <c r="C34" s="468">
        <f>IF(E34="","",1)</f>
        <v>1</v>
      </c>
      <c r="D34" s="468"/>
      <c r="E34" s="467" t="str">
        <f>IF('各会計、関係団体の財政状況及び健全化判断比率'!B7="","",'各会計、関係団体の財政状況及び健全化判断比率'!B7)</f>
        <v>一般会計</v>
      </c>
      <c r="F34" s="467"/>
      <c r="G34" s="467"/>
      <c r="H34" s="467"/>
      <c r="I34" s="467"/>
      <c r="J34" s="467"/>
      <c r="K34" s="467"/>
      <c r="L34" s="467"/>
      <c r="M34" s="467"/>
      <c r="N34" s="467"/>
      <c r="O34" s="467"/>
      <c r="P34" s="467"/>
      <c r="Q34" s="467"/>
      <c r="R34" s="467"/>
      <c r="S34" s="467"/>
      <c r="T34" s="2"/>
      <c r="U34" s="468">
        <f>IF(W34="","",MAX(C34:D43)+1)</f>
        <v>2</v>
      </c>
      <c r="V34" s="468"/>
      <c r="W34" s="467" t="str">
        <f>IF('各会計、関係団体の財政状況及び健全化判断比率'!B28="","",'各会計、関係団体の財政状況及び健全化判断比率'!B28)</f>
        <v>村田町国民健康保険事業特別会計</v>
      </c>
      <c r="X34" s="467"/>
      <c r="Y34" s="467"/>
      <c r="Z34" s="467"/>
      <c r="AA34" s="467"/>
      <c r="AB34" s="467"/>
      <c r="AC34" s="467"/>
      <c r="AD34" s="467"/>
      <c r="AE34" s="467"/>
      <c r="AF34" s="467"/>
      <c r="AG34" s="467"/>
      <c r="AH34" s="467"/>
      <c r="AI34" s="467"/>
      <c r="AJ34" s="467"/>
      <c r="AK34" s="467"/>
      <c r="AL34" s="2"/>
      <c r="AM34" s="468">
        <f>IF(AO34="","",MAX(C34:D43,U34:V43)+1)</f>
        <v>5</v>
      </c>
      <c r="AN34" s="468"/>
      <c r="AO34" s="467" t="str">
        <f>IF('各会計、関係団体の財政状況及び健全化判断比率'!B31="","",'各会計、関係団体の財政状況及び健全化判断比率'!B31)</f>
        <v>村田町上水道事業会計</v>
      </c>
      <c r="AP34" s="467"/>
      <c r="AQ34" s="467"/>
      <c r="AR34" s="467"/>
      <c r="AS34" s="467"/>
      <c r="AT34" s="467"/>
      <c r="AU34" s="467"/>
      <c r="AV34" s="467"/>
      <c r="AW34" s="467"/>
      <c r="AX34" s="467"/>
      <c r="AY34" s="467"/>
      <c r="AZ34" s="467"/>
      <c r="BA34" s="467"/>
      <c r="BB34" s="467"/>
      <c r="BC34" s="467"/>
      <c r="BD34" s="2"/>
      <c r="BE34" s="468">
        <f>IF(BG34="","",MAX(C34:D43,U34:V43,AM34:AN43)+1)</f>
        <v>8</v>
      </c>
      <c r="BF34" s="468"/>
      <c r="BG34" s="467" t="str">
        <f>IF('各会計、関係団体の財政状況及び健全化判断比率'!B34="","",'各会計、関係団体の財政状況及び健全化判断比率'!B34)</f>
        <v>村田町宅地造成事業特別会計</v>
      </c>
      <c r="BH34" s="467"/>
      <c r="BI34" s="467"/>
      <c r="BJ34" s="467"/>
      <c r="BK34" s="467"/>
      <c r="BL34" s="467"/>
      <c r="BM34" s="467"/>
      <c r="BN34" s="467"/>
      <c r="BO34" s="467"/>
      <c r="BP34" s="467"/>
      <c r="BQ34" s="467"/>
      <c r="BR34" s="467"/>
      <c r="BS34" s="467"/>
      <c r="BT34" s="467"/>
      <c r="BU34" s="467"/>
      <c r="BV34" s="2"/>
      <c r="BW34" s="468">
        <f>IF(BY34="","",MAX(C34:D43,U34:V43,AM34:AN43,BE34:BF43)+1)</f>
        <v>9</v>
      </c>
      <c r="BX34" s="468"/>
      <c r="BY34" s="467" t="str">
        <f>IF('各会計、関係団体の財政状況及び健全化判断比率'!B68="","",'各会計、関係団体の財政状況及び健全化判断比率'!B68)</f>
        <v>宮城県市町村職員退職手当組合</v>
      </c>
      <c r="BZ34" s="467"/>
      <c r="CA34" s="467"/>
      <c r="CB34" s="467"/>
      <c r="CC34" s="467"/>
      <c r="CD34" s="467"/>
      <c r="CE34" s="467"/>
      <c r="CF34" s="467"/>
      <c r="CG34" s="467"/>
      <c r="CH34" s="467"/>
      <c r="CI34" s="467"/>
      <c r="CJ34" s="467"/>
      <c r="CK34" s="467"/>
      <c r="CL34" s="467"/>
      <c r="CM34" s="467"/>
      <c r="CN34" s="2"/>
      <c r="CO34" s="468">
        <f>IF(CQ34="","",MAX(C34:D43,U34:V43,AM34:AN43,BE34:BF43,BW34:BX43)+1)</f>
        <v>16</v>
      </c>
      <c r="CP34" s="468"/>
      <c r="CQ34" s="467" t="str">
        <f>IF('各会計、関係団体の財政状況及び健全化判断比率'!BS7="","",'各会計、関係団体の財政状況及び健全化判断比率'!BS7)</f>
        <v>一般財団法人村田町ふるさとリフレッシュセンター</v>
      </c>
      <c r="CR34" s="467"/>
      <c r="CS34" s="467"/>
      <c r="CT34" s="467"/>
      <c r="CU34" s="467"/>
      <c r="CV34" s="467"/>
      <c r="CW34" s="467"/>
      <c r="CX34" s="467"/>
      <c r="CY34" s="467"/>
      <c r="CZ34" s="467"/>
      <c r="DA34" s="467"/>
      <c r="DB34" s="467"/>
      <c r="DC34" s="467"/>
      <c r="DD34" s="467"/>
      <c r="DE34" s="467"/>
      <c r="DG34" s="469" t="str">
        <f>IF('各会計、関係団体の財政状況及び健全化判断比率'!BR7="","",'各会計、関係団体の財政状況及び健全化判断比率'!BR7)</f>
        <v/>
      </c>
      <c r="DH34" s="469"/>
      <c r="DI34" s="19"/>
    </row>
    <row r="35" spans="1:113" ht="32.25" customHeight="1" x14ac:dyDescent="0.2">
      <c r="A35" s="2"/>
      <c r="B35" s="5"/>
      <c r="C35" s="468" t="str">
        <f t="shared" ref="C35:C43" si="0">IF(E35="","",C34+1)</f>
        <v/>
      </c>
      <c r="D35" s="468"/>
      <c r="E35" s="467" t="str">
        <f>IF('各会計、関係団体の財政状況及び健全化判断比率'!B8="","",'各会計、関係団体の財政状況及び健全化判断比率'!B8)</f>
        <v/>
      </c>
      <c r="F35" s="467"/>
      <c r="G35" s="467"/>
      <c r="H35" s="467"/>
      <c r="I35" s="467"/>
      <c r="J35" s="467"/>
      <c r="K35" s="467"/>
      <c r="L35" s="467"/>
      <c r="M35" s="467"/>
      <c r="N35" s="467"/>
      <c r="O35" s="467"/>
      <c r="P35" s="467"/>
      <c r="Q35" s="467"/>
      <c r="R35" s="467"/>
      <c r="S35" s="467"/>
      <c r="T35" s="2"/>
      <c r="U35" s="468">
        <f t="shared" ref="U35:U43" si="1">IF(W35="","",U34+1)</f>
        <v>3</v>
      </c>
      <c r="V35" s="468"/>
      <c r="W35" s="467" t="str">
        <f>IF('各会計、関係団体の財政状況及び健全化判断比率'!B29="","",'各会計、関係団体の財政状況及び健全化判断比率'!B29)</f>
        <v>村田町介護保険事業特別会計</v>
      </c>
      <c r="X35" s="467"/>
      <c r="Y35" s="467"/>
      <c r="Z35" s="467"/>
      <c r="AA35" s="467"/>
      <c r="AB35" s="467"/>
      <c r="AC35" s="467"/>
      <c r="AD35" s="467"/>
      <c r="AE35" s="467"/>
      <c r="AF35" s="467"/>
      <c r="AG35" s="467"/>
      <c r="AH35" s="467"/>
      <c r="AI35" s="467"/>
      <c r="AJ35" s="467"/>
      <c r="AK35" s="467"/>
      <c r="AL35" s="2"/>
      <c r="AM35" s="468">
        <f t="shared" ref="AM35:AM43" si="2">IF(AO35="","",AM34+1)</f>
        <v>6</v>
      </c>
      <c r="AN35" s="468"/>
      <c r="AO35" s="467" t="str">
        <f>IF('各会計、関係団体の財政状況及び健全化判断比率'!B32="","",'各会計、関係団体の財政状況及び健全化判断比率'!B32)</f>
        <v>村田町工業用水道事業会計</v>
      </c>
      <c r="AP35" s="467"/>
      <c r="AQ35" s="467"/>
      <c r="AR35" s="467"/>
      <c r="AS35" s="467"/>
      <c r="AT35" s="467"/>
      <c r="AU35" s="467"/>
      <c r="AV35" s="467"/>
      <c r="AW35" s="467"/>
      <c r="AX35" s="467"/>
      <c r="AY35" s="467"/>
      <c r="AZ35" s="467"/>
      <c r="BA35" s="467"/>
      <c r="BB35" s="467"/>
      <c r="BC35" s="467"/>
      <c r="BD35" s="2"/>
      <c r="BE35" s="468" t="str">
        <f t="shared" ref="BE35:BE43" si="3">IF(BG35="","",BE34+1)</f>
        <v/>
      </c>
      <c r="BF35" s="468"/>
      <c r="BG35" s="467"/>
      <c r="BH35" s="467"/>
      <c r="BI35" s="467"/>
      <c r="BJ35" s="467"/>
      <c r="BK35" s="467"/>
      <c r="BL35" s="467"/>
      <c r="BM35" s="467"/>
      <c r="BN35" s="467"/>
      <c r="BO35" s="467"/>
      <c r="BP35" s="467"/>
      <c r="BQ35" s="467"/>
      <c r="BR35" s="467"/>
      <c r="BS35" s="467"/>
      <c r="BT35" s="467"/>
      <c r="BU35" s="467"/>
      <c r="BV35" s="2"/>
      <c r="BW35" s="468">
        <f t="shared" ref="BW35:BW43" si="4">IF(BY35="","",BW34+1)</f>
        <v>10</v>
      </c>
      <c r="BX35" s="468"/>
      <c r="BY35" s="467" t="str">
        <f>IF('各会計、関係団体の財政状況及び健全化判断比率'!B69="","",'各会計、関係団体の財政状況及び健全化判断比率'!B69)</f>
        <v>宮城県市町村非常勤消防団員補償報償組合</v>
      </c>
      <c r="BZ35" s="467"/>
      <c r="CA35" s="467"/>
      <c r="CB35" s="467"/>
      <c r="CC35" s="467"/>
      <c r="CD35" s="467"/>
      <c r="CE35" s="467"/>
      <c r="CF35" s="467"/>
      <c r="CG35" s="467"/>
      <c r="CH35" s="467"/>
      <c r="CI35" s="467"/>
      <c r="CJ35" s="467"/>
      <c r="CK35" s="467"/>
      <c r="CL35" s="467"/>
      <c r="CM35" s="467"/>
      <c r="CN35" s="2"/>
      <c r="CO35" s="468">
        <f t="shared" ref="CO35:CO43" si="5">IF(CQ35="","",CO34+1)</f>
        <v>17</v>
      </c>
      <c r="CP35" s="468"/>
      <c r="CQ35" s="467" t="str">
        <f>IF('各会計、関係団体の財政状況及び健全化判断比率'!BS8="","",'各会計、関係団体の財政状況及び健全化判断比率'!BS8)</f>
        <v>株式会社まちづくり村田</v>
      </c>
      <c r="CR35" s="467"/>
      <c r="CS35" s="467"/>
      <c r="CT35" s="467"/>
      <c r="CU35" s="467"/>
      <c r="CV35" s="467"/>
      <c r="CW35" s="467"/>
      <c r="CX35" s="467"/>
      <c r="CY35" s="467"/>
      <c r="CZ35" s="467"/>
      <c r="DA35" s="467"/>
      <c r="DB35" s="467"/>
      <c r="DC35" s="467"/>
      <c r="DD35" s="467"/>
      <c r="DE35" s="467"/>
      <c r="DG35" s="469" t="str">
        <f>IF('各会計、関係団体の財政状況及び健全化判断比率'!BR8="","",'各会計、関係団体の財政状況及び健全化判断比率'!BR8)</f>
        <v/>
      </c>
      <c r="DH35" s="469"/>
      <c r="DI35" s="19"/>
    </row>
    <row r="36" spans="1:113" ht="32.25" customHeight="1" x14ac:dyDescent="0.2">
      <c r="A36" s="2"/>
      <c r="B36" s="5"/>
      <c r="C36" s="468" t="str">
        <f t="shared" si="0"/>
        <v/>
      </c>
      <c r="D36" s="468"/>
      <c r="E36" s="467" t="str">
        <f>IF('各会計、関係団体の財政状況及び健全化判断比率'!B9="","",'各会計、関係団体の財政状況及び健全化判断比率'!B9)</f>
        <v/>
      </c>
      <c r="F36" s="467"/>
      <c r="G36" s="467"/>
      <c r="H36" s="467"/>
      <c r="I36" s="467"/>
      <c r="J36" s="467"/>
      <c r="K36" s="467"/>
      <c r="L36" s="467"/>
      <c r="M36" s="467"/>
      <c r="N36" s="467"/>
      <c r="O36" s="467"/>
      <c r="P36" s="467"/>
      <c r="Q36" s="467"/>
      <c r="R36" s="467"/>
      <c r="S36" s="467"/>
      <c r="T36" s="2"/>
      <c r="U36" s="468">
        <f t="shared" si="1"/>
        <v>4</v>
      </c>
      <c r="V36" s="468"/>
      <c r="W36" s="467" t="str">
        <f>IF('各会計、関係団体の財政状況及び健全化判断比率'!B30="","",'各会計、関係団体の財政状況及び健全化判断比率'!B30)</f>
        <v>村田町後期高齢者医療特別会計</v>
      </c>
      <c r="X36" s="467"/>
      <c r="Y36" s="467"/>
      <c r="Z36" s="467"/>
      <c r="AA36" s="467"/>
      <c r="AB36" s="467"/>
      <c r="AC36" s="467"/>
      <c r="AD36" s="467"/>
      <c r="AE36" s="467"/>
      <c r="AF36" s="467"/>
      <c r="AG36" s="467"/>
      <c r="AH36" s="467"/>
      <c r="AI36" s="467"/>
      <c r="AJ36" s="467"/>
      <c r="AK36" s="467"/>
      <c r="AL36" s="2"/>
      <c r="AM36" s="468">
        <f t="shared" si="2"/>
        <v>7</v>
      </c>
      <c r="AN36" s="468"/>
      <c r="AO36" s="467" t="str">
        <f>IF('各会計、関係団体の財政状況及び健全化判断比率'!B33="","",'各会計、関係団体の財政状況及び健全化判断比率'!B33)</f>
        <v>村田町下水道事業会計</v>
      </c>
      <c r="AP36" s="467"/>
      <c r="AQ36" s="467"/>
      <c r="AR36" s="467"/>
      <c r="AS36" s="467"/>
      <c r="AT36" s="467"/>
      <c r="AU36" s="467"/>
      <c r="AV36" s="467"/>
      <c r="AW36" s="467"/>
      <c r="AX36" s="467"/>
      <c r="AY36" s="467"/>
      <c r="AZ36" s="467"/>
      <c r="BA36" s="467"/>
      <c r="BB36" s="467"/>
      <c r="BC36" s="467"/>
      <c r="BD36" s="2"/>
      <c r="BE36" s="468" t="str">
        <f t="shared" si="3"/>
        <v/>
      </c>
      <c r="BF36" s="468"/>
      <c r="BG36" s="467"/>
      <c r="BH36" s="467"/>
      <c r="BI36" s="467"/>
      <c r="BJ36" s="467"/>
      <c r="BK36" s="467"/>
      <c r="BL36" s="467"/>
      <c r="BM36" s="467"/>
      <c r="BN36" s="467"/>
      <c r="BO36" s="467"/>
      <c r="BP36" s="467"/>
      <c r="BQ36" s="467"/>
      <c r="BR36" s="467"/>
      <c r="BS36" s="467"/>
      <c r="BT36" s="467"/>
      <c r="BU36" s="467"/>
      <c r="BV36" s="2"/>
      <c r="BW36" s="468">
        <f t="shared" si="4"/>
        <v>11</v>
      </c>
      <c r="BX36" s="468"/>
      <c r="BY36" s="467" t="str">
        <f>IF('各会計、関係団体の財政状況及び健全化判断比率'!B70="","",'各会計、関係団体の財政状況及び健全化判断比率'!B70)</f>
        <v>仙南地域広域行政事務組合</v>
      </c>
      <c r="BZ36" s="467"/>
      <c r="CA36" s="467"/>
      <c r="CB36" s="467"/>
      <c r="CC36" s="467"/>
      <c r="CD36" s="467"/>
      <c r="CE36" s="467"/>
      <c r="CF36" s="467"/>
      <c r="CG36" s="467"/>
      <c r="CH36" s="467"/>
      <c r="CI36" s="467"/>
      <c r="CJ36" s="467"/>
      <c r="CK36" s="467"/>
      <c r="CL36" s="467"/>
      <c r="CM36" s="467"/>
      <c r="CN36" s="2"/>
      <c r="CO36" s="468" t="str">
        <f t="shared" si="5"/>
        <v/>
      </c>
      <c r="CP36" s="468"/>
      <c r="CQ36" s="467" t="str">
        <f>IF('各会計、関係団体の財政状況及び健全化判断比率'!BS9="","",'各会計、関係団体の財政状況及び健全化判断比率'!BS9)</f>
        <v/>
      </c>
      <c r="CR36" s="467"/>
      <c r="CS36" s="467"/>
      <c r="CT36" s="467"/>
      <c r="CU36" s="467"/>
      <c r="CV36" s="467"/>
      <c r="CW36" s="467"/>
      <c r="CX36" s="467"/>
      <c r="CY36" s="467"/>
      <c r="CZ36" s="467"/>
      <c r="DA36" s="467"/>
      <c r="DB36" s="467"/>
      <c r="DC36" s="467"/>
      <c r="DD36" s="467"/>
      <c r="DE36" s="467"/>
      <c r="DG36" s="469" t="str">
        <f>IF('各会計、関係団体の財政状況及び健全化判断比率'!BR9="","",'各会計、関係団体の財政状況及び健全化判断比率'!BR9)</f>
        <v/>
      </c>
      <c r="DH36" s="469"/>
      <c r="DI36" s="19"/>
    </row>
    <row r="37" spans="1:113" ht="32.25" customHeight="1" x14ac:dyDescent="0.2">
      <c r="A37" s="2"/>
      <c r="B37" s="5"/>
      <c r="C37" s="468" t="str">
        <f t="shared" si="0"/>
        <v/>
      </c>
      <c r="D37" s="468"/>
      <c r="E37" s="467" t="str">
        <f>IF('各会計、関係団体の財政状況及び健全化判断比率'!B10="","",'各会計、関係団体の財政状況及び健全化判断比率'!B10)</f>
        <v/>
      </c>
      <c r="F37" s="467"/>
      <c r="G37" s="467"/>
      <c r="H37" s="467"/>
      <c r="I37" s="467"/>
      <c r="J37" s="467"/>
      <c r="K37" s="467"/>
      <c r="L37" s="467"/>
      <c r="M37" s="467"/>
      <c r="N37" s="467"/>
      <c r="O37" s="467"/>
      <c r="P37" s="467"/>
      <c r="Q37" s="467"/>
      <c r="R37" s="467"/>
      <c r="S37" s="467"/>
      <c r="T37" s="2"/>
      <c r="U37" s="468" t="str">
        <f t="shared" si="1"/>
        <v/>
      </c>
      <c r="V37" s="468"/>
      <c r="W37" s="467"/>
      <c r="X37" s="467"/>
      <c r="Y37" s="467"/>
      <c r="Z37" s="467"/>
      <c r="AA37" s="467"/>
      <c r="AB37" s="467"/>
      <c r="AC37" s="467"/>
      <c r="AD37" s="467"/>
      <c r="AE37" s="467"/>
      <c r="AF37" s="467"/>
      <c r="AG37" s="467"/>
      <c r="AH37" s="467"/>
      <c r="AI37" s="467"/>
      <c r="AJ37" s="467"/>
      <c r="AK37" s="467"/>
      <c r="AL37" s="2"/>
      <c r="AM37" s="468" t="str">
        <f t="shared" si="2"/>
        <v/>
      </c>
      <c r="AN37" s="468"/>
      <c r="AO37" s="467"/>
      <c r="AP37" s="467"/>
      <c r="AQ37" s="467"/>
      <c r="AR37" s="467"/>
      <c r="AS37" s="467"/>
      <c r="AT37" s="467"/>
      <c r="AU37" s="467"/>
      <c r="AV37" s="467"/>
      <c r="AW37" s="467"/>
      <c r="AX37" s="467"/>
      <c r="AY37" s="467"/>
      <c r="AZ37" s="467"/>
      <c r="BA37" s="467"/>
      <c r="BB37" s="467"/>
      <c r="BC37" s="467"/>
      <c r="BD37" s="2"/>
      <c r="BE37" s="468" t="str">
        <f t="shared" si="3"/>
        <v/>
      </c>
      <c r="BF37" s="468"/>
      <c r="BG37" s="467"/>
      <c r="BH37" s="467"/>
      <c r="BI37" s="467"/>
      <c r="BJ37" s="467"/>
      <c r="BK37" s="467"/>
      <c r="BL37" s="467"/>
      <c r="BM37" s="467"/>
      <c r="BN37" s="467"/>
      <c r="BO37" s="467"/>
      <c r="BP37" s="467"/>
      <c r="BQ37" s="467"/>
      <c r="BR37" s="467"/>
      <c r="BS37" s="467"/>
      <c r="BT37" s="467"/>
      <c r="BU37" s="467"/>
      <c r="BV37" s="2"/>
      <c r="BW37" s="468">
        <f t="shared" si="4"/>
        <v>12</v>
      </c>
      <c r="BX37" s="468"/>
      <c r="BY37" s="467" t="str">
        <f>IF('各会計、関係団体の財政状況及び健全化判断比率'!B71="","",'各会計、関係団体の財政状況及び健全化判断比率'!B71)</f>
        <v>宮城県市町村自治振興センター</v>
      </c>
      <c r="BZ37" s="467"/>
      <c r="CA37" s="467"/>
      <c r="CB37" s="467"/>
      <c r="CC37" s="467"/>
      <c r="CD37" s="467"/>
      <c r="CE37" s="467"/>
      <c r="CF37" s="467"/>
      <c r="CG37" s="467"/>
      <c r="CH37" s="467"/>
      <c r="CI37" s="467"/>
      <c r="CJ37" s="467"/>
      <c r="CK37" s="467"/>
      <c r="CL37" s="467"/>
      <c r="CM37" s="467"/>
      <c r="CN37" s="2"/>
      <c r="CO37" s="468" t="str">
        <f t="shared" si="5"/>
        <v/>
      </c>
      <c r="CP37" s="468"/>
      <c r="CQ37" s="467" t="str">
        <f>IF('各会計、関係団体の財政状況及び健全化判断比率'!BS10="","",'各会計、関係団体の財政状況及び健全化判断比率'!BS10)</f>
        <v/>
      </c>
      <c r="CR37" s="467"/>
      <c r="CS37" s="467"/>
      <c r="CT37" s="467"/>
      <c r="CU37" s="467"/>
      <c r="CV37" s="467"/>
      <c r="CW37" s="467"/>
      <c r="CX37" s="467"/>
      <c r="CY37" s="467"/>
      <c r="CZ37" s="467"/>
      <c r="DA37" s="467"/>
      <c r="DB37" s="467"/>
      <c r="DC37" s="467"/>
      <c r="DD37" s="467"/>
      <c r="DE37" s="467"/>
      <c r="DG37" s="469" t="str">
        <f>IF('各会計、関係団体の財政状況及び健全化判断比率'!BR10="","",'各会計、関係団体の財政状況及び健全化判断比率'!BR10)</f>
        <v/>
      </c>
      <c r="DH37" s="469"/>
      <c r="DI37" s="19"/>
    </row>
    <row r="38" spans="1:113" ht="32.25" customHeight="1" x14ac:dyDescent="0.2">
      <c r="A38" s="2"/>
      <c r="B38" s="5"/>
      <c r="C38" s="468" t="str">
        <f t="shared" si="0"/>
        <v/>
      </c>
      <c r="D38" s="468"/>
      <c r="E38" s="467" t="str">
        <f>IF('各会計、関係団体の財政状況及び健全化判断比率'!B11="","",'各会計、関係団体の財政状況及び健全化判断比率'!B11)</f>
        <v/>
      </c>
      <c r="F38" s="467"/>
      <c r="G38" s="467"/>
      <c r="H38" s="467"/>
      <c r="I38" s="467"/>
      <c r="J38" s="467"/>
      <c r="K38" s="467"/>
      <c r="L38" s="467"/>
      <c r="M38" s="467"/>
      <c r="N38" s="467"/>
      <c r="O38" s="467"/>
      <c r="P38" s="467"/>
      <c r="Q38" s="467"/>
      <c r="R38" s="467"/>
      <c r="S38" s="467"/>
      <c r="T38" s="2"/>
      <c r="U38" s="468" t="str">
        <f t="shared" si="1"/>
        <v/>
      </c>
      <c r="V38" s="468"/>
      <c r="W38" s="467"/>
      <c r="X38" s="467"/>
      <c r="Y38" s="467"/>
      <c r="Z38" s="467"/>
      <c r="AA38" s="467"/>
      <c r="AB38" s="467"/>
      <c r="AC38" s="467"/>
      <c r="AD38" s="467"/>
      <c r="AE38" s="467"/>
      <c r="AF38" s="467"/>
      <c r="AG38" s="467"/>
      <c r="AH38" s="467"/>
      <c r="AI38" s="467"/>
      <c r="AJ38" s="467"/>
      <c r="AK38" s="467"/>
      <c r="AL38" s="2"/>
      <c r="AM38" s="468" t="str">
        <f t="shared" si="2"/>
        <v/>
      </c>
      <c r="AN38" s="468"/>
      <c r="AO38" s="467"/>
      <c r="AP38" s="467"/>
      <c r="AQ38" s="467"/>
      <c r="AR38" s="467"/>
      <c r="AS38" s="467"/>
      <c r="AT38" s="467"/>
      <c r="AU38" s="467"/>
      <c r="AV38" s="467"/>
      <c r="AW38" s="467"/>
      <c r="AX38" s="467"/>
      <c r="AY38" s="467"/>
      <c r="AZ38" s="467"/>
      <c r="BA38" s="467"/>
      <c r="BB38" s="467"/>
      <c r="BC38" s="467"/>
      <c r="BD38" s="2"/>
      <c r="BE38" s="468" t="str">
        <f t="shared" si="3"/>
        <v/>
      </c>
      <c r="BF38" s="468"/>
      <c r="BG38" s="467"/>
      <c r="BH38" s="467"/>
      <c r="BI38" s="467"/>
      <c r="BJ38" s="467"/>
      <c r="BK38" s="467"/>
      <c r="BL38" s="467"/>
      <c r="BM38" s="467"/>
      <c r="BN38" s="467"/>
      <c r="BO38" s="467"/>
      <c r="BP38" s="467"/>
      <c r="BQ38" s="467"/>
      <c r="BR38" s="467"/>
      <c r="BS38" s="467"/>
      <c r="BT38" s="467"/>
      <c r="BU38" s="467"/>
      <c r="BV38" s="2"/>
      <c r="BW38" s="468">
        <f t="shared" si="4"/>
        <v>13</v>
      </c>
      <c r="BX38" s="468"/>
      <c r="BY38" s="467" t="str">
        <f>IF('各会計、関係団体の財政状況及び健全化判断比率'!B72="","",'各会計、関係団体の財政状況及び健全化判断比率'!B72)</f>
        <v>みやぎ県南中核病院企業団</v>
      </c>
      <c r="BZ38" s="467"/>
      <c r="CA38" s="467"/>
      <c r="CB38" s="467"/>
      <c r="CC38" s="467"/>
      <c r="CD38" s="467"/>
      <c r="CE38" s="467"/>
      <c r="CF38" s="467"/>
      <c r="CG38" s="467"/>
      <c r="CH38" s="467"/>
      <c r="CI38" s="467"/>
      <c r="CJ38" s="467"/>
      <c r="CK38" s="467"/>
      <c r="CL38" s="467"/>
      <c r="CM38" s="467"/>
      <c r="CN38" s="2"/>
      <c r="CO38" s="468" t="str">
        <f t="shared" si="5"/>
        <v/>
      </c>
      <c r="CP38" s="468"/>
      <c r="CQ38" s="467" t="str">
        <f>IF('各会計、関係団体の財政状況及び健全化判断比率'!BS11="","",'各会計、関係団体の財政状況及び健全化判断比率'!BS11)</f>
        <v/>
      </c>
      <c r="CR38" s="467"/>
      <c r="CS38" s="467"/>
      <c r="CT38" s="467"/>
      <c r="CU38" s="467"/>
      <c r="CV38" s="467"/>
      <c r="CW38" s="467"/>
      <c r="CX38" s="467"/>
      <c r="CY38" s="467"/>
      <c r="CZ38" s="467"/>
      <c r="DA38" s="467"/>
      <c r="DB38" s="467"/>
      <c r="DC38" s="467"/>
      <c r="DD38" s="467"/>
      <c r="DE38" s="467"/>
      <c r="DG38" s="469" t="str">
        <f>IF('各会計、関係団体の財政状況及び健全化判断比率'!BR11="","",'各会計、関係団体の財政状況及び健全化判断比率'!BR11)</f>
        <v/>
      </c>
      <c r="DH38" s="469"/>
      <c r="DI38" s="19"/>
    </row>
    <row r="39" spans="1:113" ht="32.25" customHeight="1" x14ac:dyDescent="0.2">
      <c r="A39" s="2"/>
      <c r="B39" s="5"/>
      <c r="C39" s="468" t="str">
        <f t="shared" si="0"/>
        <v/>
      </c>
      <c r="D39" s="468"/>
      <c r="E39" s="467" t="str">
        <f>IF('各会計、関係団体の財政状況及び健全化判断比率'!B12="","",'各会計、関係団体の財政状況及び健全化判断比率'!B12)</f>
        <v/>
      </c>
      <c r="F39" s="467"/>
      <c r="G39" s="467"/>
      <c r="H39" s="467"/>
      <c r="I39" s="467"/>
      <c r="J39" s="467"/>
      <c r="K39" s="467"/>
      <c r="L39" s="467"/>
      <c r="M39" s="467"/>
      <c r="N39" s="467"/>
      <c r="O39" s="467"/>
      <c r="P39" s="467"/>
      <c r="Q39" s="467"/>
      <c r="R39" s="467"/>
      <c r="S39" s="467"/>
      <c r="T39" s="2"/>
      <c r="U39" s="468" t="str">
        <f t="shared" si="1"/>
        <v/>
      </c>
      <c r="V39" s="468"/>
      <c r="W39" s="467"/>
      <c r="X39" s="467"/>
      <c r="Y39" s="467"/>
      <c r="Z39" s="467"/>
      <c r="AA39" s="467"/>
      <c r="AB39" s="467"/>
      <c r="AC39" s="467"/>
      <c r="AD39" s="467"/>
      <c r="AE39" s="467"/>
      <c r="AF39" s="467"/>
      <c r="AG39" s="467"/>
      <c r="AH39" s="467"/>
      <c r="AI39" s="467"/>
      <c r="AJ39" s="467"/>
      <c r="AK39" s="467"/>
      <c r="AL39" s="2"/>
      <c r="AM39" s="468" t="str">
        <f t="shared" si="2"/>
        <v/>
      </c>
      <c r="AN39" s="468"/>
      <c r="AO39" s="467"/>
      <c r="AP39" s="467"/>
      <c r="AQ39" s="467"/>
      <c r="AR39" s="467"/>
      <c r="AS39" s="467"/>
      <c r="AT39" s="467"/>
      <c r="AU39" s="467"/>
      <c r="AV39" s="467"/>
      <c r="AW39" s="467"/>
      <c r="AX39" s="467"/>
      <c r="AY39" s="467"/>
      <c r="AZ39" s="467"/>
      <c r="BA39" s="467"/>
      <c r="BB39" s="467"/>
      <c r="BC39" s="467"/>
      <c r="BD39" s="2"/>
      <c r="BE39" s="468" t="str">
        <f t="shared" si="3"/>
        <v/>
      </c>
      <c r="BF39" s="468"/>
      <c r="BG39" s="467"/>
      <c r="BH39" s="467"/>
      <c r="BI39" s="467"/>
      <c r="BJ39" s="467"/>
      <c r="BK39" s="467"/>
      <c r="BL39" s="467"/>
      <c r="BM39" s="467"/>
      <c r="BN39" s="467"/>
      <c r="BO39" s="467"/>
      <c r="BP39" s="467"/>
      <c r="BQ39" s="467"/>
      <c r="BR39" s="467"/>
      <c r="BS39" s="467"/>
      <c r="BT39" s="467"/>
      <c r="BU39" s="467"/>
      <c r="BV39" s="2"/>
      <c r="BW39" s="468">
        <f t="shared" si="4"/>
        <v>14</v>
      </c>
      <c r="BX39" s="468"/>
      <c r="BY39" s="467" t="str">
        <f>IF('各会計、関係団体の財政状況及び健全化判断比率'!B73="","",'各会計、関係団体の財政状況及び健全化判断比率'!B73)</f>
        <v>宮城県後期高齢者医療広域連合</v>
      </c>
      <c r="BZ39" s="467"/>
      <c r="CA39" s="467"/>
      <c r="CB39" s="467"/>
      <c r="CC39" s="467"/>
      <c r="CD39" s="467"/>
      <c r="CE39" s="467"/>
      <c r="CF39" s="467"/>
      <c r="CG39" s="467"/>
      <c r="CH39" s="467"/>
      <c r="CI39" s="467"/>
      <c r="CJ39" s="467"/>
      <c r="CK39" s="467"/>
      <c r="CL39" s="467"/>
      <c r="CM39" s="467"/>
      <c r="CN39" s="2"/>
      <c r="CO39" s="468" t="str">
        <f t="shared" si="5"/>
        <v/>
      </c>
      <c r="CP39" s="468"/>
      <c r="CQ39" s="467" t="str">
        <f>IF('各会計、関係団体の財政状況及び健全化判断比率'!BS12="","",'各会計、関係団体の財政状況及び健全化判断比率'!BS12)</f>
        <v/>
      </c>
      <c r="CR39" s="467"/>
      <c r="CS39" s="467"/>
      <c r="CT39" s="467"/>
      <c r="CU39" s="467"/>
      <c r="CV39" s="467"/>
      <c r="CW39" s="467"/>
      <c r="CX39" s="467"/>
      <c r="CY39" s="467"/>
      <c r="CZ39" s="467"/>
      <c r="DA39" s="467"/>
      <c r="DB39" s="467"/>
      <c r="DC39" s="467"/>
      <c r="DD39" s="467"/>
      <c r="DE39" s="467"/>
      <c r="DG39" s="469" t="str">
        <f>IF('各会計、関係団体の財政状況及び健全化判断比率'!BR12="","",'各会計、関係団体の財政状況及び健全化判断比率'!BR12)</f>
        <v/>
      </c>
      <c r="DH39" s="469"/>
      <c r="DI39" s="19"/>
    </row>
    <row r="40" spans="1:113" ht="32.25" customHeight="1" x14ac:dyDescent="0.2">
      <c r="A40" s="2"/>
      <c r="B40" s="5"/>
      <c r="C40" s="468" t="str">
        <f t="shared" si="0"/>
        <v/>
      </c>
      <c r="D40" s="468"/>
      <c r="E40" s="467" t="str">
        <f>IF('各会計、関係団体の財政状況及び健全化判断比率'!B13="","",'各会計、関係団体の財政状況及び健全化判断比率'!B13)</f>
        <v/>
      </c>
      <c r="F40" s="467"/>
      <c r="G40" s="467"/>
      <c r="H40" s="467"/>
      <c r="I40" s="467"/>
      <c r="J40" s="467"/>
      <c r="K40" s="467"/>
      <c r="L40" s="467"/>
      <c r="M40" s="467"/>
      <c r="N40" s="467"/>
      <c r="O40" s="467"/>
      <c r="P40" s="467"/>
      <c r="Q40" s="467"/>
      <c r="R40" s="467"/>
      <c r="S40" s="467"/>
      <c r="T40" s="2"/>
      <c r="U40" s="468" t="str">
        <f t="shared" si="1"/>
        <v/>
      </c>
      <c r="V40" s="468"/>
      <c r="W40" s="467"/>
      <c r="X40" s="467"/>
      <c r="Y40" s="467"/>
      <c r="Z40" s="467"/>
      <c r="AA40" s="467"/>
      <c r="AB40" s="467"/>
      <c r="AC40" s="467"/>
      <c r="AD40" s="467"/>
      <c r="AE40" s="467"/>
      <c r="AF40" s="467"/>
      <c r="AG40" s="467"/>
      <c r="AH40" s="467"/>
      <c r="AI40" s="467"/>
      <c r="AJ40" s="467"/>
      <c r="AK40" s="467"/>
      <c r="AL40" s="2"/>
      <c r="AM40" s="468" t="str">
        <f t="shared" si="2"/>
        <v/>
      </c>
      <c r="AN40" s="468"/>
      <c r="AO40" s="467"/>
      <c r="AP40" s="467"/>
      <c r="AQ40" s="467"/>
      <c r="AR40" s="467"/>
      <c r="AS40" s="467"/>
      <c r="AT40" s="467"/>
      <c r="AU40" s="467"/>
      <c r="AV40" s="467"/>
      <c r="AW40" s="467"/>
      <c r="AX40" s="467"/>
      <c r="AY40" s="467"/>
      <c r="AZ40" s="467"/>
      <c r="BA40" s="467"/>
      <c r="BB40" s="467"/>
      <c r="BC40" s="467"/>
      <c r="BD40" s="2"/>
      <c r="BE40" s="468" t="str">
        <f t="shared" si="3"/>
        <v/>
      </c>
      <c r="BF40" s="468"/>
      <c r="BG40" s="467"/>
      <c r="BH40" s="467"/>
      <c r="BI40" s="467"/>
      <c r="BJ40" s="467"/>
      <c r="BK40" s="467"/>
      <c r="BL40" s="467"/>
      <c r="BM40" s="467"/>
      <c r="BN40" s="467"/>
      <c r="BO40" s="467"/>
      <c r="BP40" s="467"/>
      <c r="BQ40" s="467"/>
      <c r="BR40" s="467"/>
      <c r="BS40" s="467"/>
      <c r="BT40" s="467"/>
      <c r="BU40" s="467"/>
      <c r="BV40" s="2"/>
      <c r="BW40" s="468">
        <f t="shared" si="4"/>
        <v>15</v>
      </c>
      <c r="BX40" s="468"/>
      <c r="BY40" s="467" t="str">
        <f>IF('各会計、関係団体の財政状況及び健全化判断比率'!B74="","",'各会計、関係団体の財政状況及び健全化判断比率'!B74)</f>
        <v>宮城県後期高齢者医療事業会計</v>
      </c>
      <c r="BZ40" s="467"/>
      <c r="CA40" s="467"/>
      <c r="CB40" s="467"/>
      <c r="CC40" s="467"/>
      <c r="CD40" s="467"/>
      <c r="CE40" s="467"/>
      <c r="CF40" s="467"/>
      <c r="CG40" s="467"/>
      <c r="CH40" s="467"/>
      <c r="CI40" s="467"/>
      <c r="CJ40" s="467"/>
      <c r="CK40" s="467"/>
      <c r="CL40" s="467"/>
      <c r="CM40" s="467"/>
      <c r="CN40" s="2"/>
      <c r="CO40" s="468" t="str">
        <f t="shared" si="5"/>
        <v/>
      </c>
      <c r="CP40" s="468"/>
      <c r="CQ40" s="467" t="str">
        <f>IF('各会計、関係団体の財政状況及び健全化判断比率'!BS13="","",'各会計、関係団体の財政状況及び健全化判断比率'!BS13)</f>
        <v/>
      </c>
      <c r="CR40" s="467"/>
      <c r="CS40" s="467"/>
      <c r="CT40" s="467"/>
      <c r="CU40" s="467"/>
      <c r="CV40" s="467"/>
      <c r="CW40" s="467"/>
      <c r="CX40" s="467"/>
      <c r="CY40" s="467"/>
      <c r="CZ40" s="467"/>
      <c r="DA40" s="467"/>
      <c r="DB40" s="467"/>
      <c r="DC40" s="467"/>
      <c r="DD40" s="467"/>
      <c r="DE40" s="467"/>
      <c r="DG40" s="469" t="str">
        <f>IF('各会計、関係団体の財政状況及び健全化判断比率'!BR13="","",'各会計、関係団体の財政状況及び健全化判断比率'!BR13)</f>
        <v/>
      </c>
      <c r="DH40" s="469"/>
      <c r="DI40" s="19"/>
    </row>
    <row r="41" spans="1:113" ht="32.25" customHeight="1" x14ac:dyDescent="0.2">
      <c r="A41" s="2"/>
      <c r="B41" s="5"/>
      <c r="C41" s="468" t="str">
        <f t="shared" si="0"/>
        <v/>
      </c>
      <c r="D41" s="468"/>
      <c r="E41" s="467" t="str">
        <f>IF('各会計、関係団体の財政状況及び健全化判断比率'!B14="","",'各会計、関係団体の財政状況及び健全化判断比率'!B14)</f>
        <v/>
      </c>
      <c r="F41" s="467"/>
      <c r="G41" s="467"/>
      <c r="H41" s="467"/>
      <c r="I41" s="467"/>
      <c r="J41" s="467"/>
      <c r="K41" s="467"/>
      <c r="L41" s="467"/>
      <c r="M41" s="467"/>
      <c r="N41" s="467"/>
      <c r="O41" s="467"/>
      <c r="P41" s="467"/>
      <c r="Q41" s="467"/>
      <c r="R41" s="467"/>
      <c r="S41" s="467"/>
      <c r="T41" s="2"/>
      <c r="U41" s="468" t="str">
        <f t="shared" si="1"/>
        <v/>
      </c>
      <c r="V41" s="468"/>
      <c r="W41" s="467"/>
      <c r="X41" s="467"/>
      <c r="Y41" s="467"/>
      <c r="Z41" s="467"/>
      <c r="AA41" s="467"/>
      <c r="AB41" s="467"/>
      <c r="AC41" s="467"/>
      <c r="AD41" s="467"/>
      <c r="AE41" s="467"/>
      <c r="AF41" s="467"/>
      <c r="AG41" s="467"/>
      <c r="AH41" s="467"/>
      <c r="AI41" s="467"/>
      <c r="AJ41" s="467"/>
      <c r="AK41" s="467"/>
      <c r="AL41" s="2"/>
      <c r="AM41" s="468" t="str">
        <f t="shared" si="2"/>
        <v/>
      </c>
      <c r="AN41" s="468"/>
      <c r="AO41" s="467"/>
      <c r="AP41" s="467"/>
      <c r="AQ41" s="467"/>
      <c r="AR41" s="467"/>
      <c r="AS41" s="467"/>
      <c r="AT41" s="467"/>
      <c r="AU41" s="467"/>
      <c r="AV41" s="467"/>
      <c r="AW41" s="467"/>
      <c r="AX41" s="467"/>
      <c r="AY41" s="467"/>
      <c r="AZ41" s="467"/>
      <c r="BA41" s="467"/>
      <c r="BB41" s="467"/>
      <c r="BC41" s="467"/>
      <c r="BD41" s="2"/>
      <c r="BE41" s="468" t="str">
        <f t="shared" si="3"/>
        <v/>
      </c>
      <c r="BF41" s="468"/>
      <c r="BG41" s="467"/>
      <c r="BH41" s="467"/>
      <c r="BI41" s="467"/>
      <c r="BJ41" s="467"/>
      <c r="BK41" s="467"/>
      <c r="BL41" s="467"/>
      <c r="BM41" s="467"/>
      <c r="BN41" s="467"/>
      <c r="BO41" s="467"/>
      <c r="BP41" s="467"/>
      <c r="BQ41" s="467"/>
      <c r="BR41" s="467"/>
      <c r="BS41" s="467"/>
      <c r="BT41" s="467"/>
      <c r="BU41" s="467"/>
      <c r="BV41" s="2"/>
      <c r="BW41" s="468" t="str">
        <f t="shared" si="4"/>
        <v/>
      </c>
      <c r="BX41" s="468"/>
      <c r="BY41" s="467" t="str">
        <f>IF('各会計、関係団体の財政状況及び健全化判断比率'!B75="","",'各会計、関係団体の財政状況及び健全化判断比率'!B75)</f>
        <v/>
      </c>
      <c r="BZ41" s="467"/>
      <c r="CA41" s="467"/>
      <c r="CB41" s="467"/>
      <c r="CC41" s="467"/>
      <c r="CD41" s="467"/>
      <c r="CE41" s="467"/>
      <c r="CF41" s="467"/>
      <c r="CG41" s="467"/>
      <c r="CH41" s="467"/>
      <c r="CI41" s="467"/>
      <c r="CJ41" s="467"/>
      <c r="CK41" s="467"/>
      <c r="CL41" s="467"/>
      <c r="CM41" s="467"/>
      <c r="CN41" s="2"/>
      <c r="CO41" s="468" t="str">
        <f t="shared" si="5"/>
        <v/>
      </c>
      <c r="CP41" s="468"/>
      <c r="CQ41" s="467" t="str">
        <f>IF('各会計、関係団体の財政状況及び健全化判断比率'!BS14="","",'各会計、関係団体の財政状況及び健全化判断比率'!BS14)</f>
        <v/>
      </c>
      <c r="CR41" s="467"/>
      <c r="CS41" s="467"/>
      <c r="CT41" s="467"/>
      <c r="CU41" s="467"/>
      <c r="CV41" s="467"/>
      <c r="CW41" s="467"/>
      <c r="CX41" s="467"/>
      <c r="CY41" s="467"/>
      <c r="CZ41" s="467"/>
      <c r="DA41" s="467"/>
      <c r="DB41" s="467"/>
      <c r="DC41" s="467"/>
      <c r="DD41" s="467"/>
      <c r="DE41" s="467"/>
      <c r="DG41" s="469" t="str">
        <f>IF('各会計、関係団体の財政状況及び健全化判断比率'!BR14="","",'各会計、関係団体の財政状況及び健全化判断比率'!BR14)</f>
        <v/>
      </c>
      <c r="DH41" s="469"/>
      <c r="DI41" s="19"/>
    </row>
    <row r="42" spans="1:113" ht="32.25" customHeight="1" x14ac:dyDescent="0.2">
      <c r="B42" s="5"/>
      <c r="C42" s="468" t="str">
        <f t="shared" si="0"/>
        <v/>
      </c>
      <c r="D42" s="468"/>
      <c r="E42" s="467" t="str">
        <f>IF('各会計、関係団体の財政状況及び健全化判断比率'!B15="","",'各会計、関係団体の財政状況及び健全化判断比率'!B15)</f>
        <v/>
      </c>
      <c r="F42" s="467"/>
      <c r="G42" s="467"/>
      <c r="H42" s="467"/>
      <c r="I42" s="467"/>
      <c r="J42" s="467"/>
      <c r="K42" s="467"/>
      <c r="L42" s="467"/>
      <c r="M42" s="467"/>
      <c r="N42" s="467"/>
      <c r="O42" s="467"/>
      <c r="P42" s="467"/>
      <c r="Q42" s="467"/>
      <c r="R42" s="467"/>
      <c r="S42" s="467"/>
      <c r="T42" s="2"/>
      <c r="U42" s="468" t="str">
        <f t="shared" si="1"/>
        <v/>
      </c>
      <c r="V42" s="468"/>
      <c r="W42" s="467"/>
      <c r="X42" s="467"/>
      <c r="Y42" s="467"/>
      <c r="Z42" s="467"/>
      <c r="AA42" s="467"/>
      <c r="AB42" s="467"/>
      <c r="AC42" s="467"/>
      <c r="AD42" s="467"/>
      <c r="AE42" s="467"/>
      <c r="AF42" s="467"/>
      <c r="AG42" s="467"/>
      <c r="AH42" s="467"/>
      <c r="AI42" s="467"/>
      <c r="AJ42" s="467"/>
      <c r="AK42" s="467"/>
      <c r="AL42" s="2"/>
      <c r="AM42" s="468" t="str">
        <f t="shared" si="2"/>
        <v/>
      </c>
      <c r="AN42" s="468"/>
      <c r="AO42" s="467"/>
      <c r="AP42" s="467"/>
      <c r="AQ42" s="467"/>
      <c r="AR42" s="467"/>
      <c r="AS42" s="467"/>
      <c r="AT42" s="467"/>
      <c r="AU42" s="467"/>
      <c r="AV42" s="467"/>
      <c r="AW42" s="467"/>
      <c r="AX42" s="467"/>
      <c r="AY42" s="467"/>
      <c r="AZ42" s="467"/>
      <c r="BA42" s="467"/>
      <c r="BB42" s="467"/>
      <c r="BC42" s="467"/>
      <c r="BD42" s="2"/>
      <c r="BE42" s="468" t="str">
        <f t="shared" si="3"/>
        <v/>
      </c>
      <c r="BF42" s="468"/>
      <c r="BG42" s="467"/>
      <c r="BH42" s="467"/>
      <c r="BI42" s="467"/>
      <c r="BJ42" s="467"/>
      <c r="BK42" s="467"/>
      <c r="BL42" s="467"/>
      <c r="BM42" s="467"/>
      <c r="BN42" s="467"/>
      <c r="BO42" s="467"/>
      <c r="BP42" s="467"/>
      <c r="BQ42" s="467"/>
      <c r="BR42" s="467"/>
      <c r="BS42" s="467"/>
      <c r="BT42" s="467"/>
      <c r="BU42" s="467"/>
      <c r="BV42" s="2"/>
      <c r="BW42" s="468" t="str">
        <f t="shared" si="4"/>
        <v/>
      </c>
      <c r="BX42" s="468"/>
      <c r="BY42" s="467" t="str">
        <f>IF('各会計、関係団体の財政状況及び健全化判断比率'!B76="","",'各会計、関係団体の財政状況及び健全化判断比率'!B76)</f>
        <v/>
      </c>
      <c r="BZ42" s="467"/>
      <c r="CA42" s="467"/>
      <c r="CB42" s="467"/>
      <c r="CC42" s="467"/>
      <c r="CD42" s="467"/>
      <c r="CE42" s="467"/>
      <c r="CF42" s="467"/>
      <c r="CG42" s="467"/>
      <c r="CH42" s="467"/>
      <c r="CI42" s="467"/>
      <c r="CJ42" s="467"/>
      <c r="CK42" s="467"/>
      <c r="CL42" s="467"/>
      <c r="CM42" s="467"/>
      <c r="CN42" s="2"/>
      <c r="CO42" s="468" t="str">
        <f t="shared" si="5"/>
        <v/>
      </c>
      <c r="CP42" s="468"/>
      <c r="CQ42" s="467" t="str">
        <f>IF('各会計、関係団体の財政状況及び健全化判断比率'!BS15="","",'各会計、関係団体の財政状況及び健全化判断比率'!BS15)</f>
        <v/>
      </c>
      <c r="CR42" s="467"/>
      <c r="CS42" s="467"/>
      <c r="CT42" s="467"/>
      <c r="CU42" s="467"/>
      <c r="CV42" s="467"/>
      <c r="CW42" s="467"/>
      <c r="CX42" s="467"/>
      <c r="CY42" s="467"/>
      <c r="CZ42" s="467"/>
      <c r="DA42" s="467"/>
      <c r="DB42" s="467"/>
      <c r="DC42" s="467"/>
      <c r="DD42" s="467"/>
      <c r="DE42" s="467"/>
      <c r="DG42" s="469" t="str">
        <f>IF('各会計、関係団体の財政状況及び健全化判断比率'!BR15="","",'各会計、関係団体の財政状況及び健全化判断比率'!BR15)</f>
        <v/>
      </c>
      <c r="DH42" s="469"/>
      <c r="DI42" s="19"/>
    </row>
    <row r="43" spans="1:113" ht="32.25" customHeight="1" x14ac:dyDescent="0.2">
      <c r="B43" s="5"/>
      <c r="C43" s="468" t="str">
        <f t="shared" si="0"/>
        <v/>
      </c>
      <c r="D43" s="468"/>
      <c r="E43" s="467" t="str">
        <f>IF('各会計、関係団体の財政状況及び健全化判断比率'!B16="","",'各会計、関係団体の財政状況及び健全化判断比率'!B16)</f>
        <v/>
      </c>
      <c r="F43" s="467"/>
      <c r="G43" s="467"/>
      <c r="H43" s="467"/>
      <c r="I43" s="467"/>
      <c r="J43" s="467"/>
      <c r="K43" s="467"/>
      <c r="L43" s="467"/>
      <c r="M43" s="467"/>
      <c r="N43" s="467"/>
      <c r="O43" s="467"/>
      <c r="P43" s="467"/>
      <c r="Q43" s="467"/>
      <c r="R43" s="467"/>
      <c r="S43" s="467"/>
      <c r="T43" s="2"/>
      <c r="U43" s="468" t="str">
        <f t="shared" si="1"/>
        <v/>
      </c>
      <c r="V43" s="468"/>
      <c r="W43" s="467"/>
      <c r="X43" s="467"/>
      <c r="Y43" s="467"/>
      <c r="Z43" s="467"/>
      <c r="AA43" s="467"/>
      <c r="AB43" s="467"/>
      <c r="AC43" s="467"/>
      <c r="AD43" s="467"/>
      <c r="AE43" s="467"/>
      <c r="AF43" s="467"/>
      <c r="AG43" s="467"/>
      <c r="AH43" s="467"/>
      <c r="AI43" s="467"/>
      <c r="AJ43" s="467"/>
      <c r="AK43" s="467"/>
      <c r="AL43" s="2"/>
      <c r="AM43" s="468" t="str">
        <f t="shared" si="2"/>
        <v/>
      </c>
      <c r="AN43" s="468"/>
      <c r="AO43" s="467"/>
      <c r="AP43" s="467"/>
      <c r="AQ43" s="467"/>
      <c r="AR43" s="467"/>
      <c r="AS43" s="467"/>
      <c r="AT43" s="467"/>
      <c r="AU43" s="467"/>
      <c r="AV43" s="467"/>
      <c r="AW43" s="467"/>
      <c r="AX43" s="467"/>
      <c r="AY43" s="467"/>
      <c r="AZ43" s="467"/>
      <c r="BA43" s="467"/>
      <c r="BB43" s="467"/>
      <c r="BC43" s="467"/>
      <c r="BD43" s="2"/>
      <c r="BE43" s="468" t="str">
        <f t="shared" si="3"/>
        <v/>
      </c>
      <c r="BF43" s="468"/>
      <c r="BG43" s="467"/>
      <c r="BH43" s="467"/>
      <c r="BI43" s="467"/>
      <c r="BJ43" s="467"/>
      <c r="BK43" s="467"/>
      <c r="BL43" s="467"/>
      <c r="BM43" s="467"/>
      <c r="BN43" s="467"/>
      <c r="BO43" s="467"/>
      <c r="BP43" s="467"/>
      <c r="BQ43" s="467"/>
      <c r="BR43" s="467"/>
      <c r="BS43" s="467"/>
      <c r="BT43" s="467"/>
      <c r="BU43" s="467"/>
      <c r="BV43" s="2"/>
      <c r="BW43" s="468" t="str">
        <f t="shared" si="4"/>
        <v/>
      </c>
      <c r="BX43" s="468"/>
      <c r="BY43" s="467" t="str">
        <f>IF('各会計、関係団体の財政状況及び健全化判断比率'!B77="","",'各会計、関係団体の財政状況及び健全化判断比率'!B77)</f>
        <v/>
      </c>
      <c r="BZ43" s="467"/>
      <c r="CA43" s="467"/>
      <c r="CB43" s="467"/>
      <c r="CC43" s="467"/>
      <c r="CD43" s="467"/>
      <c r="CE43" s="467"/>
      <c r="CF43" s="467"/>
      <c r="CG43" s="467"/>
      <c r="CH43" s="467"/>
      <c r="CI43" s="467"/>
      <c r="CJ43" s="467"/>
      <c r="CK43" s="467"/>
      <c r="CL43" s="467"/>
      <c r="CM43" s="467"/>
      <c r="CN43" s="2"/>
      <c r="CO43" s="468" t="str">
        <f t="shared" si="5"/>
        <v/>
      </c>
      <c r="CP43" s="468"/>
      <c r="CQ43" s="467" t="str">
        <f>IF('各会計、関係団体の財政状況及び健全化判断比率'!BS16="","",'各会計、関係団体の財政状況及び健全化判断比率'!BS16)</f>
        <v/>
      </c>
      <c r="CR43" s="467"/>
      <c r="CS43" s="467"/>
      <c r="CT43" s="467"/>
      <c r="CU43" s="467"/>
      <c r="CV43" s="467"/>
      <c r="CW43" s="467"/>
      <c r="CX43" s="467"/>
      <c r="CY43" s="467"/>
      <c r="CZ43" s="467"/>
      <c r="DA43" s="467"/>
      <c r="DB43" s="467"/>
      <c r="DC43" s="467"/>
      <c r="DD43" s="467"/>
      <c r="DE43" s="467"/>
      <c r="DG43" s="469" t="str">
        <f>IF('各会計、関係団体の財政状況及び健全化判断比率'!BR16="","",'各会計、関係団体の財政状況及び健全化判断比率'!BR16)</f>
        <v/>
      </c>
      <c r="DH43" s="469"/>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283</v>
      </c>
      <c r="E46" s="413" t="s">
        <v>284</v>
      </c>
      <c r="F46" s="413"/>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c r="AJ46" s="413"/>
      <c r="AK46" s="413"/>
      <c r="AL46" s="413"/>
      <c r="AM46" s="413"/>
      <c r="AN46" s="413"/>
      <c r="AO46" s="413"/>
      <c r="AP46" s="413"/>
      <c r="AQ46" s="413"/>
      <c r="AR46" s="413"/>
      <c r="AS46" s="413"/>
      <c r="AT46" s="413"/>
      <c r="AU46" s="413"/>
      <c r="AV46" s="413"/>
      <c r="AW46" s="413"/>
      <c r="AX46" s="413"/>
      <c r="AY46" s="413"/>
      <c r="AZ46" s="413"/>
      <c r="BA46" s="413"/>
      <c r="BB46" s="413"/>
      <c r="BC46" s="413"/>
      <c r="BD46" s="413"/>
      <c r="BE46" s="413"/>
      <c r="BF46" s="413"/>
      <c r="BG46" s="413"/>
      <c r="BH46" s="413"/>
      <c r="BI46" s="413"/>
      <c r="BJ46" s="413"/>
      <c r="BK46" s="413"/>
      <c r="BL46" s="413"/>
      <c r="BM46" s="413"/>
      <c r="BN46" s="413"/>
      <c r="BO46" s="413"/>
      <c r="BP46" s="413"/>
      <c r="BQ46" s="413"/>
      <c r="BR46" s="413"/>
      <c r="BS46" s="413"/>
      <c r="BT46" s="413"/>
      <c r="BU46" s="413"/>
      <c r="BV46" s="413"/>
      <c r="BW46" s="413"/>
      <c r="BX46" s="413"/>
      <c r="BY46" s="413"/>
      <c r="BZ46" s="413"/>
      <c r="CA46" s="413"/>
      <c r="CB46" s="413"/>
      <c r="CC46" s="413"/>
      <c r="CD46" s="413"/>
      <c r="CE46" s="413"/>
      <c r="CF46" s="413"/>
      <c r="CG46" s="413"/>
      <c r="CH46" s="413"/>
      <c r="CI46" s="413"/>
      <c r="CJ46" s="413"/>
      <c r="CK46" s="413"/>
      <c r="CL46" s="413"/>
      <c r="CM46" s="413"/>
      <c r="CN46" s="413"/>
      <c r="CO46" s="413"/>
      <c r="CP46" s="413"/>
      <c r="CQ46" s="413"/>
      <c r="CR46" s="413"/>
      <c r="CS46" s="413"/>
      <c r="CT46" s="413"/>
      <c r="CU46" s="413"/>
      <c r="CV46" s="413"/>
      <c r="CW46" s="413"/>
      <c r="CX46" s="413"/>
      <c r="CY46" s="413"/>
      <c r="CZ46" s="413"/>
      <c r="DA46" s="413"/>
      <c r="DB46" s="413"/>
      <c r="DC46" s="413"/>
      <c r="DD46" s="413"/>
      <c r="DE46" s="413"/>
      <c r="DF46" s="413"/>
      <c r="DG46" s="413"/>
      <c r="DH46" s="413"/>
      <c r="DI46" s="413"/>
    </row>
    <row r="47" spans="1:113" x14ac:dyDescent="0.2">
      <c r="E47" s="413" t="s">
        <v>285</v>
      </c>
      <c r="F47" s="413"/>
      <c r="G47" s="413"/>
      <c r="H47" s="413"/>
      <c r="I47" s="413"/>
      <c r="J47" s="413"/>
      <c r="K47" s="413"/>
      <c r="L47" s="413"/>
      <c r="M47" s="413"/>
      <c r="N47" s="413"/>
      <c r="O47" s="413"/>
      <c r="P47" s="413"/>
      <c r="Q47" s="413"/>
      <c r="R47" s="413"/>
      <c r="S47" s="413"/>
      <c r="T47" s="413"/>
      <c r="U47" s="413"/>
      <c r="V47" s="413"/>
      <c r="W47" s="413"/>
      <c r="X47" s="413"/>
      <c r="Y47" s="413"/>
      <c r="Z47" s="413"/>
      <c r="AA47" s="413"/>
      <c r="AB47" s="413"/>
      <c r="AC47" s="413"/>
      <c r="AD47" s="413"/>
      <c r="AE47" s="413"/>
      <c r="AF47" s="413"/>
      <c r="AG47" s="413"/>
      <c r="AH47" s="413"/>
      <c r="AI47" s="413"/>
      <c r="AJ47" s="413"/>
      <c r="AK47" s="413"/>
      <c r="AL47" s="413"/>
      <c r="AM47" s="413"/>
      <c r="AN47" s="413"/>
      <c r="AO47" s="413"/>
      <c r="AP47" s="413"/>
      <c r="AQ47" s="413"/>
      <c r="AR47" s="413"/>
      <c r="AS47" s="413"/>
      <c r="AT47" s="413"/>
      <c r="AU47" s="413"/>
      <c r="AV47" s="413"/>
      <c r="AW47" s="413"/>
      <c r="AX47" s="413"/>
      <c r="AY47" s="413"/>
      <c r="AZ47" s="413"/>
      <c r="BA47" s="413"/>
      <c r="BB47" s="413"/>
      <c r="BC47" s="413"/>
      <c r="BD47" s="413"/>
      <c r="BE47" s="413"/>
      <c r="BF47" s="413"/>
      <c r="BG47" s="413"/>
      <c r="BH47" s="413"/>
      <c r="BI47" s="413"/>
      <c r="BJ47" s="413"/>
      <c r="BK47" s="413"/>
      <c r="BL47" s="413"/>
      <c r="BM47" s="413"/>
      <c r="BN47" s="413"/>
      <c r="BO47" s="413"/>
      <c r="BP47" s="413"/>
      <c r="BQ47" s="413"/>
      <c r="BR47" s="413"/>
      <c r="BS47" s="413"/>
      <c r="BT47" s="413"/>
      <c r="BU47" s="413"/>
      <c r="BV47" s="413"/>
      <c r="BW47" s="413"/>
      <c r="BX47" s="413"/>
      <c r="BY47" s="413"/>
      <c r="BZ47" s="413"/>
      <c r="CA47" s="413"/>
      <c r="CB47" s="413"/>
      <c r="CC47" s="413"/>
      <c r="CD47" s="413"/>
      <c r="CE47" s="413"/>
      <c r="CF47" s="413"/>
      <c r="CG47" s="413"/>
      <c r="CH47" s="413"/>
      <c r="CI47" s="413"/>
      <c r="CJ47" s="413"/>
      <c r="CK47" s="413"/>
      <c r="CL47" s="413"/>
      <c r="CM47" s="413"/>
      <c r="CN47" s="413"/>
      <c r="CO47" s="413"/>
      <c r="CP47" s="413"/>
      <c r="CQ47" s="413"/>
      <c r="CR47" s="413"/>
      <c r="CS47" s="413"/>
      <c r="CT47" s="413"/>
      <c r="CU47" s="413"/>
      <c r="CV47" s="413"/>
      <c r="CW47" s="413"/>
      <c r="CX47" s="413"/>
      <c r="CY47" s="413"/>
      <c r="CZ47" s="413"/>
      <c r="DA47" s="413"/>
      <c r="DB47" s="413"/>
      <c r="DC47" s="413"/>
      <c r="DD47" s="413"/>
      <c r="DE47" s="413"/>
      <c r="DF47" s="413"/>
      <c r="DG47" s="413"/>
      <c r="DH47" s="413"/>
      <c r="DI47" s="413"/>
    </row>
    <row r="48" spans="1:113" x14ac:dyDescent="0.2">
      <c r="E48" s="413" t="s">
        <v>287</v>
      </c>
      <c r="F48" s="413"/>
      <c r="G48" s="413"/>
      <c r="H48" s="413"/>
      <c r="I48" s="413"/>
      <c r="J48" s="413"/>
      <c r="K48" s="413"/>
      <c r="L48" s="413"/>
      <c r="M48" s="413"/>
      <c r="N48" s="413"/>
      <c r="O48" s="413"/>
      <c r="P48" s="413"/>
      <c r="Q48" s="413"/>
      <c r="R48" s="413"/>
      <c r="S48" s="413"/>
      <c r="T48" s="413"/>
      <c r="U48" s="413"/>
      <c r="V48" s="413"/>
      <c r="W48" s="413"/>
      <c r="X48" s="413"/>
      <c r="Y48" s="413"/>
      <c r="Z48" s="413"/>
      <c r="AA48" s="413"/>
      <c r="AB48" s="413"/>
      <c r="AC48" s="413"/>
      <c r="AD48" s="413"/>
      <c r="AE48" s="413"/>
      <c r="AF48" s="413"/>
      <c r="AG48" s="413"/>
      <c r="AH48" s="413"/>
      <c r="AI48" s="413"/>
      <c r="AJ48" s="413"/>
      <c r="AK48" s="413"/>
      <c r="AL48" s="413"/>
      <c r="AM48" s="413"/>
      <c r="AN48" s="413"/>
      <c r="AO48" s="413"/>
      <c r="AP48" s="413"/>
      <c r="AQ48" s="413"/>
      <c r="AR48" s="413"/>
      <c r="AS48" s="413"/>
      <c r="AT48" s="413"/>
      <c r="AU48" s="413"/>
      <c r="AV48" s="413"/>
      <c r="AW48" s="413"/>
      <c r="AX48" s="413"/>
      <c r="AY48" s="413"/>
      <c r="AZ48" s="413"/>
      <c r="BA48" s="413"/>
      <c r="BB48" s="413"/>
      <c r="BC48" s="413"/>
      <c r="BD48" s="413"/>
      <c r="BE48" s="413"/>
      <c r="BF48" s="413"/>
      <c r="BG48" s="413"/>
      <c r="BH48" s="413"/>
      <c r="BI48" s="413"/>
      <c r="BJ48" s="413"/>
      <c r="BK48" s="413"/>
      <c r="BL48" s="413"/>
      <c r="BM48" s="413"/>
      <c r="BN48" s="413"/>
      <c r="BO48" s="413"/>
      <c r="BP48" s="413"/>
      <c r="BQ48" s="413"/>
      <c r="BR48" s="413"/>
      <c r="BS48" s="413"/>
      <c r="BT48" s="413"/>
      <c r="BU48" s="413"/>
      <c r="BV48" s="413"/>
      <c r="BW48" s="413"/>
      <c r="BX48" s="413"/>
      <c r="BY48" s="413"/>
      <c r="BZ48" s="413"/>
      <c r="CA48" s="413"/>
      <c r="CB48" s="413"/>
      <c r="CC48" s="413"/>
      <c r="CD48" s="413"/>
      <c r="CE48" s="413"/>
      <c r="CF48" s="413"/>
      <c r="CG48" s="413"/>
      <c r="CH48" s="413"/>
      <c r="CI48" s="413"/>
      <c r="CJ48" s="413"/>
      <c r="CK48" s="413"/>
      <c r="CL48" s="413"/>
      <c r="CM48" s="413"/>
      <c r="CN48" s="413"/>
      <c r="CO48" s="413"/>
      <c r="CP48" s="413"/>
      <c r="CQ48" s="413"/>
      <c r="CR48" s="413"/>
      <c r="CS48" s="413"/>
      <c r="CT48" s="413"/>
      <c r="CU48" s="413"/>
      <c r="CV48" s="413"/>
      <c r="CW48" s="413"/>
      <c r="CX48" s="413"/>
      <c r="CY48" s="413"/>
      <c r="CZ48" s="413"/>
      <c r="DA48" s="413"/>
      <c r="DB48" s="413"/>
      <c r="DC48" s="413"/>
      <c r="DD48" s="413"/>
      <c r="DE48" s="413"/>
      <c r="DF48" s="413"/>
      <c r="DG48" s="413"/>
      <c r="DH48" s="413"/>
      <c r="DI48" s="413"/>
    </row>
    <row r="49" spans="5:113" x14ac:dyDescent="0.2">
      <c r="E49" s="413" t="s">
        <v>289</v>
      </c>
      <c r="F49" s="413"/>
      <c r="G49" s="413"/>
      <c r="H49" s="413"/>
      <c r="I49" s="413"/>
      <c r="J49" s="413"/>
      <c r="K49" s="413"/>
      <c r="L49" s="413"/>
      <c r="M49" s="413"/>
      <c r="N49" s="413"/>
      <c r="O49" s="413"/>
      <c r="P49" s="413"/>
      <c r="Q49" s="413"/>
      <c r="R49" s="413"/>
      <c r="S49" s="413"/>
      <c r="T49" s="413"/>
      <c r="U49" s="413"/>
      <c r="V49" s="413"/>
      <c r="W49" s="413"/>
      <c r="X49" s="413"/>
      <c r="Y49" s="413"/>
      <c r="Z49" s="413"/>
      <c r="AA49" s="413"/>
      <c r="AB49" s="413"/>
      <c r="AC49" s="413"/>
      <c r="AD49" s="413"/>
      <c r="AE49" s="413"/>
      <c r="AF49" s="413"/>
      <c r="AG49" s="413"/>
      <c r="AH49" s="413"/>
      <c r="AI49" s="413"/>
      <c r="AJ49" s="413"/>
      <c r="AK49" s="413"/>
      <c r="AL49" s="413"/>
      <c r="AM49" s="413"/>
      <c r="AN49" s="413"/>
      <c r="AO49" s="413"/>
      <c r="AP49" s="413"/>
      <c r="AQ49" s="413"/>
      <c r="AR49" s="413"/>
      <c r="AS49" s="413"/>
      <c r="AT49" s="413"/>
      <c r="AU49" s="413"/>
      <c r="AV49" s="413"/>
      <c r="AW49" s="413"/>
      <c r="AX49" s="413"/>
      <c r="AY49" s="413"/>
      <c r="AZ49" s="413"/>
      <c r="BA49" s="413"/>
      <c r="BB49" s="413"/>
      <c r="BC49" s="413"/>
      <c r="BD49" s="413"/>
      <c r="BE49" s="413"/>
      <c r="BF49" s="413"/>
      <c r="BG49" s="413"/>
      <c r="BH49" s="413"/>
      <c r="BI49" s="413"/>
      <c r="BJ49" s="413"/>
      <c r="BK49" s="413"/>
      <c r="BL49" s="413"/>
      <c r="BM49" s="413"/>
      <c r="BN49" s="413"/>
      <c r="BO49" s="413"/>
      <c r="BP49" s="413"/>
      <c r="BQ49" s="413"/>
      <c r="BR49" s="413"/>
      <c r="BS49" s="413"/>
      <c r="BT49" s="413"/>
      <c r="BU49" s="413"/>
      <c r="BV49" s="413"/>
      <c r="BW49" s="413"/>
      <c r="BX49" s="413"/>
      <c r="BY49" s="413"/>
      <c r="BZ49" s="413"/>
      <c r="CA49" s="413"/>
      <c r="CB49" s="413"/>
      <c r="CC49" s="413"/>
      <c r="CD49" s="413"/>
      <c r="CE49" s="413"/>
      <c r="CF49" s="413"/>
      <c r="CG49" s="413"/>
      <c r="CH49" s="413"/>
      <c r="CI49" s="413"/>
      <c r="CJ49" s="413"/>
      <c r="CK49" s="413"/>
      <c r="CL49" s="413"/>
      <c r="CM49" s="413"/>
      <c r="CN49" s="413"/>
      <c r="CO49" s="413"/>
      <c r="CP49" s="413"/>
      <c r="CQ49" s="413"/>
      <c r="CR49" s="413"/>
      <c r="CS49" s="413"/>
      <c r="CT49" s="413"/>
      <c r="CU49" s="413"/>
      <c r="CV49" s="413"/>
      <c r="CW49" s="413"/>
      <c r="CX49" s="413"/>
      <c r="CY49" s="413"/>
      <c r="CZ49" s="413"/>
      <c r="DA49" s="413"/>
      <c r="DB49" s="413"/>
      <c r="DC49" s="413"/>
      <c r="DD49" s="413"/>
      <c r="DE49" s="413"/>
      <c r="DF49" s="413"/>
      <c r="DG49" s="413"/>
      <c r="DH49" s="413"/>
      <c r="DI49" s="413"/>
    </row>
    <row r="50" spans="5:113" x14ac:dyDescent="0.2">
      <c r="E50" s="413" t="s">
        <v>190</v>
      </c>
      <c r="F50" s="413"/>
      <c r="G50" s="413"/>
      <c r="H50" s="413"/>
      <c r="I50" s="413"/>
      <c r="J50" s="413"/>
      <c r="K50" s="413"/>
      <c r="L50" s="413"/>
      <c r="M50" s="413"/>
      <c r="N50" s="413"/>
      <c r="O50" s="413"/>
      <c r="P50" s="413"/>
      <c r="Q50" s="413"/>
      <c r="R50" s="413"/>
      <c r="S50" s="413"/>
      <c r="T50" s="413"/>
      <c r="U50" s="413"/>
      <c r="V50" s="413"/>
      <c r="W50" s="413"/>
      <c r="X50" s="413"/>
      <c r="Y50" s="413"/>
      <c r="Z50" s="413"/>
      <c r="AA50" s="413"/>
      <c r="AB50" s="413"/>
      <c r="AC50" s="413"/>
      <c r="AD50" s="413"/>
      <c r="AE50" s="413"/>
      <c r="AF50" s="413"/>
      <c r="AG50" s="413"/>
      <c r="AH50" s="413"/>
      <c r="AI50" s="413"/>
      <c r="AJ50" s="413"/>
      <c r="AK50" s="413"/>
      <c r="AL50" s="413"/>
      <c r="AM50" s="413"/>
      <c r="AN50" s="413"/>
      <c r="AO50" s="413"/>
      <c r="AP50" s="413"/>
      <c r="AQ50" s="413"/>
      <c r="AR50" s="413"/>
      <c r="AS50" s="413"/>
      <c r="AT50" s="413"/>
      <c r="AU50" s="413"/>
      <c r="AV50" s="413"/>
      <c r="AW50" s="413"/>
      <c r="AX50" s="413"/>
      <c r="AY50" s="413"/>
      <c r="AZ50" s="413"/>
      <c r="BA50" s="413"/>
      <c r="BB50" s="413"/>
      <c r="BC50" s="413"/>
      <c r="BD50" s="413"/>
      <c r="BE50" s="413"/>
      <c r="BF50" s="413"/>
      <c r="BG50" s="413"/>
      <c r="BH50" s="413"/>
      <c r="BI50" s="413"/>
      <c r="BJ50" s="413"/>
      <c r="BK50" s="413"/>
      <c r="BL50" s="413"/>
      <c r="BM50" s="413"/>
      <c r="BN50" s="413"/>
      <c r="BO50" s="413"/>
      <c r="BP50" s="413"/>
      <c r="BQ50" s="413"/>
      <c r="BR50" s="413"/>
      <c r="BS50" s="413"/>
      <c r="BT50" s="413"/>
      <c r="BU50" s="413"/>
      <c r="BV50" s="413"/>
      <c r="BW50" s="413"/>
      <c r="BX50" s="413"/>
      <c r="BY50" s="413"/>
      <c r="BZ50" s="413"/>
      <c r="CA50" s="413"/>
      <c r="CB50" s="413"/>
      <c r="CC50" s="413"/>
      <c r="CD50" s="413"/>
      <c r="CE50" s="413"/>
      <c r="CF50" s="413"/>
      <c r="CG50" s="413"/>
      <c r="CH50" s="413"/>
      <c r="CI50" s="413"/>
      <c r="CJ50" s="413"/>
      <c r="CK50" s="413"/>
      <c r="CL50" s="413"/>
      <c r="CM50" s="413"/>
      <c r="CN50" s="413"/>
      <c r="CO50" s="413"/>
      <c r="CP50" s="413"/>
      <c r="CQ50" s="413"/>
      <c r="CR50" s="413"/>
      <c r="CS50" s="413"/>
      <c r="CT50" s="413"/>
      <c r="CU50" s="413"/>
      <c r="CV50" s="413"/>
      <c r="CW50" s="413"/>
      <c r="CX50" s="413"/>
      <c r="CY50" s="413"/>
      <c r="CZ50" s="413"/>
      <c r="DA50" s="413"/>
      <c r="DB50" s="413"/>
      <c r="DC50" s="413"/>
      <c r="DD50" s="413"/>
      <c r="DE50" s="413"/>
      <c r="DF50" s="413"/>
      <c r="DG50" s="413"/>
      <c r="DH50" s="413"/>
      <c r="DI50" s="413"/>
    </row>
    <row r="51" spans="5:113" x14ac:dyDescent="0.2">
      <c r="E51" s="413" t="s">
        <v>291</v>
      </c>
      <c r="F51" s="413"/>
      <c r="G51" s="413"/>
      <c r="H51" s="413"/>
      <c r="I51" s="413"/>
      <c r="J51" s="413"/>
      <c r="K51" s="413"/>
      <c r="L51" s="413"/>
      <c r="M51" s="413"/>
      <c r="N51" s="413"/>
      <c r="O51" s="413"/>
      <c r="P51" s="413"/>
      <c r="Q51" s="413"/>
      <c r="R51" s="413"/>
      <c r="S51" s="413"/>
      <c r="T51" s="413"/>
      <c r="U51" s="413"/>
      <c r="V51" s="413"/>
      <c r="W51" s="413"/>
      <c r="X51" s="413"/>
      <c r="Y51" s="413"/>
      <c r="Z51" s="413"/>
      <c r="AA51" s="413"/>
      <c r="AB51" s="413"/>
      <c r="AC51" s="413"/>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413"/>
      <c r="BB51" s="413"/>
      <c r="BC51" s="413"/>
      <c r="BD51" s="413"/>
      <c r="BE51" s="413"/>
      <c r="BF51" s="413"/>
      <c r="BG51" s="413"/>
      <c r="BH51" s="413"/>
      <c r="BI51" s="413"/>
      <c r="BJ51" s="413"/>
      <c r="BK51" s="413"/>
      <c r="BL51" s="413"/>
      <c r="BM51" s="413"/>
      <c r="BN51" s="413"/>
      <c r="BO51" s="413"/>
      <c r="BP51" s="413"/>
      <c r="BQ51" s="413"/>
      <c r="BR51" s="413"/>
      <c r="BS51" s="413"/>
      <c r="BT51" s="413"/>
      <c r="BU51" s="413"/>
      <c r="BV51" s="413"/>
      <c r="BW51" s="413"/>
      <c r="BX51" s="413"/>
      <c r="BY51" s="413"/>
      <c r="BZ51" s="413"/>
      <c r="CA51" s="413"/>
      <c r="CB51" s="413"/>
      <c r="CC51" s="413"/>
      <c r="CD51" s="413"/>
      <c r="CE51" s="413"/>
      <c r="CF51" s="413"/>
      <c r="CG51" s="413"/>
      <c r="CH51" s="413"/>
      <c r="CI51" s="413"/>
      <c r="CJ51" s="413"/>
      <c r="CK51" s="413"/>
      <c r="CL51" s="413"/>
      <c r="CM51" s="413"/>
      <c r="CN51" s="413"/>
      <c r="CO51" s="413"/>
      <c r="CP51" s="413"/>
      <c r="CQ51" s="413"/>
      <c r="CR51" s="413"/>
      <c r="CS51" s="413"/>
      <c r="CT51" s="413"/>
      <c r="CU51" s="413"/>
      <c r="CV51" s="413"/>
      <c r="CW51" s="413"/>
      <c r="CX51" s="413"/>
      <c r="CY51" s="413"/>
      <c r="CZ51" s="413"/>
      <c r="DA51" s="413"/>
      <c r="DB51" s="413"/>
      <c r="DC51" s="413"/>
      <c r="DD51" s="413"/>
      <c r="DE51" s="413"/>
      <c r="DF51" s="413"/>
      <c r="DG51" s="413"/>
      <c r="DH51" s="413"/>
      <c r="DI51" s="413"/>
    </row>
    <row r="52" spans="5:113" x14ac:dyDescent="0.2">
      <c r="E52" s="413" t="s">
        <v>293</v>
      </c>
      <c r="F52" s="413"/>
      <c r="G52" s="413"/>
      <c r="H52" s="413"/>
      <c r="I52" s="413"/>
      <c r="J52" s="413"/>
      <c r="K52" s="413"/>
      <c r="L52" s="413"/>
      <c r="M52" s="413"/>
      <c r="N52" s="413"/>
      <c r="O52" s="413"/>
      <c r="P52" s="413"/>
      <c r="Q52" s="413"/>
      <c r="R52" s="413"/>
      <c r="S52" s="413"/>
      <c r="T52" s="413"/>
      <c r="U52" s="413"/>
      <c r="V52" s="413"/>
      <c r="W52" s="413"/>
      <c r="X52" s="413"/>
      <c r="Y52" s="413"/>
      <c r="Z52" s="413"/>
      <c r="AA52" s="413"/>
      <c r="AB52" s="413"/>
      <c r="AC52" s="413"/>
      <c r="AD52" s="413"/>
      <c r="AE52" s="413"/>
      <c r="AF52" s="413"/>
      <c r="AG52" s="413"/>
      <c r="AH52" s="413"/>
      <c r="AI52" s="413"/>
      <c r="AJ52" s="413"/>
      <c r="AK52" s="413"/>
      <c r="AL52" s="413"/>
      <c r="AM52" s="413"/>
      <c r="AN52" s="413"/>
      <c r="AO52" s="413"/>
      <c r="AP52" s="413"/>
      <c r="AQ52" s="413"/>
      <c r="AR52" s="413"/>
      <c r="AS52" s="413"/>
      <c r="AT52" s="413"/>
      <c r="AU52" s="413"/>
      <c r="AV52" s="413"/>
      <c r="AW52" s="413"/>
      <c r="AX52" s="413"/>
      <c r="AY52" s="413"/>
      <c r="AZ52" s="413"/>
      <c r="BA52" s="413"/>
      <c r="BB52" s="413"/>
      <c r="BC52" s="413"/>
      <c r="BD52" s="413"/>
      <c r="BE52" s="413"/>
      <c r="BF52" s="413"/>
      <c r="BG52" s="413"/>
      <c r="BH52" s="413"/>
      <c r="BI52" s="413"/>
      <c r="BJ52" s="413"/>
      <c r="BK52" s="413"/>
      <c r="BL52" s="413"/>
      <c r="BM52" s="413"/>
      <c r="BN52" s="413"/>
      <c r="BO52" s="413"/>
      <c r="BP52" s="413"/>
      <c r="BQ52" s="413"/>
      <c r="BR52" s="413"/>
      <c r="BS52" s="413"/>
      <c r="BT52" s="413"/>
      <c r="BU52" s="413"/>
      <c r="BV52" s="413"/>
      <c r="BW52" s="413"/>
      <c r="BX52" s="413"/>
      <c r="BY52" s="413"/>
      <c r="BZ52" s="413"/>
      <c r="CA52" s="413"/>
      <c r="CB52" s="413"/>
      <c r="CC52" s="413"/>
      <c r="CD52" s="413"/>
      <c r="CE52" s="413"/>
      <c r="CF52" s="413"/>
      <c r="CG52" s="413"/>
      <c r="CH52" s="413"/>
      <c r="CI52" s="413"/>
      <c r="CJ52" s="413"/>
      <c r="CK52" s="413"/>
      <c r="CL52" s="413"/>
      <c r="CM52" s="413"/>
      <c r="CN52" s="413"/>
      <c r="CO52" s="413"/>
      <c r="CP52" s="413"/>
      <c r="CQ52" s="413"/>
      <c r="CR52" s="413"/>
      <c r="CS52" s="413"/>
      <c r="CT52" s="413"/>
      <c r="CU52" s="413"/>
      <c r="CV52" s="413"/>
      <c r="CW52" s="413"/>
      <c r="CX52" s="413"/>
      <c r="CY52" s="413"/>
      <c r="CZ52" s="413"/>
      <c r="DA52" s="413"/>
      <c r="DB52" s="413"/>
      <c r="DC52" s="413"/>
      <c r="DD52" s="413"/>
      <c r="DE52" s="413"/>
      <c r="DF52" s="413"/>
      <c r="DG52" s="413"/>
      <c r="DH52" s="413"/>
      <c r="DI52" s="413"/>
    </row>
    <row r="53" spans="5:113" x14ac:dyDescent="0.2">
      <c r="E53" s="413" t="s">
        <v>295</v>
      </c>
      <c r="F53" s="413"/>
      <c r="G53" s="413"/>
      <c r="H53" s="413"/>
      <c r="I53" s="413"/>
      <c r="J53" s="413"/>
      <c r="K53" s="413"/>
      <c r="L53" s="413"/>
      <c r="M53" s="413"/>
      <c r="N53" s="413"/>
      <c r="O53" s="413"/>
      <c r="P53" s="413"/>
      <c r="Q53" s="413"/>
      <c r="R53" s="413"/>
      <c r="S53" s="413"/>
      <c r="T53" s="413"/>
      <c r="U53" s="413"/>
      <c r="V53" s="413"/>
      <c r="W53" s="413"/>
      <c r="X53" s="413"/>
      <c r="Y53" s="413"/>
      <c r="Z53" s="413"/>
      <c r="AA53" s="413"/>
      <c r="AB53" s="413"/>
      <c r="AC53" s="413"/>
      <c r="AD53" s="413"/>
      <c r="AE53" s="413"/>
      <c r="AF53" s="413"/>
      <c r="AG53" s="413"/>
      <c r="AH53" s="413"/>
      <c r="AI53" s="413"/>
      <c r="AJ53" s="413"/>
      <c r="AK53" s="413"/>
      <c r="AL53" s="413"/>
      <c r="AM53" s="413"/>
      <c r="AN53" s="413"/>
      <c r="AO53" s="413"/>
      <c r="AP53" s="413"/>
      <c r="AQ53" s="413"/>
      <c r="AR53" s="413"/>
      <c r="AS53" s="413"/>
      <c r="AT53" s="413"/>
      <c r="AU53" s="413"/>
      <c r="AV53" s="413"/>
      <c r="AW53" s="413"/>
      <c r="AX53" s="413"/>
      <c r="AY53" s="413"/>
      <c r="AZ53" s="413"/>
      <c r="BA53" s="413"/>
      <c r="BB53" s="413"/>
      <c r="BC53" s="413"/>
      <c r="BD53" s="413"/>
      <c r="BE53" s="413"/>
      <c r="BF53" s="413"/>
      <c r="BG53" s="413"/>
      <c r="BH53" s="413"/>
      <c r="BI53" s="413"/>
      <c r="BJ53" s="413"/>
      <c r="BK53" s="413"/>
      <c r="BL53" s="413"/>
      <c r="BM53" s="413"/>
      <c r="BN53" s="413"/>
      <c r="BO53" s="413"/>
      <c r="BP53" s="413"/>
      <c r="BQ53" s="413"/>
      <c r="BR53" s="413"/>
      <c r="BS53" s="413"/>
      <c r="BT53" s="413"/>
      <c r="BU53" s="413"/>
      <c r="BV53" s="413"/>
      <c r="BW53" s="413"/>
      <c r="BX53" s="413"/>
      <c r="BY53" s="413"/>
      <c r="BZ53" s="413"/>
      <c r="CA53" s="413"/>
      <c r="CB53" s="413"/>
      <c r="CC53" s="413"/>
      <c r="CD53" s="413"/>
      <c r="CE53" s="413"/>
      <c r="CF53" s="413"/>
      <c r="CG53" s="413"/>
      <c r="CH53" s="413"/>
      <c r="CI53" s="413"/>
      <c r="CJ53" s="413"/>
      <c r="CK53" s="413"/>
      <c r="CL53" s="413"/>
      <c r="CM53" s="413"/>
      <c r="CN53" s="413"/>
      <c r="CO53" s="413"/>
      <c r="CP53" s="413"/>
      <c r="CQ53" s="413"/>
      <c r="CR53" s="413"/>
      <c r="CS53" s="413"/>
      <c r="CT53" s="413"/>
      <c r="CU53" s="413"/>
      <c r="CV53" s="413"/>
      <c r="CW53" s="413"/>
      <c r="CX53" s="413"/>
      <c r="CY53" s="413"/>
      <c r="CZ53" s="413"/>
      <c r="DA53" s="413"/>
      <c r="DB53" s="413"/>
      <c r="DC53" s="413"/>
      <c r="DD53" s="413"/>
      <c r="DE53" s="413"/>
      <c r="DF53" s="413"/>
      <c r="DG53" s="413"/>
      <c r="DH53" s="413"/>
      <c r="DI53" s="413"/>
    </row>
    <row r="54" spans="5:113" x14ac:dyDescent="0.2"/>
    <row r="55" spans="5:113" x14ac:dyDescent="0.2"/>
    <row r="56" spans="5:113" x14ac:dyDescent="0.2"/>
  </sheetData>
  <sheetProtection algorithmName="SHA-512" hashValue="0KHydKDI6p7uyjI36vTobJN0Z+mLZcdyWiU4Yehu/WK2hHWhrY8/eWlkQP/aZddOSGMw9eJjeKA/F9zWnl2KBw==" saltValue="2SsD6OFX+Qy4mqiE0rHuI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2" t="s">
        <v>296</v>
      </c>
      <c r="DI1" s="683"/>
      <c r="DJ1" s="683"/>
      <c r="DK1" s="683"/>
      <c r="DL1" s="683"/>
      <c r="DM1" s="683"/>
      <c r="DN1" s="684"/>
      <c r="DO1" s="1"/>
      <c r="DP1" s="682" t="s">
        <v>299</v>
      </c>
      <c r="DQ1" s="683"/>
      <c r="DR1" s="683"/>
      <c r="DS1" s="683"/>
      <c r="DT1" s="683"/>
      <c r="DU1" s="683"/>
      <c r="DV1" s="683"/>
      <c r="DW1" s="683"/>
      <c r="DX1" s="683"/>
      <c r="DY1" s="683"/>
      <c r="DZ1" s="683"/>
      <c r="EA1" s="683"/>
      <c r="EB1" s="683"/>
      <c r="EC1" s="684"/>
      <c r="ED1" s="2"/>
      <c r="EE1" s="2"/>
      <c r="EF1" s="2"/>
      <c r="EG1" s="2"/>
      <c r="EH1" s="2"/>
      <c r="EI1" s="2"/>
      <c r="EJ1" s="2"/>
      <c r="EK1" s="2"/>
      <c r="EL1" s="2"/>
      <c r="EM1" s="2"/>
    </row>
    <row r="2" spans="2:143" ht="22.5" customHeight="1" x14ac:dyDescent="0.2">
      <c r="B2" s="40" t="s">
        <v>301</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20" t="s">
        <v>112</v>
      </c>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0" t="s">
        <v>303</v>
      </c>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63"/>
      <c r="CD3" s="520" t="s">
        <v>304</v>
      </c>
      <c r="CE3" s="521"/>
      <c r="CF3" s="521"/>
      <c r="CG3" s="521"/>
      <c r="CH3" s="521"/>
      <c r="CI3" s="521"/>
      <c r="CJ3" s="521"/>
      <c r="CK3" s="521"/>
      <c r="CL3" s="521"/>
      <c r="CM3" s="521"/>
      <c r="CN3" s="521"/>
      <c r="CO3" s="521"/>
      <c r="CP3" s="521"/>
      <c r="CQ3" s="521"/>
      <c r="CR3" s="521"/>
      <c r="CS3" s="521"/>
      <c r="CT3" s="521"/>
      <c r="CU3" s="521"/>
      <c r="CV3" s="521"/>
      <c r="CW3" s="521"/>
      <c r="CX3" s="521"/>
      <c r="CY3" s="521"/>
      <c r="CZ3" s="521"/>
      <c r="DA3" s="521"/>
      <c r="DB3" s="521"/>
      <c r="DC3" s="521"/>
      <c r="DD3" s="521"/>
      <c r="DE3" s="521"/>
      <c r="DF3" s="521"/>
      <c r="DG3" s="521"/>
      <c r="DH3" s="521"/>
      <c r="DI3" s="521"/>
      <c r="DJ3" s="521"/>
      <c r="DK3" s="521"/>
      <c r="DL3" s="521"/>
      <c r="DM3" s="521"/>
      <c r="DN3" s="521"/>
      <c r="DO3" s="521"/>
      <c r="DP3" s="521"/>
      <c r="DQ3" s="521"/>
      <c r="DR3" s="521"/>
      <c r="DS3" s="521"/>
      <c r="DT3" s="521"/>
      <c r="DU3" s="521"/>
      <c r="DV3" s="521"/>
      <c r="DW3" s="521"/>
      <c r="DX3" s="521"/>
      <c r="DY3" s="521"/>
      <c r="DZ3" s="521"/>
      <c r="EA3" s="521"/>
      <c r="EB3" s="521"/>
      <c r="EC3" s="563"/>
    </row>
    <row r="4" spans="2:143" ht="11.25" customHeight="1" x14ac:dyDescent="0.2">
      <c r="B4" s="520" t="s">
        <v>4</v>
      </c>
      <c r="C4" s="521"/>
      <c r="D4" s="521"/>
      <c r="E4" s="521"/>
      <c r="F4" s="521"/>
      <c r="G4" s="521"/>
      <c r="H4" s="521"/>
      <c r="I4" s="521"/>
      <c r="J4" s="521"/>
      <c r="K4" s="521"/>
      <c r="L4" s="521"/>
      <c r="M4" s="521"/>
      <c r="N4" s="521"/>
      <c r="O4" s="521"/>
      <c r="P4" s="521"/>
      <c r="Q4" s="563"/>
      <c r="R4" s="520" t="s">
        <v>308</v>
      </c>
      <c r="S4" s="521"/>
      <c r="T4" s="521"/>
      <c r="U4" s="521"/>
      <c r="V4" s="521"/>
      <c r="W4" s="521"/>
      <c r="X4" s="521"/>
      <c r="Y4" s="563"/>
      <c r="Z4" s="520" t="s">
        <v>310</v>
      </c>
      <c r="AA4" s="521"/>
      <c r="AB4" s="521"/>
      <c r="AC4" s="563"/>
      <c r="AD4" s="520" t="s">
        <v>252</v>
      </c>
      <c r="AE4" s="521"/>
      <c r="AF4" s="521"/>
      <c r="AG4" s="521"/>
      <c r="AH4" s="521"/>
      <c r="AI4" s="521"/>
      <c r="AJ4" s="521"/>
      <c r="AK4" s="563"/>
      <c r="AL4" s="520" t="s">
        <v>310</v>
      </c>
      <c r="AM4" s="521"/>
      <c r="AN4" s="521"/>
      <c r="AO4" s="563"/>
      <c r="AP4" s="685" t="s">
        <v>312</v>
      </c>
      <c r="AQ4" s="685"/>
      <c r="AR4" s="685"/>
      <c r="AS4" s="685"/>
      <c r="AT4" s="685"/>
      <c r="AU4" s="685"/>
      <c r="AV4" s="685"/>
      <c r="AW4" s="685"/>
      <c r="AX4" s="685"/>
      <c r="AY4" s="685"/>
      <c r="AZ4" s="685"/>
      <c r="BA4" s="685"/>
      <c r="BB4" s="685"/>
      <c r="BC4" s="685"/>
      <c r="BD4" s="685"/>
      <c r="BE4" s="685"/>
      <c r="BF4" s="685"/>
      <c r="BG4" s="685" t="s">
        <v>286</v>
      </c>
      <c r="BH4" s="685"/>
      <c r="BI4" s="685"/>
      <c r="BJ4" s="685"/>
      <c r="BK4" s="685"/>
      <c r="BL4" s="685"/>
      <c r="BM4" s="685"/>
      <c r="BN4" s="685"/>
      <c r="BO4" s="685" t="s">
        <v>310</v>
      </c>
      <c r="BP4" s="685"/>
      <c r="BQ4" s="685"/>
      <c r="BR4" s="685"/>
      <c r="BS4" s="685" t="s">
        <v>314</v>
      </c>
      <c r="BT4" s="685"/>
      <c r="BU4" s="685"/>
      <c r="BV4" s="685"/>
      <c r="BW4" s="685"/>
      <c r="BX4" s="685"/>
      <c r="BY4" s="685"/>
      <c r="BZ4" s="685"/>
      <c r="CA4" s="685"/>
      <c r="CB4" s="685"/>
      <c r="CD4" s="520" t="s">
        <v>315</v>
      </c>
      <c r="CE4" s="521"/>
      <c r="CF4" s="521"/>
      <c r="CG4" s="521"/>
      <c r="CH4" s="521"/>
      <c r="CI4" s="521"/>
      <c r="CJ4" s="521"/>
      <c r="CK4" s="521"/>
      <c r="CL4" s="521"/>
      <c r="CM4" s="521"/>
      <c r="CN4" s="521"/>
      <c r="CO4" s="521"/>
      <c r="CP4" s="521"/>
      <c r="CQ4" s="521"/>
      <c r="CR4" s="521"/>
      <c r="CS4" s="521"/>
      <c r="CT4" s="521"/>
      <c r="CU4" s="521"/>
      <c r="CV4" s="521"/>
      <c r="CW4" s="521"/>
      <c r="CX4" s="521"/>
      <c r="CY4" s="521"/>
      <c r="CZ4" s="521"/>
      <c r="DA4" s="521"/>
      <c r="DB4" s="521"/>
      <c r="DC4" s="521"/>
      <c r="DD4" s="521"/>
      <c r="DE4" s="521"/>
      <c r="DF4" s="521"/>
      <c r="DG4" s="521"/>
      <c r="DH4" s="521"/>
      <c r="DI4" s="521"/>
      <c r="DJ4" s="521"/>
      <c r="DK4" s="521"/>
      <c r="DL4" s="521"/>
      <c r="DM4" s="521"/>
      <c r="DN4" s="521"/>
      <c r="DO4" s="521"/>
      <c r="DP4" s="521"/>
      <c r="DQ4" s="521"/>
      <c r="DR4" s="521"/>
      <c r="DS4" s="521"/>
      <c r="DT4" s="521"/>
      <c r="DU4" s="521"/>
      <c r="DV4" s="521"/>
      <c r="DW4" s="521"/>
      <c r="DX4" s="521"/>
      <c r="DY4" s="521"/>
      <c r="DZ4" s="521"/>
      <c r="EA4" s="521"/>
      <c r="EB4" s="521"/>
      <c r="EC4" s="563"/>
    </row>
    <row r="5" spans="2:143" ht="11.25" customHeight="1" x14ac:dyDescent="0.2">
      <c r="B5" s="649" t="s">
        <v>307</v>
      </c>
      <c r="C5" s="650"/>
      <c r="D5" s="650"/>
      <c r="E5" s="650"/>
      <c r="F5" s="650"/>
      <c r="G5" s="650"/>
      <c r="H5" s="650"/>
      <c r="I5" s="650"/>
      <c r="J5" s="650"/>
      <c r="K5" s="650"/>
      <c r="L5" s="650"/>
      <c r="M5" s="650"/>
      <c r="N5" s="650"/>
      <c r="O5" s="650"/>
      <c r="P5" s="650"/>
      <c r="Q5" s="651"/>
      <c r="R5" s="646">
        <v>1387242</v>
      </c>
      <c r="S5" s="647"/>
      <c r="T5" s="647"/>
      <c r="U5" s="647"/>
      <c r="V5" s="647"/>
      <c r="W5" s="647"/>
      <c r="X5" s="647"/>
      <c r="Y5" s="669"/>
      <c r="Z5" s="680">
        <v>22.7</v>
      </c>
      <c r="AA5" s="680"/>
      <c r="AB5" s="680"/>
      <c r="AC5" s="680"/>
      <c r="AD5" s="681">
        <v>1387242</v>
      </c>
      <c r="AE5" s="681"/>
      <c r="AF5" s="681"/>
      <c r="AG5" s="681"/>
      <c r="AH5" s="681"/>
      <c r="AI5" s="681"/>
      <c r="AJ5" s="681"/>
      <c r="AK5" s="681"/>
      <c r="AL5" s="670">
        <v>36</v>
      </c>
      <c r="AM5" s="659"/>
      <c r="AN5" s="659"/>
      <c r="AO5" s="673"/>
      <c r="AP5" s="649" t="s">
        <v>316</v>
      </c>
      <c r="AQ5" s="650"/>
      <c r="AR5" s="650"/>
      <c r="AS5" s="650"/>
      <c r="AT5" s="650"/>
      <c r="AU5" s="650"/>
      <c r="AV5" s="650"/>
      <c r="AW5" s="650"/>
      <c r="AX5" s="650"/>
      <c r="AY5" s="650"/>
      <c r="AZ5" s="650"/>
      <c r="BA5" s="650"/>
      <c r="BB5" s="650"/>
      <c r="BC5" s="650"/>
      <c r="BD5" s="650"/>
      <c r="BE5" s="650"/>
      <c r="BF5" s="651"/>
      <c r="BG5" s="607">
        <v>1387242</v>
      </c>
      <c r="BH5" s="366"/>
      <c r="BI5" s="366"/>
      <c r="BJ5" s="366"/>
      <c r="BK5" s="366"/>
      <c r="BL5" s="366"/>
      <c r="BM5" s="366"/>
      <c r="BN5" s="620"/>
      <c r="BO5" s="640">
        <v>100</v>
      </c>
      <c r="BP5" s="640"/>
      <c r="BQ5" s="640"/>
      <c r="BR5" s="640"/>
      <c r="BS5" s="641" t="s">
        <v>193</v>
      </c>
      <c r="BT5" s="641"/>
      <c r="BU5" s="641"/>
      <c r="BV5" s="641"/>
      <c r="BW5" s="641"/>
      <c r="BX5" s="641"/>
      <c r="BY5" s="641"/>
      <c r="BZ5" s="641"/>
      <c r="CA5" s="641"/>
      <c r="CB5" s="661"/>
      <c r="CD5" s="520" t="s">
        <v>312</v>
      </c>
      <c r="CE5" s="521"/>
      <c r="CF5" s="521"/>
      <c r="CG5" s="521"/>
      <c r="CH5" s="521"/>
      <c r="CI5" s="521"/>
      <c r="CJ5" s="521"/>
      <c r="CK5" s="521"/>
      <c r="CL5" s="521"/>
      <c r="CM5" s="521"/>
      <c r="CN5" s="521"/>
      <c r="CO5" s="521"/>
      <c r="CP5" s="521"/>
      <c r="CQ5" s="563"/>
      <c r="CR5" s="520" t="s">
        <v>319</v>
      </c>
      <c r="CS5" s="521"/>
      <c r="CT5" s="521"/>
      <c r="CU5" s="521"/>
      <c r="CV5" s="521"/>
      <c r="CW5" s="521"/>
      <c r="CX5" s="521"/>
      <c r="CY5" s="563"/>
      <c r="CZ5" s="520" t="s">
        <v>310</v>
      </c>
      <c r="DA5" s="521"/>
      <c r="DB5" s="521"/>
      <c r="DC5" s="563"/>
      <c r="DD5" s="520" t="s">
        <v>321</v>
      </c>
      <c r="DE5" s="521"/>
      <c r="DF5" s="521"/>
      <c r="DG5" s="521"/>
      <c r="DH5" s="521"/>
      <c r="DI5" s="521"/>
      <c r="DJ5" s="521"/>
      <c r="DK5" s="521"/>
      <c r="DL5" s="521"/>
      <c r="DM5" s="521"/>
      <c r="DN5" s="521"/>
      <c r="DO5" s="521"/>
      <c r="DP5" s="563"/>
      <c r="DQ5" s="520" t="s">
        <v>323</v>
      </c>
      <c r="DR5" s="521"/>
      <c r="DS5" s="521"/>
      <c r="DT5" s="521"/>
      <c r="DU5" s="521"/>
      <c r="DV5" s="521"/>
      <c r="DW5" s="521"/>
      <c r="DX5" s="521"/>
      <c r="DY5" s="521"/>
      <c r="DZ5" s="521"/>
      <c r="EA5" s="521"/>
      <c r="EB5" s="521"/>
      <c r="EC5" s="563"/>
    </row>
    <row r="6" spans="2:143" ht="11.25" customHeight="1" x14ac:dyDescent="0.2">
      <c r="B6" s="605" t="s">
        <v>324</v>
      </c>
      <c r="C6" s="413"/>
      <c r="D6" s="413"/>
      <c r="E6" s="413"/>
      <c r="F6" s="413"/>
      <c r="G6" s="413"/>
      <c r="H6" s="413"/>
      <c r="I6" s="413"/>
      <c r="J6" s="413"/>
      <c r="K6" s="413"/>
      <c r="L6" s="413"/>
      <c r="M6" s="413"/>
      <c r="N6" s="413"/>
      <c r="O6" s="413"/>
      <c r="P6" s="413"/>
      <c r="Q6" s="606"/>
      <c r="R6" s="607">
        <v>72437</v>
      </c>
      <c r="S6" s="366"/>
      <c r="T6" s="366"/>
      <c r="U6" s="366"/>
      <c r="V6" s="366"/>
      <c r="W6" s="366"/>
      <c r="X6" s="366"/>
      <c r="Y6" s="620"/>
      <c r="Z6" s="640">
        <v>1.2</v>
      </c>
      <c r="AA6" s="640"/>
      <c r="AB6" s="640"/>
      <c r="AC6" s="640"/>
      <c r="AD6" s="641">
        <v>72437</v>
      </c>
      <c r="AE6" s="641"/>
      <c r="AF6" s="641"/>
      <c r="AG6" s="641"/>
      <c r="AH6" s="641"/>
      <c r="AI6" s="641"/>
      <c r="AJ6" s="641"/>
      <c r="AK6" s="641"/>
      <c r="AL6" s="610">
        <v>1.9</v>
      </c>
      <c r="AM6" s="354"/>
      <c r="AN6" s="354"/>
      <c r="AO6" s="642"/>
      <c r="AP6" s="605" t="s">
        <v>104</v>
      </c>
      <c r="AQ6" s="413"/>
      <c r="AR6" s="413"/>
      <c r="AS6" s="413"/>
      <c r="AT6" s="413"/>
      <c r="AU6" s="413"/>
      <c r="AV6" s="413"/>
      <c r="AW6" s="413"/>
      <c r="AX6" s="413"/>
      <c r="AY6" s="413"/>
      <c r="AZ6" s="413"/>
      <c r="BA6" s="413"/>
      <c r="BB6" s="413"/>
      <c r="BC6" s="413"/>
      <c r="BD6" s="413"/>
      <c r="BE6" s="413"/>
      <c r="BF6" s="606"/>
      <c r="BG6" s="607">
        <v>1387242</v>
      </c>
      <c r="BH6" s="366"/>
      <c r="BI6" s="366"/>
      <c r="BJ6" s="366"/>
      <c r="BK6" s="366"/>
      <c r="BL6" s="366"/>
      <c r="BM6" s="366"/>
      <c r="BN6" s="620"/>
      <c r="BO6" s="640">
        <v>100</v>
      </c>
      <c r="BP6" s="640"/>
      <c r="BQ6" s="640"/>
      <c r="BR6" s="640"/>
      <c r="BS6" s="641" t="s">
        <v>193</v>
      </c>
      <c r="BT6" s="641"/>
      <c r="BU6" s="641"/>
      <c r="BV6" s="641"/>
      <c r="BW6" s="641"/>
      <c r="BX6" s="641"/>
      <c r="BY6" s="641"/>
      <c r="BZ6" s="641"/>
      <c r="CA6" s="641"/>
      <c r="CB6" s="661"/>
      <c r="CD6" s="649" t="s">
        <v>325</v>
      </c>
      <c r="CE6" s="650"/>
      <c r="CF6" s="650"/>
      <c r="CG6" s="650"/>
      <c r="CH6" s="650"/>
      <c r="CI6" s="650"/>
      <c r="CJ6" s="650"/>
      <c r="CK6" s="650"/>
      <c r="CL6" s="650"/>
      <c r="CM6" s="650"/>
      <c r="CN6" s="650"/>
      <c r="CO6" s="650"/>
      <c r="CP6" s="650"/>
      <c r="CQ6" s="651"/>
      <c r="CR6" s="607">
        <v>89080</v>
      </c>
      <c r="CS6" s="366"/>
      <c r="CT6" s="366"/>
      <c r="CU6" s="366"/>
      <c r="CV6" s="366"/>
      <c r="CW6" s="366"/>
      <c r="CX6" s="366"/>
      <c r="CY6" s="620"/>
      <c r="CZ6" s="670">
        <v>1.5</v>
      </c>
      <c r="DA6" s="659"/>
      <c r="DB6" s="659"/>
      <c r="DC6" s="671"/>
      <c r="DD6" s="613" t="s">
        <v>193</v>
      </c>
      <c r="DE6" s="366"/>
      <c r="DF6" s="366"/>
      <c r="DG6" s="366"/>
      <c r="DH6" s="366"/>
      <c r="DI6" s="366"/>
      <c r="DJ6" s="366"/>
      <c r="DK6" s="366"/>
      <c r="DL6" s="366"/>
      <c r="DM6" s="366"/>
      <c r="DN6" s="366"/>
      <c r="DO6" s="366"/>
      <c r="DP6" s="620"/>
      <c r="DQ6" s="613">
        <v>89080</v>
      </c>
      <c r="DR6" s="366"/>
      <c r="DS6" s="366"/>
      <c r="DT6" s="366"/>
      <c r="DU6" s="366"/>
      <c r="DV6" s="366"/>
      <c r="DW6" s="366"/>
      <c r="DX6" s="366"/>
      <c r="DY6" s="366"/>
      <c r="DZ6" s="366"/>
      <c r="EA6" s="366"/>
      <c r="EB6" s="366"/>
      <c r="EC6" s="638"/>
    </row>
    <row r="7" spans="2:143" ht="11.25" customHeight="1" x14ac:dyDescent="0.2">
      <c r="B7" s="605" t="s">
        <v>44</v>
      </c>
      <c r="C7" s="413"/>
      <c r="D7" s="413"/>
      <c r="E7" s="413"/>
      <c r="F7" s="413"/>
      <c r="G7" s="413"/>
      <c r="H7" s="413"/>
      <c r="I7" s="413"/>
      <c r="J7" s="413"/>
      <c r="K7" s="413"/>
      <c r="L7" s="413"/>
      <c r="M7" s="413"/>
      <c r="N7" s="413"/>
      <c r="O7" s="413"/>
      <c r="P7" s="413"/>
      <c r="Q7" s="606"/>
      <c r="R7" s="607">
        <v>344</v>
      </c>
      <c r="S7" s="366"/>
      <c r="T7" s="366"/>
      <c r="U7" s="366"/>
      <c r="V7" s="366"/>
      <c r="W7" s="366"/>
      <c r="X7" s="366"/>
      <c r="Y7" s="620"/>
      <c r="Z7" s="640">
        <v>0</v>
      </c>
      <c r="AA7" s="640"/>
      <c r="AB7" s="640"/>
      <c r="AC7" s="640"/>
      <c r="AD7" s="641">
        <v>344</v>
      </c>
      <c r="AE7" s="641"/>
      <c r="AF7" s="641"/>
      <c r="AG7" s="641"/>
      <c r="AH7" s="641"/>
      <c r="AI7" s="641"/>
      <c r="AJ7" s="641"/>
      <c r="AK7" s="641"/>
      <c r="AL7" s="610">
        <v>0</v>
      </c>
      <c r="AM7" s="354"/>
      <c r="AN7" s="354"/>
      <c r="AO7" s="642"/>
      <c r="AP7" s="605" t="s">
        <v>326</v>
      </c>
      <c r="AQ7" s="413"/>
      <c r="AR7" s="413"/>
      <c r="AS7" s="413"/>
      <c r="AT7" s="413"/>
      <c r="AU7" s="413"/>
      <c r="AV7" s="413"/>
      <c r="AW7" s="413"/>
      <c r="AX7" s="413"/>
      <c r="AY7" s="413"/>
      <c r="AZ7" s="413"/>
      <c r="BA7" s="413"/>
      <c r="BB7" s="413"/>
      <c r="BC7" s="413"/>
      <c r="BD7" s="413"/>
      <c r="BE7" s="413"/>
      <c r="BF7" s="606"/>
      <c r="BG7" s="607">
        <v>435710</v>
      </c>
      <c r="BH7" s="366"/>
      <c r="BI7" s="366"/>
      <c r="BJ7" s="366"/>
      <c r="BK7" s="366"/>
      <c r="BL7" s="366"/>
      <c r="BM7" s="366"/>
      <c r="BN7" s="620"/>
      <c r="BO7" s="640">
        <v>31.4</v>
      </c>
      <c r="BP7" s="640"/>
      <c r="BQ7" s="640"/>
      <c r="BR7" s="640"/>
      <c r="BS7" s="641" t="s">
        <v>193</v>
      </c>
      <c r="BT7" s="641"/>
      <c r="BU7" s="641"/>
      <c r="BV7" s="641"/>
      <c r="BW7" s="641"/>
      <c r="BX7" s="641"/>
      <c r="BY7" s="641"/>
      <c r="BZ7" s="641"/>
      <c r="CA7" s="641"/>
      <c r="CB7" s="661"/>
      <c r="CD7" s="605" t="s">
        <v>328</v>
      </c>
      <c r="CE7" s="413"/>
      <c r="CF7" s="413"/>
      <c r="CG7" s="413"/>
      <c r="CH7" s="413"/>
      <c r="CI7" s="413"/>
      <c r="CJ7" s="413"/>
      <c r="CK7" s="413"/>
      <c r="CL7" s="413"/>
      <c r="CM7" s="413"/>
      <c r="CN7" s="413"/>
      <c r="CO7" s="413"/>
      <c r="CP7" s="413"/>
      <c r="CQ7" s="606"/>
      <c r="CR7" s="607">
        <v>955236</v>
      </c>
      <c r="CS7" s="366"/>
      <c r="CT7" s="366"/>
      <c r="CU7" s="366"/>
      <c r="CV7" s="366"/>
      <c r="CW7" s="366"/>
      <c r="CX7" s="366"/>
      <c r="CY7" s="620"/>
      <c r="CZ7" s="640">
        <v>16.399999999999999</v>
      </c>
      <c r="DA7" s="640"/>
      <c r="DB7" s="640"/>
      <c r="DC7" s="640"/>
      <c r="DD7" s="613">
        <v>25927</v>
      </c>
      <c r="DE7" s="366"/>
      <c r="DF7" s="366"/>
      <c r="DG7" s="366"/>
      <c r="DH7" s="366"/>
      <c r="DI7" s="366"/>
      <c r="DJ7" s="366"/>
      <c r="DK7" s="366"/>
      <c r="DL7" s="366"/>
      <c r="DM7" s="366"/>
      <c r="DN7" s="366"/>
      <c r="DO7" s="366"/>
      <c r="DP7" s="620"/>
      <c r="DQ7" s="613">
        <v>840175</v>
      </c>
      <c r="DR7" s="366"/>
      <c r="DS7" s="366"/>
      <c r="DT7" s="366"/>
      <c r="DU7" s="366"/>
      <c r="DV7" s="366"/>
      <c r="DW7" s="366"/>
      <c r="DX7" s="366"/>
      <c r="DY7" s="366"/>
      <c r="DZ7" s="366"/>
      <c r="EA7" s="366"/>
      <c r="EB7" s="366"/>
      <c r="EC7" s="638"/>
    </row>
    <row r="8" spans="2:143" ht="11.25" customHeight="1" x14ac:dyDescent="0.2">
      <c r="B8" s="605" t="s">
        <v>329</v>
      </c>
      <c r="C8" s="413"/>
      <c r="D8" s="413"/>
      <c r="E8" s="413"/>
      <c r="F8" s="413"/>
      <c r="G8" s="413"/>
      <c r="H8" s="413"/>
      <c r="I8" s="413"/>
      <c r="J8" s="413"/>
      <c r="K8" s="413"/>
      <c r="L8" s="413"/>
      <c r="M8" s="413"/>
      <c r="N8" s="413"/>
      <c r="O8" s="413"/>
      <c r="P8" s="413"/>
      <c r="Q8" s="606"/>
      <c r="R8" s="607">
        <v>5899</v>
      </c>
      <c r="S8" s="366"/>
      <c r="T8" s="366"/>
      <c r="U8" s="366"/>
      <c r="V8" s="366"/>
      <c r="W8" s="366"/>
      <c r="X8" s="366"/>
      <c r="Y8" s="620"/>
      <c r="Z8" s="640">
        <v>0.1</v>
      </c>
      <c r="AA8" s="640"/>
      <c r="AB8" s="640"/>
      <c r="AC8" s="640"/>
      <c r="AD8" s="641">
        <v>5899</v>
      </c>
      <c r="AE8" s="641"/>
      <c r="AF8" s="641"/>
      <c r="AG8" s="641"/>
      <c r="AH8" s="641"/>
      <c r="AI8" s="641"/>
      <c r="AJ8" s="641"/>
      <c r="AK8" s="641"/>
      <c r="AL8" s="610">
        <v>0.2</v>
      </c>
      <c r="AM8" s="354"/>
      <c r="AN8" s="354"/>
      <c r="AO8" s="642"/>
      <c r="AP8" s="605" t="s">
        <v>121</v>
      </c>
      <c r="AQ8" s="413"/>
      <c r="AR8" s="413"/>
      <c r="AS8" s="413"/>
      <c r="AT8" s="413"/>
      <c r="AU8" s="413"/>
      <c r="AV8" s="413"/>
      <c r="AW8" s="413"/>
      <c r="AX8" s="413"/>
      <c r="AY8" s="413"/>
      <c r="AZ8" s="413"/>
      <c r="BA8" s="413"/>
      <c r="BB8" s="413"/>
      <c r="BC8" s="413"/>
      <c r="BD8" s="413"/>
      <c r="BE8" s="413"/>
      <c r="BF8" s="606"/>
      <c r="BG8" s="607">
        <v>15339</v>
      </c>
      <c r="BH8" s="366"/>
      <c r="BI8" s="366"/>
      <c r="BJ8" s="366"/>
      <c r="BK8" s="366"/>
      <c r="BL8" s="366"/>
      <c r="BM8" s="366"/>
      <c r="BN8" s="620"/>
      <c r="BO8" s="640">
        <v>1.0999999999999999</v>
      </c>
      <c r="BP8" s="640"/>
      <c r="BQ8" s="640"/>
      <c r="BR8" s="640"/>
      <c r="BS8" s="641" t="s">
        <v>193</v>
      </c>
      <c r="BT8" s="641"/>
      <c r="BU8" s="641"/>
      <c r="BV8" s="641"/>
      <c r="BW8" s="641"/>
      <c r="BX8" s="641"/>
      <c r="BY8" s="641"/>
      <c r="BZ8" s="641"/>
      <c r="CA8" s="641"/>
      <c r="CB8" s="661"/>
      <c r="CD8" s="605" t="s">
        <v>331</v>
      </c>
      <c r="CE8" s="413"/>
      <c r="CF8" s="413"/>
      <c r="CG8" s="413"/>
      <c r="CH8" s="413"/>
      <c r="CI8" s="413"/>
      <c r="CJ8" s="413"/>
      <c r="CK8" s="413"/>
      <c r="CL8" s="413"/>
      <c r="CM8" s="413"/>
      <c r="CN8" s="413"/>
      <c r="CO8" s="413"/>
      <c r="CP8" s="413"/>
      <c r="CQ8" s="606"/>
      <c r="CR8" s="607">
        <v>1548306</v>
      </c>
      <c r="CS8" s="366"/>
      <c r="CT8" s="366"/>
      <c r="CU8" s="366"/>
      <c r="CV8" s="366"/>
      <c r="CW8" s="366"/>
      <c r="CX8" s="366"/>
      <c r="CY8" s="620"/>
      <c r="CZ8" s="640">
        <v>26.6</v>
      </c>
      <c r="DA8" s="640"/>
      <c r="DB8" s="640"/>
      <c r="DC8" s="640"/>
      <c r="DD8" s="613">
        <v>38171</v>
      </c>
      <c r="DE8" s="366"/>
      <c r="DF8" s="366"/>
      <c r="DG8" s="366"/>
      <c r="DH8" s="366"/>
      <c r="DI8" s="366"/>
      <c r="DJ8" s="366"/>
      <c r="DK8" s="366"/>
      <c r="DL8" s="366"/>
      <c r="DM8" s="366"/>
      <c r="DN8" s="366"/>
      <c r="DO8" s="366"/>
      <c r="DP8" s="620"/>
      <c r="DQ8" s="613">
        <v>1004437</v>
      </c>
      <c r="DR8" s="366"/>
      <c r="DS8" s="366"/>
      <c r="DT8" s="366"/>
      <c r="DU8" s="366"/>
      <c r="DV8" s="366"/>
      <c r="DW8" s="366"/>
      <c r="DX8" s="366"/>
      <c r="DY8" s="366"/>
      <c r="DZ8" s="366"/>
      <c r="EA8" s="366"/>
      <c r="EB8" s="366"/>
      <c r="EC8" s="638"/>
    </row>
    <row r="9" spans="2:143" ht="11.25" customHeight="1" x14ac:dyDescent="0.2">
      <c r="B9" s="605" t="s">
        <v>332</v>
      </c>
      <c r="C9" s="413"/>
      <c r="D9" s="413"/>
      <c r="E9" s="413"/>
      <c r="F9" s="413"/>
      <c r="G9" s="413"/>
      <c r="H9" s="413"/>
      <c r="I9" s="413"/>
      <c r="J9" s="413"/>
      <c r="K9" s="413"/>
      <c r="L9" s="413"/>
      <c r="M9" s="413"/>
      <c r="N9" s="413"/>
      <c r="O9" s="413"/>
      <c r="P9" s="413"/>
      <c r="Q9" s="606"/>
      <c r="R9" s="607">
        <v>7875</v>
      </c>
      <c r="S9" s="366"/>
      <c r="T9" s="366"/>
      <c r="U9" s="366"/>
      <c r="V9" s="366"/>
      <c r="W9" s="366"/>
      <c r="X9" s="366"/>
      <c r="Y9" s="620"/>
      <c r="Z9" s="640">
        <v>0.1</v>
      </c>
      <c r="AA9" s="640"/>
      <c r="AB9" s="640"/>
      <c r="AC9" s="640"/>
      <c r="AD9" s="641">
        <v>7875</v>
      </c>
      <c r="AE9" s="641"/>
      <c r="AF9" s="641"/>
      <c r="AG9" s="641"/>
      <c r="AH9" s="641"/>
      <c r="AI9" s="641"/>
      <c r="AJ9" s="641"/>
      <c r="AK9" s="641"/>
      <c r="AL9" s="610">
        <v>0.2</v>
      </c>
      <c r="AM9" s="354"/>
      <c r="AN9" s="354"/>
      <c r="AO9" s="642"/>
      <c r="AP9" s="605" t="s">
        <v>334</v>
      </c>
      <c r="AQ9" s="413"/>
      <c r="AR9" s="413"/>
      <c r="AS9" s="413"/>
      <c r="AT9" s="413"/>
      <c r="AU9" s="413"/>
      <c r="AV9" s="413"/>
      <c r="AW9" s="413"/>
      <c r="AX9" s="413"/>
      <c r="AY9" s="413"/>
      <c r="AZ9" s="413"/>
      <c r="BA9" s="413"/>
      <c r="BB9" s="413"/>
      <c r="BC9" s="413"/>
      <c r="BD9" s="413"/>
      <c r="BE9" s="413"/>
      <c r="BF9" s="606"/>
      <c r="BG9" s="607">
        <v>333272</v>
      </c>
      <c r="BH9" s="366"/>
      <c r="BI9" s="366"/>
      <c r="BJ9" s="366"/>
      <c r="BK9" s="366"/>
      <c r="BL9" s="366"/>
      <c r="BM9" s="366"/>
      <c r="BN9" s="620"/>
      <c r="BO9" s="640">
        <v>24</v>
      </c>
      <c r="BP9" s="640"/>
      <c r="BQ9" s="640"/>
      <c r="BR9" s="640"/>
      <c r="BS9" s="641" t="s">
        <v>193</v>
      </c>
      <c r="BT9" s="641"/>
      <c r="BU9" s="641"/>
      <c r="BV9" s="641"/>
      <c r="BW9" s="641"/>
      <c r="BX9" s="641"/>
      <c r="BY9" s="641"/>
      <c r="BZ9" s="641"/>
      <c r="CA9" s="641"/>
      <c r="CB9" s="661"/>
      <c r="CD9" s="605" t="s">
        <v>336</v>
      </c>
      <c r="CE9" s="413"/>
      <c r="CF9" s="413"/>
      <c r="CG9" s="413"/>
      <c r="CH9" s="413"/>
      <c r="CI9" s="413"/>
      <c r="CJ9" s="413"/>
      <c r="CK9" s="413"/>
      <c r="CL9" s="413"/>
      <c r="CM9" s="413"/>
      <c r="CN9" s="413"/>
      <c r="CO9" s="413"/>
      <c r="CP9" s="413"/>
      <c r="CQ9" s="606"/>
      <c r="CR9" s="607">
        <v>562586</v>
      </c>
      <c r="CS9" s="366"/>
      <c r="CT9" s="366"/>
      <c r="CU9" s="366"/>
      <c r="CV9" s="366"/>
      <c r="CW9" s="366"/>
      <c r="CX9" s="366"/>
      <c r="CY9" s="620"/>
      <c r="CZ9" s="640">
        <v>9.6999999999999993</v>
      </c>
      <c r="DA9" s="640"/>
      <c r="DB9" s="640"/>
      <c r="DC9" s="640"/>
      <c r="DD9" s="613">
        <v>2570</v>
      </c>
      <c r="DE9" s="366"/>
      <c r="DF9" s="366"/>
      <c r="DG9" s="366"/>
      <c r="DH9" s="366"/>
      <c r="DI9" s="366"/>
      <c r="DJ9" s="366"/>
      <c r="DK9" s="366"/>
      <c r="DL9" s="366"/>
      <c r="DM9" s="366"/>
      <c r="DN9" s="366"/>
      <c r="DO9" s="366"/>
      <c r="DP9" s="620"/>
      <c r="DQ9" s="613">
        <v>539579</v>
      </c>
      <c r="DR9" s="366"/>
      <c r="DS9" s="366"/>
      <c r="DT9" s="366"/>
      <c r="DU9" s="366"/>
      <c r="DV9" s="366"/>
      <c r="DW9" s="366"/>
      <c r="DX9" s="366"/>
      <c r="DY9" s="366"/>
      <c r="DZ9" s="366"/>
      <c r="EA9" s="366"/>
      <c r="EB9" s="366"/>
      <c r="EC9" s="638"/>
    </row>
    <row r="10" spans="2:143" ht="11.25" customHeight="1" x14ac:dyDescent="0.2">
      <c r="B10" s="605" t="s">
        <v>129</v>
      </c>
      <c r="C10" s="413"/>
      <c r="D10" s="413"/>
      <c r="E10" s="413"/>
      <c r="F10" s="413"/>
      <c r="G10" s="413"/>
      <c r="H10" s="413"/>
      <c r="I10" s="413"/>
      <c r="J10" s="413"/>
      <c r="K10" s="413"/>
      <c r="L10" s="413"/>
      <c r="M10" s="413"/>
      <c r="N10" s="413"/>
      <c r="O10" s="413"/>
      <c r="P10" s="413"/>
      <c r="Q10" s="606"/>
      <c r="R10" s="607" t="s">
        <v>193</v>
      </c>
      <c r="S10" s="366"/>
      <c r="T10" s="366"/>
      <c r="U10" s="366"/>
      <c r="V10" s="366"/>
      <c r="W10" s="366"/>
      <c r="X10" s="366"/>
      <c r="Y10" s="620"/>
      <c r="Z10" s="640" t="s">
        <v>193</v>
      </c>
      <c r="AA10" s="640"/>
      <c r="AB10" s="640"/>
      <c r="AC10" s="640"/>
      <c r="AD10" s="641" t="s">
        <v>193</v>
      </c>
      <c r="AE10" s="641"/>
      <c r="AF10" s="641"/>
      <c r="AG10" s="641"/>
      <c r="AH10" s="641"/>
      <c r="AI10" s="641"/>
      <c r="AJ10" s="641"/>
      <c r="AK10" s="641"/>
      <c r="AL10" s="610" t="s">
        <v>193</v>
      </c>
      <c r="AM10" s="354"/>
      <c r="AN10" s="354"/>
      <c r="AO10" s="642"/>
      <c r="AP10" s="605" t="s">
        <v>185</v>
      </c>
      <c r="AQ10" s="413"/>
      <c r="AR10" s="413"/>
      <c r="AS10" s="413"/>
      <c r="AT10" s="413"/>
      <c r="AU10" s="413"/>
      <c r="AV10" s="413"/>
      <c r="AW10" s="413"/>
      <c r="AX10" s="413"/>
      <c r="AY10" s="413"/>
      <c r="AZ10" s="413"/>
      <c r="BA10" s="413"/>
      <c r="BB10" s="413"/>
      <c r="BC10" s="413"/>
      <c r="BD10" s="413"/>
      <c r="BE10" s="413"/>
      <c r="BF10" s="606"/>
      <c r="BG10" s="607">
        <v>34603</v>
      </c>
      <c r="BH10" s="366"/>
      <c r="BI10" s="366"/>
      <c r="BJ10" s="366"/>
      <c r="BK10" s="366"/>
      <c r="BL10" s="366"/>
      <c r="BM10" s="366"/>
      <c r="BN10" s="620"/>
      <c r="BO10" s="640">
        <v>2.5</v>
      </c>
      <c r="BP10" s="640"/>
      <c r="BQ10" s="640"/>
      <c r="BR10" s="640"/>
      <c r="BS10" s="641" t="s">
        <v>193</v>
      </c>
      <c r="BT10" s="641"/>
      <c r="BU10" s="641"/>
      <c r="BV10" s="641"/>
      <c r="BW10" s="641"/>
      <c r="BX10" s="641"/>
      <c r="BY10" s="641"/>
      <c r="BZ10" s="641"/>
      <c r="CA10" s="641"/>
      <c r="CB10" s="661"/>
      <c r="CD10" s="605" t="s">
        <v>222</v>
      </c>
      <c r="CE10" s="413"/>
      <c r="CF10" s="413"/>
      <c r="CG10" s="413"/>
      <c r="CH10" s="413"/>
      <c r="CI10" s="413"/>
      <c r="CJ10" s="413"/>
      <c r="CK10" s="413"/>
      <c r="CL10" s="413"/>
      <c r="CM10" s="413"/>
      <c r="CN10" s="413"/>
      <c r="CO10" s="413"/>
      <c r="CP10" s="413"/>
      <c r="CQ10" s="606"/>
      <c r="CR10" s="607">
        <v>7378</v>
      </c>
      <c r="CS10" s="366"/>
      <c r="CT10" s="366"/>
      <c r="CU10" s="366"/>
      <c r="CV10" s="366"/>
      <c r="CW10" s="366"/>
      <c r="CX10" s="366"/>
      <c r="CY10" s="620"/>
      <c r="CZ10" s="640">
        <v>0.1</v>
      </c>
      <c r="DA10" s="640"/>
      <c r="DB10" s="640"/>
      <c r="DC10" s="640"/>
      <c r="DD10" s="613" t="s">
        <v>193</v>
      </c>
      <c r="DE10" s="366"/>
      <c r="DF10" s="366"/>
      <c r="DG10" s="366"/>
      <c r="DH10" s="366"/>
      <c r="DI10" s="366"/>
      <c r="DJ10" s="366"/>
      <c r="DK10" s="366"/>
      <c r="DL10" s="366"/>
      <c r="DM10" s="366"/>
      <c r="DN10" s="366"/>
      <c r="DO10" s="366"/>
      <c r="DP10" s="620"/>
      <c r="DQ10" s="613">
        <v>1468</v>
      </c>
      <c r="DR10" s="366"/>
      <c r="DS10" s="366"/>
      <c r="DT10" s="366"/>
      <c r="DU10" s="366"/>
      <c r="DV10" s="366"/>
      <c r="DW10" s="366"/>
      <c r="DX10" s="366"/>
      <c r="DY10" s="366"/>
      <c r="DZ10" s="366"/>
      <c r="EA10" s="366"/>
      <c r="EB10" s="366"/>
      <c r="EC10" s="638"/>
    </row>
    <row r="11" spans="2:143" ht="11.25" customHeight="1" x14ac:dyDescent="0.2">
      <c r="B11" s="605" t="s">
        <v>102</v>
      </c>
      <c r="C11" s="413"/>
      <c r="D11" s="413"/>
      <c r="E11" s="413"/>
      <c r="F11" s="413"/>
      <c r="G11" s="413"/>
      <c r="H11" s="413"/>
      <c r="I11" s="413"/>
      <c r="J11" s="413"/>
      <c r="K11" s="413"/>
      <c r="L11" s="413"/>
      <c r="M11" s="413"/>
      <c r="N11" s="413"/>
      <c r="O11" s="413"/>
      <c r="P11" s="413"/>
      <c r="Q11" s="606"/>
      <c r="R11" s="607">
        <v>277751</v>
      </c>
      <c r="S11" s="366"/>
      <c r="T11" s="366"/>
      <c r="U11" s="366"/>
      <c r="V11" s="366"/>
      <c r="W11" s="366"/>
      <c r="X11" s="366"/>
      <c r="Y11" s="620"/>
      <c r="Z11" s="610">
        <v>4.5999999999999996</v>
      </c>
      <c r="AA11" s="354"/>
      <c r="AB11" s="354"/>
      <c r="AC11" s="621"/>
      <c r="AD11" s="613">
        <v>277751</v>
      </c>
      <c r="AE11" s="366"/>
      <c r="AF11" s="366"/>
      <c r="AG11" s="366"/>
      <c r="AH11" s="366"/>
      <c r="AI11" s="366"/>
      <c r="AJ11" s="366"/>
      <c r="AK11" s="620"/>
      <c r="AL11" s="610">
        <v>7.1999999999999993</v>
      </c>
      <c r="AM11" s="354"/>
      <c r="AN11" s="354"/>
      <c r="AO11" s="642"/>
      <c r="AP11" s="605" t="s">
        <v>338</v>
      </c>
      <c r="AQ11" s="413"/>
      <c r="AR11" s="413"/>
      <c r="AS11" s="413"/>
      <c r="AT11" s="413"/>
      <c r="AU11" s="413"/>
      <c r="AV11" s="413"/>
      <c r="AW11" s="413"/>
      <c r="AX11" s="413"/>
      <c r="AY11" s="413"/>
      <c r="AZ11" s="413"/>
      <c r="BA11" s="413"/>
      <c r="BB11" s="413"/>
      <c r="BC11" s="413"/>
      <c r="BD11" s="413"/>
      <c r="BE11" s="413"/>
      <c r="BF11" s="606"/>
      <c r="BG11" s="607">
        <v>52496</v>
      </c>
      <c r="BH11" s="366"/>
      <c r="BI11" s="366"/>
      <c r="BJ11" s="366"/>
      <c r="BK11" s="366"/>
      <c r="BL11" s="366"/>
      <c r="BM11" s="366"/>
      <c r="BN11" s="620"/>
      <c r="BO11" s="640">
        <v>3.8</v>
      </c>
      <c r="BP11" s="640"/>
      <c r="BQ11" s="640"/>
      <c r="BR11" s="640"/>
      <c r="BS11" s="641" t="s">
        <v>193</v>
      </c>
      <c r="BT11" s="641"/>
      <c r="BU11" s="641"/>
      <c r="BV11" s="641"/>
      <c r="BW11" s="641"/>
      <c r="BX11" s="641"/>
      <c r="BY11" s="641"/>
      <c r="BZ11" s="641"/>
      <c r="CA11" s="641"/>
      <c r="CB11" s="661"/>
      <c r="CD11" s="605" t="s">
        <v>341</v>
      </c>
      <c r="CE11" s="413"/>
      <c r="CF11" s="413"/>
      <c r="CG11" s="413"/>
      <c r="CH11" s="413"/>
      <c r="CI11" s="413"/>
      <c r="CJ11" s="413"/>
      <c r="CK11" s="413"/>
      <c r="CL11" s="413"/>
      <c r="CM11" s="413"/>
      <c r="CN11" s="413"/>
      <c r="CO11" s="413"/>
      <c r="CP11" s="413"/>
      <c r="CQ11" s="606"/>
      <c r="CR11" s="607">
        <v>300346</v>
      </c>
      <c r="CS11" s="366"/>
      <c r="CT11" s="366"/>
      <c r="CU11" s="366"/>
      <c r="CV11" s="366"/>
      <c r="CW11" s="366"/>
      <c r="CX11" s="366"/>
      <c r="CY11" s="620"/>
      <c r="CZ11" s="640">
        <v>5.1999999999999993</v>
      </c>
      <c r="DA11" s="640"/>
      <c r="DB11" s="640"/>
      <c r="DC11" s="640"/>
      <c r="DD11" s="613">
        <v>34342</v>
      </c>
      <c r="DE11" s="366"/>
      <c r="DF11" s="366"/>
      <c r="DG11" s="366"/>
      <c r="DH11" s="366"/>
      <c r="DI11" s="366"/>
      <c r="DJ11" s="366"/>
      <c r="DK11" s="366"/>
      <c r="DL11" s="366"/>
      <c r="DM11" s="366"/>
      <c r="DN11" s="366"/>
      <c r="DO11" s="366"/>
      <c r="DP11" s="620"/>
      <c r="DQ11" s="613">
        <v>198133</v>
      </c>
      <c r="DR11" s="366"/>
      <c r="DS11" s="366"/>
      <c r="DT11" s="366"/>
      <c r="DU11" s="366"/>
      <c r="DV11" s="366"/>
      <c r="DW11" s="366"/>
      <c r="DX11" s="366"/>
      <c r="DY11" s="366"/>
      <c r="DZ11" s="366"/>
      <c r="EA11" s="366"/>
      <c r="EB11" s="366"/>
      <c r="EC11" s="638"/>
    </row>
    <row r="12" spans="2:143" ht="11.25" customHeight="1" x14ac:dyDescent="0.2">
      <c r="B12" s="605" t="s">
        <v>144</v>
      </c>
      <c r="C12" s="413"/>
      <c r="D12" s="413"/>
      <c r="E12" s="413"/>
      <c r="F12" s="413"/>
      <c r="G12" s="413"/>
      <c r="H12" s="413"/>
      <c r="I12" s="413"/>
      <c r="J12" s="413"/>
      <c r="K12" s="413"/>
      <c r="L12" s="413"/>
      <c r="M12" s="413"/>
      <c r="N12" s="413"/>
      <c r="O12" s="413"/>
      <c r="P12" s="413"/>
      <c r="Q12" s="606"/>
      <c r="R12" s="607">
        <v>10004</v>
      </c>
      <c r="S12" s="366"/>
      <c r="T12" s="366"/>
      <c r="U12" s="366"/>
      <c r="V12" s="366"/>
      <c r="W12" s="366"/>
      <c r="X12" s="366"/>
      <c r="Y12" s="620"/>
      <c r="Z12" s="640">
        <v>0.2</v>
      </c>
      <c r="AA12" s="640"/>
      <c r="AB12" s="640"/>
      <c r="AC12" s="640"/>
      <c r="AD12" s="641">
        <v>10004</v>
      </c>
      <c r="AE12" s="641"/>
      <c r="AF12" s="641"/>
      <c r="AG12" s="641"/>
      <c r="AH12" s="641"/>
      <c r="AI12" s="641"/>
      <c r="AJ12" s="641"/>
      <c r="AK12" s="641"/>
      <c r="AL12" s="610">
        <v>0.3</v>
      </c>
      <c r="AM12" s="354"/>
      <c r="AN12" s="354"/>
      <c r="AO12" s="642"/>
      <c r="AP12" s="605" t="s">
        <v>342</v>
      </c>
      <c r="AQ12" s="413"/>
      <c r="AR12" s="413"/>
      <c r="AS12" s="413"/>
      <c r="AT12" s="413"/>
      <c r="AU12" s="413"/>
      <c r="AV12" s="413"/>
      <c r="AW12" s="413"/>
      <c r="AX12" s="413"/>
      <c r="AY12" s="413"/>
      <c r="AZ12" s="413"/>
      <c r="BA12" s="413"/>
      <c r="BB12" s="413"/>
      <c r="BC12" s="413"/>
      <c r="BD12" s="413"/>
      <c r="BE12" s="413"/>
      <c r="BF12" s="606"/>
      <c r="BG12" s="607">
        <v>799849</v>
      </c>
      <c r="BH12" s="366"/>
      <c r="BI12" s="366"/>
      <c r="BJ12" s="366"/>
      <c r="BK12" s="366"/>
      <c r="BL12" s="366"/>
      <c r="BM12" s="366"/>
      <c r="BN12" s="620"/>
      <c r="BO12" s="640">
        <v>57.7</v>
      </c>
      <c r="BP12" s="640"/>
      <c r="BQ12" s="640"/>
      <c r="BR12" s="640"/>
      <c r="BS12" s="641" t="s">
        <v>193</v>
      </c>
      <c r="BT12" s="641"/>
      <c r="BU12" s="641"/>
      <c r="BV12" s="641"/>
      <c r="BW12" s="641"/>
      <c r="BX12" s="641"/>
      <c r="BY12" s="641"/>
      <c r="BZ12" s="641"/>
      <c r="CA12" s="641"/>
      <c r="CB12" s="661"/>
      <c r="CD12" s="605" t="s">
        <v>88</v>
      </c>
      <c r="CE12" s="413"/>
      <c r="CF12" s="413"/>
      <c r="CG12" s="413"/>
      <c r="CH12" s="413"/>
      <c r="CI12" s="413"/>
      <c r="CJ12" s="413"/>
      <c r="CK12" s="413"/>
      <c r="CL12" s="413"/>
      <c r="CM12" s="413"/>
      <c r="CN12" s="413"/>
      <c r="CO12" s="413"/>
      <c r="CP12" s="413"/>
      <c r="CQ12" s="606"/>
      <c r="CR12" s="607">
        <v>170133</v>
      </c>
      <c r="CS12" s="366"/>
      <c r="CT12" s="366"/>
      <c r="CU12" s="366"/>
      <c r="CV12" s="366"/>
      <c r="CW12" s="366"/>
      <c r="CX12" s="366"/>
      <c r="CY12" s="620"/>
      <c r="CZ12" s="640">
        <v>2.9</v>
      </c>
      <c r="DA12" s="640"/>
      <c r="DB12" s="640"/>
      <c r="DC12" s="640"/>
      <c r="DD12" s="613">
        <v>2000</v>
      </c>
      <c r="DE12" s="366"/>
      <c r="DF12" s="366"/>
      <c r="DG12" s="366"/>
      <c r="DH12" s="366"/>
      <c r="DI12" s="366"/>
      <c r="DJ12" s="366"/>
      <c r="DK12" s="366"/>
      <c r="DL12" s="366"/>
      <c r="DM12" s="366"/>
      <c r="DN12" s="366"/>
      <c r="DO12" s="366"/>
      <c r="DP12" s="620"/>
      <c r="DQ12" s="613">
        <v>140200</v>
      </c>
      <c r="DR12" s="366"/>
      <c r="DS12" s="366"/>
      <c r="DT12" s="366"/>
      <c r="DU12" s="366"/>
      <c r="DV12" s="366"/>
      <c r="DW12" s="366"/>
      <c r="DX12" s="366"/>
      <c r="DY12" s="366"/>
      <c r="DZ12" s="366"/>
      <c r="EA12" s="366"/>
      <c r="EB12" s="366"/>
      <c r="EC12" s="638"/>
    </row>
    <row r="13" spans="2:143" ht="11.25" customHeight="1" x14ac:dyDescent="0.2">
      <c r="B13" s="605" t="s">
        <v>343</v>
      </c>
      <c r="C13" s="413"/>
      <c r="D13" s="413"/>
      <c r="E13" s="413"/>
      <c r="F13" s="413"/>
      <c r="G13" s="413"/>
      <c r="H13" s="413"/>
      <c r="I13" s="413"/>
      <c r="J13" s="413"/>
      <c r="K13" s="413"/>
      <c r="L13" s="413"/>
      <c r="M13" s="413"/>
      <c r="N13" s="413"/>
      <c r="O13" s="413"/>
      <c r="P13" s="413"/>
      <c r="Q13" s="606"/>
      <c r="R13" s="607" t="s">
        <v>193</v>
      </c>
      <c r="S13" s="366"/>
      <c r="T13" s="366"/>
      <c r="U13" s="366"/>
      <c r="V13" s="366"/>
      <c r="W13" s="366"/>
      <c r="X13" s="366"/>
      <c r="Y13" s="620"/>
      <c r="Z13" s="640" t="s">
        <v>193</v>
      </c>
      <c r="AA13" s="640"/>
      <c r="AB13" s="640"/>
      <c r="AC13" s="640"/>
      <c r="AD13" s="641" t="s">
        <v>193</v>
      </c>
      <c r="AE13" s="641"/>
      <c r="AF13" s="641"/>
      <c r="AG13" s="641"/>
      <c r="AH13" s="641"/>
      <c r="AI13" s="641"/>
      <c r="AJ13" s="641"/>
      <c r="AK13" s="641"/>
      <c r="AL13" s="610" t="s">
        <v>193</v>
      </c>
      <c r="AM13" s="354"/>
      <c r="AN13" s="354"/>
      <c r="AO13" s="642"/>
      <c r="AP13" s="605" t="s">
        <v>345</v>
      </c>
      <c r="AQ13" s="413"/>
      <c r="AR13" s="413"/>
      <c r="AS13" s="413"/>
      <c r="AT13" s="413"/>
      <c r="AU13" s="413"/>
      <c r="AV13" s="413"/>
      <c r="AW13" s="413"/>
      <c r="AX13" s="413"/>
      <c r="AY13" s="413"/>
      <c r="AZ13" s="413"/>
      <c r="BA13" s="413"/>
      <c r="BB13" s="413"/>
      <c r="BC13" s="413"/>
      <c r="BD13" s="413"/>
      <c r="BE13" s="413"/>
      <c r="BF13" s="606"/>
      <c r="BG13" s="607">
        <v>798888</v>
      </c>
      <c r="BH13" s="366"/>
      <c r="BI13" s="366"/>
      <c r="BJ13" s="366"/>
      <c r="BK13" s="366"/>
      <c r="BL13" s="366"/>
      <c r="BM13" s="366"/>
      <c r="BN13" s="620"/>
      <c r="BO13" s="640">
        <v>57.599999999999994</v>
      </c>
      <c r="BP13" s="640"/>
      <c r="BQ13" s="640"/>
      <c r="BR13" s="640"/>
      <c r="BS13" s="641" t="s">
        <v>193</v>
      </c>
      <c r="BT13" s="641"/>
      <c r="BU13" s="641"/>
      <c r="BV13" s="641"/>
      <c r="BW13" s="641"/>
      <c r="BX13" s="641"/>
      <c r="BY13" s="641"/>
      <c r="BZ13" s="641"/>
      <c r="CA13" s="641"/>
      <c r="CB13" s="661"/>
      <c r="CD13" s="605" t="s">
        <v>347</v>
      </c>
      <c r="CE13" s="413"/>
      <c r="CF13" s="413"/>
      <c r="CG13" s="413"/>
      <c r="CH13" s="413"/>
      <c r="CI13" s="413"/>
      <c r="CJ13" s="413"/>
      <c r="CK13" s="413"/>
      <c r="CL13" s="413"/>
      <c r="CM13" s="413"/>
      <c r="CN13" s="413"/>
      <c r="CO13" s="413"/>
      <c r="CP13" s="413"/>
      <c r="CQ13" s="606"/>
      <c r="CR13" s="607">
        <v>572649</v>
      </c>
      <c r="CS13" s="366"/>
      <c r="CT13" s="366"/>
      <c r="CU13" s="366"/>
      <c r="CV13" s="366"/>
      <c r="CW13" s="366"/>
      <c r="CX13" s="366"/>
      <c r="CY13" s="620"/>
      <c r="CZ13" s="640">
        <v>9.7999999999999989</v>
      </c>
      <c r="DA13" s="640"/>
      <c r="DB13" s="640"/>
      <c r="DC13" s="640"/>
      <c r="DD13" s="613">
        <v>394596</v>
      </c>
      <c r="DE13" s="366"/>
      <c r="DF13" s="366"/>
      <c r="DG13" s="366"/>
      <c r="DH13" s="366"/>
      <c r="DI13" s="366"/>
      <c r="DJ13" s="366"/>
      <c r="DK13" s="366"/>
      <c r="DL13" s="366"/>
      <c r="DM13" s="366"/>
      <c r="DN13" s="366"/>
      <c r="DO13" s="366"/>
      <c r="DP13" s="620"/>
      <c r="DQ13" s="613">
        <v>211732</v>
      </c>
      <c r="DR13" s="366"/>
      <c r="DS13" s="366"/>
      <c r="DT13" s="366"/>
      <c r="DU13" s="366"/>
      <c r="DV13" s="366"/>
      <c r="DW13" s="366"/>
      <c r="DX13" s="366"/>
      <c r="DY13" s="366"/>
      <c r="DZ13" s="366"/>
      <c r="EA13" s="366"/>
      <c r="EB13" s="366"/>
      <c r="EC13" s="638"/>
    </row>
    <row r="14" spans="2:143" ht="11.25" customHeight="1" x14ac:dyDescent="0.2">
      <c r="B14" s="605" t="s">
        <v>317</v>
      </c>
      <c r="C14" s="413"/>
      <c r="D14" s="413"/>
      <c r="E14" s="413"/>
      <c r="F14" s="413"/>
      <c r="G14" s="413"/>
      <c r="H14" s="413"/>
      <c r="I14" s="413"/>
      <c r="J14" s="413"/>
      <c r="K14" s="413"/>
      <c r="L14" s="413"/>
      <c r="M14" s="413"/>
      <c r="N14" s="413"/>
      <c r="O14" s="413"/>
      <c r="P14" s="413"/>
      <c r="Q14" s="606"/>
      <c r="R14" s="607" t="s">
        <v>193</v>
      </c>
      <c r="S14" s="366"/>
      <c r="T14" s="366"/>
      <c r="U14" s="366"/>
      <c r="V14" s="366"/>
      <c r="W14" s="366"/>
      <c r="X14" s="366"/>
      <c r="Y14" s="620"/>
      <c r="Z14" s="640" t="s">
        <v>193</v>
      </c>
      <c r="AA14" s="640"/>
      <c r="AB14" s="640"/>
      <c r="AC14" s="640"/>
      <c r="AD14" s="641" t="s">
        <v>193</v>
      </c>
      <c r="AE14" s="641"/>
      <c r="AF14" s="641"/>
      <c r="AG14" s="641"/>
      <c r="AH14" s="641"/>
      <c r="AI14" s="641"/>
      <c r="AJ14" s="641"/>
      <c r="AK14" s="641"/>
      <c r="AL14" s="610" t="s">
        <v>193</v>
      </c>
      <c r="AM14" s="354"/>
      <c r="AN14" s="354"/>
      <c r="AO14" s="642"/>
      <c r="AP14" s="605" t="s">
        <v>213</v>
      </c>
      <c r="AQ14" s="413"/>
      <c r="AR14" s="413"/>
      <c r="AS14" s="413"/>
      <c r="AT14" s="413"/>
      <c r="AU14" s="413"/>
      <c r="AV14" s="413"/>
      <c r="AW14" s="413"/>
      <c r="AX14" s="413"/>
      <c r="AY14" s="413"/>
      <c r="AZ14" s="413"/>
      <c r="BA14" s="413"/>
      <c r="BB14" s="413"/>
      <c r="BC14" s="413"/>
      <c r="BD14" s="413"/>
      <c r="BE14" s="413"/>
      <c r="BF14" s="606"/>
      <c r="BG14" s="607">
        <v>45667</v>
      </c>
      <c r="BH14" s="366"/>
      <c r="BI14" s="366"/>
      <c r="BJ14" s="366"/>
      <c r="BK14" s="366"/>
      <c r="BL14" s="366"/>
      <c r="BM14" s="366"/>
      <c r="BN14" s="620"/>
      <c r="BO14" s="640">
        <v>3.3</v>
      </c>
      <c r="BP14" s="640"/>
      <c r="BQ14" s="640"/>
      <c r="BR14" s="640"/>
      <c r="BS14" s="641" t="s">
        <v>193</v>
      </c>
      <c r="BT14" s="641"/>
      <c r="BU14" s="641"/>
      <c r="BV14" s="641"/>
      <c r="BW14" s="641"/>
      <c r="BX14" s="641"/>
      <c r="BY14" s="641"/>
      <c r="BZ14" s="641"/>
      <c r="CA14" s="641"/>
      <c r="CB14" s="661"/>
      <c r="CD14" s="605" t="s">
        <v>64</v>
      </c>
      <c r="CE14" s="413"/>
      <c r="CF14" s="413"/>
      <c r="CG14" s="413"/>
      <c r="CH14" s="413"/>
      <c r="CI14" s="413"/>
      <c r="CJ14" s="413"/>
      <c r="CK14" s="413"/>
      <c r="CL14" s="413"/>
      <c r="CM14" s="413"/>
      <c r="CN14" s="413"/>
      <c r="CO14" s="413"/>
      <c r="CP14" s="413"/>
      <c r="CQ14" s="606"/>
      <c r="CR14" s="607">
        <v>266149</v>
      </c>
      <c r="CS14" s="366"/>
      <c r="CT14" s="366"/>
      <c r="CU14" s="366"/>
      <c r="CV14" s="366"/>
      <c r="CW14" s="366"/>
      <c r="CX14" s="366"/>
      <c r="CY14" s="620"/>
      <c r="CZ14" s="640">
        <v>4.5999999999999996</v>
      </c>
      <c r="DA14" s="640"/>
      <c r="DB14" s="640"/>
      <c r="DC14" s="640"/>
      <c r="DD14" s="613">
        <v>39895</v>
      </c>
      <c r="DE14" s="366"/>
      <c r="DF14" s="366"/>
      <c r="DG14" s="366"/>
      <c r="DH14" s="366"/>
      <c r="DI14" s="366"/>
      <c r="DJ14" s="366"/>
      <c r="DK14" s="366"/>
      <c r="DL14" s="366"/>
      <c r="DM14" s="366"/>
      <c r="DN14" s="366"/>
      <c r="DO14" s="366"/>
      <c r="DP14" s="620"/>
      <c r="DQ14" s="613">
        <v>239754</v>
      </c>
      <c r="DR14" s="366"/>
      <c r="DS14" s="366"/>
      <c r="DT14" s="366"/>
      <c r="DU14" s="366"/>
      <c r="DV14" s="366"/>
      <c r="DW14" s="366"/>
      <c r="DX14" s="366"/>
      <c r="DY14" s="366"/>
      <c r="DZ14" s="366"/>
      <c r="EA14" s="366"/>
      <c r="EB14" s="366"/>
      <c r="EC14" s="638"/>
    </row>
    <row r="15" spans="2:143" ht="11.25" customHeight="1" x14ac:dyDescent="0.2">
      <c r="B15" s="605" t="s">
        <v>348</v>
      </c>
      <c r="C15" s="413"/>
      <c r="D15" s="413"/>
      <c r="E15" s="413"/>
      <c r="F15" s="413"/>
      <c r="G15" s="413"/>
      <c r="H15" s="413"/>
      <c r="I15" s="413"/>
      <c r="J15" s="413"/>
      <c r="K15" s="413"/>
      <c r="L15" s="413"/>
      <c r="M15" s="413"/>
      <c r="N15" s="413"/>
      <c r="O15" s="413"/>
      <c r="P15" s="413"/>
      <c r="Q15" s="606"/>
      <c r="R15" s="607">
        <v>8737</v>
      </c>
      <c r="S15" s="366"/>
      <c r="T15" s="366"/>
      <c r="U15" s="366"/>
      <c r="V15" s="366"/>
      <c r="W15" s="366"/>
      <c r="X15" s="366"/>
      <c r="Y15" s="620"/>
      <c r="Z15" s="640">
        <v>0.1</v>
      </c>
      <c r="AA15" s="640"/>
      <c r="AB15" s="640"/>
      <c r="AC15" s="640"/>
      <c r="AD15" s="641">
        <v>8737</v>
      </c>
      <c r="AE15" s="641"/>
      <c r="AF15" s="641"/>
      <c r="AG15" s="641"/>
      <c r="AH15" s="641"/>
      <c r="AI15" s="641"/>
      <c r="AJ15" s="641"/>
      <c r="AK15" s="641"/>
      <c r="AL15" s="610">
        <v>0.2</v>
      </c>
      <c r="AM15" s="354"/>
      <c r="AN15" s="354"/>
      <c r="AO15" s="642"/>
      <c r="AP15" s="605" t="s">
        <v>349</v>
      </c>
      <c r="AQ15" s="413"/>
      <c r="AR15" s="413"/>
      <c r="AS15" s="413"/>
      <c r="AT15" s="413"/>
      <c r="AU15" s="413"/>
      <c r="AV15" s="413"/>
      <c r="AW15" s="413"/>
      <c r="AX15" s="413"/>
      <c r="AY15" s="413"/>
      <c r="AZ15" s="413"/>
      <c r="BA15" s="413"/>
      <c r="BB15" s="413"/>
      <c r="BC15" s="413"/>
      <c r="BD15" s="413"/>
      <c r="BE15" s="413"/>
      <c r="BF15" s="606"/>
      <c r="BG15" s="607">
        <v>106016</v>
      </c>
      <c r="BH15" s="366"/>
      <c r="BI15" s="366"/>
      <c r="BJ15" s="366"/>
      <c r="BK15" s="366"/>
      <c r="BL15" s="366"/>
      <c r="BM15" s="366"/>
      <c r="BN15" s="620"/>
      <c r="BO15" s="640">
        <v>7.6</v>
      </c>
      <c r="BP15" s="640"/>
      <c r="BQ15" s="640"/>
      <c r="BR15" s="640"/>
      <c r="BS15" s="641" t="s">
        <v>193</v>
      </c>
      <c r="BT15" s="641"/>
      <c r="BU15" s="641"/>
      <c r="BV15" s="641"/>
      <c r="BW15" s="641"/>
      <c r="BX15" s="641"/>
      <c r="BY15" s="641"/>
      <c r="BZ15" s="641"/>
      <c r="CA15" s="641"/>
      <c r="CB15" s="661"/>
      <c r="CD15" s="605" t="s">
        <v>350</v>
      </c>
      <c r="CE15" s="413"/>
      <c r="CF15" s="413"/>
      <c r="CG15" s="413"/>
      <c r="CH15" s="413"/>
      <c r="CI15" s="413"/>
      <c r="CJ15" s="413"/>
      <c r="CK15" s="413"/>
      <c r="CL15" s="413"/>
      <c r="CM15" s="413"/>
      <c r="CN15" s="413"/>
      <c r="CO15" s="413"/>
      <c r="CP15" s="413"/>
      <c r="CQ15" s="606"/>
      <c r="CR15" s="607">
        <v>665492</v>
      </c>
      <c r="CS15" s="366"/>
      <c r="CT15" s="366"/>
      <c r="CU15" s="366"/>
      <c r="CV15" s="366"/>
      <c r="CW15" s="366"/>
      <c r="CX15" s="366"/>
      <c r="CY15" s="620"/>
      <c r="CZ15" s="640">
        <v>11.399999999999999</v>
      </c>
      <c r="DA15" s="640"/>
      <c r="DB15" s="640"/>
      <c r="DC15" s="640"/>
      <c r="DD15" s="613">
        <v>96527</v>
      </c>
      <c r="DE15" s="366"/>
      <c r="DF15" s="366"/>
      <c r="DG15" s="366"/>
      <c r="DH15" s="366"/>
      <c r="DI15" s="366"/>
      <c r="DJ15" s="366"/>
      <c r="DK15" s="366"/>
      <c r="DL15" s="366"/>
      <c r="DM15" s="366"/>
      <c r="DN15" s="366"/>
      <c r="DO15" s="366"/>
      <c r="DP15" s="620"/>
      <c r="DQ15" s="613">
        <v>518110</v>
      </c>
      <c r="DR15" s="366"/>
      <c r="DS15" s="366"/>
      <c r="DT15" s="366"/>
      <c r="DU15" s="366"/>
      <c r="DV15" s="366"/>
      <c r="DW15" s="366"/>
      <c r="DX15" s="366"/>
      <c r="DY15" s="366"/>
      <c r="DZ15" s="366"/>
      <c r="EA15" s="366"/>
      <c r="EB15" s="366"/>
      <c r="EC15" s="638"/>
    </row>
    <row r="16" spans="2:143" ht="11.25" customHeight="1" x14ac:dyDescent="0.2">
      <c r="B16" s="605" t="s">
        <v>351</v>
      </c>
      <c r="C16" s="413"/>
      <c r="D16" s="413"/>
      <c r="E16" s="413"/>
      <c r="F16" s="413"/>
      <c r="G16" s="413"/>
      <c r="H16" s="413"/>
      <c r="I16" s="413"/>
      <c r="J16" s="413"/>
      <c r="K16" s="413"/>
      <c r="L16" s="413"/>
      <c r="M16" s="413"/>
      <c r="N16" s="413"/>
      <c r="O16" s="413"/>
      <c r="P16" s="413"/>
      <c r="Q16" s="606"/>
      <c r="R16" s="607">
        <v>27168</v>
      </c>
      <c r="S16" s="366"/>
      <c r="T16" s="366"/>
      <c r="U16" s="366"/>
      <c r="V16" s="366"/>
      <c r="W16" s="366"/>
      <c r="X16" s="366"/>
      <c r="Y16" s="620"/>
      <c r="Z16" s="640">
        <v>0.4</v>
      </c>
      <c r="AA16" s="640"/>
      <c r="AB16" s="640"/>
      <c r="AC16" s="640"/>
      <c r="AD16" s="641">
        <v>27168</v>
      </c>
      <c r="AE16" s="641"/>
      <c r="AF16" s="641"/>
      <c r="AG16" s="641"/>
      <c r="AH16" s="641"/>
      <c r="AI16" s="641"/>
      <c r="AJ16" s="641"/>
      <c r="AK16" s="641"/>
      <c r="AL16" s="610">
        <v>0.7</v>
      </c>
      <c r="AM16" s="354"/>
      <c r="AN16" s="354"/>
      <c r="AO16" s="642"/>
      <c r="AP16" s="605" t="s">
        <v>352</v>
      </c>
      <c r="AQ16" s="413"/>
      <c r="AR16" s="413"/>
      <c r="AS16" s="413"/>
      <c r="AT16" s="413"/>
      <c r="AU16" s="413"/>
      <c r="AV16" s="413"/>
      <c r="AW16" s="413"/>
      <c r="AX16" s="413"/>
      <c r="AY16" s="413"/>
      <c r="AZ16" s="413"/>
      <c r="BA16" s="413"/>
      <c r="BB16" s="413"/>
      <c r="BC16" s="413"/>
      <c r="BD16" s="413"/>
      <c r="BE16" s="413"/>
      <c r="BF16" s="606"/>
      <c r="BG16" s="607" t="s">
        <v>193</v>
      </c>
      <c r="BH16" s="366"/>
      <c r="BI16" s="366"/>
      <c r="BJ16" s="366"/>
      <c r="BK16" s="366"/>
      <c r="BL16" s="366"/>
      <c r="BM16" s="366"/>
      <c r="BN16" s="620"/>
      <c r="BO16" s="640" t="s">
        <v>193</v>
      </c>
      <c r="BP16" s="640"/>
      <c r="BQ16" s="640"/>
      <c r="BR16" s="640"/>
      <c r="BS16" s="641" t="s">
        <v>193</v>
      </c>
      <c r="BT16" s="641"/>
      <c r="BU16" s="641"/>
      <c r="BV16" s="641"/>
      <c r="BW16" s="641"/>
      <c r="BX16" s="641"/>
      <c r="BY16" s="641"/>
      <c r="BZ16" s="641"/>
      <c r="CA16" s="641"/>
      <c r="CB16" s="661"/>
      <c r="CD16" s="605" t="s">
        <v>353</v>
      </c>
      <c r="CE16" s="413"/>
      <c r="CF16" s="413"/>
      <c r="CG16" s="413"/>
      <c r="CH16" s="413"/>
      <c r="CI16" s="413"/>
      <c r="CJ16" s="413"/>
      <c r="CK16" s="413"/>
      <c r="CL16" s="413"/>
      <c r="CM16" s="413"/>
      <c r="CN16" s="413"/>
      <c r="CO16" s="413"/>
      <c r="CP16" s="413"/>
      <c r="CQ16" s="606"/>
      <c r="CR16" s="607">
        <v>49220</v>
      </c>
      <c r="CS16" s="366"/>
      <c r="CT16" s="366"/>
      <c r="CU16" s="366"/>
      <c r="CV16" s="366"/>
      <c r="CW16" s="366"/>
      <c r="CX16" s="366"/>
      <c r="CY16" s="620"/>
      <c r="CZ16" s="640">
        <v>0.8</v>
      </c>
      <c r="DA16" s="640"/>
      <c r="DB16" s="640"/>
      <c r="DC16" s="640"/>
      <c r="DD16" s="613" t="s">
        <v>193</v>
      </c>
      <c r="DE16" s="366"/>
      <c r="DF16" s="366"/>
      <c r="DG16" s="366"/>
      <c r="DH16" s="366"/>
      <c r="DI16" s="366"/>
      <c r="DJ16" s="366"/>
      <c r="DK16" s="366"/>
      <c r="DL16" s="366"/>
      <c r="DM16" s="366"/>
      <c r="DN16" s="366"/>
      <c r="DO16" s="366"/>
      <c r="DP16" s="620"/>
      <c r="DQ16" s="613">
        <v>3766</v>
      </c>
      <c r="DR16" s="366"/>
      <c r="DS16" s="366"/>
      <c r="DT16" s="366"/>
      <c r="DU16" s="366"/>
      <c r="DV16" s="366"/>
      <c r="DW16" s="366"/>
      <c r="DX16" s="366"/>
      <c r="DY16" s="366"/>
      <c r="DZ16" s="366"/>
      <c r="EA16" s="366"/>
      <c r="EB16" s="366"/>
      <c r="EC16" s="638"/>
    </row>
    <row r="17" spans="2:133" ht="11.25" customHeight="1" x14ac:dyDescent="0.2">
      <c r="B17" s="605" t="s">
        <v>354</v>
      </c>
      <c r="C17" s="413"/>
      <c r="D17" s="413"/>
      <c r="E17" s="413"/>
      <c r="F17" s="413"/>
      <c r="G17" s="413"/>
      <c r="H17" s="413"/>
      <c r="I17" s="413"/>
      <c r="J17" s="413"/>
      <c r="K17" s="413"/>
      <c r="L17" s="413"/>
      <c r="M17" s="413"/>
      <c r="N17" s="413"/>
      <c r="O17" s="413"/>
      <c r="P17" s="413"/>
      <c r="Q17" s="606"/>
      <c r="R17" s="607">
        <v>51220</v>
      </c>
      <c r="S17" s="366"/>
      <c r="T17" s="366"/>
      <c r="U17" s="366"/>
      <c r="V17" s="366"/>
      <c r="W17" s="366"/>
      <c r="X17" s="366"/>
      <c r="Y17" s="620"/>
      <c r="Z17" s="640">
        <v>0.8</v>
      </c>
      <c r="AA17" s="640"/>
      <c r="AB17" s="640"/>
      <c r="AC17" s="640"/>
      <c r="AD17" s="641">
        <v>51220</v>
      </c>
      <c r="AE17" s="641"/>
      <c r="AF17" s="641"/>
      <c r="AG17" s="641"/>
      <c r="AH17" s="641"/>
      <c r="AI17" s="641"/>
      <c r="AJ17" s="641"/>
      <c r="AK17" s="641"/>
      <c r="AL17" s="610">
        <v>1.2999999999999998</v>
      </c>
      <c r="AM17" s="354"/>
      <c r="AN17" s="354"/>
      <c r="AO17" s="642"/>
      <c r="AP17" s="605" t="s">
        <v>355</v>
      </c>
      <c r="AQ17" s="413"/>
      <c r="AR17" s="413"/>
      <c r="AS17" s="413"/>
      <c r="AT17" s="413"/>
      <c r="AU17" s="413"/>
      <c r="AV17" s="413"/>
      <c r="AW17" s="413"/>
      <c r="AX17" s="413"/>
      <c r="AY17" s="413"/>
      <c r="AZ17" s="413"/>
      <c r="BA17" s="413"/>
      <c r="BB17" s="413"/>
      <c r="BC17" s="413"/>
      <c r="BD17" s="413"/>
      <c r="BE17" s="413"/>
      <c r="BF17" s="606"/>
      <c r="BG17" s="607" t="s">
        <v>193</v>
      </c>
      <c r="BH17" s="366"/>
      <c r="BI17" s="366"/>
      <c r="BJ17" s="366"/>
      <c r="BK17" s="366"/>
      <c r="BL17" s="366"/>
      <c r="BM17" s="366"/>
      <c r="BN17" s="620"/>
      <c r="BO17" s="640" t="s">
        <v>193</v>
      </c>
      <c r="BP17" s="640"/>
      <c r="BQ17" s="640"/>
      <c r="BR17" s="640"/>
      <c r="BS17" s="641" t="s">
        <v>193</v>
      </c>
      <c r="BT17" s="641"/>
      <c r="BU17" s="641"/>
      <c r="BV17" s="641"/>
      <c r="BW17" s="641"/>
      <c r="BX17" s="641"/>
      <c r="BY17" s="641"/>
      <c r="BZ17" s="641"/>
      <c r="CA17" s="641"/>
      <c r="CB17" s="661"/>
      <c r="CD17" s="605" t="s">
        <v>357</v>
      </c>
      <c r="CE17" s="413"/>
      <c r="CF17" s="413"/>
      <c r="CG17" s="413"/>
      <c r="CH17" s="413"/>
      <c r="CI17" s="413"/>
      <c r="CJ17" s="413"/>
      <c r="CK17" s="413"/>
      <c r="CL17" s="413"/>
      <c r="CM17" s="413"/>
      <c r="CN17" s="413"/>
      <c r="CO17" s="413"/>
      <c r="CP17" s="413"/>
      <c r="CQ17" s="606"/>
      <c r="CR17" s="607">
        <v>639122</v>
      </c>
      <c r="CS17" s="366"/>
      <c r="CT17" s="366"/>
      <c r="CU17" s="366"/>
      <c r="CV17" s="366"/>
      <c r="CW17" s="366"/>
      <c r="CX17" s="366"/>
      <c r="CY17" s="620"/>
      <c r="CZ17" s="640">
        <v>11</v>
      </c>
      <c r="DA17" s="640"/>
      <c r="DB17" s="640"/>
      <c r="DC17" s="640"/>
      <c r="DD17" s="613" t="s">
        <v>193</v>
      </c>
      <c r="DE17" s="366"/>
      <c r="DF17" s="366"/>
      <c r="DG17" s="366"/>
      <c r="DH17" s="366"/>
      <c r="DI17" s="366"/>
      <c r="DJ17" s="366"/>
      <c r="DK17" s="366"/>
      <c r="DL17" s="366"/>
      <c r="DM17" s="366"/>
      <c r="DN17" s="366"/>
      <c r="DO17" s="366"/>
      <c r="DP17" s="620"/>
      <c r="DQ17" s="613">
        <v>627741</v>
      </c>
      <c r="DR17" s="366"/>
      <c r="DS17" s="366"/>
      <c r="DT17" s="366"/>
      <c r="DU17" s="366"/>
      <c r="DV17" s="366"/>
      <c r="DW17" s="366"/>
      <c r="DX17" s="366"/>
      <c r="DY17" s="366"/>
      <c r="DZ17" s="366"/>
      <c r="EA17" s="366"/>
      <c r="EB17" s="366"/>
      <c r="EC17" s="638"/>
    </row>
    <row r="18" spans="2:133" ht="11.25" customHeight="1" x14ac:dyDescent="0.2">
      <c r="B18" s="605" t="s">
        <v>216</v>
      </c>
      <c r="C18" s="413"/>
      <c r="D18" s="413"/>
      <c r="E18" s="413"/>
      <c r="F18" s="413"/>
      <c r="G18" s="413"/>
      <c r="H18" s="413"/>
      <c r="I18" s="413"/>
      <c r="J18" s="413"/>
      <c r="K18" s="413"/>
      <c r="L18" s="413"/>
      <c r="M18" s="413"/>
      <c r="N18" s="413"/>
      <c r="O18" s="413"/>
      <c r="P18" s="413"/>
      <c r="Q18" s="606"/>
      <c r="R18" s="607">
        <v>7969</v>
      </c>
      <c r="S18" s="366"/>
      <c r="T18" s="366"/>
      <c r="U18" s="366"/>
      <c r="V18" s="366"/>
      <c r="W18" s="366"/>
      <c r="X18" s="366"/>
      <c r="Y18" s="620"/>
      <c r="Z18" s="640">
        <v>0.1</v>
      </c>
      <c r="AA18" s="640"/>
      <c r="AB18" s="640"/>
      <c r="AC18" s="640"/>
      <c r="AD18" s="641">
        <v>7969</v>
      </c>
      <c r="AE18" s="641"/>
      <c r="AF18" s="641"/>
      <c r="AG18" s="641"/>
      <c r="AH18" s="641"/>
      <c r="AI18" s="641"/>
      <c r="AJ18" s="641"/>
      <c r="AK18" s="641"/>
      <c r="AL18" s="610">
        <v>0.2</v>
      </c>
      <c r="AM18" s="354"/>
      <c r="AN18" s="354"/>
      <c r="AO18" s="642"/>
      <c r="AP18" s="605" t="s">
        <v>98</v>
      </c>
      <c r="AQ18" s="413"/>
      <c r="AR18" s="413"/>
      <c r="AS18" s="413"/>
      <c r="AT18" s="413"/>
      <c r="AU18" s="413"/>
      <c r="AV18" s="413"/>
      <c r="AW18" s="413"/>
      <c r="AX18" s="413"/>
      <c r="AY18" s="413"/>
      <c r="AZ18" s="413"/>
      <c r="BA18" s="413"/>
      <c r="BB18" s="413"/>
      <c r="BC18" s="413"/>
      <c r="BD18" s="413"/>
      <c r="BE18" s="413"/>
      <c r="BF18" s="606"/>
      <c r="BG18" s="607" t="s">
        <v>193</v>
      </c>
      <c r="BH18" s="366"/>
      <c r="BI18" s="366"/>
      <c r="BJ18" s="366"/>
      <c r="BK18" s="366"/>
      <c r="BL18" s="366"/>
      <c r="BM18" s="366"/>
      <c r="BN18" s="620"/>
      <c r="BO18" s="640" t="s">
        <v>193</v>
      </c>
      <c r="BP18" s="640"/>
      <c r="BQ18" s="640"/>
      <c r="BR18" s="640"/>
      <c r="BS18" s="641" t="s">
        <v>193</v>
      </c>
      <c r="BT18" s="641"/>
      <c r="BU18" s="641"/>
      <c r="BV18" s="641"/>
      <c r="BW18" s="641"/>
      <c r="BX18" s="641"/>
      <c r="BY18" s="641"/>
      <c r="BZ18" s="641"/>
      <c r="CA18" s="641"/>
      <c r="CB18" s="661"/>
      <c r="CD18" s="605" t="s">
        <v>358</v>
      </c>
      <c r="CE18" s="413"/>
      <c r="CF18" s="413"/>
      <c r="CG18" s="413"/>
      <c r="CH18" s="413"/>
      <c r="CI18" s="413"/>
      <c r="CJ18" s="413"/>
      <c r="CK18" s="413"/>
      <c r="CL18" s="413"/>
      <c r="CM18" s="413"/>
      <c r="CN18" s="413"/>
      <c r="CO18" s="413"/>
      <c r="CP18" s="413"/>
      <c r="CQ18" s="606"/>
      <c r="CR18" s="607" t="s">
        <v>193</v>
      </c>
      <c r="CS18" s="366"/>
      <c r="CT18" s="366"/>
      <c r="CU18" s="366"/>
      <c r="CV18" s="366"/>
      <c r="CW18" s="366"/>
      <c r="CX18" s="366"/>
      <c r="CY18" s="620"/>
      <c r="CZ18" s="640" t="s">
        <v>193</v>
      </c>
      <c r="DA18" s="640"/>
      <c r="DB18" s="640"/>
      <c r="DC18" s="640"/>
      <c r="DD18" s="613" t="s">
        <v>193</v>
      </c>
      <c r="DE18" s="366"/>
      <c r="DF18" s="366"/>
      <c r="DG18" s="366"/>
      <c r="DH18" s="366"/>
      <c r="DI18" s="366"/>
      <c r="DJ18" s="366"/>
      <c r="DK18" s="366"/>
      <c r="DL18" s="366"/>
      <c r="DM18" s="366"/>
      <c r="DN18" s="366"/>
      <c r="DO18" s="366"/>
      <c r="DP18" s="620"/>
      <c r="DQ18" s="613" t="s">
        <v>193</v>
      </c>
      <c r="DR18" s="366"/>
      <c r="DS18" s="366"/>
      <c r="DT18" s="366"/>
      <c r="DU18" s="366"/>
      <c r="DV18" s="366"/>
      <c r="DW18" s="366"/>
      <c r="DX18" s="366"/>
      <c r="DY18" s="366"/>
      <c r="DZ18" s="366"/>
      <c r="EA18" s="366"/>
      <c r="EB18" s="366"/>
      <c r="EC18" s="638"/>
    </row>
    <row r="19" spans="2:133" ht="11.25" customHeight="1" x14ac:dyDescent="0.2">
      <c r="B19" s="605" t="s">
        <v>359</v>
      </c>
      <c r="C19" s="413"/>
      <c r="D19" s="413"/>
      <c r="E19" s="413"/>
      <c r="F19" s="413"/>
      <c r="G19" s="413"/>
      <c r="H19" s="413"/>
      <c r="I19" s="413"/>
      <c r="J19" s="413"/>
      <c r="K19" s="413"/>
      <c r="L19" s="413"/>
      <c r="M19" s="413"/>
      <c r="N19" s="413"/>
      <c r="O19" s="413"/>
      <c r="P19" s="413"/>
      <c r="Q19" s="606"/>
      <c r="R19" s="607">
        <v>40491</v>
      </c>
      <c r="S19" s="366"/>
      <c r="T19" s="366"/>
      <c r="U19" s="366"/>
      <c r="V19" s="366"/>
      <c r="W19" s="366"/>
      <c r="X19" s="366"/>
      <c r="Y19" s="620"/>
      <c r="Z19" s="640">
        <v>0.7</v>
      </c>
      <c r="AA19" s="640"/>
      <c r="AB19" s="640"/>
      <c r="AC19" s="640"/>
      <c r="AD19" s="641">
        <v>40491</v>
      </c>
      <c r="AE19" s="641"/>
      <c r="AF19" s="641"/>
      <c r="AG19" s="641"/>
      <c r="AH19" s="641"/>
      <c r="AI19" s="641"/>
      <c r="AJ19" s="641"/>
      <c r="AK19" s="641"/>
      <c r="AL19" s="610">
        <v>1</v>
      </c>
      <c r="AM19" s="354"/>
      <c r="AN19" s="354"/>
      <c r="AO19" s="642"/>
      <c r="AP19" s="605" t="s">
        <v>249</v>
      </c>
      <c r="AQ19" s="413"/>
      <c r="AR19" s="413"/>
      <c r="AS19" s="413"/>
      <c r="AT19" s="413"/>
      <c r="AU19" s="413"/>
      <c r="AV19" s="413"/>
      <c r="AW19" s="413"/>
      <c r="AX19" s="413"/>
      <c r="AY19" s="413"/>
      <c r="AZ19" s="413"/>
      <c r="BA19" s="413"/>
      <c r="BB19" s="413"/>
      <c r="BC19" s="413"/>
      <c r="BD19" s="413"/>
      <c r="BE19" s="413"/>
      <c r="BF19" s="606"/>
      <c r="BG19" s="607" t="s">
        <v>193</v>
      </c>
      <c r="BH19" s="366"/>
      <c r="BI19" s="366"/>
      <c r="BJ19" s="366"/>
      <c r="BK19" s="366"/>
      <c r="BL19" s="366"/>
      <c r="BM19" s="366"/>
      <c r="BN19" s="620"/>
      <c r="BO19" s="640" t="s">
        <v>193</v>
      </c>
      <c r="BP19" s="640"/>
      <c r="BQ19" s="640"/>
      <c r="BR19" s="640"/>
      <c r="BS19" s="641" t="s">
        <v>193</v>
      </c>
      <c r="BT19" s="641"/>
      <c r="BU19" s="641"/>
      <c r="BV19" s="641"/>
      <c r="BW19" s="641"/>
      <c r="BX19" s="641"/>
      <c r="BY19" s="641"/>
      <c r="BZ19" s="641"/>
      <c r="CA19" s="641"/>
      <c r="CB19" s="661"/>
      <c r="CD19" s="605" t="s">
        <v>362</v>
      </c>
      <c r="CE19" s="413"/>
      <c r="CF19" s="413"/>
      <c r="CG19" s="413"/>
      <c r="CH19" s="413"/>
      <c r="CI19" s="413"/>
      <c r="CJ19" s="413"/>
      <c r="CK19" s="413"/>
      <c r="CL19" s="413"/>
      <c r="CM19" s="413"/>
      <c r="CN19" s="413"/>
      <c r="CO19" s="413"/>
      <c r="CP19" s="413"/>
      <c r="CQ19" s="606"/>
      <c r="CR19" s="607" t="s">
        <v>193</v>
      </c>
      <c r="CS19" s="366"/>
      <c r="CT19" s="366"/>
      <c r="CU19" s="366"/>
      <c r="CV19" s="366"/>
      <c r="CW19" s="366"/>
      <c r="CX19" s="366"/>
      <c r="CY19" s="620"/>
      <c r="CZ19" s="640" t="s">
        <v>193</v>
      </c>
      <c r="DA19" s="640"/>
      <c r="DB19" s="640"/>
      <c r="DC19" s="640"/>
      <c r="DD19" s="613" t="s">
        <v>193</v>
      </c>
      <c r="DE19" s="366"/>
      <c r="DF19" s="366"/>
      <c r="DG19" s="366"/>
      <c r="DH19" s="366"/>
      <c r="DI19" s="366"/>
      <c r="DJ19" s="366"/>
      <c r="DK19" s="366"/>
      <c r="DL19" s="366"/>
      <c r="DM19" s="366"/>
      <c r="DN19" s="366"/>
      <c r="DO19" s="366"/>
      <c r="DP19" s="620"/>
      <c r="DQ19" s="613" t="s">
        <v>193</v>
      </c>
      <c r="DR19" s="366"/>
      <c r="DS19" s="366"/>
      <c r="DT19" s="366"/>
      <c r="DU19" s="366"/>
      <c r="DV19" s="366"/>
      <c r="DW19" s="366"/>
      <c r="DX19" s="366"/>
      <c r="DY19" s="366"/>
      <c r="DZ19" s="366"/>
      <c r="EA19" s="366"/>
      <c r="EB19" s="366"/>
      <c r="EC19" s="638"/>
    </row>
    <row r="20" spans="2:133" ht="11.25" customHeight="1" x14ac:dyDescent="0.2">
      <c r="B20" s="654" t="s">
        <v>363</v>
      </c>
      <c r="C20" s="655"/>
      <c r="D20" s="655"/>
      <c r="E20" s="655"/>
      <c r="F20" s="655"/>
      <c r="G20" s="655"/>
      <c r="H20" s="655"/>
      <c r="I20" s="655"/>
      <c r="J20" s="655"/>
      <c r="K20" s="655"/>
      <c r="L20" s="655"/>
      <c r="M20" s="655"/>
      <c r="N20" s="655"/>
      <c r="O20" s="655"/>
      <c r="P20" s="655"/>
      <c r="Q20" s="656"/>
      <c r="R20" s="607">
        <v>2760</v>
      </c>
      <c r="S20" s="366"/>
      <c r="T20" s="366"/>
      <c r="U20" s="366"/>
      <c r="V20" s="366"/>
      <c r="W20" s="366"/>
      <c r="X20" s="366"/>
      <c r="Y20" s="620"/>
      <c r="Z20" s="640">
        <v>0</v>
      </c>
      <c r="AA20" s="640"/>
      <c r="AB20" s="640"/>
      <c r="AC20" s="640"/>
      <c r="AD20" s="641">
        <v>2760</v>
      </c>
      <c r="AE20" s="641"/>
      <c r="AF20" s="641"/>
      <c r="AG20" s="641"/>
      <c r="AH20" s="641"/>
      <c r="AI20" s="641"/>
      <c r="AJ20" s="641"/>
      <c r="AK20" s="641"/>
      <c r="AL20" s="610">
        <v>0.1</v>
      </c>
      <c r="AM20" s="354"/>
      <c r="AN20" s="354"/>
      <c r="AO20" s="642"/>
      <c r="AP20" s="605" t="s">
        <v>364</v>
      </c>
      <c r="AQ20" s="413"/>
      <c r="AR20" s="413"/>
      <c r="AS20" s="413"/>
      <c r="AT20" s="413"/>
      <c r="AU20" s="413"/>
      <c r="AV20" s="413"/>
      <c r="AW20" s="413"/>
      <c r="AX20" s="413"/>
      <c r="AY20" s="413"/>
      <c r="AZ20" s="413"/>
      <c r="BA20" s="413"/>
      <c r="BB20" s="413"/>
      <c r="BC20" s="413"/>
      <c r="BD20" s="413"/>
      <c r="BE20" s="413"/>
      <c r="BF20" s="606"/>
      <c r="BG20" s="607" t="s">
        <v>193</v>
      </c>
      <c r="BH20" s="366"/>
      <c r="BI20" s="366"/>
      <c r="BJ20" s="366"/>
      <c r="BK20" s="366"/>
      <c r="BL20" s="366"/>
      <c r="BM20" s="366"/>
      <c r="BN20" s="620"/>
      <c r="BO20" s="640" t="s">
        <v>193</v>
      </c>
      <c r="BP20" s="640"/>
      <c r="BQ20" s="640"/>
      <c r="BR20" s="640"/>
      <c r="BS20" s="641" t="s">
        <v>193</v>
      </c>
      <c r="BT20" s="641"/>
      <c r="BU20" s="641"/>
      <c r="BV20" s="641"/>
      <c r="BW20" s="641"/>
      <c r="BX20" s="641"/>
      <c r="BY20" s="641"/>
      <c r="BZ20" s="641"/>
      <c r="CA20" s="641"/>
      <c r="CB20" s="661"/>
      <c r="CD20" s="605" t="s">
        <v>187</v>
      </c>
      <c r="CE20" s="413"/>
      <c r="CF20" s="413"/>
      <c r="CG20" s="413"/>
      <c r="CH20" s="413"/>
      <c r="CI20" s="413"/>
      <c r="CJ20" s="413"/>
      <c r="CK20" s="413"/>
      <c r="CL20" s="413"/>
      <c r="CM20" s="413"/>
      <c r="CN20" s="413"/>
      <c r="CO20" s="413"/>
      <c r="CP20" s="413"/>
      <c r="CQ20" s="606"/>
      <c r="CR20" s="607">
        <v>5825697</v>
      </c>
      <c r="CS20" s="366"/>
      <c r="CT20" s="366"/>
      <c r="CU20" s="366"/>
      <c r="CV20" s="366"/>
      <c r="CW20" s="366"/>
      <c r="CX20" s="366"/>
      <c r="CY20" s="620"/>
      <c r="CZ20" s="640">
        <v>100</v>
      </c>
      <c r="DA20" s="640"/>
      <c r="DB20" s="640"/>
      <c r="DC20" s="640"/>
      <c r="DD20" s="613">
        <v>634028</v>
      </c>
      <c r="DE20" s="366"/>
      <c r="DF20" s="366"/>
      <c r="DG20" s="366"/>
      <c r="DH20" s="366"/>
      <c r="DI20" s="366"/>
      <c r="DJ20" s="366"/>
      <c r="DK20" s="366"/>
      <c r="DL20" s="366"/>
      <c r="DM20" s="366"/>
      <c r="DN20" s="366"/>
      <c r="DO20" s="366"/>
      <c r="DP20" s="620"/>
      <c r="DQ20" s="613">
        <v>4414175</v>
      </c>
      <c r="DR20" s="366"/>
      <c r="DS20" s="366"/>
      <c r="DT20" s="366"/>
      <c r="DU20" s="366"/>
      <c r="DV20" s="366"/>
      <c r="DW20" s="366"/>
      <c r="DX20" s="366"/>
      <c r="DY20" s="366"/>
      <c r="DZ20" s="366"/>
      <c r="EA20" s="366"/>
      <c r="EB20" s="366"/>
      <c r="EC20" s="638"/>
    </row>
    <row r="21" spans="2:133" ht="11.25" customHeight="1" x14ac:dyDescent="0.2">
      <c r="B21" s="605" t="s">
        <v>339</v>
      </c>
      <c r="C21" s="413"/>
      <c r="D21" s="413"/>
      <c r="E21" s="413"/>
      <c r="F21" s="413"/>
      <c r="G21" s="413"/>
      <c r="H21" s="413"/>
      <c r="I21" s="413"/>
      <c r="J21" s="413"/>
      <c r="K21" s="413"/>
      <c r="L21" s="413"/>
      <c r="M21" s="413"/>
      <c r="N21" s="413"/>
      <c r="O21" s="413"/>
      <c r="P21" s="413"/>
      <c r="Q21" s="606"/>
      <c r="R21" s="607">
        <v>2239307</v>
      </c>
      <c r="S21" s="366"/>
      <c r="T21" s="366"/>
      <c r="U21" s="366"/>
      <c r="V21" s="366"/>
      <c r="W21" s="366"/>
      <c r="X21" s="366"/>
      <c r="Y21" s="620"/>
      <c r="Z21" s="640">
        <v>36.699999999999996</v>
      </c>
      <c r="AA21" s="640"/>
      <c r="AB21" s="640"/>
      <c r="AC21" s="640"/>
      <c r="AD21" s="641">
        <v>2001764</v>
      </c>
      <c r="AE21" s="641"/>
      <c r="AF21" s="641"/>
      <c r="AG21" s="641"/>
      <c r="AH21" s="641"/>
      <c r="AI21" s="641"/>
      <c r="AJ21" s="641"/>
      <c r="AK21" s="641"/>
      <c r="AL21" s="610">
        <v>51.9</v>
      </c>
      <c r="AM21" s="354"/>
      <c r="AN21" s="354"/>
      <c r="AO21" s="642"/>
      <c r="AP21" s="605" t="s">
        <v>366</v>
      </c>
      <c r="AQ21" s="664"/>
      <c r="AR21" s="664"/>
      <c r="AS21" s="664"/>
      <c r="AT21" s="664"/>
      <c r="AU21" s="664"/>
      <c r="AV21" s="664"/>
      <c r="AW21" s="664"/>
      <c r="AX21" s="664"/>
      <c r="AY21" s="664"/>
      <c r="AZ21" s="664"/>
      <c r="BA21" s="664"/>
      <c r="BB21" s="664"/>
      <c r="BC21" s="664"/>
      <c r="BD21" s="664"/>
      <c r="BE21" s="664"/>
      <c r="BF21" s="665"/>
      <c r="BG21" s="607" t="s">
        <v>193</v>
      </c>
      <c r="BH21" s="366"/>
      <c r="BI21" s="366"/>
      <c r="BJ21" s="366"/>
      <c r="BK21" s="366"/>
      <c r="BL21" s="366"/>
      <c r="BM21" s="366"/>
      <c r="BN21" s="620"/>
      <c r="BO21" s="640" t="s">
        <v>193</v>
      </c>
      <c r="BP21" s="640"/>
      <c r="BQ21" s="640"/>
      <c r="BR21" s="640"/>
      <c r="BS21" s="641" t="s">
        <v>193</v>
      </c>
      <c r="BT21" s="641"/>
      <c r="BU21" s="641"/>
      <c r="BV21" s="641"/>
      <c r="BW21" s="641"/>
      <c r="BX21" s="641"/>
      <c r="BY21" s="641"/>
      <c r="BZ21" s="641"/>
      <c r="CA21" s="641"/>
      <c r="CB21" s="661"/>
      <c r="CD21" s="585"/>
      <c r="CE21" s="586"/>
      <c r="CF21" s="586"/>
      <c r="CG21" s="586"/>
      <c r="CH21" s="586"/>
      <c r="CI21" s="586"/>
      <c r="CJ21" s="586"/>
      <c r="CK21" s="586"/>
      <c r="CL21" s="586"/>
      <c r="CM21" s="586"/>
      <c r="CN21" s="586"/>
      <c r="CO21" s="586"/>
      <c r="CP21" s="586"/>
      <c r="CQ21" s="587"/>
      <c r="CR21" s="674"/>
      <c r="CS21" s="675"/>
      <c r="CT21" s="675"/>
      <c r="CU21" s="675"/>
      <c r="CV21" s="675"/>
      <c r="CW21" s="675"/>
      <c r="CX21" s="675"/>
      <c r="CY21" s="676"/>
      <c r="CZ21" s="677"/>
      <c r="DA21" s="677"/>
      <c r="DB21" s="677"/>
      <c r="DC21" s="677"/>
      <c r="DD21" s="678"/>
      <c r="DE21" s="675"/>
      <c r="DF21" s="675"/>
      <c r="DG21" s="675"/>
      <c r="DH21" s="675"/>
      <c r="DI21" s="675"/>
      <c r="DJ21" s="675"/>
      <c r="DK21" s="675"/>
      <c r="DL21" s="675"/>
      <c r="DM21" s="675"/>
      <c r="DN21" s="675"/>
      <c r="DO21" s="675"/>
      <c r="DP21" s="676"/>
      <c r="DQ21" s="678"/>
      <c r="DR21" s="675"/>
      <c r="DS21" s="675"/>
      <c r="DT21" s="675"/>
      <c r="DU21" s="675"/>
      <c r="DV21" s="675"/>
      <c r="DW21" s="675"/>
      <c r="DX21" s="675"/>
      <c r="DY21" s="675"/>
      <c r="DZ21" s="675"/>
      <c r="EA21" s="675"/>
      <c r="EB21" s="675"/>
      <c r="EC21" s="679"/>
    </row>
    <row r="22" spans="2:133" ht="11.25" customHeight="1" x14ac:dyDescent="0.2">
      <c r="B22" s="605" t="s">
        <v>290</v>
      </c>
      <c r="C22" s="413"/>
      <c r="D22" s="413"/>
      <c r="E22" s="413"/>
      <c r="F22" s="413"/>
      <c r="G22" s="413"/>
      <c r="H22" s="413"/>
      <c r="I22" s="413"/>
      <c r="J22" s="413"/>
      <c r="K22" s="413"/>
      <c r="L22" s="413"/>
      <c r="M22" s="413"/>
      <c r="N22" s="413"/>
      <c r="O22" s="413"/>
      <c r="P22" s="413"/>
      <c r="Q22" s="606"/>
      <c r="R22" s="607">
        <v>2001764</v>
      </c>
      <c r="S22" s="366"/>
      <c r="T22" s="366"/>
      <c r="U22" s="366"/>
      <c r="V22" s="366"/>
      <c r="W22" s="366"/>
      <c r="X22" s="366"/>
      <c r="Y22" s="620"/>
      <c r="Z22" s="640">
        <v>32.799999999999997</v>
      </c>
      <c r="AA22" s="640"/>
      <c r="AB22" s="640"/>
      <c r="AC22" s="640"/>
      <c r="AD22" s="641">
        <v>2001764</v>
      </c>
      <c r="AE22" s="641"/>
      <c r="AF22" s="641"/>
      <c r="AG22" s="641"/>
      <c r="AH22" s="641"/>
      <c r="AI22" s="641"/>
      <c r="AJ22" s="641"/>
      <c r="AK22" s="641"/>
      <c r="AL22" s="610">
        <v>51.9</v>
      </c>
      <c r="AM22" s="354"/>
      <c r="AN22" s="354"/>
      <c r="AO22" s="642"/>
      <c r="AP22" s="605" t="s">
        <v>367</v>
      </c>
      <c r="AQ22" s="664"/>
      <c r="AR22" s="664"/>
      <c r="AS22" s="664"/>
      <c r="AT22" s="664"/>
      <c r="AU22" s="664"/>
      <c r="AV22" s="664"/>
      <c r="AW22" s="664"/>
      <c r="AX22" s="664"/>
      <c r="AY22" s="664"/>
      <c r="AZ22" s="664"/>
      <c r="BA22" s="664"/>
      <c r="BB22" s="664"/>
      <c r="BC22" s="664"/>
      <c r="BD22" s="664"/>
      <c r="BE22" s="664"/>
      <c r="BF22" s="665"/>
      <c r="BG22" s="607" t="s">
        <v>193</v>
      </c>
      <c r="BH22" s="366"/>
      <c r="BI22" s="366"/>
      <c r="BJ22" s="366"/>
      <c r="BK22" s="366"/>
      <c r="BL22" s="366"/>
      <c r="BM22" s="366"/>
      <c r="BN22" s="620"/>
      <c r="BO22" s="640" t="s">
        <v>193</v>
      </c>
      <c r="BP22" s="640"/>
      <c r="BQ22" s="640"/>
      <c r="BR22" s="640"/>
      <c r="BS22" s="641" t="s">
        <v>193</v>
      </c>
      <c r="BT22" s="641"/>
      <c r="BU22" s="641"/>
      <c r="BV22" s="641"/>
      <c r="BW22" s="641"/>
      <c r="BX22" s="641"/>
      <c r="BY22" s="641"/>
      <c r="BZ22" s="641"/>
      <c r="CA22" s="641"/>
      <c r="CB22" s="661"/>
      <c r="CD22" s="520" t="s">
        <v>369</v>
      </c>
      <c r="CE22" s="521"/>
      <c r="CF22" s="521"/>
      <c r="CG22" s="521"/>
      <c r="CH22" s="521"/>
      <c r="CI22" s="521"/>
      <c r="CJ22" s="521"/>
      <c r="CK22" s="521"/>
      <c r="CL22" s="521"/>
      <c r="CM22" s="521"/>
      <c r="CN22" s="521"/>
      <c r="CO22" s="521"/>
      <c r="CP22" s="521"/>
      <c r="CQ22" s="521"/>
      <c r="CR22" s="521"/>
      <c r="CS22" s="521"/>
      <c r="CT22" s="521"/>
      <c r="CU22" s="521"/>
      <c r="CV22" s="521"/>
      <c r="CW22" s="521"/>
      <c r="CX22" s="521"/>
      <c r="CY22" s="521"/>
      <c r="CZ22" s="521"/>
      <c r="DA22" s="521"/>
      <c r="DB22" s="521"/>
      <c r="DC22" s="521"/>
      <c r="DD22" s="521"/>
      <c r="DE22" s="521"/>
      <c r="DF22" s="521"/>
      <c r="DG22" s="521"/>
      <c r="DH22" s="521"/>
      <c r="DI22" s="521"/>
      <c r="DJ22" s="521"/>
      <c r="DK22" s="521"/>
      <c r="DL22" s="521"/>
      <c r="DM22" s="521"/>
      <c r="DN22" s="521"/>
      <c r="DO22" s="521"/>
      <c r="DP22" s="521"/>
      <c r="DQ22" s="521"/>
      <c r="DR22" s="521"/>
      <c r="DS22" s="521"/>
      <c r="DT22" s="521"/>
      <c r="DU22" s="521"/>
      <c r="DV22" s="521"/>
      <c r="DW22" s="521"/>
      <c r="DX22" s="521"/>
      <c r="DY22" s="521"/>
      <c r="DZ22" s="521"/>
      <c r="EA22" s="521"/>
      <c r="EB22" s="521"/>
      <c r="EC22" s="563"/>
    </row>
    <row r="23" spans="2:133" ht="11.25" customHeight="1" x14ac:dyDescent="0.2">
      <c r="B23" s="605" t="s">
        <v>288</v>
      </c>
      <c r="C23" s="413"/>
      <c r="D23" s="413"/>
      <c r="E23" s="413"/>
      <c r="F23" s="413"/>
      <c r="G23" s="413"/>
      <c r="H23" s="413"/>
      <c r="I23" s="413"/>
      <c r="J23" s="413"/>
      <c r="K23" s="413"/>
      <c r="L23" s="413"/>
      <c r="M23" s="413"/>
      <c r="N23" s="413"/>
      <c r="O23" s="413"/>
      <c r="P23" s="413"/>
      <c r="Q23" s="606"/>
      <c r="R23" s="607">
        <v>217363</v>
      </c>
      <c r="S23" s="366"/>
      <c r="T23" s="366"/>
      <c r="U23" s="366"/>
      <c r="V23" s="366"/>
      <c r="W23" s="366"/>
      <c r="X23" s="366"/>
      <c r="Y23" s="620"/>
      <c r="Z23" s="640">
        <v>3.5999999999999996</v>
      </c>
      <c r="AA23" s="640"/>
      <c r="AB23" s="640"/>
      <c r="AC23" s="640"/>
      <c r="AD23" s="641" t="s">
        <v>193</v>
      </c>
      <c r="AE23" s="641"/>
      <c r="AF23" s="641"/>
      <c r="AG23" s="641"/>
      <c r="AH23" s="641"/>
      <c r="AI23" s="641"/>
      <c r="AJ23" s="641"/>
      <c r="AK23" s="641"/>
      <c r="AL23" s="610" t="s">
        <v>193</v>
      </c>
      <c r="AM23" s="354"/>
      <c r="AN23" s="354"/>
      <c r="AO23" s="642"/>
      <c r="AP23" s="605" t="s">
        <v>116</v>
      </c>
      <c r="AQ23" s="664"/>
      <c r="AR23" s="664"/>
      <c r="AS23" s="664"/>
      <c r="AT23" s="664"/>
      <c r="AU23" s="664"/>
      <c r="AV23" s="664"/>
      <c r="AW23" s="664"/>
      <c r="AX23" s="664"/>
      <c r="AY23" s="664"/>
      <c r="AZ23" s="664"/>
      <c r="BA23" s="664"/>
      <c r="BB23" s="664"/>
      <c r="BC23" s="664"/>
      <c r="BD23" s="664"/>
      <c r="BE23" s="664"/>
      <c r="BF23" s="665"/>
      <c r="BG23" s="607" t="s">
        <v>193</v>
      </c>
      <c r="BH23" s="366"/>
      <c r="BI23" s="366"/>
      <c r="BJ23" s="366"/>
      <c r="BK23" s="366"/>
      <c r="BL23" s="366"/>
      <c r="BM23" s="366"/>
      <c r="BN23" s="620"/>
      <c r="BO23" s="640" t="s">
        <v>193</v>
      </c>
      <c r="BP23" s="640"/>
      <c r="BQ23" s="640"/>
      <c r="BR23" s="640"/>
      <c r="BS23" s="641" t="s">
        <v>193</v>
      </c>
      <c r="BT23" s="641"/>
      <c r="BU23" s="641"/>
      <c r="BV23" s="641"/>
      <c r="BW23" s="641"/>
      <c r="BX23" s="641"/>
      <c r="BY23" s="641"/>
      <c r="BZ23" s="641"/>
      <c r="CA23" s="641"/>
      <c r="CB23" s="661"/>
      <c r="CD23" s="520" t="s">
        <v>312</v>
      </c>
      <c r="CE23" s="521"/>
      <c r="CF23" s="521"/>
      <c r="CG23" s="521"/>
      <c r="CH23" s="521"/>
      <c r="CI23" s="521"/>
      <c r="CJ23" s="521"/>
      <c r="CK23" s="521"/>
      <c r="CL23" s="521"/>
      <c r="CM23" s="521"/>
      <c r="CN23" s="521"/>
      <c r="CO23" s="521"/>
      <c r="CP23" s="521"/>
      <c r="CQ23" s="563"/>
      <c r="CR23" s="520" t="s">
        <v>370</v>
      </c>
      <c r="CS23" s="521"/>
      <c r="CT23" s="521"/>
      <c r="CU23" s="521"/>
      <c r="CV23" s="521"/>
      <c r="CW23" s="521"/>
      <c r="CX23" s="521"/>
      <c r="CY23" s="563"/>
      <c r="CZ23" s="520" t="s">
        <v>373</v>
      </c>
      <c r="DA23" s="521"/>
      <c r="DB23" s="521"/>
      <c r="DC23" s="563"/>
      <c r="DD23" s="520" t="s">
        <v>294</v>
      </c>
      <c r="DE23" s="521"/>
      <c r="DF23" s="521"/>
      <c r="DG23" s="521"/>
      <c r="DH23" s="521"/>
      <c r="DI23" s="521"/>
      <c r="DJ23" s="521"/>
      <c r="DK23" s="563"/>
      <c r="DL23" s="666" t="s">
        <v>376</v>
      </c>
      <c r="DM23" s="667"/>
      <c r="DN23" s="667"/>
      <c r="DO23" s="667"/>
      <c r="DP23" s="667"/>
      <c r="DQ23" s="667"/>
      <c r="DR23" s="667"/>
      <c r="DS23" s="667"/>
      <c r="DT23" s="667"/>
      <c r="DU23" s="667"/>
      <c r="DV23" s="668"/>
      <c r="DW23" s="520" t="s">
        <v>377</v>
      </c>
      <c r="DX23" s="521"/>
      <c r="DY23" s="521"/>
      <c r="DZ23" s="521"/>
      <c r="EA23" s="521"/>
      <c r="EB23" s="521"/>
      <c r="EC23" s="563"/>
    </row>
    <row r="24" spans="2:133" ht="11.25" customHeight="1" x14ac:dyDescent="0.2">
      <c r="B24" s="605" t="s">
        <v>378</v>
      </c>
      <c r="C24" s="413"/>
      <c r="D24" s="413"/>
      <c r="E24" s="413"/>
      <c r="F24" s="413"/>
      <c r="G24" s="413"/>
      <c r="H24" s="413"/>
      <c r="I24" s="413"/>
      <c r="J24" s="413"/>
      <c r="K24" s="413"/>
      <c r="L24" s="413"/>
      <c r="M24" s="413"/>
      <c r="N24" s="413"/>
      <c r="O24" s="413"/>
      <c r="P24" s="413"/>
      <c r="Q24" s="606"/>
      <c r="R24" s="607">
        <v>20180</v>
      </c>
      <c r="S24" s="366"/>
      <c r="T24" s="366"/>
      <c r="U24" s="366"/>
      <c r="V24" s="366"/>
      <c r="W24" s="366"/>
      <c r="X24" s="366"/>
      <c r="Y24" s="620"/>
      <c r="Z24" s="640">
        <v>0.3</v>
      </c>
      <c r="AA24" s="640"/>
      <c r="AB24" s="640"/>
      <c r="AC24" s="640"/>
      <c r="AD24" s="641" t="s">
        <v>193</v>
      </c>
      <c r="AE24" s="641"/>
      <c r="AF24" s="641"/>
      <c r="AG24" s="641"/>
      <c r="AH24" s="641"/>
      <c r="AI24" s="641"/>
      <c r="AJ24" s="641"/>
      <c r="AK24" s="641"/>
      <c r="AL24" s="610" t="s">
        <v>193</v>
      </c>
      <c r="AM24" s="354"/>
      <c r="AN24" s="354"/>
      <c r="AO24" s="642"/>
      <c r="AP24" s="605" t="s">
        <v>379</v>
      </c>
      <c r="AQ24" s="664"/>
      <c r="AR24" s="664"/>
      <c r="AS24" s="664"/>
      <c r="AT24" s="664"/>
      <c r="AU24" s="664"/>
      <c r="AV24" s="664"/>
      <c r="AW24" s="664"/>
      <c r="AX24" s="664"/>
      <c r="AY24" s="664"/>
      <c r="AZ24" s="664"/>
      <c r="BA24" s="664"/>
      <c r="BB24" s="664"/>
      <c r="BC24" s="664"/>
      <c r="BD24" s="664"/>
      <c r="BE24" s="664"/>
      <c r="BF24" s="665"/>
      <c r="BG24" s="607" t="s">
        <v>193</v>
      </c>
      <c r="BH24" s="366"/>
      <c r="BI24" s="366"/>
      <c r="BJ24" s="366"/>
      <c r="BK24" s="366"/>
      <c r="BL24" s="366"/>
      <c r="BM24" s="366"/>
      <c r="BN24" s="620"/>
      <c r="BO24" s="640" t="s">
        <v>193</v>
      </c>
      <c r="BP24" s="640"/>
      <c r="BQ24" s="640"/>
      <c r="BR24" s="640"/>
      <c r="BS24" s="641" t="s">
        <v>193</v>
      </c>
      <c r="BT24" s="641"/>
      <c r="BU24" s="641"/>
      <c r="BV24" s="641"/>
      <c r="BW24" s="641"/>
      <c r="BX24" s="641"/>
      <c r="BY24" s="641"/>
      <c r="BZ24" s="641"/>
      <c r="CA24" s="641"/>
      <c r="CB24" s="661"/>
      <c r="CD24" s="649" t="s">
        <v>381</v>
      </c>
      <c r="CE24" s="650"/>
      <c r="CF24" s="650"/>
      <c r="CG24" s="650"/>
      <c r="CH24" s="650"/>
      <c r="CI24" s="650"/>
      <c r="CJ24" s="650"/>
      <c r="CK24" s="650"/>
      <c r="CL24" s="650"/>
      <c r="CM24" s="650"/>
      <c r="CN24" s="650"/>
      <c r="CO24" s="650"/>
      <c r="CP24" s="650"/>
      <c r="CQ24" s="651"/>
      <c r="CR24" s="646">
        <v>2624582</v>
      </c>
      <c r="CS24" s="647"/>
      <c r="CT24" s="647"/>
      <c r="CU24" s="647"/>
      <c r="CV24" s="647"/>
      <c r="CW24" s="647"/>
      <c r="CX24" s="647"/>
      <c r="CY24" s="669"/>
      <c r="CZ24" s="670">
        <v>45.099999999999994</v>
      </c>
      <c r="DA24" s="659"/>
      <c r="DB24" s="659"/>
      <c r="DC24" s="671"/>
      <c r="DD24" s="672">
        <v>2146947</v>
      </c>
      <c r="DE24" s="647"/>
      <c r="DF24" s="647"/>
      <c r="DG24" s="647"/>
      <c r="DH24" s="647"/>
      <c r="DI24" s="647"/>
      <c r="DJ24" s="647"/>
      <c r="DK24" s="669"/>
      <c r="DL24" s="672">
        <v>2006482</v>
      </c>
      <c r="DM24" s="647"/>
      <c r="DN24" s="647"/>
      <c r="DO24" s="647"/>
      <c r="DP24" s="647"/>
      <c r="DQ24" s="647"/>
      <c r="DR24" s="647"/>
      <c r="DS24" s="647"/>
      <c r="DT24" s="647"/>
      <c r="DU24" s="647"/>
      <c r="DV24" s="669"/>
      <c r="DW24" s="670">
        <v>51.9</v>
      </c>
      <c r="DX24" s="659"/>
      <c r="DY24" s="659"/>
      <c r="DZ24" s="659"/>
      <c r="EA24" s="659"/>
      <c r="EB24" s="659"/>
      <c r="EC24" s="673"/>
    </row>
    <row r="25" spans="2:133" ht="11.25" customHeight="1" x14ac:dyDescent="0.2">
      <c r="B25" s="605" t="s">
        <v>80</v>
      </c>
      <c r="C25" s="413"/>
      <c r="D25" s="413"/>
      <c r="E25" s="413"/>
      <c r="F25" s="413"/>
      <c r="G25" s="413"/>
      <c r="H25" s="413"/>
      <c r="I25" s="413"/>
      <c r="J25" s="413"/>
      <c r="K25" s="413"/>
      <c r="L25" s="413"/>
      <c r="M25" s="413"/>
      <c r="N25" s="413"/>
      <c r="O25" s="413"/>
      <c r="P25" s="413"/>
      <c r="Q25" s="606"/>
      <c r="R25" s="607">
        <v>4087984</v>
      </c>
      <c r="S25" s="366"/>
      <c r="T25" s="366"/>
      <c r="U25" s="366"/>
      <c r="V25" s="366"/>
      <c r="W25" s="366"/>
      <c r="X25" s="366"/>
      <c r="Y25" s="620"/>
      <c r="Z25" s="640">
        <v>67</v>
      </c>
      <c r="AA25" s="640"/>
      <c r="AB25" s="640"/>
      <c r="AC25" s="640"/>
      <c r="AD25" s="641">
        <v>3850441</v>
      </c>
      <c r="AE25" s="641"/>
      <c r="AF25" s="641"/>
      <c r="AG25" s="641"/>
      <c r="AH25" s="641"/>
      <c r="AI25" s="641"/>
      <c r="AJ25" s="641"/>
      <c r="AK25" s="641"/>
      <c r="AL25" s="610">
        <v>99.8</v>
      </c>
      <c r="AM25" s="354"/>
      <c r="AN25" s="354"/>
      <c r="AO25" s="642"/>
      <c r="AP25" s="605" t="s">
        <v>268</v>
      </c>
      <c r="AQ25" s="664"/>
      <c r="AR25" s="664"/>
      <c r="AS25" s="664"/>
      <c r="AT25" s="664"/>
      <c r="AU25" s="664"/>
      <c r="AV25" s="664"/>
      <c r="AW25" s="664"/>
      <c r="AX25" s="664"/>
      <c r="AY25" s="664"/>
      <c r="AZ25" s="664"/>
      <c r="BA25" s="664"/>
      <c r="BB25" s="664"/>
      <c r="BC25" s="664"/>
      <c r="BD25" s="664"/>
      <c r="BE25" s="664"/>
      <c r="BF25" s="665"/>
      <c r="BG25" s="607" t="s">
        <v>193</v>
      </c>
      <c r="BH25" s="366"/>
      <c r="BI25" s="366"/>
      <c r="BJ25" s="366"/>
      <c r="BK25" s="366"/>
      <c r="BL25" s="366"/>
      <c r="BM25" s="366"/>
      <c r="BN25" s="620"/>
      <c r="BO25" s="640" t="s">
        <v>193</v>
      </c>
      <c r="BP25" s="640"/>
      <c r="BQ25" s="640"/>
      <c r="BR25" s="640"/>
      <c r="BS25" s="641" t="s">
        <v>193</v>
      </c>
      <c r="BT25" s="641"/>
      <c r="BU25" s="641"/>
      <c r="BV25" s="641"/>
      <c r="BW25" s="641"/>
      <c r="BX25" s="641"/>
      <c r="BY25" s="641"/>
      <c r="BZ25" s="641"/>
      <c r="CA25" s="641"/>
      <c r="CB25" s="661"/>
      <c r="CD25" s="605" t="s">
        <v>191</v>
      </c>
      <c r="CE25" s="413"/>
      <c r="CF25" s="413"/>
      <c r="CG25" s="413"/>
      <c r="CH25" s="413"/>
      <c r="CI25" s="413"/>
      <c r="CJ25" s="413"/>
      <c r="CK25" s="413"/>
      <c r="CL25" s="413"/>
      <c r="CM25" s="413"/>
      <c r="CN25" s="413"/>
      <c r="CO25" s="413"/>
      <c r="CP25" s="413"/>
      <c r="CQ25" s="606"/>
      <c r="CR25" s="607">
        <v>1306084</v>
      </c>
      <c r="CS25" s="608"/>
      <c r="CT25" s="608"/>
      <c r="CU25" s="608"/>
      <c r="CV25" s="608"/>
      <c r="CW25" s="608"/>
      <c r="CX25" s="608"/>
      <c r="CY25" s="609"/>
      <c r="CZ25" s="610">
        <v>22.4</v>
      </c>
      <c r="DA25" s="611"/>
      <c r="DB25" s="611"/>
      <c r="DC25" s="612"/>
      <c r="DD25" s="613">
        <v>1224908</v>
      </c>
      <c r="DE25" s="608"/>
      <c r="DF25" s="608"/>
      <c r="DG25" s="608"/>
      <c r="DH25" s="608"/>
      <c r="DI25" s="608"/>
      <c r="DJ25" s="608"/>
      <c r="DK25" s="609"/>
      <c r="DL25" s="613">
        <v>1223355</v>
      </c>
      <c r="DM25" s="608"/>
      <c r="DN25" s="608"/>
      <c r="DO25" s="608"/>
      <c r="DP25" s="608"/>
      <c r="DQ25" s="608"/>
      <c r="DR25" s="608"/>
      <c r="DS25" s="608"/>
      <c r="DT25" s="608"/>
      <c r="DU25" s="608"/>
      <c r="DV25" s="609"/>
      <c r="DW25" s="610">
        <v>31.6</v>
      </c>
      <c r="DX25" s="611"/>
      <c r="DY25" s="611"/>
      <c r="DZ25" s="611"/>
      <c r="EA25" s="611"/>
      <c r="EB25" s="611"/>
      <c r="EC25" s="639"/>
    </row>
    <row r="26" spans="2:133" ht="11.25" customHeight="1" x14ac:dyDescent="0.2">
      <c r="B26" s="605" t="s">
        <v>384</v>
      </c>
      <c r="C26" s="413"/>
      <c r="D26" s="413"/>
      <c r="E26" s="413"/>
      <c r="F26" s="413"/>
      <c r="G26" s="413"/>
      <c r="H26" s="413"/>
      <c r="I26" s="413"/>
      <c r="J26" s="413"/>
      <c r="K26" s="413"/>
      <c r="L26" s="413"/>
      <c r="M26" s="413"/>
      <c r="N26" s="413"/>
      <c r="O26" s="413"/>
      <c r="P26" s="413"/>
      <c r="Q26" s="606"/>
      <c r="R26" s="607">
        <v>1004</v>
      </c>
      <c r="S26" s="366"/>
      <c r="T26" s="366"/>
      <c r="U26" s="366"/>
      <c r="V26" s="366"/>
      <c r="W26" s="366"/>
      <c r="X26" s="366"/>
      <c r="Y26" s="620"/>
      <c r="Z26" s="640">
        <v>0</v>
      </c>
      <c r="AA26" s="640"/>
      <c r="AB26" s="640"/>
      <c r="AC26" s="640"/>
      <c r="AD26" s="641">
        <v>1004</v>
      </c>
      <c r="AE26" s="641"/>
      <c r="AF26" s="641"/>
      <c r="AG26" s="641"/>
      <c r="AH26" s="641"/>
      <c r="AI26" s="641"/>
      <c r="AJ26" s="641"/>
      <c r="AK26" s="641"/>
      <c r="AL26" s="610">
        <v>0</v>
      </c>
      <c r="AM26" s="354"/>
      <c r="AN26" s="354"/>
      <c r="AO26" s="642"/>
      <c r="AP26" s="605" t="s">
        <v>386</v>
      </c>
      <c r="AQ26" s="664"/>
      <c r="AR26" s="664"/>
      <c r="AS26" s="664"/>
      <c r="AT26" s="664"/>
      <c r="AU26" s="664"/>
      <c r="AV26" s="664"/>
      <c r="AW26" s="664"/>
      <c r="AX26" s="664"/>
      <c r="AY26" s="664"/>
      <c r="AZ26" s="664"/>
      <c r="BA26" s="664"/>
      <c r="BB26" s="664"/>
      <c r="BC26" s="664"/>
      <c r="BD26" s="664"/>
      <c r="BE26" s="664"/>
      <c r="BF26" s="665"/>
      <c r="BG26" s="607" t="s">
        <v>193</v>
      </c>
      <c r="BH26" s="366"/>
      <c r="BI26" s="366"/>
      <c r="BJ26" s="366"/>
      <c r="BK26" s="366"/>
      <c r="BL26" s="366"/>
      <c r="BM26" s="366"/>
      <c r="BN26" s="620"/>
      <c r="BO26" s="640" t="s">
        <v>193</v>
      </c>
      <c r="BP26" s="640"/>
      <c r="BQ26" s="640"/>
      <c r="BR26" s="640"/>
      <c r="BS26" s="641" t="s">
        <v>193</v>
      </c>
      <c r="BT26" s="641"/>
      <c r="BU26" s="641"/>
      <c r="BV26" s="641"/>
      <c r="BW26" s="641"/>
      <c r="BX26" s="641"/>
      <c r="BY26" s="641"/>
      <c r="BZ26" s="641"/>
      <c r="CA26" s="641"/>
      <c r="CB26" s="661"/>
      <c r="CD26" s="605" t="s">
        <v>122</v>
      </c>
      <c r="CE26" s="413"/>
      <c r="CF26" s="413"/>
      <c r="CG26" s="413"/>
      <c r="CH26" s="413"/>
      <c r="CI26" s="413"/>
      <c r="CJ26" s="413"/>
      <c r="CK26" s="413"/>
      <c r="CL26" s="413"/>
      <c r="CM26" s="413"/>
      <c r="CN26" s="413"/>
      <c r="CO26" s="413"/>
      <c r="CP26" s="413"/>
      <c r="CQ26" s="606"/>
      <c r="CR26" s="607">
        <v>789281</v>
      </c>
      <c r="CS26" s="366"/>
      <c r="CT26" s="366"/>
      <c r="CU26" s="366"/>
      <c r="CV26" s="366"/>
      <c r="CW26" s="366"/>
      <c r="CX26" s="366"/>
      <c r="CY26" s="620"/>
      <c r="CZ26" s="610">
        <v>13.5</v>
      </c>
      <c r="DA26" s="611"/>
      <c r="DB26" s="611"/>
      <c r="DC26" s="612"/>
      <c r="DD26" s="613">
        <v>722871</v>
      </c>
      <c r="DE26" s="366"/>
      <c r="DF26" s="366"/>
      <c r="DG26" s="366"/>
      <c r="DH26" s="366"/>
      <c r="DI26" s="366"/>
      <c r="DJ26" s="366"/>
      <c r="DK26" s="620"/>
      <c r="DL26" s="613" t="s">
        <v>193</v>
      </c>
      <c r="DM26" s="366"/>
      <c r="DN26" s="366"/>
      <c r="DO26" s="366"/>
      <c r="DP26" s="366"/>
      <c r="DQ26" s="366"/>
      <c r="DR26" s="366"/>
      <c r="DS26" s="366"/>
      <c r="DT26" s="366"/>
      <c r="DU26" s="366"/>
      <c r="DV26" s="620"/>
      <c r="DW26" s="610" t="s">
        <v>193</v>
      </c>
      <c r="DX26" s="611"/>
      <c r="DY26" s="611"/>
      <c r="DZ26" s="611"/>
      <c r="EA26" s="611"/>
      <c r="EB26" s="611"/>
      <c r="EC26" s="639"/>
    </row>
    <row r="27" spans="2:133" ht="11.25" customHeight="1" x14ac:dyDescent="0.2">
      <c r="B27" s="605" t="s">
        <v>154</v>
      </c>
      <c r="C27" s="413"/>
      <c r="D27" s="413"/>
      <c r="E27" s="413"/>
      <c r="F27" s="413"/>
      <c r="G27" s="413"/>
      <c r="H27" s="413"/>
      <c r="I27" s="413"/>
      <c r="J27" s="413"/>
      <c r="K27" s="413"/>
      <c r="L27" s="413"/>
      <c r="M27" s="413"/>
      <c r="N27" s="413"/>
      <c r="O27" s="413"/>
      <c r="P27" s="413"/>
      <c r="Q27" s="606"/>
      <c r="R27" s="607">
        <v>2307</v>
      </c>
      <c r="S27" s="366"/>
      <c r="T27" s="366"/>
      <c r="U27" s="366"/>
      <c r="V27" s="366"/>
      <c r="W27" s="366"/>
      <c r="X27" s="366"/>
      <c r="Y27" s="620"/>
      <c r="Z27" s="640">
        <v>0</v>
      </c>
      <c r="AA27" s="640"/>
      <c r="AB27" s="640"/>
      <c r="AC27" s="640"/>
      <c r="AD27" s="641" t="s">
        <v>193</v>
      </c>
      <c r="AE27" s="641"/>
      <c r="AF27" s="641"/>
      <c r="AG27" s="641"/>
      <c r="AH27" s="641"/>
      <c r="AI27" s="641"/>
      <c r="AJ27" s="641"/>
      <c r="AK27" s="641"/>
      <c r="AL27" s="610" t="s">
        <v>193</v>
      </c>
      <c r="AM27" s="354"/>
      <c r="AN27" s="354"/>
      <c r="AO27" s="642"/>
      <c r="AP27" s="605" t="s">
        <v>388</v>
      </c>
      <c r="AQ27" s="413"/>
      <c r="AR27" s="413"/>
      <c r="AS27" s="413"/>
      <c r="AT27" s="413"/>
      <c r="AU27" s="413"/>
      <c r="AV27" s="413"/>
      <c r="AW27" s="413"/>
      <c r="AX27" s="413"/>
      <c r="AY27" s="413"/>
      <c r="AZ27" s="413"/>
      <c r="BA27" s="413"/>
      <c r="BB27" s="413"/>
      <c r="BC27" s="413"/>
      <c r="BD27" s="413"/>
      <c r="BE27" s="413"/>
      <c r="BF27" s="606"/>
      <c r="BG27" s="607">
        <v>1387242</v>
      </c>
      <c r="BH27" s="366"/>
      <c r="BI27" s="366"/>
      <c r="BJ27" s="366"/>
      <c r="BK27" s="366"/>
      <c r="BL27" s="366"/>
      <c r="BM27" s="366"/>
      <c r="BN27" s="620"/>
      <c r="BO27" s="640">
        <v>100</v>
      </c>
      <c r="BP27" s="640"/>
      <c r="BQ27" s="640"/>
      <c r="BR27" s="640"/>
      <c r="BS27" s="641" t="s">
        <v>193</v>
      </c>
      <c r="BT27" s="641"/>
      <c r="BU27" s="641"/>
      <c r="BV27" s="641"/>
      <c r="BW27" s="641"/>
      <c r="BX27" s="641"/>
      <c r="BY27" s="641"/>
      <c r="BZ27" s="641"/>
      <c r="CA27" s="641"/>
      <c r="CB27" s="661"/>
      <c r="CD27" s="605" t="s">
        <v>218</v>
      </c>
      <c r="CE27" s="413"/>
      <c r="CF27" s="413"/>
      <c r="CG27" s="413"/>
      <c r="CH27" s="413"/>
      <c r="CI27" s="413"/>
      <c r="CJ27" s="413"/>
      <c r="CK27" s="413"/>
      <c r="CL27" s="413"/>
      <c r="CM27" s="413"/>
      <c r="CN27" s="413"/>
      <c r="CO27" s="413"/>
      <c r="CP27" s="413"/>
      <c r="CQ27" s="606"/>
      <c r="CR27" s="607">
        <v>679376</v>
      </c>
      <c r="CS27" s="608"/>
      <c r="CT27" s="608"/>
      <c r="CU27" s="608"/>
      <c r="CV27" s="608"/>
      <c r="CW27" s="608"/>
      <c r="CX27" s="608"/>
      <c r="CY27" s="609"/>
      <c r="CZ27" s="610">
        <v>11.7</v>
      </c>
      <c r="DA27" s="611"/>
      <c r="DB27" s="611"/>
      <c r="DC27" s="612"/>
      <c r="DD27" s="613">
        <v>294298</v>
      </c>
      <c r="DE27" s="608"/>
      <c r="DF27" s="608"/>
      <c r="DG27" s="608"/>
      <c r="DH27" s="608"/>
      <c r="DI27" s="608"/>
      <c r="DJ27" s="608"/>
      <c r="DK27" s="609"/>
      <c r="DL27" s="613">
        <v>155386</v>
      </c>
      <c r="DM27" s="608"/>
      <c r="DN27" s="608"/>
      <c r="DO27" s="608"/>
      <c r="DP27" s="608"/>
      <c r="DQ27" s="608"/>
      <c r="DR27" s="608"/>
      <c r="DS27" s="608"/>
      <c r="DT27" s="608"/>
      <c r="DU27" s="608"/>
      <c r="DV27" s="609"/>
      <c r="DW27" s="610">
        <v>4</v>
      </c>
      <c r="DX27" s="611"/>
      <c r="DY27" s="611"/>
      <c r="DZ27" s="611"/>
      <c r="EA27" s="611"/>
      <c r="EB27" s="611"/>
      <c r="EC27" s="639"/>
    </row>
    <row r="28" spans="2:133" ht="11.25" customHeight="1" x14ac:dyDescent="0.2">
      <c r="B28" s="605" t="s">
        <v>311</v>
      </c>
      <c r="C28" s="413"/>
      <c r="D28" s="413"/>
      <c r="E28" s="413"/>
      <c r="F28" s="413"/>
      <c r="G28" s="413"/>
      <c r="H28" s="413"/>
      <c r="I28" s="413"/>
      <c r="J28" s="413"/>
      <c r="K28" s="413"/>
      <c r="L28" s="413"/>
      <c r="M28" s="413"/>
      <c r="N28" s="413"/>
      <c r="O28" s="413"/>
      <c r="P28" s="413"/>
      <c r="Q28" s="606"/>
      <c r="R28" s="607">
        <v>63431</v>
      </c>
      <c r="S28" s="366"/>
      <c r="T28" s="366"/>
      <c r="U28" s="366"/>
      <c r="V28" s="366"/>
      <c r="W28" s="366"/>
      <c r="X28" s="366"/>
      <c r="Y28" s="620"/>
      <c r="Z28" s="640">
        <v>1</v>
      </c>
      <c r="AA28" s="640"/>
      <c r="AB28" s="640"/>
      <c r="AC28" s="640"/>
      <c r="AD28" s="641">
        <v>4394</v>
      </c>
      <c r="AE28" s="641"/>
      <c r="AF28" s="641"/>
      <c r="AG28" s="641"/>
      <c r="AH28" s="641"/>
      <c r="AI28" s="641"/>
      <c r="AJ28" s="641"/>
      <c r="AK28" s="641"/>
      <c r="AL28" s="610">
        <v>0.1</v>
      </c>
      <c r="AM28" s="354"/>
      <c r="AN28" s="354"/>
      <c r="AO28" s="642"/>
      <c r="AP28" s="605"/>
      <c r="AQ28" s="413"/>
      <c r="AR28" s="413"/>
      <c r="AS28" s="413"/>
      <c r="AT28" s="413"/>
      <c r="AU28" s="413"/>
      <c r="AV28" s="413"/>
      <c r="AW28" s="413"/>
      <c r="AX28" s="413"/>
      <c r="AY28" s="413"/>
      <c r="AZ28" s="413"/>
      <c r="BA28" s="413"/>
      <c r="BB28" s="413"/>
      <c r="BC28" s="413"/>
      <c r="BD28" s="413"/>
      <c r="BE28" s="413"/>
      <c r="BF28" s="606"/>
      <c r="BG28" s="607"/>
      <c r="BH28" s="366"/>
      <c r="BI28" s="366"/>
      <c r="BJ28" s="366"/>
      <c r="BK28" s="366"/>
      <c r="BL28" s="366"/>
      <c r="BM28" s="366"/>
      <c r="BN28" s="620"/>
      <c r="BO28" s="640"/>
      <c r="BP28" s="640"/>
      <c r="BQ28" s="640"/>
      <c r="BR28" s="640"/>
      <c r="BS28" s="613"/>
      <c r="BT28" s="366"/>
      <c r="BU28" s="366"/>
      <c r="BV28" s="366"/>
      <c r="BW28" s="366"/>
      <c r="BX28" s="366"/>
      <c r="BY28" s="366"/>
      <c r="BZ28" s="366"/>
      <c r="CA28" s="366"/>
      <c r="CB28" s="638"/>
      <c r="CD28" s="605" t="s">
        <v>382</v>
      </c>
      <c r="CE28" s="413"/>
      <c r="CF28" s="413"/>
      <c r="CG28" s="413"/>
      <c r="CH28" s="413"/>
      <c r="CI28" s="413"/>
      <c r="CJ28" s="413"/>
      <c r="CK28" s="413"/>
      <c r="CL28" s="413"/>
      <c r="CM28" s="413"/>
      <c r="CN28" s="413"/>
      <c r="CO28" s="413"/>
      <c r="CP28" s="413"/>
      <c r="CQ28" s="606"/>
      <c r="CR28" s="607">
        <v>639122</v>
      </c>
      <c r="CS28" s="366"/>
      <c r="CT28" s="366"/>
      <c r="CU28" s="366"/>
      <c r="CV28" s="366"/>
      <c r="CW28" s="366"/>
      <c r="CX28" s="366"/>
      <c r="CY28" s="620"/>
      <c r="CZ28" s="610">
        <v>11</v>
      </c>
      <c r="DA28" s="611"/>
      <c r="DB28" s="611"/>
      <c r="DC28" s="612"/>
      <c r="DD28" s="613">
        <v>627741</v>
      </c>
      <c r="DE28" s="366"/>
      <c r="DF28" s="366"/>
      <c r="DG28" s="366"/>
      <c r="DH28" s="366"/>
      <c r="DI28" s="366"/>
      <c r="DJ28" s="366"/>
      <c r="DK28" s="620"/>
      <c r="DL28" s="613">
        <v>627741</v>
      </c>
      <c r="DM28" s="366"/>
      <c r="DN28" s="366"/>
      <c r="DO28" s="366"/>
      <c r="DP28" s="366"/>
      <c r="DQ28" s="366"/>
      <c r="DR28" s="366"/>
      <c r="DS28" s="366"/>
      <c r="DT28" s="366"/>
      <c r="DU28" s="366"/>
      <c r="DV28" s="620"/>
      <c r="DW28" s="610">
        <v>16.2</v>
      </c>
      <c r="DX28" s="611"/>
      <c r="DY28" s="611"/>
      <c r="DZ28" s="611"/>
      <c r="EA28" s="611"/>
      <c r="EB28" s="611"/>
      <c r="EC28" s="639"/>
    </row>
    <row r="29" spans="2:133" ht="11.25" customHeight="1" x14ac:dyDescent="0.2">
      <c r="B29" s="605" t="s">
        <v>17</v>
      </c>
      <c r="C29" s="413"/>
      <c r="D29" s="413"/>
      <c r="E29" s="413"/>
      <c r="F29" s="413"/>
      <c r="G29" s="413"/>
      <c r="H29" s="413"/>
      <c r="I29" s="413"/>
      <c r="J29" s="413"/>
      <c r="K29" s="413"/>
      <c r="L29" s="413"/>
      <c r="M29" s="413"/>
      <c r="N29" s="413"/>
      <c r="O29" s="413"/>
      <c r="P29" s="413"/>
      <c r="Q29" s="606"/>
      <c r="R29" s="607">
        <v>5002</v>
      </c>
      <c r="S29" s="366"/>
      <c r="T29" s="366"/>
      <c r="U29" s="366"/>
      <c r="V29" s="366"/>
      <c r="W29" s="366"/>
      <c r="X29" s="366"/>
      <c r="Y29" s="620"/>
      <c r="Z29" s="640">
        <v>0.1</v>
      </c>
      <c r="AA29" s="640"/>
      <c r="AB29" s="640"/>
      <c r="AC29" s="640"/>
      <c r="AD29" s="641" t="s">
        <v>193</v>
      </c>
      <c r="AE29" s="641"/>
      <c r="AF29" s="641"/>
      <c r="AG29" s="641"/>
      <c r="AH29" s="641"/>
      <c r="AI29" s="641"/>
      <c r="AJ29" s="641"/>
      <c r="AK29" s="641"/>
      <c r="AL29" s="610" t="s">
        <v>193</v>
      </c>
      <c r="AM29" s="354"/>
      <c r="AN29" s="354"/>
      <c r="AO29" s="642"/>
      <c r="AP29" s="585"/>
      <c r="AQ29" s="586"/>
      <c r="AR29" s="586"/>
      <c r="AS29" s="586"/>
      <c r="AT29" s="586"/>
      <c r="AU29" s="586"/>
      <c r="AV29" s="586"/>
      <c r="AW29" s="586"/>
      <c r="AX29" s="586"/>
      <c r="AY29" s="586"/>
      <c r="AZ29" s="586"/>
      <c r="BA29" s="586"/>
      <c r="BB29" s="586"/>
      <c r="BC29" s="586"/>
      <c r="BD29" s="586"/>
      <c r="BE29" s="586"/>
      <c r="BF29" s="587"/>
      <c r="BG29" s="607"/>
      <c r="BH29" s="366"/>
      <c r="BI29" s="366"/>
      <c r="BJ29" s="366"/>
      <c r="BK29" s="366"/>
      <c r="BL29" s="366"/>
      <c r="BM29" s="366"/>
      <c r="BN29" s="620"/>
      <c r="BO29" s="640"/>
      <c r="BP29" s="640"/>
      <c r="BQ29" s="640"/>
      <c r="BR29" s="640"/>
      <c r="BS29" s="641"/>
      <c r="BT29" s="641"/>
      <c r="BU29" s="641"/>
      <c r="BV29" s="641"/>
      <c r="BW29" s="641"/>
      <c r="BX29" s="641"/>
      <c r="BY29" s="641"/>
      <c r="BZ29" s="641"/>
      <c r="CA29" s="641"/>
      <c r="CB29" s="661"/>
      <c r="CD29" s="394" t="s">
        <v>169</v>
      </c>
      <c r="CE29" s="396"/>
      <c r="CF29" s="605" t="s">
        <v>22</v>
      </c>
      <c r="CG29" s="413"/>
      <c r="CH29" s="413"/>
      <c r="CI29" s="413"/>
      <c r="CJ29" s="413"/>
      <c r="CK29" s="413"/>
      <c r="CL29" s="413"/>
      <c r="CM29" s="413"/>
      <c r="CN29" s="413"/>
      <c r="CO29" s="413"/>
      <c r="CP29" s="413"/>
      <c r="CQ29" s="606"/>
      <c r="CR29" s="607">
        <v>639122</v>
      </c>
      <c r="CS29" s="608"/>
      <c r="CT29" s="608"/>
      <c r="CU29" s="608"/>
      <c r="CV29" s="608"/>
      <c r="CW29" s="608"/>
      <c r="CX29" s="608"/>
      <c r="CY29" s="609"/>
      <c r="CZ29" s="610">
        <v>11</v>
      </c>
      <c r="DA29" s="611"/>
      <c r="DB29" s="611"/>
      <c r="DC29" s="612"/>
      <c r="DD29" s="613">
        <v>627741</v>
      </c>
      <c r="DE29" s="608"/>
      <c r="DF29" s="608"/>
      <c r="DG29" s="608"/>
      <c r="DH29" s="608"/>
      <c r="DI29" s="608"/>
      <c r="DJ29" s="608"/>
      <c r="DK29" s="609"/>
      <c r="DL29" s="613">
        <v>627741</v>
      </c>
      <c r="DM29" s="608"/>
      <c r="DN29" s="608"/>
      <c r="DO29" s="608"/>
      <c r="DP29" s="608"/>
      <c r="DQ29" s="608"/>
      <c r="DR29" s="608"/>
      <c r="DS29" s="608"/>
      <c r="DT29" s="608"/>
      <c r="DU29" s="608"/>
      <c r="DV29" s="609"/>
      <c r="DW29" s="610">
        <v>16.2</v>
      </c>
      <c r="DX29" s="611"/>
      <c r="DY29" s="611"/>
      <c r="DZ29" s="611"/>
      <c r="EA29" s="611"/>
      <c r="EB29" s="611"/>
      <c r="EC29" s="639"/>
    </row>
    <row r="30" spans="2:133" ht="11.25" customHeight="1" x14ac:dyDescent="0.2">
      <c r="B30" s="605" t="s">
        <v>340</v>
      </c>
      <c r="C30" s="413"/>
      <c r="D30" s="413"/>
      <c r="E30" s="413"/>
      <c r="F30" s="413"/>
      <c r="G30" s="413"/>
      <c r="H30" s="413"/>
      <c r="I30" s="413"/>
      <c r="J30" s="413"/>
      <c r="K30" s="413"/>
      <c r="L30" s="413"/>
      <c r="M30" s="413"/>
      <c r="N30" s="413"/>
      <c r="O30" s="413"/>
      <c r="P30" s="413"/>
      <c r="Q30" s="606"/>
      <c r="R30" s="607">
        <v>643868</v>
      </c>
      <c r="S30" s="366"/>
      <c r="T30" s="366"/>
      <c r="U30" s="366"/>
      <c r="V30" s="366"/>
      <c r="W30" s="366"/>
      <c r="X30" s="366"/>
      <c r="Y30" s="620"/>
      <c r="Z30" s="640">
        <v>10.6</v>
      </c>
      <c r="AA30" s="640"/>
      <c r="AB30" s="640"/>
      <c r="AC30" s="640"/>
      <c r="AD30" s="641" t="s">
        <v>193</v>
      </c>
      <c r="AE30" s="641"/>
      <c r="AF30" s="641"/>
      <c r="AG30" s="641"/>
      <c r="AH30" s="641"/>
      <c r="AI30" s="641"/>
      <c r="AJ30" s="641"/>
      <c r="AK30" s="641"/>
      <c r="AL30" s="610" t="s">
        <v>193</v>
      </c>
      <c r="AM30" s="354"/>
      <c r="AN30" s="354"/>
      <c r="AO30" s="642"/>
      <c r="AP30" s="520" t="s">
        <v>312</v>
      </c>
      <c r="AQ30" s="521"/>
      <c r="AR30" s="521"/>
      <c r="AS30" s="521"/>
      <c r="AT30" s="521"/>
      <c r="AU30" s="521"/>
      <c r="AV30" s="521"/>
      <c r="AW30" s="521"/>
      <c r="AX30" s="521"/>
      <c r="AY30" s="521"/>
      <c r="AZ30" s="521"/>
      <c r="BA30" s="521"/>
      <c r="BB30" s="521"/>
      <c r="BC30" s="521"/>
      <c r="BD30" s="521"/>
      <c r="BE30" s="521"/>
      <c r="BF30" s="563"/>
      <c r="BG30" s="520" t="s">
        <v>183</v>
      </c>
      <c r="BH30" s="662"/>
      <c r="BI30" s="662"/>
      <c r="BJ30" s="662"/>
      <c r="BK30" s="662"/>
      <c r="BL30" s="662"/>
      <c r="BM30" s="662"/>
      <c r="BN30" s="662"/>
      <c r="BO30" s="662"/>
      <c r="BP30" s="662"/>
      <c r="BQ30" s="663"/>
      <c r="BR30" s="520" t="s">
        <v>390</v>
      </c>
      <c r="BS30" s="662"/>
      <c r="BT30" s="662"/>
      <c r="BU30" s="662"/>
      <c r="BV30" s="662"/>
      <c r="BW30" s="662"/>
      <c r="BX30" s="662"/>
      <c r="BY30" s="662"/>
      <c r="BZ30" s="662"/>
      <c r="CA30" s="662"/>
      <c r="CB30" s="663"/>
      <c r="CD30" s="397"/>
      <c r="CE30" s="399"/>
      <c r="CF30" s="605" t="s">
        <v>391</v>
      </c>
      <c r="CG30" s="413"/>
      <c r="CH30" s="413"/>
      <c r="CI30" s="413"/>
      <c r="CJ30" s="413"/>
      <c r="CK30" s="413"/>
      <c r="CL30" s="413"/>
      <c r="CM30" s="413"/>
      <c r="CN30" s="413"/>
      <c r="CO30" s="413"/>
      <c r="CP30" s="413"/>
      <c r="CQ30" s="606"/>
      <c r="CR30" s="607">
        <v>608383</v>
      </c>
      <c r="CS30" s="366"/>
      <c r="CT30" s="366"/>
      <c r="CU30" s="366"/>
      <c r="CV30" s="366"/>
      <c r="CW30" s="366"/>
      <c r="CX30" s="366"/>
      <c r="CY30" s="620"/>
      <c r="CZ30" s="610">
        <v>10.399999999999999</v>
      </c>
      <c r="DA30" s="611"/>
      <c r="DB30" s="611"/>
      <c r="DC30" s="612"/>
      <c r="DD30" s="613">
        <v>597002</v>
      </c>
      <c r="DE30" s="366"/>
      <c r="DF30" s="366"/>
      <c r="DG30" s="366"/>
      <c r="DH30" s="366"/>
      <c r="DI30" s="366"/>
      <c r="DJ30" s="366"/>
      <c r="DK30" s="620"/>
      <c r="DL30" s="613">
        <v>597002</v>
      </c>
      <c r="DM30" s="366"/>
      <c r="DN30" s="366"/>
      <c r="DO30" s="366"/>
      <c r="DP30" s="366"/>
      <c r="DQ30" s="366"/>
      <c r="DR30" s="366"/>
      <c r="DS30" s="366"/>
      <c r="DT30" s="366"/>
      <c r="DU30" s="366"/>
      <c r="DV30" s="620"/>
      <c r="DW30" s="610">
        <v>15.399999999999999</v>
      </c>
      <c r="DX30" s="611"/>
      <c r="DY30" s="611"/>
      <c r="DZ30" s="611"/>
      <c r="EA30" s="611"/>
      <c r="EB30" s="611"/>
      <c r="EC30" s="639"/>
    </row>
    <row r="31" spans="2:133" ht="11.25" customHeight="1" x14ac:dyDescent="0.2">
      <c r="B31" s="654" t="s">
        <v>53</v>
      </c>
      <c r="C31" s="655"/>
      <c r="D31" s="655"/>
      <c r="E31" s="655"/>
      <c r="F31" s="655"/>
      <c r="G31" s="655"/>
      <c r="H31" s="655"/>
      <c r="I31" s="655"/>
      <c r="J31" s="655"/>
      <c r="K31" s="655"/>
      <c r="L31" s="655"/>
      <c r="M31" s="655"/>
      <c r="N31" s="655"/>
      <c r="O31" s="655"/>
      <c r="P31" s="655"/>
      <c r="Q31" s="656"/>
      <c r="R31" s="607" t="s">
        <v>193</v>
      </c>
      <c r="S31" s="366"/>
      <c r="T31" s="366"/>
      <c r="U31" s="366"/>
      <c r="V31" s="366"/>
      <c r="W31" s="366"/>
      <c r="X31" s="366"/>
      <c r="Y31" s="620"/>
      <c r="Z31" s="640" t="s">
        <v>193</v>
      </c>
      <c r="AA31" s="640"/>
      <c r="AB31" s="640"/>
      <c r="AC31" s="640"/>
      <c r="AD31" s="641" t="s">
        <v>193</v>
      </c>
      <c r="AE31" s="641"/>
      <c r="AF31" s="641"/>
      <c r="AG31" s="641"/>
      <c r="AH31" s="641"/>
      <c r="AI31" s="641"/>
      <c r="AJ31" s="641"/>
      <c r="AK31" s="641"/>
      <c r="AL31" s="610" t="s">
        <v>193</v>
      </c>
      <c r="AM31" s="354"/>
      <c r="AN31" s="354"/>
      <c r="AO31" s="642"/>
      <c r="AP31" s="386" t="s">
        <v>5</v>
      </c>
      <c r="AQ31" s="387"/>
      <c r="AR31" s="387"/>
      <c r="AS31" s="387"/>
      <c r="AT31" s="602" t="s">
        <v>393</v>
      </c>
      <c r="AU31" s="42"/>
      <c r="AV31" s="42"/>
      <c r="AW31" s="42"/>
      <c r="AX31" s="649" t="s">
        <v>269</v>
      </c>
      <c r="AY31" s="650"/>
      <c r="AZ31" s="650"/>
      <c r="BA31" s="650"/>
      <c r="BB31" s="650"/>
      <c r="BC31" s="650"/>
      <c r="BD31" s="650"/>
      <c r="BE31" s="650"/>
      <c r="BF31" s="651"/>
      <c r="BG31" s="657">
        <v>99.3</v>
      </c>
      <c r="BH31" s="658"/>
      <c r="BI31" s="658"/>
      <c r="BJ31" s="658"/>
      <c r="BK31" s="658"/>
      <c r="BL31" s="658"/>
      <c r="BM31" s="659">
        <v>96.6</v>
      </c>
      <c r="BN31" s="658"/>
      <c r="BO31" s="658"/>
      <c r="BP31" s="658"/>
      <c r="BQ31" s="660"/>
      <c r="BR31" s="657">
        <v>99.3</v>
      </c>
      <c r="BS31" s="658"/>
      <c r="BT31" s="658"/>
      <c r="BU31" s="658"/>
      <c r="BV31" s="658"/>
      <c r="BW31" s="658"/>
      <c r="BX31" s="659">
        <v>97</v>
      </c>
      <c r="BY31" s="658"/>
      <c r="BZ31" s="658"/>
      <c r="CA31" s="658"/>
      <c r="CB31" s="660"/>
      <c r="CD31" s="397"/>
      <c r="CE31" s="399"/>
      <c r="CF31" s="605" t="s">
        <v>313</v>
      </c>
      <c r="CG31" s="413"/>
      <c r="CH31" s="413"/>
      <c r="CI31" s="413"/>
      <c r="CJ31" s="413"/>
      <c r="CK31" s="413"/>
      <c r="CL31" s="413"/>
      <c r="CM31" s="413"/>
      <c r="CN31" s="413"/>
      <c r="CO31" s="413"/>
      <c r="CP31" s="413"/>
      <c r="CQ31" s="606"/>
      <c r="CR31" s="607">
        <v>30739</v>
      </c>
      <c r="CS31" s="608"/>
      <c r="CT31" s="608"/>
      <c r="CU31" s="608"/>
      <c r="CV31" s="608"/>
      <c r="CW31" s="608"/>
      <c r="CX31" s="608"/>
      <c r="CY31" s="609"/>
      <c r="CZ31" s="610">
        <v>0.5</v>
      </c>
      <c r="DA31" s="611"/>
      <c r="DB31" s="611"/>
      <c r="DC31" s="612"/>
      <c r="DD31" s="613">
        <v>30739</v>
      </c>
      <c r="DE31" s="608"/>
      <c r="DF31" s="608"/>
      <c r="DG31" s="608"/>
      <c r="DH31" s="608"/>
      <c r="DI31" s="608"/>
      <c r="DJ31" s="608"/>
      <c r="DK31" s="609"/>
      <c r="DL31" s="613">
        <v>30739</v>
      </c>
      <c r="DM31" s="608"/>
      <c r="DN31" s="608"/>
      <c r="DO31" s="608"/>
      <c r="DP31" s="608"/>
      <c r="DQ31" s="608"/>
      <c r="DR31" s="608"/>
      <c r="DS31" s="608"/>
      <c r="DT31" s="608"/>
      <c r="DU31" s="608"/>
      <c r="DV31" s="609"/>
      <c r="DW31" s="610">
        <v>0.8</v>
      </c>
      <c r="DX31" s="611"/>
      <c r="DY31" s="611"/>
      <c r="DZ31" s="611"/>
      <c r="EA31" s="611"/>
      <c r="EB31" s="611"/>
      <c r="EC31" s="639"/>
    </row>
    <row r="32" spans="2:133" ht="11.25" customHeight="1" x14ac:dyDescent="0.2">
      <c r="B32" s="605" t="s">
        <v>394</v>
      </c>
      <c r="C32" s="413"/>
      <c r="D32" s="413"/>
      <c r="E32" s="413"/>
      <c r="F32" s="413"/>
      <c r="G32" s="413"/>
      <c r="H32" s="413"/>
      <c r="I32" s="413"/>
      <c r="J32" s="413"/>
      <c r="K32" s="413"/>
      <c r="L32" s="413"/>
      <c r="M32" s="413"/>
      <c r="N32" s="413"/>
      <c r="O32" s="413"/>
      <c r="P32" s="413"/>
      <c r="Q32" s="606"/>
      <c r="R32" s="607">
        <v>350555</v>
      </c>
      <c r="S32" s="366"/>
      <c r="T32" s="366"/>
      <c r="U32" s="366"/>
      <c r="V32" s="366"/>
      <c r="W32" s="366"/>
      <c r="X32" s="366"/>
      <c r="Y32" s="620"/>
      <c r="Z32" s="640">
        <v>5.6999999999999993</v>
      </c>
      <c r="AA32" s="640"/>
      <c r="AB32" s="640"/>
      <c r="AC32" s="640"/>
      <c r="AD32" s="641" t="s">
        <v>193</v>
      </c>
      <c r="AE32" s="641"/>
      <c r="AF32" s="641"/>
      <c r="AG32" s="641"/>
      <c r="AH32" s="641"/>
      <c r="AI32" s="641"/>
      <c r="AJ32" s="641"/>
      <c r="AK32" s="641"/>
      <c r="AL32" s="610" t="s">
        <v>193</v>
      </c>
      <c r="AM32" s="354"/>
      <c r="AN32" s="354"/>
      <c r="AO32" s="642"/>
      <c r="AP32" s="601"/>
      <c r="AQ32" s="462"/>
      <c r="AR32" s="462"/>
      <c r="AS32" s="462"/>
      <c r="AT32" s="603"/>
      <c r="AU32" s="1" t="s">
        <v>242</v>
      </c>
      <c r="AX32" s="605" t="s">
        <v>371</v>
      </c>
      <c r="AY32" s="413"/>
      <c r="AZ32" s="413"/>
      <c r="BA32" s="413"/>
      <c r="BB32" s="413"/>
      <c r="BC32" s="413"/>
      <c r="BD32" s="413"/>
      <c r="BE32" s="413"/>
      <c r="BF32" s="606"/>
      <c r="BG32" s="653">
        <v>99</v>
      </c>
      <c r="BH32" s="608"/>
      <c r="BI32" s="608"/>
      <c r="BJ32" s="608"/>
      <c r="BK32" s="608"/>
      <c r="BL32" s="608"/>
      <c r="BM32" s="354">
        <v>94.9</v>
      </c>
      <c r="BN32" s="608"/>
      <c r="BO32" s="608"/>
      <c r="BP32" s="608"/>
      <c r="BQ32" s="637"/>
      <c r="BR32" s="653">
        <v>99</v>
      </c>
      <c r="BS32" s="608"/>
      <c r="BT32" s="608"/>
      <c r="BU32" s="608"/>
      <c r="BV32" s="608"/>
      <c r="BW32" s="608"/>
      <c r="BX32" s="354">
        <v>95.8</v>
      </c>
      <c r="BY32" s="608"/>
      <c r="BZ32" s="608"/>
      <c r="CA32" s="608"/>
      <c r="CB32" s="637"/>
      <c r="CD32" s="400"/>
      <c r="CE32" s="402"/>
      <c r="CF32" s="605" t="s">
        <v>395</v>
      </c>
      <c r="CG32" s="413"/>
      <c r="CH32" s="413"/>
      <c r="CI32" s="413"/>
      <c r="CJ32" s="413"/>
      <c r="CK32" s="413"/>
      <c r="CL32" s="413"/>
      <c r="CM32" s="413"/>
      <c r="CN32" s="413"/>
      <c r="CO32" s="413"/>
      <c r="CP32" s="413"/>
      <c r="CQ32" s="606"/>
      <c r="CR32" s="607" t="s">
        <v>193</v>
      </c>
      <c r="CS32" s="366"/>
      <c r="CT32" s="366"/>
      <c r="CU32" s="366"/>
      <c r="CV32" s="366"/>
      <c r="CW32" s="366"/>
      <c r="CX32" s="366"/>
      <c r="CY32" s="620"/>
      <c r="CZ32" s="610" t="s">
        <v>193</v>
      </c>
      <c r="DA32" s="611"/>
      <c r="DB32" s="611"/>
      <c r="DC32" s="612"/>
      <c r="DD32" s="613" t="s">
        <v>193</v>
      </c>
      <c r="DE32" s="366"/>
      <c r="DF32" s="366"/>
      <c r="DG32" s="366"/>
      <c r="DH32" s="366"/>
      <c r="DI32" s="366"/>
      <c r="DJ32" s="366"/>
      <c r="DK32" s="620"/>
      <c r="DL32" s="613" t="s">
        <v>193</v>
      </c>
      <c r="DM32" s="366"/>
      <c r="DN32" s="366"/>
      <c r="DO32" s="366"/>
      <c r="DP32" s="366"/>
      <c r="DQ32" s="366"/>
      <c r="DR32" s="366"/>
      <c r="DS32" s="366"/>
      <c r="DT32" s="366"/>
      <c r="DU32" s="366"/>
      <c r="DV32" s="620"/>
      <c r="DW32" s="610" t="s">
        <v>193</v>
      </c>
      <c r="DX32" s="611"/>
      <c r="DY32" s="611"/>
      <c r="DZ32" s="611"/>
      <c r="EA32" s="611"/>
      <c r="EB32" s="611"/>
      <c r="EC32" s="639"/>
    </row>
    <row r="33" spans="2:133" ht="11.25" customHeight="1" x14ac:dyDescent="0.2">
      <c r="B33" s="605" t="s">
        <v>229</v>
      </c>
      <c r="C33" s="413"/>
      <c r="D33" s="413"/>
      <c r="E33" s="413"/>
      <c r="F33" s="413"/>
      <c r="G33" s="413"/>
      <c r="H33" s="413"/>
      <c r="I33" s="413"/>
      <c r="J33" s="413"/>
      <c r="K33" s="413"/>
      <c r="L33" s="413"/>
      <c r="M33" s="413"/>
      <c r="N33" s="413"/>
      <c r="O33" s="413"/>
      <c r="P33" s="413"/>
      <c r="Q33" s="606"/>
      <c r="R33" s="607">
        <v>21071</v>
      </c>
      <c r="S33" s="366"/>
      <c r="T33" s="366"/>
      <c r="U33" s="366"/>
      <c r="V33" s="366"/>
      <c r="W33" s="366"/>
      <c r="X33" s="366"/>
      <c r="Y33" s="620"/>
      <c r="Z33" s="640">
        <v>0.3</v>
      </c>
      <c r="AA33" s="640"/>
      <c r="AB33" s="640"/>
      <c r="AC33" s="640"/>
      <c r="AD33" s="641">
        <v>1495</v>
      </c>
      <c r="AE33" s="641"/>
      <c r="AF33" s="641"/>
      <c r="AG33" s="641"/>
      <c r="AH33" s="641"/>
      <c r="AI33" s="641"/>
      <c r="AJ33" s="641"/>
      <c r="AK33" s="641"/>
      <c r="AL33" s="610">
        <v>0</v>
      </c>
      <c r="AM33" s="354"/>
      <c r="AN33" s="354"/>
      <c r="AO33" s="642"/>
      <c r="AP33" s="389"/>
      <c r="AQ33" s="390"/>
      <c r="AR33" s="390"/>
      <c r="AS33" s="390"/>
      <c r="AT33" s="604"/>
      <c r="AU33" s="43"/>
      <c r="AV33" s="43"/>
      <c r="AW33" s="43"/>
      <c r="AX33" s="585" t="s">
        <v>156</v>
      </c>
      <c r="AY33" s="586"/>
      <c r="AZ33" s="586"/>
      <c r="BA33" s="586"/>
      <c r="BB33" s="586"/>
      <c r="BC33" s="586"/>
      <c r="BD33" s="586"/>
      <c r="BE33" s="586"/>
      <c r="BF33" s="587"/>
      <c r="BG33" s="652">
        <v>99.3</v>
      </c>
      <c r="BH33" s="589"/>
      <c r="BI33" s="589"/>
      <c r="BJ33" s="589"/>
      <c r="BK33" s="589"/>
      <c r="BL33" s="589"/>
      <c r="BM33" s="633">
        <v>97.199999999999989</v>
      </c>
      <c r="BN33" s="589"/>
      <c r="BO33" s="589"/>
      <c r="BP33" s="589"/>
      <c r="BQ33" s="628"/>
      <c r="BR33" s="652">
        <v>99.5</v>
      </c>
      <c r="BS33" s="589"/>
      <c r="BT33" s="589"/>
      <c r="BU33" s="589"/>
      <c r="BV33" s="589"/>
      <c r="BW33" s="589"/>
      <c r="BX33" s="633">
        <v>97.6</v>
      </c>
      <c r="BY33" s="589"/>
      <c r="BZ33" s="589"/>
      <c r="CA33" s="589"/>
      <c r="CB33" s="628"/>
      <c r="CD33" s="605" t="s">
        <v>397</v>
      </c>
      <c r="CE33" s="413"/>
      <c r="CF33" s="413"/>
      <c r="CG33" s="413"/>
      <c r="CH33" s="413"/>
      <c r="CI33" s="413"/>
      <c r="CJ33" s="413"/>
      <c r="CK33" s="413"/>
      <c r="CL33" s="413"/>
      <c r="CM33" s="413"/>
      <c r="CN33" s="413"/>
      <c r="CO33" s="413"/>
      <c r="CP33" s="413"/>
      <c r="CQ33" s="606"/>
      <c r="CR33" s="607">
        <v>2517867</v>
      </c>
      <c r="CS33" s="608"/>
      <c r="CT33" s="608"/>
      <c r="CU33" s="608"/>
      <c r="CV33" s="608"/>
      <c r="CW33" s="608"/>
      <c r="CX33" s="608"/>
      <c r="CY33" s="609"/>
      <c r="CZ33" s="610">
        <v>43.2</v>
      </c>
      <c r="DA33" s="611"/>
      <c r="DB33" s="611"/>
      <c r="DC33" s="612"/>
      <c r="DD33" s="613">
        <v>2164822</v>
      </c>
      <c r="DE33" s="608"/>
      <c r="DF33" s="608"/>
      <c r="DG33" s="608"/>
      <c r="DH33" s="608"/>
      <c r="DI33" s="608"/>
      <c r="DJ33" s="608"/>
      <c r="DK33" s="609"/>
      <c r="DL33" s="613">
        <v>1546176</v>
      </c>
      <c r="DM33" s="608"/>
      <c r="DN33" s="608"/>
      <c r="DO33" s="608"/>
      <c r="DP33" s="608"/>
      <c r="DQ33" s="608"/>
      <c r="DR33" s="608"/>
      <c r="DS33" s="608"/>
      <c r="DT33" s="608"/>
      <c r="DU33" s="608"/>
      <c r="DV33" s="609"/>
      <c r="DW33" s="610">
        <v>40</v>
      </c>
      <c r="DX33" s="611"/>
      <c r="DY33" s="611"/>
      <c r="DZ33" s="611"/>
      <c r="EA33" s="611"/>
      <c r="EB33" s="611"/>
      <c r="EC33" s="639"/>
    </row>
    <row r="34" spans="2:133" ht="11.25" customHeight="1" x14ac:dyDescent="0.2">
      <c r="B34" s="605" t="s">
        <v>145</v>
      </c>
      <c r="C34" s="413"/>
      <c r="D34" s="413"/>
      <c r="E34" s="413"/>
      <c r="F34" s="413"/>
      <c r="G34" s="413"/>
      <c r="H34" s="413"/>
      <c r="I34" s="413"/>
      <c r="J34" s="413"/>
      <c r="K34" s="413"/>
      <c r="L34" s="413"/>
      <c r="M34" s="413"/>
      <c r="N34" s="413"/>
      <c r="O34" s="413"/>
      <c r="P34" s="413"/>
      <c r="Q34" s="606"/>
      <c r="R34" s="607">
        <v>166063</v>
      </c>
      <c r="S34" s="366"/>
      <c r="T34" s="366"/>
      <c r="U34" s="366"/>
      <c r="V34" s="366"/>
      <c r="W34" s="366"/>
      <c r="X34" s="366"/>
      <c r="Y34" s="620"/>
      <c r="Z34" s="640">
        <v>2.7</v>
      </c>
      <c r="AA34" s="640"/>
      <c r="AB34" s="640"/>
      <c r="AC34" s="640"/>
      <c r="AD34" s="641" t="s">
        <v>193</v>
      </c>
      <c r="AE34" s="641"/>
      <c r="AF34" s="641"/>
      <c r="AG34" s="641"/>
      <c r="AH34" s="641"/>
      <c r="AI34" s="641"/>
      <c r="AJ34" s="641"/>
      <c r="AK34" s="641"/>
      <c r="AL34" s="610" t="s">
        <v>193</v>
      </c>
      <c r="AM34" s="354"/>
      <c r="AN34" s="354"/>
      <c r="AO34" s="64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5" t="s">
        <v>400</v>
      </c>
      <c r="CE34" s="413"/>
      <c r="CF34" s="413"/>
      <c r="CG34" s="413"/>
      <c r="CH34" s="413"/>
      <c r="CI34" s="413"/>
      <c r="CJ34" s="413"/>
      <c r="CK34" s="413"/>
      <c r="CL34" s="413"/>
      <c r="CM34" s="413"/>
      <c r="CN34" s="413"/>
      <c r="CO34" s="413"/>
      <c r="CP34" s="413"/>
      <c r="CQ34" s="606"/>
      <c r="CR34" s="607">
        <v>968089</v>
      </c>
      <c r="CS34" s="366"/>
      <c r="CT34" s="366"/>
      <c r="CU34" s="366"/>
      <c r="CV34" s="366"/>
      <c r="CW34" s="366"/>
      <c r="CX34" s="366"/>
      <c r="CY34" s="620"/>
      <c r="CZ34" s="610">
        <v>16.599999999999998</v>
      </c>
      <c r="DA34" s="611"/>
      <c r="DB34" s="611"/>
      <c r="DC34" s="612"/>
      <c r="DD34" s="613">
        <v>794166</v>
      </c>
      <c r="DE34" s="366"/>
      <c r="DF34" s="366"/>
      <c r="DG34" s="366"/>
      <c r="DH34" s="366"/>
      <c r="DI34" s="366"/>
      <c r="DJ34" s="366"/>
      <c r="DK34" s="620"/>
      <c r="DL34" s="613">
        <v>521586</v>
      </c>
      <c r="DM34" s="366"/>
      <c r="DN34" s="366"/>
      <c r="DO34" s="366"/>
      <c r="DP34" s="366"/>
      <c r="DQ34" s="366"/>
      <c r="DR34" s="366"/>
      <c r="DS34" s="366"/>
      <c r="DT34" s="366"/>
      <c r="DU34" s="366"/>
      <c r="DV34" s="620"/>
      <c r="DW34" s="610">
        <v>13.5</v>
      </c>
      <c r="DX34" s="611"/>
      <c r="DY34" s="611"/>
      <c r="DZ34" s="611"/>
      <c r="EA34" s="611"/>
      <c r="EB34" s="611"/>
      <c r="EC34" s="639"/>
    </row>
    <row r="35" spans="2:133" ht="11.25" customHeight="1" x14ac:dyDescent="0.2">
      <c r="B35" s="605" t="s">
        <v>402</v>
      </c>
      <c r="C35" s="413"/>
      <c r="D35" s="413"/>
      <c r="E35" s="413"/>
      <c r="F35" s="413"/>
      <c r="G35" s="413"/>
      <c r="H35" s="413"/>
      <c r="I35" s="413"/>
      <c r="J35" s="413"/>
      <c r="K35" s="413"/>
      <c r="L35" s="413"/>
      <c r="M35" s="413"/>
      <c r="N35" s="413"/>
      <c r="O35" s="413"/>
      <c r="P35" s="413"/>
      <c r="Q35" s="606"/>
      <c r="R35" s="607">
        <v>105660</v>
      </c>
      <c r="S35" s="366"/>
      <c r="T35" s="366"/>
      <c r="U35" s="366"/>
      <c r="V35" s="366"/>
      <c r="W35" s="366"/>
      <c r="X35" s="366"/>
      <c r="Y35" s="620"/>
      <c r="Z35" s="640">
        <v>1.7</v>
      </c>
      <c r="AA35" s="640"/>
      <c r="AB35" s="640"/>
      <c r="AC35" s="640"/>
      <c r="AD35" s="641" t="s">
        <v>193</v>
      </c>
      <c r="AE35" s="641"/>
      <c r="AF35" s="641"/>
      <c r="AG35" s="641"/>
      <c r="AH35" s="641"/>
      <c r="AI35" s="641"/>
      <c r="AJ35" s="641"/>
      <c r="AK35" s="641"/>
      <c r="AL35" s="610" t="s">
        <v>193</v>
      </c>
      <c r="AM35" s="354"/>
      <c r="AN35" s="354"/>
      <c r="AO35" s="642"/>
      <c r="AP35" s="16"/>
      <c r="AQ35" s="520" t="s">
        <v>403</v>
      </c>
      <c r="AR35" s="521"/>
      <c r="AS35" s="521"/>
      <c r="AT35" s="521"/>
      <c r="AU35" s="521"/>
      <c r="AV35" s="521"/>
      <c r="AW35" s="521"/>
      <c r="AX35" s="521"/>
      <c r="AY35" s="521"/>
      <c r="AZ35" s="521"/>
      <c r="BA35" s="521"/>
      <c r="BB35" s="521"/>
      <c r="BC35" s="521"/>
      <c r="BD35" s="521"/>
      <c r="BE35" s="521"/>
      <c r="BF35" s="563"/>
      <c r="BG35" s="520" t="s">
        <v>204</v>
      </c>
      <c r="BH35" s="521"/>
      <c r="BI35" s="521"/>
      <c r="BJ35" s="521"/>
      <c r="BK35" s="521"/>
      <c r="BL35" s="521"/>
      <c r="BM35" s="521"/>
      <c r="BN35" s="521"/>
      <c r="BO35" s="521"/>
      <c r="BP35" s="521"/>
      <c r="BQ35" s="521"/>
      <c r="BR35" s="521"/>
      <c r="BS35" s="521"/>
      <c r="BT35" s="521"/>
      <c r="BU35" s="521"/>
      <c r="BV35" s="521"/>
      <c r="BW35" s="521"/>
      <c r="BX35" s="521"/>
      <c r="BY35" s="521"/>
      <c r="BZ35" s="521"/>
      <c r="CA35" s="521"/>
      <c r="CB35" s="563"/>
      <c r="CD35" s="605" t="s">
        <v>405</v>
      </c>
      <c r="CE35" s="413"/>
      <c r="CF35" s="413"/>
      <c r="CG35" s="413"/>
      <c r="CH35" s="413"/>
      <c r="CI35" s="413"/>
      <c r="CJ35" s="413"/>
      <c r="CK35" s="413"/>
      <c r="CL35" s="413"/>
      <c r="CM35" s="413"/>
      <c r="CN35" s="413"/>
      <c r="CO35" s="413"/>
      <c r="CP35" s="413"/>
      <c r="CQ35" s="606"/>
      <c r="CR35" s="607">
        <v>40867</v>
      </c>
      <c r="CS35" s="608"/>
      <c r="CT35" s="608"/>
      <c r="CU35" s="608"/>
      <c r="CV35" s="608"/>
      <c r="CW35" s="608"/>
      <c r="CX35" s="608"/>
      <c r="CY35" s="609"/>
      <c r="CZ35" s="610">
        <v>0.7</v>
      </c>
      <c r="DA35" s="611"/>
      <c r="DB35" s="611"/>
      <c r="DC35" s="612"/>
      <c r="DD35" s="613">
        <v>39657</v>
      </c>
      <c r="DE35" s="608"/>
      <c r="DF35" s="608"/>
      <c r="DG35" s="608"/>
      <c r="DH35" s="608"/>
      <c r="DI35" s="608"/>
      <c r="DJ35" s="608"/>
      <c r="DK35" s="609"/>
      <c r="DL35" s="613">
        <v>39657</v>
      </c>
      <c r="DM35" s="608"/>
      <c r="DN35" s="608"/>
      <c r="DO35" s="608"/>
      <c r="DP35" s="608"/>
      <c r="DQ35" s="608"/>
      <c r="DR35" s="608"/>
      <c r="DS35" s="608"/>
      <c r="DT35" s="608"/>
      <c r="DU35" s="608"/>
      <c r="DV35" s="609"/>
      <c r="DW35" s="610">
        <v>1</v>
      </c>
      <c r="DX35" s="611"/>
      <c r="DY35" s="611"/>
      <c r="DZ35" s="611"/>
      <c r="EA35" s="611"/>
      <c r="EB35" s="611"/>
      <c r="EC35" s="639"/>
    </row>
    <row r="36" spans="2:133" ht="11.25" customHeight="1" x14ac:dyDescent="0.2">
      <c r="B36" s="605" t="s">
        <v>372</v>
      </c>
      <c r="C36" s="413"/>
      <c r="D36" s="413"/>
      <c r="E36" s="413"/>
      <c r="F36" s="413"/>
      <c r="G36" s="413"/>
      <c r="H36" s="413"/>
      <c r="I36" s="413"/>
      <c r="J36" s="413"/>
      <c r="K36" s="413"/>
      <c r="L36" s="413"/>
      <c r="M36" s="413"/>
      <c r="N36" s="413"/>
      <c r="O36" s="413"/>
      <c r="P36" s="413"/>
      <c r="Q36" s="606"/>
      <c r="R36" s="607">
        <v>142069</v>
      </c>
      <c r="S36" s="366"/>
      <c r="T36" s="366"/>
      <c r="U36" s="366"/>
      <c r="V36" s="366"/>
      <c r="W36" s="366"/>
      <c r="X36" s="366"/>
      <c r="Y36" s="620"/>
      <c r="Z36" s="640">
        <v>2.2999999999999998</v>
      </c>
      <c r="AA36" s="640"/>
      <c r="AB36" s="640"/>
      <c r="AC36" s="640"/>
      <c r="AD36" s="641" t="s">
        <v>193</v>
      </c>
      <c r="AE36" s="641"/>
      <c r="AF36" s="641"/>
      <c r="AG36" s="641"/>
      <c r="AH36" s="641"/>
      <c r="AI36" s="641"/>
      <c r="AJ36" s="641"/>
      <c r="AK36" s="641"/>
      <c r="AL36" s="610" t="s">
        <v>193</v>
      </c>
      <c r="AM36" s="354"/>
      <c r="AN36" s="354"/>
      <c r="AO36" s="642"/>
      <c r="AP36" s="16"/>
      <c r="AQ36" s="643" t="s">
        <v>388</v>
      </c>
      <c r="AR36" s="644"/>
      <c r="AS36" s="644"/>
      <c r="AT36" s="644"/>
      <c r="AU36" s="644"/>
      <c r="AV36" s="644"/>
      <c r="AW36" s="644"/>
      <c r="AX36" s="644"/>
      <c r="AY36" s="645"/>
      <c r="AZ36" s="646">
        <v>862478</v>
      </c>
      <c r="BA36" s="647"/>
      <c r="BB36" s="647"/>
      <c r="BC36" s="647"/>
      <c r="BD36" s="647"/>
      <c r="BE36" s="647"/>
      <c r="BF36" s="648"/>
      <c r="BG36" s="649" t="s">
        <v>407</v>
      </c>
      <c r="BH36" s="650"/>
      <c r="BI36" s="650"/>
      <c r="BJ36" s="650"/>
      <c r="BK36" s="650"/>
      <c r="BL36" s="650"/>
      <c r="BM36" s="650"/>
      <c r="BN36" s="650"/>
      <c r="BO36" s="650"/>
      <c r="BP36" s="650"/>
      <c r="BQ36" s="650"/>
      <c r="BR36" s="650"/>
      <c r="BS36" s="650"/>
      <c r="BT36" s="650"/>
      <c r="BU36" s="651"/>
      <c r="BV36" s="646">
        <v>10749</v>
      </c>
      <c r="BW36" s="647"/>
      <c r="BX36" s="647"/>
      <c r="BY36" s="647"/>
      <c r="BZ36" s="647"/>
      <c r="CA36" s="647"/>
      <c r="CB36" s="648"/>
      <c r="CD36" s="605" t="s">
        <v>26</v>
      </c>
      <c r="CE36" s="413"/>
      <c r="CF36" s="413"/>
      <c r="CG36" s="413"/>
      <c r="CH36" s="413"/>
      <c r="CI36" s="413"/>
      <c r="CJ36" s="413"/>
      <c r="CK36" s="413"/>
      <c r="CL36" s="413"/>
      <c r="CM36" s="413"/>
      <c r="CN36" s="413"/>
      <c r="CO36" s="413"/>
      <c r="CP36" s="413"/>
      <c r="CQ36" s="606"/>
      <c r="CR36" s="607">
        <v>757746</v>
      </c>
      <c r="CS36" s="366"/>
      <c r="CT36" s="366"/>
      <c r="CU36" s="366"/>
      <c r="CV36" s="366"/>
      <c r="CW36" s="366"/>
      <c r="CX36" s="366"/>
      <c r="CY36" s="620"/>
      <c r="CZ36" s="610">
        <v>13</v>
      </c>
      <c r="DA36" s="611"/>
      <c r="DB36" s="611"/>
      <c r="DC36" s="612"/>
      <c r="DD36" s="613">
        <v>682899</v>
      </c>
      <c r="DE36" s="366"/>
      <c r="DF36" s="366"/>
      <c r="DG36" s="366"/>
      <c r="DH36" s="366"/>
      <c r="DI36" s="366"/>
      <c r="DJ36" s="366"/>
      <c r="DK36" s="620"/>
      <c r="DL36" s="613">
        <v>556107</v>
      </c>
      <c r="DM36" s="366"/>
      <c r="DN36" s="366"/>
      <c r="DO36" s="366"/>
      <c r="DP36" s="366"/>
      <c r="DQ36" s="366"/>
      <c r="DR36" s="366"/>
      <c r="DS36" s="366"/>
      <c r="DT36" s="366"/>
      <c r="DU36" s="366"/>
      <c r="DV36" s="620"/>
      <c r="DW36" s="610">
        <v>14.399999999999999</v>
      </c>
      <c r="DX36" s="611"/>
      <c r="DY36" s="611"/>
      <c r="DZ36" s="611"/>
      <c r="EA36" s="611"/>
      <c r="EB36" s="611"/>
      <c r="EC36" s="639"/>
    </row>
    <row r="37" spans="2:133" ht="11.25" customHeight="1" x14ac:dyDescent="0.2">
      <c r="B37" s="605" t="s">
        <v>398</v>
      </c>
      <c r="C37" s="413"/>
      <c r="D37" s="413"/>
      <c r="E37" s="413"/>
      <c r="F37" s="413"/>
      <c r="G37" s="413"/>
      <c r="H37" s="413"/>
      <c r="I37" s="413"/>
      <c r="J37" s="413"/>
      <c r="K37" s="413"/>
      <c r="L37" s="413"/>
      <c r="M37" s="413"/>
      <c r="N37" s="413"/>
      <c r="O37" s="413"/>
      <c r="P37" s="413"/>
      <c r="Q37" s="606"/>
      <c r="R37" s="607">
        <v>113506</v>
      </c>
      <c r="S37" s="366"/>
      <c r="T37" s="366"/>
      <c r="U37" s="366"/>
      <c r="V37" s="366"/>
      <c r="W37" s="366"/>
      <c r="X37" s="366"/>
      <c r="Y37" s="620"/>
      <c r="Z37" s="640">
        <v>1.9</v>
      </c>
      <c r="AA37" s="640"/>
      <c r="AB37" s="640"/>
      <c r="AC37" s="640"/>
      <c r="AD37" s="641">
        <v>3</v>
      </c>
      <c r="AE37" s="641"/>
      <c r="AF37" s="641"/>
      <c r="AG37" s="641"/>
      <c r="AH37" s="641"/>
      <c r="AI37" s="641"/>
      <c r="AJ37" s="641"/>
      <c r="AK37" s="641"/>
      <c r="AL37" s="610">
        <v>0</v>
      </c>
      <c r="AM37" s="354"/>
      <c r="AN37" s="354"/>
      <c r="AO37" s="642"/>
      <c r="AQ37" s="635" t="s">
        <v>410</v>
      </c>
      <c r="AR37" s="471"/>
      <c r="AS37" s="471"/>
      <c r="AT37" s="471"/>
      <c r="AU37" s="471"/>
      <c r="AV37" s="471"/>
      <c r="AW37" s="471"/>
      <c r="AX37" s="471"/>
      <c r="AY37" s="636"/>
      <c r="AZ37" s="607">
        <v>238186</v>
      </c>
      <c r="BA37" s="366"/>
      <c r="BB37" s="366"/>
      <c r="BC37" s="366"/>
      <c r="BD37" s="608"/>
      <c r="BE37" s="608"/>
      <c r="BF37" s="637"/>
      <c r="BG37" s="605" t="s">
        <v>412</v>
      </c>
      <c r="BH37" s="413"/>
      <c r="BI37" s="413"/>
      <c r="BJ37" s="413"/>
      <c r="BK37" s="413"/>
      <c r="BL37" s="413"/>
      <c r="BM37" s="413"/>
      <c r="BN37" s="413"/>
      <c r="BO37" s="413"/>
      <c r="BP37" s="413"/>
      <c r="BQ37" s="413"/>
      <c r="BR37" s="413"/>
      <c r="BS37" s="413"/>
      <c r="BT37" s="413"/>
      <c r="BU37" s="606"/>
      <c r="BV37" s="607">
        <v>-7082</v>
      </c>
      <c r="BW37" s="366"/>
      <c r="BX37" s="366"/>
      <c r="BY37" s="366"/>
      <c r="BZ37" s="366"/>
      <c r="CA37" s="366"/>
      <c r="CB37" s="638"/>
      <c r="CD37" s="605" t="s">
        <v>158</v>
      </c>
      <c r="CE37" s="413"/>
      <c r="CF37" s="413"/>
      <c r="CG37" s="413"/>
      <c r="CH37" s="413"/>
      <c r="CI37" s="413"/>
      <c r="CJ37" s="413"/>
      <c r="CK37" s="413"/>
      <c r="CL37" s="413"/>
      <c r="CM37" s="413"/>
      <c r="CN37" s="413"/>
      <c r="CO37" s="413"/>
      <c r="CP37" s="413"/>
      <c r="CQ37" s="606"/>
      <c r="CR37" s="607">
        <v>307756</v>
      </c>
      <c r="CS37" s="608"/>
      <c r="CT37" s="608"/>
      <c r="CU37" s="608"/>
      <c r="CV37" s="608"/>
      <c r="CW37" s="608"/>
      <c r="CX37" s="608"/>
      <c r="CY37" s="609"/>
      <c r="CZ37" s="610">
        <v>5.3</v>
      </c>
      <c r="DA37" s="611"/>
      <c r="DB37" s="611"/>
      <c r="DC37" s="612"/>
      <c r="DD37" s="613">
        <v>307756</v>
      </c>
      <c r="DE37" s="608"/>
      <c r="DF37" s="608"/>
      <c r="DG37" s="608"/>
      <c r="DH37" s="608"/>
      <c r="DI37" s="608"/>
      <c r="DJ37" s="608"/>
      <c r="DK37" s="609"/>
      <c r="DL37" s="613">
        <v>258502</v>
      </c>
      <c r="DM37" s="608"/>
      <c r="DN37" s="608"/>
      <c r="DO37" s="608"/>
      <c r="DP37" s="608"/>
      <c r="DQ37" s="608"/>
      <c r="DR37" s="608"/>
      <c r="DS37" s="608"/>
      <c r="DT37" s="608"/>
      <c r="DU37" s="608"/>
      <c r="DV37" s="609"/>
      <c r="DW37" s="610">
        <v>6.6999999999999993</v>
      </c>
      <c r="DX37" s="611"/>
      <c r="DY37" s="611"/>
      <c r="DZ37" s="611"/>
      <c r="EA37" s="611"/>
      <c r="EB37" s="611"/>
      <c r="EC37" s="639"/>
    </row>
    <row r="38" spans="2:133" ht="11.25" customHeight="1" x14ac:dyDescent="0.2">
      <c r="B38" s="605" t="s">
        <v>414</v>
      </c>
      <c r="C38" s="413"/>
      <c r="D38" s="413"/>
      <c r="E38" s="413"/>
      <c r="F38" s="413"/>
      <c r="G38" s="413"/>
      <c r="H38" s="413"/>
      <c r="I38" s="413"/>
      <c r="J38" s="413"/>
      <c r="K38" s="413"/>
      <c r="L38" s="413"/>
      <c r="M38" s="413"/>
      <c r="N38" s="413"/>
      <c r="O38" s="413"/>
      <c r="P38" s="413"/>
      <c r="Q38" s="606"/>
      <c r="R38" s="607">
        <v>395700</v>
      </c>
      <c r="S38" s="366"/>
      <c r="T38" s="366"/>
      <c r="U38" s="366"/>
      <c r="V38" s="366"/>
      <c r="W38" s="366"/>
      <c r="X38" s="366"/>
      <c r="Y38" s="620"/>
      <c r="Z38" s="640">
        <v>6.5</v>
      </c>
      <c r="AA38" s="640"/>
      <c r="AB38" s="640"/>
      <c r="AC38" s="640"/>
      <c r="AD38" s="641" t="s">
        <v>193</v>
      </c>
      <c r="AE38" s="641"/>
      <c r="AF38" s="641"/>
      <c r="AG38" s="641"/>
      <c r="AH38" s="641"/>
      <c r="AI38" s="641"/>
      <c r="AJ38" s="641"/>
      <c r="AK38" s="641"/>
      <c r="AL38" s="610" t="s">
        <v>193</v>
      </c>
      <c r="AM38" s="354"/>
      <c r="AN38" s="354"/>
      <c r="AO38" s="642"/>
      <c r="AQ38" s="635" t="s">
        <v>415</v>
      </c>
      <c r="AR38" s="471"/>
      <c r="AS38" s="471"/>
      <c r="AT38" s="471"/>
      <c r="AU38" s="471"/>
      <c r="AV38" s="471"/>
      <c r="AW38" s="471"/>
      <c r="AX38" s="471"/>
      <c r="AY38" s="636"/>
      <c r="AZ38" s="607">
        <v>70997</v>
      </c>
      <c r="BA38" s="366"/>
      <c r="BB38" s="366"/>
      <c r="BC38" s="366"/>
      <c r="BD38" s="608"/>
      <c r="BE38" s="608"/>
      <c r="BF38" s="637"/>
      <c r="BG38" s="605" t="s">
        <v>416</v>
      </c>
      <c r="BH38" s="413"/>
      <c r="BI38" s="413"/>
      <c r="BJ38" s="413"/>
      <c r="BK38" s="413"/>
      <c r="BL38" s="413"/>
      <c r="BM38" s="413"/>
      <c r="BN38" s="413"/>
      <c r="BO38" s="413"/>
      <c r="BP38" s="413"/>
      <c r="BQ38" s="413"/>
      <c r="BR38" s="413"/>
      <c r="BS38" s="413"/>
      <c r="BT38" s="413"/>
      <c r="BU38" s="606"/>
      <c r="BV38" s="607">
        <v>1428</v>
      </c>
      <c r="BW38" s="366"/>
      <c r="BX38" s="366"/>
      <c r="BY38" s="366"/>
      <c r="BZ38" s="366"/>
      <c r="CA38" s="366"/>
      <c r="CB38" s="638"/>
      <c r="CD38" s="605" t="s">
        <v>417</v>
      </c>
      <c r="CE38" s="413"/>
      <c r="CF38" s="413"/>
      <c r="CG38" s="413"/>
      <c r="CH38" s="413"/>
      <c r="CI38" s="413"/>
      <c r="CJ38" s="413"/>
      <c r="CK38" s="413"/>
      <c r="CL38" s="413"/>
      <c r="CM38" s="413"/>
      <c r="CN38" s="413"/>
      <c r="CO38" s="413"/>
      <c r="CP38" s="413"/>
      <c r="CQ38" s="606"/>
      <c r="CR38" s="607">
        <v>511856</v>
      </c>
      <c r="CS38" s="366"/>
      <c r="CT38" s="366"/>
      <c r="CU38" s="366"/>
      <c r="CV38" s="366"/>
      <c r="CW38" s="366"/>
      <c r="CX38" s="366"/>
      <c r="CY38" s="620"/>
      <c r="CZ38" s="610">
        <v>8.7999999999999989</v>
      </c>
      <c r="DA38" s="611"/>
      <c r="DB38" s="611"/>
      <c r="DC38" s="612"/>
      <c r="DD38" s="613">
        <v>435699</v>
      </c>
      <c r="DE38" s="366"/>
      <c r="DF38" s="366"/>
      <c r="DG38" s="366"/>
      <c r="DH38" s="366"/>
      <c r="DI38" s="366"/>
      <c r="DJ38" s="366"/>
      <c r="DK38" s="620"/>
      <c r="DL38" s="613">
        <v>351381</v>
      </c>
      <c r="DM38" s="366"/>
      <c r="DN38" s="366"/>
      <c r="DO38" s="366"/>
      <c r="DP38" s="366"/>
      <c r="DQ38" s="366"/>
      <c r="DR38" s="366"/>
      <c r="DS38" s="366"/>
      <c r="DT38" s="366"/>
      <c r="DU38" s="366"/>
      <c r="DV38" s="620"/>
      <c r="DW38" s="610">
        <v>9.1</v>
      </c>
      <c r="DX38" s="611"/>
      <c r="DY38" s="611"/>
      <c r="DZ38" s="611"/>
      <c r="EA38" s="611"/>
      <c r="EB38" s="611"/>
      <c r="EC38" s="639"/>
    </row>
    <row r="39" spans="2:133" ht="11.25" customHeight="1" x14ac:dyDescent="0.2">
      <c r="B39" s="605" t="s">
        <v>418</v>
      </c>
      <c r="C39" s="413"/>
      <c r="D39" s="413"/>
      <c r="E39" s="413"/>
      <c r="F39" s="413"/>
      <c r="G39" s="413"/>
      <c r="H39" s="413"/>
      <c r="I39" s="413"/>
      <c r="J39" s="413"/>
      <c r="K39" s="413"/>
      <c r="L39" s="413"/>
      <c r="M39" s="413"/>
      <c r="N39" s="413"/>
      <c r="O39" s="413"/>
      <c r="P39" s="413"/>
      <c r="Q39" s="606"/>
      <c r="R39" s="607" t="s">
        <v>193</v>
      </c>
      <c r="S39" s="366"/>
      <c r="T39" s="366"/>
      <c r="U39" s="366"/>
      <c r="V39" s="366"/>
      <c r="W39" s="366"/>
      <c r="X39" s="366"/>
      <c r="Y39" s="620"/>
      <c r="Z39" s="640" t="s">
        <v>193</v>
      </c>
      <c r="AA39" s="640"/>
      <c r="AB39" s="640"/>
      <c r="AC39" s="640"/>
      <c r="AD39" s="641" t="s">
        <v>193</v>
      </c>
      <c r="AE39" s="641"/>
      <c r="AF39" s="641"/>
      <c r="AG39" s="641"/>
      <c r="AH39" s="641"/>
      <c r="AI39" s="641"/>
      <c r="AJ39" s="641"/>
      <c r="AK39" s="641"/>
      <c r="AL39" s="610" t="s">
        <v>193</v>
      </c>
      <c r="AM39" s="354"/>
      <c r="AN39" s="354"/>
      <c r="AO39" s="642"/>
      <c r="AQ39" s="635" t="s">
        <v>30</v>
      </c>
      <c r="AR39" s="471"/>
      <c r="AS39" s="471"/>
      <c r="AT39" s="471"/>
      <c r="AU39" s="471"/>
      <c r="AV39" s="471"/>
      <c r="AW39" s="471"/>
      <c r="AX39" s="471"/>
      <c r="AY39" s="636"/>
      <c r="AZ39" s="607">
        <v>60414</v>
      </c>
      <c r="BA39" s="366"/>
      <c r="BB39" s="366"/>
      <c r="BC39" s="366"/>
      <c r="BD39" s="608"/>
      <c r="BE39" s="608"/>
      <c r="BF39" s="637"/>
      <c r="BG39" s="605" t="s">
        <v>333</v>
      </c>
      <c r="BH39" s="413"/>
      <c r="BI39" s="413"/>
      <c r="BJ39" s="413"/>
      <c r="BK39" s="413"/>
      <c r="BL39" s="413"/>
      <c r="BM39" s="413"/>
      <c r="BN39" s="413"/>
      <c r="BO39" s="413"/>
      <c r="BP39" s="413"/>
      <c r="BQ39" s="413"/>
      <c r="BR39" s="413"/>
      <c r="BS39" s="413"/>
      <c r="BT39" s="413"/>
      <c r="BU39" s="606"/>
      <c r="BV39" s="607">
        <v>2132</v>
      </c>
      <c r="BW39" s="366"/>
      <c r="BX39" s="366"/>
      <c r="BY39" s="366"/>
      <c r="BZ39" s="366"/>
      <c r="CA39" s="366"/>
      <c r="CB39" s="638"/>
      <c r="CD39" s="605" t="s">
        <v>419</v>
      </c>
      <c r="CE39" s="413"/>
      <c r="CF39" s="413"/>
      <c r="CG39" s="413"/>
      <c r="CH39" s="413"/>
      <c r="CI39" s="413"/>
      <c r="CJ39" s="413"/>
      <c r="CK39" s="413"/>
      <c r="CL39" s="413"/>
      <c r="CM39" s="413"/>
      <c r="CN39" s="413"/>
      <c r="CO39" s="413"/>
      <c r="CP39" s="413"/>
      <c r="CQ39" s="606"/>
      <c r="CR39" s="607">
        <v>86747</v>
      </c>
      <c r="CS39" s="608"/>
      <c r="CT39" s="608"/>
      <c r="CU39" s="608"/>
      <c r="CV39" s="608"/>
      <c r="CW39" s="608"/>
      <c r="CX39" s="608"/>
      <c r="CY39" s="609"/>
      <c r="CZ39" s="610">
        <v>1.5</v>
      </c>
      <c r="DA39" s="611"/>
      <c r="DB39" s="611"/>
      <c r="DC39" s="612"/>
      <c r="DD39" s="613">
        <v>85839</v>
      </c>
      <c r="DE39" s="608"/>
      <c r="DF39" s="608"/>
      <c r="DG39" s="608"/>
      <c r="DH39" s="608"/>
      <c r="DI39" s="608"/>
      <c r="DJ39" s="608"/>
      <c r="DK39" s="609"/>
      <c r="DL39" s="613" t="s">
        <v>193</v>
      </c>
      <c r="DM39" s="608"/>
      <c r="DN39" s="608"/>
      <c r="DO39" s="608"/>
      <c r="DP39" s="608"/>
      <c r="DQ39" s="608"/>
      <c r="DR39" s="608"/>
      <c r="DS39" s="608"/>
      <c r="DT39" s="608"/>
      <c r="DU39" s="608"/>
      <c r="DV39" s="609"/>
      <c r="DW39" s="610" t="s">
        <v>193</v>
      </c>
      <c r="DX39" s="611"/>
      <c r="DY39" s="611"/>
      <c r="DZ39" s="611"/>
      <c r="EA39" s="611"/>
      <c r="EB39" s="611"/>
      <c r="EC39" s="639"/>
    </row>
    <row r="40" spans="2:133" ht="11.25" customHeight="1" x14ac:dyDescent="0.2">
      <c r="B40" s="605" t="s">
        <v>423</v>
      </c>
      <c r="C40" s="413"/>
      <c r="D40" s="413"/>
      <c r="E40" s="413"/>
      <c r="F40" s="413"/>
      <c r="G40" s="413"/>
      <c r="H40" s="413"/>
      <c r="I40" s="413"/>
      <c r="J40" s="413"/>
      <c r="K40" s="413"/>
      <c r="L40" s="413"/>
      <c r="M40" s="413"/>
      <c r="N40" s="413"/>
      <c r="O40" s="413"/>
      <c r="P40" s="413"/>
      <c r="Q40" s="606"/>
      <c r="R40" s="607">
        <v>10200</v>
      </c>
      <c r="S40" s="366"/>
      <c r="T40" s="366"/>
      <c r="U40" s="366"/>
      <c r="V40" s="366"/>
      <c r="W40" s="366"/>
      <c r="X40" s="366"/>
      <c r="Y40" s="620"/>
      <c r="Z40" s="640">
        <v>0.2</v>
      </c>
      <c r="AA40" s="640"/>
      <c r="AB40" s="640"/>
      <c r="AC40" s="640"/>
      <c r="AD40" s="641" t="s">
        <v>193</v>
      </c>
      <c r="AE40" s="641"/>
      <c r="AF40" s="641"/>
      <c r="AG40" s="641"/>
      <c r="AH40" s="641"/>
      <c r="AI40" s="641"/>
      <c r="AJ40" s="641"/>
      <c r="AK40" s="641"/>
      <c r="AL40" s="610" t="s">
        <v>193</v>
      </c>
      <c r="AM40" s="354"/>
      <c r="AN40" s="354"/>
      <c r="AO40" s="642"/>
      <c r="AQ40" s="635" t="s">
        <v>305</v>
      </c>
      <c r="AR40" s="471"/>
      <c r="AS40" s="471"/>
      <c r="AT40" s="471"/>
      <c r="AU40" s="471"/>
      <c r="AV40" s="471"/>
      <c r="AW40" s="471"/>
      <c r="AX40" s="471"/>
      <c r="AY40" s="636"/>
      <c r="AZ40" s="607">
        <v>41439</v>
      </c>
      <c r="BA40" s="366"/>
      <c r="BB40" s="366"/>
      <c r="BC40" s="366"/>
      <c r="BD40" s="608"/>
      <c r="BE40" s="608"/>
      <c r="BF40" s="637"/>
      <c r="BG40" s="601" t="s">
        <v>425</v>
      </c>
      <c r="BH40" s="462"/>
      <c r="BI40" s="462"/>
      <c r="BJ40" s="462"/>
      <c r="BK40" s="462"/>
      <c r="BL40" s="7"/>
      <c r="BM40" s="413" t="s">
        <v>426</v>
      </c>
      <c r="BN40" s="413"/>
      <c r="BO40" s="413"/>
      <c r="BP40" s="413"/>
      <c r="BQ40" s="413"/>
      <c r="BR40" s="413"/>
      <c r="BS40" s="413"/>
      <c r="BT40" s="413"/>
      <c r="BU40" s="606"/>
      <c r="BV40" s="607">
        <v>78</v>
      </c>
      <c r="BW40" s="366"/>
      <c r="BX40" s="366"/>
      <c r="BY40" s="366"/>
      <c r="BZ40" s="366"/>
      <c r="CA40" s="366"/>
      <c r="CB40" s="638"/>
      <c r="CD40" s="605" t="s">
        <v>368</v>
      </c>
      <c r="CE40" s="413"/>
      <c r="CF40" s="413"/>
      <c r="CG40" s="413"/>
      <c r="CH40" s="413"/>
      <c r="CI40" s="413"/>
      <c r="CJ40" s="413"/>
      <c r="CK40" s="413"/>
      <c r="CL40" s="413"/>
      <c r="CM40" s="413"/>
      <c r="CN40" s="413"/>
      <c r="CO40" s="413"/>
      <c r="CP40" s="413"/>
      <c r="CQ40" s="606"/>
      <c r="CR40" s="607">
        <v>152562</v>
      </c>
      <c r="CS40" s="366"/>
      <c r="CT40" s="366"/>
      <c r="CU40" s="366"/>
      <c r="CV40" s="366"/>
      <c r="CW40" s="366"/>
      <c r="CX40" s="366"/>
      <c r="CY40" s="620"/>
      <c r="CZ40" s="610">
        <v>2.5999999999999996</v>
      </c>
      <c r="DA40" s="611"/>
      <c r="DB40" s="611"/>
      <c r="DC40" s="612"/>
      <c r="DD40" s="613">
        <v>126562</v>
      </c>
      <c r="DE40" s="366"/>
      <c r="DF40" s="366"/>
      <c r="DG40" s="366"/>
      <c r="DH40" s="366"/>
      <c r="DI40" s="366"/>
      <c r="DJ40" s="366"/>
      <c r="DK40" s="620"/>
      <c r="DL40" s="613">
        <v>77445</v>
      </c>
      <c r="DM40" s="366"/>
      <c r="DN40" s="366"/>
      <c r="DO40" s="366"/>
      <c r="DP40" s="366"/>
      <c r="DQ40" s="366"/>
      <c r="DR40" s="366"/>
      <c r="DS40" s="366"/>
      <c r="DT40" s="366"/>
      <c r="DU40" s="366"/>
      <c r="DV40" s="620"/>
      <c r="DW40" s="610">
        <v>2</v>
      </c>
      <c r="DX40" s="611"/>
      <c r="DY40" s="611"/>
      <c r="DZ40" s="611"/>
      <c r="EA40" s="611"/>
      <c r="EB40" s="611"/>
      <c r="EC40" s="639"/>
    </row>
    <row r="41" spans="2:133" ht="11.25" customHeight="1" x14ac:dyDescent="0.2">
      <c r="B41" s="585" t="s">
        <v>424</v>
      </c>
      <c r="C41" s="586"/>
      <c r="D41" s="586"/>
      <c r="E41" s="586"/>
      <c r="F41" s="586"/>
      <c r="G41" s="586"/>
      <c r="H41" s="586"/>
      <c r="I41" s="586"/>
      <c r="J41" s="586"/>
      <c r="K41" s="586"/>
      <c r="L41" s="586"/>
      <c r="M41" s="586"/>
      <c r="N41" s="586"/>
      <c r="O41" s="586"/>
      <c r="P41" s="586"/>
      <c r="Q41" s="587"/>
      <c r="R41" s="588">
        <v>6098220</v>
      </c>
      <c r="S41" s="627"/>
      <c r="T41" s="627"/>
      <c r="U41" s="627"/>
      <c r="V41" s="627"/>
      <c r="W41" s="627"/>
      <c r="X41" s="627"/>
      <c r="Y41" s="630"/>
      <c r="Z41" s="631">
        <v>100</v>
      </c>
      <c r="AA41" s="631"/>
      <c r="AB41" s="631"/>
      <c r="AC41" s="631"/>
      <c r="AD41" s="632">
        <v>3857337</v>
      </c>
      <c r="AE41" s="632"/>
      <c r="AF41" s="632"/>
      <c r="AG41" s="632"/>
      <c r="AH41" s="632"/>
      <c r="AI41" s="632"/>
      <c r="AJ41" s="632"/>
      <c r="AK41" s="632"/>
      <c r="AL41" s="591">
        <v>100</v>
      </c>
      <c r="AM41" s="633"/>
      <c r="AN41" s="633"/>
      <c r="AO41" s="634"/>
      <c r="AQ41" s="635" t="s">
        <v>427</v>
      </c>
      <c r="AR41" s="471"/>
      <c r="AS41" s="471"/>
      <c r="AT41" s="471"/>
      <c r="AU41" s="471"/>
      <c r="AV41" s="471"/>
      <c r="AW41" s="471"/>
      <c r="AX41" s="471"/>
      <c r="AY41" s="636"/>
      <c r="AZ41" s="607">
        <v>88837</v>
      </c>
      <c r="BA41" s="366"/>
      <c r="BB41" s="366"/>
      <c r="BC41" s="366"/>
      <c r="BD41" s="608"/>
      <c r="BE41" s="608"/>
      <c r="BF41" s="637"/>
      <c r="BG41" s="601"/>
      <c r="BH41" s="462"/>
      <c r="BI41" s="462"/>
      <c r="BJ41" s="462"/>
      <c r="BK41" s="462"/>
      <c r="BL41" s="7"/>
      <c r="BM41" s="413" t="s">
        <v>340</v>
      </c>
      <c r="BN41" s="413"/>
      <c r="BO41" s="413"/>
      <c r="BP41" s="413"/>
      <c r="BQ41" s="413"/>
      <c r="BR41" s="413"/>
      <c r="BS41" s="413"/>
      <c r="BT41" s="413"/>
      <c r="BU41" s="606"/>
      <c r="BV41" s="607">
        <v>5</v>
      </c>
      <c r="BW41" s="366"/>
      <c r="BX41" s="366"/>
      <c r="BY41" s="366"/>
      <c r="BZ41" s="366"/>
      <c r="CA41" s="366"/>
      <c r="CB41" s="638"/>
      <c r="CD41" s="605" t="s">
        <v>281</v>
      </c>
      <c r="CE41" s="413"/>
      <c r="CF41" s="413"/>
      <c r="CG41" s="413"/>
      <c r="CH41" s="413"/>
      <c r="CI41" s="413"/>
      <c r="CJ41" s="413"/>
      <c r="CK41" s="413"/>
      <c r="CL41" s="413"/>
      <c r="CM41" s="413"/>
      <c r="CN41" s="413"/>
      <c r="CO41" s="413"/>
      <c r="CP41" s="413"/>
      <c r="CQ41" s="606"/>
      <c r="CR41" s="607" t="s">
        <v>193</v>
      </c>
      <c r="CS41" s="608"/>
      <c r="CT41" s="608"/>
      <c r="CU41" s="608"/>
      <c r="CV41" s="608"/>
      <c r="CW41" s="608"/>
      <c r="CX41" s="608"/>
      <c r="CY41" s="609"/>
      <c r="CZ41" s="610" t="s">
        <v>193</v>
      </c>
      <c r="DA41" s="611"/>
      <c r="DB41" s="611"/>
      <c r="DC41" s="612"/>
      <c r="DD41" s="613" t="s">
        <v>193</v>
      </c>
      <c r="DE41" s="608"/>
      <c r="DF41" s="608"/>
      <c r="DG41" s="608"/>
      <c r="DH41" s="608"/>
      <c r="DI41" s="608"/>
      <c r="DJ41" s="608"/>
      <c r="DK41" s="609"/>
      <c r="DL41" s="614"/>
      <c r="DM41" s="615"/>
      <c r="DN41" s="615"/>
      <c r="DO41" s="615"/>
      <c r="DP41" s="615"/>
      <c r="DQ41" s="615"/>
      <c r="DR41" s="615"/>
      <c r="DS41" s="615"/>
      <c r="DT41" s="615"/>
      <c r="DU41" s="615"/>
      <c r="DV41" s="616"/>
      <c r="DW41" s="617"/>
      <c r="DX41" s="618"/>
      <c r="DY41" s="618"/>
      <c r="DZ41" s="618"/>
      <c r="EA41" s="618"/>
      <c r="EB41" s="618"/>
      <c r="EC41" s="619"/>
    </row>
    <row r="42" spans="2:133" ht="11.25" customHeight="1" x14ac:dyDescent="0.2">
      <c r="AQ42" s="624" t="s">
        <v>428</v>
      </c>
      <c r="AR42" s="625"/>
      <c r="AS42" s="625"/>
      <c r="AT42" s="625"/>
      <c r="AU42" s="625"/>
      <c r="AV42" s="625"/>
      <c r="AW42" s="625"/>
      <c r="AX42" s="625"/>
      <c r="AY42" s="626"/>
      <c r="AZ42" s="588">
        <v>362605</v>
      </c>
      <c r="BA42" s="627"/>
      <c r="BB42" s="627"/>
      <c r="BC42" s="627"/>
      <c r="BD42" s="589"/>
      <c r="BE42" s="589"/>
      <c r="BF42" s="628"/>
      <c r="BG42" s="389"/>
      <c r="BH42" s="390"/>
      <c r="BI42" s="390"/>
      <c r="BJ42" s="390"/>
      <c r="BK42" s="390"/>
      <c r="BL42" s="20"/>
      <c r="BM42" s="586" t="s">
        <v>429</v>
      </c>
      <c r="BN42" s="586"/>
      <c r="BO42" s="586"/>
      <c r="BP42" s="586"/>
      <c r="BQ42" s="586"/>
      <c r="BR42" s="586"/>
      <c r="BS42" s="586"/>
      <c r="BT42" s="586"/>
      <c r="BU42" s="587"/>
      <c r="BV42" s="588">
        <v>498</v>
      </c>
      <c r="BW42" s="627"/>
      <c r="BX42" s="627"/>
      <c r="BY42" s="627"/>
      <c r="BZ42" s="627"/>
      <c r="CA42" s="627"/>
      <c r="CB42" s="629"/>
      <c r="CD42" s="605" t="s">
        <v>273</v>
      </c>
      <c r="CE42" s="413"/>
      <c r="CF42" s="413"/>
      <c r="CG42" s="413"/>
      <c r="CH42" s="413"/>
      <c r="CI42" s="413"/>
      <c r="CJ42" s="413"/>
      <c r="CK42" s="413"/>
      <c r="CL42" s="413"/>
      <c r="CM42" s="413"/>
      <c r="CN42" s="413"/>
      <c r="CO42" s="413"/>
      <c r="CP42" s="413"/>
      <c r="CQ42" s="606"/>
      <c r="CR42" s="607">
        <v>683248</v>
      </c>
      <c r="CS42" s="608"/>
      <c r="CT42" s="608"/>
      <c r="CU42" s="608"/>
      <c r="CV42" s="608"/>
      <c r="CW42" s="608"/>
      <c r="CX42" s="608"/>
      <c r="CY42" s="609"/>
      <c r="CZ42" s="610">
        <v>11.7</v>
      </c>
      <c r="DA42" s="611"/>
      <c r="DB42" s="611"/>
      <c r="DC42" s="612"/>
      <c r="DD42" s="613">
        <v>102406</v>
      </c>
      <c r="DE42" s="608"/>
      <c r="DF42" s="608"/>
      <c r="DG42" s="608"/>
      <c r="DH42" s="608"/>
      <c r="DI42" s="608"/>
      <c r="DJ42" s="608"/>
      <c r="DK42" s="609"/>
      <c r="DL42" s="614"/>
      <c r="DM42" s="615"/>
      <c r="DN42" s="615"/>
      <c r="DO42" s="615"/>
      <c r="DP42" s="615"/>
      <c r="DQ42" s="615"/>
      <c r="DR42" s="615"/>
      <c r="DS42" s="615"/>
      <c r="DT42" s="615"/>
      <c r="DU42" s="615"/>
      <c r="DV42" s="616"/>
      <c r="DW42" s="617"/>
      <c r="DX42" s="618"/>
      <c r="DY42" s="618"/>
      <c r="DZ42" s="618"/>
      <c r="EA42" s="618"/>
      <c r="EB42" s="618"/>
      <c r="EC42" s="619"/>
    </row>
    <row r="43" spans="2:133" ht="11.25" customHeight="1" x14ac:dyDescent="0.2">
      <c r="B43" s="1" t="s">
        <v>50</v>
      </c>
      <c r="CD43" s="605" t="s">
        <v>81</v>
      </c>
      <c r="CE43" s="413"/>
      <c r="CF43" s="413"/>
      <c r="CG43" s="413"/>
      <c r="CH43" s="413"/>
      <c r="CI43" s="413"/>
      <c r="CJ43" s="413"/>
      <c r="CK43" s="413"/>
      <c r="CL43" s="413"/>
      <c r="CM43" s="413"/>
      <c r="CN43" s="413"/>
      <c r="CO43" s="413"/>
      <c r="CP43" s="413"/>
      <c r="CQ43" s="606"/>
      <c r="CR43" s="607">
        <v>29909</v>
      </c>
      <c r="CS43" s="608"/>
      <c r="CT43" s="608"/>
      <c r="CU43" s="608"/>
      <c r="CV43" s="608"/>
      <c r="CW43" s="608"/>
      <c r="CX43" s="608"/>
      <c r="CY43" s="609"/>
      <c r="CZ43" s="610">
        <v>0.5</v>
      </c>
      <c r="DA43" s="611"/>
      <c r="DB43" s="611"/>
      <c r="DC43" s="612"/>
      <c r="DD43" s="613">
        <v>29909</v>
      </c>
      <c r="DE43" s="608"/>
      <c r="DF43" s="608"/>
      <c r="DG43" s="608"/>
      <c r="DH43" s="608"/>
      <c r="DI43" s="608"/>
      <c r="DJ43" s="608"/>
      <c r="DK43" s="609"/>
      <c r="DL43" s="614"/>
      <c r="DM43" s="615"/>
      <c r="DN43" s="615"/>
      <c r="DO43" s="615"/>
      <c r="DP43" s="615"/>
      <c r="DQ43" s="615"/>
      <c r="DR43" s="615"/>
      <c r="DS43" s="615"/>
      <c r="DT43" s="615"/>
      <c r="DU43" s="615"/>
      <c r="DV43" s="616"/>
      <c r="DW43" s="617"/>
      <c r="DX43" s="618"/>
      <c r="DY43" s="618"/>
      <c r="DZ43" s="618"/>
      <c r="EA43" s="618"/>
      <c r="EB43" s="618"/>
      <c r="EC43" s="619"/>
    </row>
    <row r="44" spans="2:133" ht="11.25" customHeight="1" x14ac:dyDescent="0.2">
      <c r="B44" s="622" t="s">
        <v>404</v>
      </c>
      <c r="C44" s="622"/>
      <c r="D44" s="622"/>
      <c r="E44" s="622"/>
      <c r="F44" s="622"/>
      <c r="G44" s="622"/>
      <c r="H44" s="622"/>
      <c r="I44" s="622"/>
      <c r="J44" s="622"/>
      <c r="K44" s="622"/>
      <c r="L44" s="622"/>
      <c r="M44" s="622"/>
      <c r="N44" s="622"/>
      <c r="O44" s="622"/>
      <c r="P44" s="622"/>
      <c r="Q44" s="622"/>
      <c r="R44" s="622"/>
      <c r="S44" s="622"/>
      <c r="T44" s="622"/>
      <c r="U44" s="622"/>
      <c r="V44" s="622"/>
      <c r="W44" s="622"/>
      <c r="X44" s="622"/>
      <c r="Y44" s="622"/>
      <c r="Z44" s="622"/>
      <c r="AA44" s="622"/>
      <c r="AB44" s="622"/>
      <c r="AC44" s="622"/>
      <c r="AD44" s="622"/>
      <c r="AE44" s="622"/>
      <c r="AF44" s="622"/>
      <c r="AG44" s="622"/>
      <c r="AH44" s="622"/>
      <c r="AI44" s="622"/>
      <c r="AJ44" s="622"/>
      <c r="AK44" s="622"/>
      <c r="AL44" s="622"/>
      <c r="AM44" s="622"/>
      <c r="AN44" s="622"/>
      <c r="AO44" s="622"/>
      <c r="AP44" s="622"/>
      <c r="AQ44" s="622"/>
      <c r="AR44" s="622"/>
      <c r="AS44" s="622"/>
      <c r="AT44" s="622"/>
      <c r="AU44" s="622"/>
      <c r="AV44" s="622"/>
      <c r="AW44" s="622"/>
      <c r="AX44" s="622"/>
      <c r="AY44" s="622"/>
      <c r="AZ44" s="622"/>
      <c r="BA44" s="622"/>
      <c r="BB44" s="622"/>
      <c r="BC44" s="622"/>
      <c r="BD44" s="622"/>
      <c r="BE44" s="622"/>
      <c r="BF44" s="622"/>
      <c r="BG44" s="622"/>
      <c r="BH44" s="622"/>
      <c r="BI44" s="622"/>
      <c r="BJ44" s="622"/>
      <c r="BK44" s="622"/>
      <c r="BL44" s="622"/>
      <c r="BM44" s="622"/>
      <c r="BN44" s="622"/>
      <c r="BO44" s="622"/>
      <c r="BP44" s="622"/>
      <c r="BQ44" s="622"/>
      <c r="BR44" s="622"/>
      <c r="BS44" s="622"/>
      <c r="BT44" s="622"/>
      <c r="BU44" s="622"/>
      <c r="BV44" s="622"/>
      <c r="BW44" s="622"/>
      <c r="BX44" s="622"/>
      <c r="BY44" s="622"/>
      <c r="BZ44" s="622"/>
      <c r="CA44" s="622"/>
      <c r="CB44" s="622"/>
      <c r="CC44" s="623"/>
      <c r="CD44" s="394" t="s">
        <v>169</v>
      </c>
      <c r="CE44" s="396"/>
      <c r="CF44" s="605" t="s">
        <v>430</v>
      </c>
      <c r="CG44" s="413"/>
      <c r="CH44" s="413"/>
      <c r="CI44" s="413"/>
      <c r="CJ44" s="413"/>
      <c r="CK44" s="413"/>
      <c r="CL44" s="413"/>
      <c r="CM44" s="413"/>
      <c r="CN44" s="413"/>
      <c r="CO44" s="413"/>
      <c r="CP44" s="413"/>
      <c r="CQ44" s="606"/>
      <c r="CR44" s="607">
        <v>634028</v>
      </c>
      <c r="CS44" s="366"/>
      <c r="CT44" s="366"/>
      <c r="CU44" s="366"/>
      <c r="CV44" s="366"/>
      <c r="CW44" s="366"/>
      <c r="CX44" s="366"/>
      <c r="CY44" s="620"/>
      <c r="CZ44" s="610">
        <v>10.899999999999999</v>
      </c>
      <c r="DA44" s="354"/>
      <c r="DB44" s="354"/>
      <c r="DC44" s="621"/>
      <c r="DD44" s="613">
        <v>98640</v>
      </c>
      <c r="DE44" s="366"/>
      <c r="DF44" s="366"/>
      <c r="DG44" s="366"/>
      <c r="DH44" s="366"/>
      <c r="DI44" s="366"/>
      <c r="DJ44" s="366"/>
      <c r="DK44" s="620"/>
      <c r="DL44" s="614"/>
      <c r="DM44" s="615"/>
      <c r="DN44" s="615"/>
      <c r="DO44" s="615"/>
      <c r="DP44" s="615"/>
      <c r="DQ44" s="615"/>
      <c r="DR44" s="615"/>
      <c r="DS44" s="615"/>
      <c r="DT44" s="615"/>
      <c r="DU44" s="615"/>
      <c r="DV44" s="616"/>
      <c r="DW44" s="617"/>
      <c r="DX44" s="618"/>
      <c r="DY44" s="618"/>
      <c r="DZ44" s="618"/>
      <c r="EA44" s="618"/>
      <c r="EB44" s="618"/>
      <c r="EC44" s="619"/>
    </row>
    <row r="45" spans="2:133" ht="11.25" customHeight="1" x14ac:dyDescent="0.2">
      <c r="B45" s="622" t="s">
        <v>259</v>
      </c>
      <c r="C45" s="622"/>
      <c r="D45" s="622"/>
      <c r="E45" s="622"/>
      <c r="F45" s="622"/>
      <c r="G45" s="622"/>
      <c r="H45" s="622"/>
      <c r="I45" s="622"/>
      <c r="J45" s="622"/>
      <c r="K45" s="622"/>
      <c r="L45" s="622"/>
      <c r="M45" s="622"/>
      <c r="N45" s="622"/>
      <c r="O45" s="622"/>
      <c r="P45" s="622"/>
      <c r="Q45" s="622"/>
      <c r="R45" s="622"/>
      <c r="S45" s="622"/>
      <c r="T45" s="622"/>
      <c r="U45" s="622"/>
      <c r="V45" s="622"/>
      <c r="W45" s="622"/>
      <c r="X45" s="622"/>
      <c r="Y45" s="622"/>
      <c r="Z45" s="622"/>
      <c r="AA45" s="622"/>
      <c r="AB45" s="622"/>
      <c r="AC45" s="622"/>
      <c r="AD45" s="622"/>
      <c r="AE45" s="622"/>
      <c r="AF45" s="622"/>
      <c r="AG45" s="622"/>
      <c r="AH45" s="622"/>
      <c r="AI45" s="622"/>
      <c r="AJ45" s="622"/>
      <c r="AK45" s="622"/>
      <c r="AL45" s="622"/>
      <c r="AM45" s="622"/>
      <c r="AN45" s="622"/>
      <c r="AO45" s="622"/>
      <c r="AP45" s="622"/>
      <c r="AQ45" s="622"/>
      <c r="AR45" s="622"/>
      <c r="AS45" s="622"/>
      <c r="AT45" s="622"/>
      <c r="AU45" s="622"/>
      <c r="AV45" s="622"/>
      <c r="AW45" s="622"/>
      <c r="AX45" s="622"/>
      <c r="AY45" s="622"/>
      <c r="AZ45" s="622"/>
      <c r="BA45" s="622"/>
      <c r="BB45" s="622"/>
      <c r="BC45" s="622"/>
      <c r="BD45" s="622"/>
      <c r="BE45" s="622"/>
      <c r="BF45" s="622"/>
      <c r="BG45" s="622"/>
      <c r="BH45" s="622"/>
      <c r="BI45" s="622"/>
      <c r="BJ45" s="622"/>
      <c r="BK45" s="622"/>
      <c r="BL45" s="622"/>
      <c r="BM45" s="622"/>
      <c r="BN45" s="622"/>
      <c r="BO45" s="622"/>
      <c r="BP45" s="622"/>
      <c r="BQ45" s="622"/>
      <c r="BR45" s="622"/>
      <c r="BS45" s="622"/>
      <c r="BT45" s="622"/>
      <c r="BU45" s="622"/>
      <c r="BV45" s="622"/>
      <c r="BW45" s="622"/>
      <c r="BX45" s="622"/>
      <c r="BY45" s="622"/>
      <c r="BZ45" s="622"/>
      <c r="CA45" s="622"/>
      <c r="CB45" s="622"/>
      <c r="CC45" s="623"/>
      <c r="CD45" s="397"/>
      <c r="CE45" s="399"/>
      <c r="CF45" s="605" t="s">
        <v>431</v>
      </c>
      <c r="CG45" s="413"/>
      <c r="CH45" s="413"/>
      <c r="CI45" s="413"/>
      <c r="CJ45" s="413"/>
      <c r="CK45" s="413"/>
      <c r="CL45" s="413"/>
      <c r="CM45" s="413"/>
      <c r="CN45" s="413"/>
      <c r="CO45" s="413"/>
      <c r="CP45" s="413"/>
      <c r="CQ45" s="606"/>
      <c r="CR45" s="607">
        <v>230878</v>
      </c>
      <c r="CS45" s="608"/>
      <c r="CT45" s="608"/>
      <c r="CU45" s="608"/>
      <c r="CV45" s="608"/>
      <c r="CW45" s="608"/>
      <c r="CX45" s="608"/>
      <c r="CY45" s="609"/>
      <c r="CZ45" s="610">
        <v>4</v>
      </c>
      <c r="DA45" s="611"/>
      <c r="DB45" s="611"/>
      <c r="DC45" s="612"/>
      <c r="DD45" s="613">
        <v>12582</v>
      </c>
      <c r="DE45" s="608"/>
      <c r="DF45" s="608"/>
      <c r="DG45" s="608"/>
      <c r="DH45" s="608"/>
      <c r="DI45" s="608"/>
      <c r="DJ45" s="608"/>
      <c r="DK45" s="609"/>
      <c r="DL45" s="614"/>
      <c r="DM45" s="615"/>
      <c r="DN45" s="615"/>
      <c r="DO45" s="615"/>
      <c r="DP45" s="615"/>
      <c r="DQ45" s="615"/>
      <c r="DR45" s="615"/>
      <c r="DS45" s="615"/>
      <c r="DT45" s="615"/>
      <c r="DU45" s="615"/>
      <c r="DV45" s="616"/>
      <c r="DW45" s="617"/>
      <c r="DX45" s="618"/>
      <c r="DY45" s="618"/>
      <c r="DZ45" s="618"/>
      <c r="EA45" s="618"/>
      <c r="EB45" s="618"/>
      <c r="EC45" s="619"/>
    </row>
    <row r="46" spans="2:133" ht="11.25" customHeight="1" x14ac:dyDescent="0.2">
      <c r="B46" s="41"/>
      <c r="CD46" s="397"/>
      <c r="CE46" s="399"/>
      <c r="CF46" s="605" t="s">
        <v>432</v>
      </c>
      <c r="CG46" s="413"/>
      <c r="CH46" s="413"/>
      <c r="CI46" s="413"/>
      <c r="CJ46" s="413"/>
      <c r="CK46" s="413"/>
      <c r="CL46" s="413"/>
      <c r="CM46" s="413"/>
      <c r="CN46" s="413"/>
      <c r="CO46" s="413"/>
      <c r="CP46" s="413"/>
      <c r="CQ46" s="606"/>
      <c r="CR46" s="607">
        <v>344561</v>
      </c>
      <c r="CS46" s="366"/>
      <c r="CT46" s="366"/>
      <c r="CU46" s="366"/>
      <c r="CV46" s="366"/>
      <c r="CW46" s="366"/>
      <c r="CX46" s="366"/>
      <c r="CY46" s="620"/>
      <c r="CZ46" s="610">
        <v>5.9</v>
      </c>
      <c r="DA46" s="354"/>
      <c r="DB46" s="354"/>
      <c r="DC46" s="621"/>
      <c r="DD46" s="613">
        <v>83489</v>
      </c>
      <c r="DE46" s="366"/>
      <c r="DF46" s="366"/>
      <c r="DG46" s="366"/>
      <c r="DH46" s="366"/>
      <c r="DI46" s="366"/>
      <c r="DJ46" s="366"/>
      <c r="DK46" s="620"/>
      <c r="DL46" s="614"/>
      <c r="DM46" s="615"/>
      <c r="DN46" s="615"/>
      <c r="DO46" s="615"/>
      <c r="DP46" s="615"/>
      <c r="DQ46" s="615"/>
      <c r="DR46" s="615"/>
      <c r="DS46" s="615"/>
      <c r="DT46" s="615"/>
      <c r="DU46" s="615"/>
      <c r="DV46" s="616"/>
      <c r="DW46" s="617"/>
      <c r="DX46" s="618"/>
      <c r="DY46" s="618"/>
      <c r="DZ46" s="618"/>
      <c r="EA46" s="618"/>
      <c r="EB46" s="618"/>
      <c r="EC46" s="619"/>
    </row>
    <row r="47" spans="2:133" ht="11.25" customHeight="1" x14ac:dyDescent="0.2">
      <c r="B47" s="41"/>
      <c r="CD47" s="397"/>
      <c r="CE47" s="399"/>
      <c r="CF47" s="605" t="s">
        <v>433</v>
      </c>
      <c r="CG47" s="413"/>
      <c r="CH47" s="413"/>
      <c r="CI47" s="413"/>
      <c r="CJ47" s="413"/>
      <c r="CK47" s="413"/>
      <c r="CL47" s="413"/>
      <c r="CM47" s="413"/>
      <c r="CN47" s="413"/>
      <c r="CO47" s="413"/>
      <c r="CP47" s="413"/>
      <c r="CQ47" s="606"/>
      <c r="CR47" s="607">
        <v>49220</v>
      </c>
      <c r="CS47" s="608"/>
      <c r="CT47" s="608"/>
      <c r="CU47" s="608"/>
      <c r="CV47" s="608"/>
      <c r="CW47" s="608"/>
      <c r="CX47" s="608"/>
      <c r="CY47" s="609"/>
      <c r="CZ47" s="610">
        <v>0.8</v>
      </c>
      <c r="DA47" s="611"/>
      <c r="DB47" s="611"/>
      <c r="DC47" s="612"/>
      <c r="DD47" s="613">
        <v>3766</v>
      </c>
      <c r="DE47" s="608"/>
      <c r="DF47" s="608"/>
      <c r="DG47" s="608"/>
      <c r="DH47" s="608"/>
      <c r="DI47" s="608"/>
      <c r="DJ47" s="608"/>
      <c r="DK47" s="609"/>
      <c r="DL47" s="614"/>
      <c r="DM47" s="615"/>
      <c r="DN47" s="615"/>
      <c r="DO47" s="615"/>
      <c r="DP47" s="615"/>
      <c r="DQ47" s="615"/>
      <c r="DR47" s="615"/>
      <c r="DS47" s="615"/>
      <c r="DT47" s="615"/>
      <c r="DU47" s="615"/>
      <c r="DV47" s="616"/>
      <c r="DW47" s="617"/>
      <c r="DX47" s="618"/>
      <c r="DY47" s="618"/>
      <c r="DZ47" s="618"/>
      <c r="EA47" s="618"/>
      <c r="EB47" s="618"/>
      <c r="EC47" s="619"/>
    </row>
    <row r="48" spans="2:133" ht="11" x14ac:dyDescent="0.2">
      <c r="B48" s="41"/>
      <c r="CD48" s="400"/>
      <c r="CE48" s="402"/>
      <c r="CF48" s="605" t="s">
        <v>361</v>
      </c>
      <c r="CG48" s="413"/>
      <c r="CH48" s="413"/>
      <c r="CI48" s="413"/>
      <c r="CJ48" s="413"/>
      <c r="CK48" s="413"/>
      <c r="CL48" s="413"/>
      <c r="CM48" s="413"/>
      <c r="CN48" s="413"/>
      <c r="CO48" s="413"/>
      <c r="CP48" s="413"/>
      <c r="CQ48" s="606"/>
      <c r="CR48" s="607" t="s">
        <v>193</v>
      </c>
      <c r="CS48" s="366"/>
      <c r="CT48" s="366"/>
      <c r="CU48" s="366"/>
      <c r="CV48" s="366"/>
      <c r="CW48" s="366"/>
      <c r="CX48" s="366"/>
      <c r="CY48" s="620"/>
      <c r="CZ48" s="610" t="s">
        <v>193</v>
      </c>
      <c r="DA48" s="354"/>
      <c r="DB48" s="354"/>
      <c r="DC48" s="621"/>
      <c r="DD48" s="613" t="s">
        <v>193</v>
      </c>
      <c r="DE48" s="366"/>
      <c r="DF48" s="366"/>
      <c r="DG48" s="366"/>
      <c r="DH48" s="366"/>
      <c r="DI48" s="366"/>
      <c r="DJ48" s="366"/>
      <c r="DK48" s="620"/>
      <c r="DL48" s="614"/>
      <c r="DM48" s="615"/>
      <c r="DN48" s="615"/>
      <c r="DO48" s="615"/>
      <c r="DP48" s="615"/>
      <c r="DQ48" s="615"/>
      <c r="DR48" s="615"/>
      <c r="DS48" s="615"/>
      <c r="DT48" s="615"/>
      <c r="DU48" s="615"/>
      <c r="DV48" s="616"/>
      <c r="DW48" s="617"/>
      <c r="DX48" s="618"/>
      <c r="DY48" s="618"/>
      <c r="DZ48" s="618"/>
      <c r="EA48" s="618"/>
      <c r="EB48" s="618"/>
      <c r="EC48" s="619"/>
    </row>
    <row r="49" spans="2:133" ht="11.25" customHeight="1" x14ac:dyDescent="0.2">
      <c r="B49" s="41"/>
      <c r="CD49" s="585" t="s">
        <v>187</v>
      </c>
      <c r="CE49" s="586"/>
      <c r="CF49" s="586"/>
      <c r="CG49" s="586"/>
      <c r="CH49" s="586"/>
      <c r="CI49" s="586"/>
      <c r="CJ49" s="586"/>
      <c r="CK49" s="586"/>
      <c r="CL49" s="586"/>
      <c r="CM49" s="586"/>
      <c r="CN49" s="586"/>
      <c r="CO49" s="586"/>
      <c r="CP49" s="586"/>
      <c r="CQ49" s="587"/>
      <c r="CR49" s="588">
        <v>5825697</v>
      </c>
      <c r="CS49" s="589"/>
      <c r="CT49" s="589"/>
      <c r="CU49" s="589"/>
      <c r="CV49" s="589"/>
      <c r="CW49" s="589"/>
      <c r="CX49" s="589"/>
      <c r="CY49" s="590"/>
      <c r="CZ49" s="591">
        <v>100</v>
      </c>
      <c r="DA49" s="592"/>
      <c r="DB49" s="592"/>
      <c r="DC49" s="593"/>
      <c r="DD49" s="594">
        <v>4414175</v>
      </c>
      <c r="DE49" s="589"/>
      <c r="DF49" s="589"/>
      <c r="DG49" s="589"/>
      <c r="DH49" s="589"/>
      <c r="DI49" s="589"/>
      <c r="DJ49" s="589"/>
      <c r="DK49" s="590"/>
      <c r="DL49" s="595"/>
      <c r="DM49" s="596"/>
      <c r="DN49" s="596"/>
      <c r="DO49" s="596"/>
      <c r="DP49" s="596"/>
      <c r="DQ49" s="596"/>
      <c r="DR49" s="596"/>
      <c r="DS49" s="596"/>
      <c r="DT49" s="596"/>
      <c r="DU49" s="596"/>
      <c r="DV49" s="597"/>
      <c r="DW49" s="598"/>
      <c r="DX49" s="599"/>
      <c r="DY49" s="599"/>
      <c r="DZ49" s="599"/>
      <c r="EA49" s="599"/>
      <c r="EB49" s="599"/>
      <c r="EC49" s="600"/>
    </row>
  </sheetData>
  <sheetProtection algorithmName="SHA-512" hashValue="2AQDnsECL8pU55fHuiyGv/et0DG46jox+xgXrqvhHYqdqbdej7PJutvUotqH5ckDEw7Bsi9a1Quipd6OW3TpcQ==" saltValue="bMs2VxHjljIzIs1BiW9F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05" t="s">
        <v>292</v>
      </c>
      <c r="B2" s="1005"/>
      <c r="C2" s="1005"/>
      <c r="D2" s="1005"/>
      <c r="E2" s="1005"/>
      <c r="F2" s="1005"/>
      <c r="G2" s="1005"/>
      <c r="H2" s="1005"/>
      <c r="I2" s="1005"/>
      <c r="J2" s="1005"/>
      <c r="K2" s="1005"/>
      <c r="L2" s="1005"/>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c r="AK2" s="1005"/>
      <c r="AL2" s="1005"/>
      <c r="AM2" s="1005"/>
      <c r="AN2" s="1005"/>
      <c r="AO2" s="1005"/>
      <c r="AP2" s="1005"/>
      <c r="AQ2" s="1005"/>
      <c r="AR2" s="1005"/>
      <c r="AS2" s="1005"/>
      <c r="AT2" s="1005"/>
      <c r="AU2" s="1005"/>
      <c r="AV2" s="1005"/>
      <c r="AW2" s="1005"/>
      <c r="AX2" s="1005"/>
      <c r="AY2" s="1005"/>
      <c r="AZ2" s="1005"/>
      <c r="BA2" s="1005"/>
      <c r="BB2" s="1005"/>
      <c r="BC2" s="1005"/>
      <c r="BD2" s="1005"/>
      <c r="BE2" s="1005"/>
      <c r="BF2" s="1005"/>
      <c r="BG2" s="1005"/>
      <c r="BH2" s="1005"/>
      <c r="BI2" s="100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6" t="s">
        <v>296</v>
      </c>
      <c r="DK2" s="1007"/>
      <c r="DL2" s="1007"/>
      <c r="DM2" s="1007"/>
      <c r="DN2" s="1007"/>
      <c r="DO2" s="1008"/>
      <c r="DP2" s="50"/>
      <c r="DQ2" s="1006" t="s">
        <v>299</v>
      </c>
      <c r="DR2" s="1007"/>
      <c r="DS2" s="1007"/>
      <c r="DT2" s="1007"/>
      <c r="DU2" s="1007"/>
      <c r="DV2" s="1007"/>
      <c r="DW2" s="1007"/>
      <c r="DX2" s="1007"/>
      <c r="DY2" s="1007"/>
      <c r="DZ2" s="1008"/>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96" t="s">
        <v>435</v>
      </c>
      <c r="B4" s="996"/>
      <c r="C4" s="996"/>
      <c r="D4" s="996"/>
      <c r="E4" s="996"/>
      <c r="F4" s="996"/>
      <c r="G4" s="996"/>
      <c r="H4" s="996"/>
      <c r="I4" s="996"/>
      <c r="J4" s="996"/>
      <c r="K4" s="996"/>
      <c r="L4" s="996"/>
      <c r="M4" s="996"/>
      <c r="N4" s="996"/>
      <c r="O4" s="996"/>
      <c r="P4" s="996"/>
      <c r="Q4" s="996"/>
      <c r="R4" s="996"/>
      <c r="S4" s="996"/>
      <c r="T4" s="996"/>
      <c r="U4" s="996"/>
      <c r="V4" s="996"/>
      <c r="W4" s="996"/>
      <c r="X4" s="996"/>
      <c r="Y4" s="996"/>
      <c r="Z4" s="996"/>
      <c r="AA4" s="996"/>
      <c r="AB4" s="996"/>
      <c r="AC4" s="996"/>
      <c r="AD4" s="996"/>
      <c r="AE4" s="996"/>
      <c r="AF4" s="996"/>
      <c r="AG4" s="996"/>
      <c r="AH4" s="996"/>
      <c r="AI4" s="996"/>
      <c r="AJ4" s="996"/>
      <c r="AK4" s="996"/>
      <c r="AL4" s="996"/>
      <c r="AM4" s="996"/>
      <c r="AN4" s="996"/>
      <c r="AO4" s="996"/>
      <c r="AP4" s="996"/>
      <c r="AQ4" s="996"/>
      <c r="AR4" s="996"/>
      <c r="AS4" s="996"/>
      <c r="AT4" s="996"/>
      <c r="AU4" s="996"/>
      <c r="AV4" s="996"/>
      <c r="AW4" s="996"/>
      <c r="AX4" s="996"/>
      <c r="AY4" s="996"/>
      <c r="AZ4" s="56"/>
      <c r="BA4" s="56"/>
      <c r="BB4" s="56"/>
      <c r="BC4" s="56"/>
      <c r="BD4" s="56"/>
      <c r="BE4" s="67"/>
      <c r="BF4" s="67"/>
      <c r="BG4" s="67"/>
      <c r="BH4" s="67"/>
      <c r="BI4" s="67"/>
      <c r="BJ4" s="67"/>
      <c r="BK4" s="67"/>
      <c r="BL4" s="67"/>
      <c r="BM4" s="67"/>
      <c r="BN4" s="67"/>
      <c r="BO4" s="67"/>
      <c r="BP4" s="67"/>
      <c r="BQ4" s="790" t="s">
        <v>436</v>
      </c>
      <c r="BR4" s="790"/>
      <c r="BS4" s="790"/>
      <c r="BT4" s="790"/>
      <c r="BU4" s="790"/>
      <c r="BV4" s="790"/>
      <c r="BW4" s="790"/>
      <c r="BX4" s="790"/>
      <c r="BY4" s="790"/>
      <c r="BZ4" s="790"/>
      <c r="CA4" s="790"/>
      <c r="CB4" s="790"/>
      <c r="CC4" s="790"/>
      <c r="CD4" s="790"/>
      <c r="CE4" s="790"/>
      <c r="CF4" s="790"/>
      <c r="CG4" s="790"/>
      <c r="CH4" s="790"/>
      <c r="CI4" s="790"/>
      <c r="CJ4" s="790"/>
      <c r="CK4" s="790"/>
      <c r="CL4" s="790"/>
      <c r="CM4" s="790"/>
      <c r="CN4" s="790"/>
      <c r="CO4" s="790"/>
      <c r="CP4" s="790"/>
      <c r="CQ4" s="790"/>
      <c r="CR4" s="790"/>
      <c r="CS4" s="790"/>
      <c r="CT4" s="790"/>
      <c r="CU4" s="790"/>
      <c r="CV4" s="790"/>
      <c r="CW4" s="790"/>
      <c r="CX4" s="790"/>
      <c r="CY4" s="790"/>
      <c r="CZ4" s="790"/>
      <c r="DA4" s="790"/>
      <c r="DB4" s="790"/>
      <c r="DC4" s="790"/>
      <c r="DD4" s="790"/>
      <c r="DE4" s="790"/>
      <c r="DF4" s="790"/>
      <c r="DG4" s="790"/>
      <c r="DH4" s="790"/>
      <c r="DI4" s="790"/>
      <c r="DJ4" s="790"/>
      <c r="DK4" s="790"/>
      <c r="DL4" s="790"/>
      <c r="DM4" s="790"/>
      <c r="DN4" s="790"/>
      <c r="DO4" s="790"/>
      <c r="DP4" s="790"/>
      <c r="DQ4" s="790"/>
      <c r="DR4" s="790"/>
      <c r="DS4" s="790"/>
      <c r="DT4" s="790"/>
      <c r="DU4" s="790"/>
      <c r="DV4" s="790"/>
      <c r="DW4" s="790"/>
      <c r="DX4" s="790"/>
      <c r="DY4" s="790"/>
      <c r="DZ4" s="790"/>
      <c r="EA4" s="67"/>
    </row>
    <row r="5" spans="1:131" s="47" customFormat="1" ht="26.25" customHeight="1" x14ac:dyDescent="0.2">
      <c r="A5" s="694" t="s">
        <v>437</v>
      </c>
      <c r="B5" s="695"/>
      <c r="C5" s="695"/>
      <c r="D5" s="695"/>
      <c r="E5" s="695"/>
      <c r="F5" s="695"/>
      <c r="G5" s="695"/>
      <c r="H5" s="695"/>
      <c r="I5" s="695"/>
      <c r="J5" s="695"/>
      <c r="K5" s="695"/>
      <c r="L5" s="695"/>
      <c r="M5" s="695"/>
      <c r="N5" s="695"/>
      <c r="O5" s="695"/>
      <c r="P5" s="696"/>
      <c r="Q5" s="686" t="s">
        <v>175</v>
      </c>
      <c r="R5" s="687"/>
      <c r="S5" s="687"/>
      <c r="T5" s="687"/>
      <c r="U5" s="688"/>
      <c r="V5" s="686" t="s">
        <v>438</v>
      </c>
      <c r="W5" s="687"/>
      <c r="X5" s="687"/>
      <c r="Y5" s="687"/>
      <c r="Z5" s="688"/>
      <c r="AA5" s="686" t="s">
        <v>439</v>
      </c>
      <c r="AB5" s="687"/>
      <c r="AC5" s="687"/>
      <c r="AD5" s="687"/>
      <c r="AE5" s="687"/>
      <c r="AF5" s="735" t="s">
        <v>172</v>
      </c>
      <c r="AG5" s="687"/>
      <c r="AH5" s="687"/>
      <c r="AI5" s="687"/>
      <c r="AJ5" s="692"/>
      <c r="AK5" s="687" t="s">
        <v>440</v>
      </c>
      <c r="AL5" s="687"/>
      <c r="AM5" s="687"/>
      <c r="AN5" s="687"/>
      <c r="AO5" s="688"/>
      <c r="AP5" s="686" t="s">
        <v>441</v>
      </c>
      <c r="AQ5" s="687"/>
      <c r="AR5" s="687"/>
      <c r="AS5" s="687"/>
      <c r="AT5" s="688"/>
      <c r="AU5" s="686" t="s">
        <v>443</v>
      </c>
      <c r="AV5" s="687"/>
      <c r="AW5" s="687"/>
      <c r="AX5" s="687"/>
      <c r="AY5" s="692"/>
      <c r="AZ5" s="56"/>
      <c r="BA5" s="56"/>
      <c r="BB5" s="56"/>
      <c r="BC5" s="56"/>
      <c r="BD5" s="56"/>
      <c r="BE5" s="67"/>
      <c r="BF5" s="67"/>
      <c r="BG5" s="67"/>
      <c r="BH5" s="67"/>
      <c r="BI5" s="67"/>
      <c r="BJ5" s="67"/>
      <c r="BK5" s="67"/>
      <c r="BL5" s="67"/>
      <c r="BM5" s="67"/>
      <c r="BN5" s="67"/>
      <c r="BO5" s="67"/>
      <c r="BP5" s="67"/>
      <c r="BQ5" s="694" t="s">
        <v>444</v>
      </c>
      <c r="BR5" s="695"/>
      <c r="BS5" s="695"/>
      <c r="BT5" s="695"/>
      <c r="BU5" s="695"/>
      <c r="BV5" s="695"/>
      <c r="BW5" s="695"/>
      <c r="BX5" s="695"/>
      <c r="BY5" s="695"/>
      <c r="BZ5" s="695"/>
      <c r="CA5" s="695"/>
      <c r="CB5" s="695"/>
      <c r="CC5" s="695"/>
      <c r="CD5" s="695"/>
      <c r="CE5" s="695"/>
      <c r="CF5" s="695"/>
      <c r="CG5" s="696"/>
      <c r="CH5" s="686" t="s">
        <v>365</v>
      </c>
      <c r="CI5" s="687"/>
      <c r="CJ5" s="687"/>
      <c r="CK5" s="687"/>
      <c r="CL5" s="688"/>
      <c r="CM5" s="686" t="s">
        <v>320</v>
      </c>
      <c r="CN5" s="687"/>
      <c r="CO5" s="687"/>
      <c r="CP5" s="687"/>
      <c r="CQ5" s="688"/>
      <c r="CR5" s="686" t="s">
        <v>239</v>
      </c>
      <c r="CS5" s="687"/>
      <c r="CT5" s="687"/>
      <c r="CU5" s="687"/>
      <c r="CV5" s="688"/>
      <c r="CW5" s="686" t="s">
        <v>52</v>
      </c>
      <c r="CX5" s="687"/>
      <c r="CY5" s="687"/>
      <c r="CZ5" s="687"/>
      <c r="DA5" s="688"/>
      <c r="DB5" s="686" t="s">
        <v>408</v>
      </c>
      <c r="DC5" s="687"/>
      <c r="DD5" s="687"/>
      <c r="DE5" s="687"/>
      <c r="DF5" s="688"/>
      <c r="DG5" s="1018" t="s">
        <v>236</v>
      </c>
      <c r="DH5" s="1019"/>
      <c r="DI5" s="1019"/>
      <c r="DJ5" s="1019"/>
      <c r="DK5" s="1020"/>
      <c r="DL5" s="1018" t="s">
        <v>445</v>
      </c>
      <c r="DM5" s="1019"/>
      <c r="DN5" s="1019"/>
      <c r="DO5" s="1019"/>
      <c r="DP5" s="1020"/>
      <c r="DQ5" s="686" t="s">
        <v>446</v>
      </c>
      <c r="DR5" s="687"/>
      <c r="DS5" s="687"/>
      <c r="DT5" s="687"/>
      <c r="DU5" s="688"/>
      <c r="DV5" s="686" t="s">
        <v>443</v>
      </c>
      <c r="DW5" s="687"/>
      <c r="DX5" s="687"/>
      <c r="DY5" s="687"/>
      <c r="DZ5" s="692"/>
      <c r="EA5" s="67"/>
    </row>
    <row r="6" spans="1:131" s="47" customFormat="1" ht="26.25" customHeight="1" x14ac:dyDescent="0.2">
      <c r="A6" s="697"/>
      <c r="B6" s="698"/>
      <c r="C6" s="698"/>
      <c r="D6" s="698"/>
      <c r="E6" s="698"/>
      <c r="F6" s="698"/>
      <c r="G6" s="698"/>
      <c r="H6" s="698"/>
      <c r="I6" s="698"/>
      <c r="J6" s="698"/>
      <c r="K6" s="698"/>
      <c r="L6" s="698"/>
      <c r="M6" s="698"/>
      <c r="N6" s="698"/>
      <c r="O6" s="698"/>
      <c r="P6" s="699"/>
      <c r="Q6" s="689"/>
      <c r="R6" s="690"/>
      <c r="S6" s="690"/>
      <c r="T6" s="690"/>
      <c r="U6" s="691"/>
      <c r="V6" s="689"/>
      <c r="W6" s="690"/>
      <c r="X6" s="690"/>
      <c r="Y6" s="690"/>
      <c r="Z6" s="691"/>
      <c r="AA6" s="689"/>
      <c r="AB6" s="690"/>
      <c r="AC6" s="690"/>
      <c r="AD6" s="690"/>
      <c r="AE6" s="690"/>
      <c r="AF6" s="736"/>
      <c r="AG6" s="690"/>
      <c r="AH6" s="690"/>
      <c r="AI6" s="690"/>
      <c r="AJ6" s="693"/>
      <c r="AK6" s="690"/>
      <c r="AL6" s="690"/>
      <c r="AM6" s="690"/>
      <c r="AN6" s="690"/>
      <c r="AO6" s="691"/>
      <c r="AP6" s="689"/>
      <c r="AQ6" s="690"/>
      <c r="AR6" s="690"/>
      <c r="AS6" s="690"/>
      <c r="AT6" s="691"/>
      <c r="AU6" s="689"/>
      <c r="AV6" s="690"/>
      <c r="AW6" s="690"/>
      <c r="AX6" s="690"/>
      <c r="AY6" s="693"/>
      <c r="AZ6" s="56"/>
      <c r="BA6" s="56"/>
      <c r="BB6" s="56"/>
      <c r="BC6" s="56"/>
      <c r="BD6" s="56"/>
      <c r="BE6" s="67"/>
      <c r="BF6" s="67"/>
      <c r="BG6" s="67"/>
      <c r="BH6" s="67"/>
      <c r="BI6" s="67"/>
      <c r="BJ6" s="67"/>
      <c r="BK6" s="67"/>
      <c r="BL6" s="67"/>
      <c r="BM6" s="67"/>
      <c r="BN6" s="67"/>
      <c r="BO6" s="67"/>
      <c r="BP6" s="67"/>
      <c r="BQ6" s="697"/>
      <c r="BR6" s="698"/>
      <c r="BS6" s="698"/>
      <c r="BT6" s="698"/>
      <c r="BU6" s="698"/>
      <c r="BV6" s="698"/>
      <c r="BW6" s="698"/>
      <c r="BX6" s="698"/>
      <c r="BY6" s="698"/>
      <c r="BZ6" s="698"/>
      <c r="CA6" s="698"/>
      <c r="CB6" s="698"/>
      <c r="CC6" s="698"/>
      <c r="CD6" s="698"/>
      <c r="CE6" s="698"/>
      <c r="CF6" s="698"/>
      <c r="CG6" s="699"/>
      <c r="CH6" s="689"/>
      <c r="CI6" s="690"/>
      <c r="CJ6" s="690"/>
      <c r="CK6" s="690"/>
      <c r="CL6" s="691"/>
      <c r="CM6" s="689"/>
      <c r="CN6" s="690"/>
      <c r="CO6" s="690"/>
      <c r="CP6" s="690"/>
      <c r="CQ6" s="691"/>
      <c r="CR6" s="689"/>
      <c r="CS6" s="690"/>
      <c r="CT6" s="690"/>
      <c r="CU6" s="690"/>
      <c r="CV6" s="691"/>
      <c r="CW6" s="689"/>
      <c r="CX6" s="690"/>
      <c r="CY6" s="690"/>
      <c r="CZ6" s="690"/>
      <c r="DA6" s="691"/>
      <c r="DB6" s="689"/>
      <c r="DC6" s="690"/>
      <c r="DD6" s="690"/>
      <c r="DE6" s="690"/>
      <c r="DF6" s="691"/>
      <c r="DG6" s="1021"/>
      <c r="DH6" s="1022"/>
      <c r="DI6" s="1022"/>
      <c r="DJ6" s="1022"/>
      <c r="DK6" s="1023"/>
      <c r="DL6" s="1021"/>
      <c r="DM6" s="1022"/>
      <c r="DN6" s="1022"/>
      <c r="DO6" s="1022"/>
      <c r="DP6" s="1023"/>
      <c r="DQ6" s="689"/>
      <c r="DR6" s="690"/>
      <c r="DS6" s="690"/>
      <c r="DT6" s="690"/>
      <c r="DU6" s="691"/>
      <c r="DV6" s="689"/>
      <c r="DW6" s="690"/>
      <c r="DX6" s="690"/>
      <c r="DY6" s="690"/>
      <c r="DZ6" s="693"/>
      <c r="EA6" s="67"/>
    </row>
    <row r="7" spans="1:131" s="47" customFormat="1" ht="26.25" customHeight="1" x14ac:dyDescent="0.2">
      <c r="A7" s="51">
        <v>1</v>
      </c>
      <c r="B7" s="961" t="s">
        <v>448</v>
      </c>
      <c r="C7" s="962"/>
      <c r="D7" s="962"/>
      <c r="E7" s="962"/>
      <c r="F7" s="962"/>
      <c r="G7" s="962"/>
      <c r="H7" s="962"/>
      <c r="I7" s="962"/>
      <c r="J7" s="962"/>
      <c r="K7" s="962"/>
      <c r="L7" s="962"/>
      <c r="M7" s="962"/>
      <c r="N7" s="962"/>
      <c r="O7" s="962"/>
      <c r="P7" s="963"/>
      <c r="Q7" s="964">
        <v>6098</v>
      </c>
      <c r="R7" s="965"/>
      <c r="S7" s="965"/>
      <c r="T7" s="965"/>
      <c r="U7" s="965"/>
      <c r="V7" s="965">
        <v>5826</v>
      </c>
      <c r="W7" s="965"/>
      <c r="X7" s="965"/>
      <c r="Y7" s="965"/>
      <c r="Z7" s="965"/>
      <c r="AA7" s="965">
        <v>273</v>
      </c>
      <c r="AB7" s="965"/>
      <c r="AC7" s="965"/>
      <c r="AD7" s="965"/>
      <c r="AE7" s="1009"/>
      <c r="AF7" s="1010">
        <v>176</v>
      </c>
      <c r="AG7" s="1011"/>
      <c r="AH7" s="1011"/>
      <c r="AI7" s="1011"/>
      <c r="AJ7" s="1012"/>
      <c r="AK7" s="1013">
        <v>1</v>
      </c>
      <c r="AL7" s="965"/>
      <c r="AM7" s="965"/>
      <c r="AN7" s="965"/>
      <c r="AO7" s="965"/>
      <c r="AP7" s="965">
        <v>5438</v>
      </c>
      <c r="AQ7" s="965"/>
      <c r="AR7" s="965"/>
      <c r="AS7" s="965"/>
      <c r="AT7" s="965"/>
      <c r="AU7" s="966"/>
      <c r="AV7" s="966"/>
      <c r="AW7" s="966"/>
      <c r="AX7" s="966"/>
      <c r="AY7" s="967"/>
      <c r="AZ7" s="56"/>
      <c r="BA7" s="56"/>
      <c r="BB7" s="56"/>
      <c r="BC7" s="56"/>
      <c r="BD7" s="56"/>
      <c r="BE7" s="67"/>
      <c r="BF7" s="67"/>
      <c r="BG7" s="67"/>
      <c r="BH7" s="67"/>
      <c r="BI7" s="67"/>
      <c r="BJ7" s="67"/>
      <c r="BK7" s="67"/>
      <c r="BL7" s="67"/>
      <c r="BM7" s="67"/>
      <c r="BN7" s="67"/>
      <c r="BO7" s="67"/>
      <c r="BP7" s="67"/>
      <c r="BQ7" s="51">
        <v>1</v>
      </c>
      <c r="BR7" s="71"/>
      <c r="BS7" s="961" t="s">
        <v>531</v>
      </c>
      <c r="BT7" s="962"/>
      <c r="BU7" s="962"/>
      <c r="BV7" s="962"/>
      <c r="BW7" s="962"/>
      <c r="BX7" s="962"/>
      <c r="BY7" s="962"/>
      <c r="BZ7" s="962"/>
      <c r="CA7" s="962"/>
      <c r="CB7" s="962"/>
      <c r="CC7" s="962"/>
      <c r="CD7" s="962"/>
      <c r="CE7" s="962"/>
      <c r="CF7" s="962"/>
      <c r="CG7" s="963"/>
      <c r="CH7" s="1014">
        <v>-2</v>
      </c>
      <c r="CI7" s="1015"/>
      <c r="CJ7" s="1015"/>
      <c r="CK7" s="1015"/>
      <c r="CL7" s="1016"/>
      <c r="CM7" s="1014">
        <v>11</v>
      </c>
      <c r="CN7" s="1015"/>
      <c r="CO7" s="1015"/>
      <c r="CP7" s="1015"/>
      <c r="CQ7" s="1016"/>
      <c r="CR7" s="1014">
        <v>30</v>
      </c>
      <c r="CS7" s="1015"/>
      <c r="CT7" s="1015"/>
      <c r="CU7" s="1015"/>
      <c r="CV7" s="1016"/>
      <c r="CW7" s="1014">
        <v>6</v>
      </c>
      <c r="CX7" s="1015"/>
      <c r="CY7" s="1015"/>
      <c r="CZ7" s="1015"/>
      <c r="DA7" s="1016"/>
      <c r="DB7" s="1014" t="s">
        <v>193</v>
      </c>
      <c r="DC7" s="1015"/>
      <c r="DD7" s="1015"/>
      <c r="DE7" s="1015"/>
      <c r="DF7" s="1016"/>
      <c r="DG7" s="1014" t="s">
        <v>193</v>
      </c>
      <c r="DH7" s="1015"/>
      <c r="DI7" s="1015"/>
      <c r="DJ7" s="1015"/>
      <c r="DK7" s="1016"/>
      <c r="DL7" s="1014" t="s">
        <v>193</v>
      </c>
      <c r="DM7" s="1015"/>
      <c r="DN7" s="1015"/>
      <c r="DO7" s="1015"/>
      <c r="DP7" s="1016"/>
      <c r="DQ7" s="1014" t="s">
        <v>193</v>
      </c>
      <c r="DR7" s="1015"/>
      <c r="DS7" s="1015"/>
      <c r="DT7" s="1015"/>
      <c r="DU7" s="1016"/>
      <c r="DV7" s="961"/>
      <c r="DW7" s="962"/>
      <c r="DX7" s="962"/>
      <c r="DY7" s="962"/>
      <c r="DZ7" s="1017"/>
      <c r="EA7" s="67"/>
    </row>
    <row r="8" spans="1:131" s="47" customFormat="1" ht="26.25" customHeight="1" x14ac:dyDescent="0.2">
      <c r="A8" s="52">
        <v>2</v>
      </c>
      <c r="B8" s="711"/>
      <c r="C8" s="712"/>
      <c r="D8" s="712"/>
      <c r="E8" s="712"/>
      <c r="F8" s="712"/>
      <c r="G8" s="712"/>
      <c r="H8" s="712"/>
      <c r="I8" s="712"/>
      <c r="J8" s="712"/>
      <c r="K8" s="712"/>
      <c r="L8" s="712"/>
      <c r="M8" s="712"/>
      <c r="N8" s="712"/>
      <c r="O8" s="712"/>
      <c r="P8" s="713"/>
      <c r="Q8" s="955"/>
      <c r="R8" s="956"/>
      <c r="S8" s="956"/>
      <c r="T8" s="956"/>
      <c r="U8" s="956"/>
      <c r="V8" s="956"/>
      <c r="W8" s="956"/>
      <c r="X8" s="956"/>
      <c r="Y8" s="956"/>
      <c r="Z8" s="956"/>
      <c r="AA8" s="956"/>
      <c r="AB8" s="956"/>
      <c r="AC8" s="956"/>
      <c r="AD8" s="956"/>
      <c r="AE8" s="960"/>
      <c r="AF8" s="978"/>
      <c r="AG8" s="715"/>
      <c r="AH8" s="715"/>
      <c r="AI8" s="715"/>
      <c r="AJ8" s="979"/>
      <c r="AK8" s="959"/>
      <c r="AL8" s="956"/>
      <c r="AM8" s="956"/>
      <c r="AN8" s="956"/>
      <c r="AO8" s="956"/>
      <c r="AP8" s="956"/>
      <c r="AQ8" s="956"/>
      <c r="AR8" s="956"/>
      <c r="AS8" s="956"/>
      <c r="AT8" s="956"/>
      <c r="AU8" s="957"/>
      <c r="AV8" s="957"/>
      <c r="AW8" s="957"/>
      <c r="AX8" s="957"/>
      <c r="AY8" s="958"/>
      <c r="AZ8" s="56"/>
      <c r="BA8" s="56"/>
      <c r="BB8" s="56"/>
      <c r="BC8" s="56"/>
      <c r="BD8" s="56"/>
      <c r="BE8" s="67"/>
      <c r="BF8" s="67"/>
      <c r="BG8" s="67"/>
      <c r="BH8" s="67"/>
      <c r="BI8" s="67"/>
      <c r="BJ8" s="67"/>
      <c r="BK8" s="67"/>
      <c r="BL8" s="67"/>
      <c r="BM8" s="67"/>
      <c r="BN8" s="67"/>
      <c r="BO8" s="67"/>
      <c r="BP8" s="67"/>
      <c r="BQ8" s="52">
        <v>2</v>
      </c>
      <c r="BR8" s="72"/>
      <c r="BS8" s="711" t="s">
        <v>532</v>
      </c>
      <c r="BT8" s="712"/>
      <c r="BU8" s="712"/>
      <c r="BV8" s="712"/>
      <c r="BW8" s="712"/>
      <c r="BX8" s="712"/>
      <c r="BY8" s="712"/>
      <c r="BZ8" s="712"/>
      <c r="CA8" s="712"/>
      <c r="CB8" s="712"/>
      <c r="CC8" s="712"/>
      <c r="CD8" s="712"/>
      <c r="CE8" s="712"/>
      <c r="CF8" s="712"/>
      <c r="CG8" s="713"/>
      <c r="CH8" s="714">
        <v>1</v>
      </c>
      <c r="CI8" s="715"/>
      <c r="CJ8" s="715"/>
      <c r="CK8" s="715"/>
      <c r="CL8" s="716"/>
      <c r="CM8" s="714">
        <v>5</v>
      </c>
      <c r="CN8" s="715"/>
      <c r="CO8" s="715"/>
      <c r="CP8" s="715"/>
      <c r="CQ8" s="716"/>
      <c r="CR8" s="714">
        <v>2</v>
      </c>
      <c r="CS8" s="715"/>
      <c r="CT8" s="715"/>
      <c r="CU8" s="715"/>
      <c r="CV8" s="716"/>
      <c r="CW8" s="714" t="s">
        <v>193</v>
      </c>
      <c r="CX8" s="715"/>
      <c r="CY8" s="715"/>
      <c r="CZ8" s="715"/>
      <c r="DA8" s="716"/>
      <c r="DB8" s="714" t="s">
        <v>193</v>
      </c>
      <c r="DC8" s="715"/>
      <c r="DD8" s="715"/>
      <c r="DE8" s="715"/>
      <c r="DF8" s="716"/>
      <c r="DG8" s="714" t="s">
        <v>193</v>
      </c>
      <c r="DH8" s="715"/>
      <c r="DI8" s="715"/>
      <c r="DJ8" s="715"/>
      <c r="DK8" s="716"/>
      <c r="DL8" s="714" t="s">
        <v>193</v>
      </c>
      <c r="DM8" s="715"/>
      <c r="DN8" s="715"/>
      <c r="DO8" s="715"/>
      <c r="DP8" s="716"/>
      <c r="DQ8" s="714" t="s">
        <v>193</v>
      </c>
      <c r="DR8" s="715"/>
      <c r="DS8" s="715"/>
      <c r="DT8" s="715"/>
      <c r="DU8" s="716"/>
      <c r="DV8" s="711"/>
      <c r="DW8" s="712"/>
      <c r="DX8" s="712"/>
      <c r="DY8" s="712"/>
      <c r="DZ8" s="717"/>
      <c r="EA8" s="67"/>
    </row>
    <row r="9" spans="1:131" s="47" customFormat="1" ht="26.25" customHeight="1" x14ac:dyDescent="0.2">
      <c r="A9" s="52">
        <v>3</v>
      </c>
      <c r="B9" s="711"/>
      <c r="C9" s="712"/>
      <c r="D9" s="712"/>
      <c r="E9" s="712"/>
      <c r="F9" s="712"/>
      <c r="G9" s="712"/>
      <c r="H9" s="712"/>
      <c r="I9" s="712"/>
      <c r="J9" s="712"/>
      <c r="K9" s="712"/>
      <c r="L9" s="712"/>
      <c r="M9" s="712"/>
      <c r="N9" s="712"/>
      <c r="O9" s="712"/>
      <c r="P9" s="713"/>
      <c r="Q9" s="955"/>
      <c r="R9" s="956"/>
      <c r="S9" s="956"/>
      <c r="T9" s="956"/>
      <c r="U9" s="956"/>
      <c r="V9" s="956"/>
      <c r="W9" s="956"/>
      <c r="X9" s="956"/>
      <c r="Y9" s="956"/>
      <c r="Z9" s="956"/>
      <c r="AA9" s="956"/>
      <c r="AB9" s="956"/>
      <c r="AC9" s="956"/>
      <c r="AD9" s="956"/>
      <c r="AE9" s="960"/>
      <c r="AF9" s="978"/>
      <c r="AG9" s="715"/>
      <c r="AH9" s="715"/>
      <c r="AI9" s="715"/>
      <c r="AJ9" s="979"/>
      <c r="AK9" s="959"/>
      <c r="AL9" s="956"/>
      <c r="AM9" s="956"/>
      <c r="AN9" s="956"/>
      <c r="AO9" s="956"/>
      <c r="AP9" s="956"/>
      <c r="AQ9" s="956"/>
      <c r="AR9" s="956"/>
      <c r="AS9" s="956"/>
      <c r="AT9" s="956"/>
      <c r="AU9" s="957"/>
      <c r="AV9" s="957"/>
      <c r="AW9" s="957"/>
      <c r="AX9" s="957"/>
      <c r="AY9" s="958"/>
      <c r="AZ9" s="56"/>
      <c r="BA9" s="56"/>
      <c r="BB9" s="56"/>
      <c r="BC9" s="56"/>
      <c r="BD9" s="56"/>
      <c r="BE9" s="67"/>
      <c r="BF9" s="67"/>
      <c r="BG9" s="67"/>
      <c r="BH9" s="67"/>
      <c r="BI9" s="67"/>
      <c r="BJ9" s="67"/>
      <c r="BK9" s="67"/>
      <c r="BL9" s="67"/>
      <c r="BM9" s="67"/>
      <c r="BN9" s="67"/>
      <c r="BO9" s="67"/>
      <c r="BP9" s="67"/>
      <c r="BQ9" s="52">
        <v>3</v>
      </c>
      <c r="BR9" s="72"/>
      <c r="BS9" s="711"/>
      <c r="BT9" s="712"/>
      <c r="BU9" s="712"/>
      <c r="BV9" s="712"/>
      <c r="BW9" s="712"/>
      <c r="BX9" s="712"/>
      <c r="BY9" s="712"/>
      <c r="BZ9" s="712"/>
      <c r="CA9" s="712"/>
      <c r="CB9" s="712"/>
      <c r="CC9" s="712"/>
      <c r="CD9" s="712"/>
      <c r="CE9" s="712"/>
      <c r="CF9" s="712"/>
      <c r="CG9" s="713"/>
      <c r="CH9" s="714"/>
      <c r="CI9" s="715"/>
      <c r="CJ9" s="715"/>
      <c r="CK9" s="715"/>
      <c r="CL9" s="716"/>
      <c r="CM9" s="714"/>
      <c r="CN9" s="715"/>
      <c r="CO9" s="715"/>
      <c r="CP9" s="715"/>
      <c r="CQ9" s="716"/>
      <c r="CR9" s="714"/>
      <c r="CS9" s="715"/>
      <c r="CT9" s="715"/>
      <c r="CU9" s="715"/>
      <c r="CV9" s="716"/>
      <c r="CW9" s="714"/>
      <c r="CX9" s="715"/>
      <c r="CY9" s="715"/>
      <c r="CZ9" s="715"/>
      <c r="DA9" s="716"/>
      <c r="DB9" s="714"/>
      <c r="DC9" s="715"/>
      <c r="DD9" s="715"/>
      <c r="DE9" s="715"/>
      <c r="DF9" s="716"/>
      <c r="DG9" s="714"/>
      <c r="DH9" s="715"/>
      <c r="DI9" s="715"/>
      <c r="DJ9" s="715"/>
      <c r="DK9" s="716"/>
      <c r="DL9" s="714"/>
      <c r="DM9" s="715"/>
      <c r="DN9" s="715"/>
      <c r="DO9" s="715"/>
      <c r="DP9" s="716"/>
      <c r="DQ9" s="714"/>
      <c r="DR9" s="715"/>
      <c r="DS9" s="715"/>
      <c r="DT9" s="715"/>
      <c r="DU9" s="716"/>
      <c r="DV9" s="711"/>
      <c r="DW9" s="712"/>
      <c r="DX9" s="712"/>
      <c r="DY9" s="712"/>
      <c r="DZ9" s="717"/>
      <c r="EA9" s="67"/>
    </row>
    <row r="10" spans="1:131" s="47" customFormat="1" ht="26.25" customHeight="1" x14ac:dyDescent="0.2">
      <c r="A10" s="52">
        <v>4</v>
      </c>
      <c r="B10" s="711"/>
      <c r="C10" s="712"/>
      <c r="D10" s="712"/>
      <c r="E10" s="712"/>
      <c r="F10" s="712"/>
      <c r="G10" s="712"/>
      <c r="H10" s="712"/>
      <c r="I10" s="712"/>
      <c r="J10" s="712"/>
      <c r="K10" s="712"/>
      <c r="L10" s="712"/>
      <c r="M10" s="712"/>
      <c r="N10" s="712"/>
      <c r="O10" s="712"/>
      <c r="P10" s="713"/>
      <c r="Q10" s="955"/>
      <c r="R10" s="956"/>
      <c r="S10" s="956"/>
      <c r="T10" s="956"/>
      <c r="U10" s="956"/>
      <c r="V10" s="956"/>
      <c r="W10" s="956"/>
      <c r="X10" s="956"/>
      <c r="Y10" s="956"/>
      <c r="Z10" s="956"/>
      <c r="AA10" s="956"/>
      <c r="AB10" s="956"/>
      <c r="AC10" s="956"/>
      <c r="AD10" s="956"/>
      <c r="AE10" s="960"/>
      <c r="AF10" s="978"/>
      <c r="AG10" s="715"/>
      <c r="AH10" s="715"/>
      <c r="AI10" s="715"/>
      <c r="AJ10" s="979"/>
      <c r="AK10" s="959"/>
      <c r="AL10" s="956"/>
      <c r="AM10" s="956"/>
      <c r="AN10" s="956"/>
      <c r="AO10" s="956"/>
      <c r="AP10" s="956"/>
      <c r="AQ10" s="956"/>
      <c r="AR10" s="956"/>
      <c r="AS10" s="956"/>
      <c r="AT10" s="956"/>
      <c r="AU10" s="957"/>
      <c r="AV10" s="957"/>
      <c r="AW10" s="957"/>
      <c r="AX10" s="957"/>
      <c r="AY10" s="958"/>
      <c r="AZ10" s="56"/>
      <c r="BA10" s="56"/>
      <c r="BB10" s="56"/>
      <c r="BC10" s="56"/>
      <c r="BD10" s="56"/>
      <c r="BE10" s="67"/>
      <c r="BF10" s="67"/>
      <c r="BG10" s="67"/>
      <c r="BH10" s="67"/>
      <c r="BI10" s="67"/>
      <c r="BJ10" s="67"/>
      <c r="BK10" s="67"/>
      <c r="BL10" s="67"/>
      <c r="BM10" s="67"/>
      <c r="BN10" s="67"/>
      <c r="BO10" s="67"/>
      <c r="BP10" s="67"/>
      <c r="BQ10" s="52">
        <v>4</v>
      </c>
      <c r="BR10" s="72"/>
      <c r="BS10" s="711"/>
      <c r="BT10" s="712"/>
      <c r="BU10" s="712"/>
      <c r="BV10" s="712"/>
      <c r="BW10" s="712"/>
      <c r="BX10" s="712"/>
      <c r="BY10" s="712"/>
      <c r="BZ10" s="712"/>
      <c r="CA10" s="712"/>
      <c r="CB10" s="712"/>
      <c r="CC10" s="712"/>
      <c r="CD10" s="712"/>
      <c r="CE10" s="712"/>
      <c r="CF10" s="712"/>
      <c r="CG10" s="713"/>
      <c r="CH10" s="714"/>
      <c r="CI10" s="715"/>
      <c r="CJ10" s="715"/>
      <c r="CK10" s="715"/>
      <c r="CL10" s="716"/>
      <c r="CM10" s="714"/>
      <c r="CN10" s="715"/>
      <c r="CO10" s="715"/>
      <c r="CP10" s="715"/>
      <c r="CQ10" s="716"/>
      <c r="CR10" s="714"/>
      <c r="CS10" s="715"/>
      <c r="CT10" s="715"/>
      <c r="CU10" s="715"/>
      <c r="CV10" s="716"/>
      <c r="CW10" s="714"/>
      <c r="CX10" s="715"/>
      <c r="CY10" s="715"/>
      <c r="CZ10" s="715"/>
      <c r="DA10" s="716"/>
      <c r="DB10" s="714"/>
      <c r="DC10" s="715"/>
      <c r="DD10" s="715"/>
      <c r="DE10" s="715"/>
      <c r="DF10" s="716"/>
      <c r="DG10" s="714"/>
      <c r="DH10" s="715"/>
      <c r="DI10" s="715"/>
      <c r="DJ10" s="715"/>
      <c r="DK10" s="716"/>
      <c r="DL10" s="714"/>
      <c r="DM10" s="715"/>
      <c r="DN10" s="715"/>
      <c r="DO10" s="715"/>
      <c r="DP10" s="716"/>
      <c r="DQ10" s="714"/>
      <c r="DR10" s="715"/>
      <c r="DS10" s="715"/>
      <c r="DT10" s="715"/>
      <c r="DU10" s="716"/>
      <c r="DV10" s="711"/>
      <c r="DW10" s="712"/>
      <c r="DX10" s="712"/>
      <c r="DY10" s="712"/>
      <c r="DZ10" s="717"/>
      <c r="EA10" s="67"/>
    </row>
    <row r="11" spans="1:131" s="47" customFormat="1" ht="26.25" customHeight="1" x14ac:dyDescent="0.2">
      <c r="A11" s="52">
        <v>5</v>
      </c>
      <c r="B11" s="711"/>
      <c r="C11" s="712"/>
      <c r="D11" s="712"/>
      <c r="E11" s="712"/>
      <c r="F11" s="712"/>
      <c r="G11" s="712"/>
      <c r="H11" s="712"/>
      <c r="I11" s="712"/>
      <c r="J11" s="712"/>
      <c r="K11" s="712"/>
      <c r="L11" s="712"/>
      <c r="M11" s="712"/>
      <c r="N11" s="712"/>
      <c r="O11" s="712"/>
      <c r="P11" s="713"/>
      <c r="Q11" s="955"/>
      <c r="R11" s="956"/>
      <c r="S11" s="956"/>
      <c r="T11" s="956"/>
      <c r="U11" s="956"/>
      <c r="V11" s="956"/>
      <c r="W11" s="956"/>
      <c r="X11" s="956"/>
      <c r="Y11" s="956"/>
      <c r="Z11" s="956"/>
      <c r="AA11" s="956"/>
      <c r="AB11" s="956"/>
      <c r="AC11" s="956"/>
      <c r="AD11" s="956"/>
      <c r="AE11" s="960"/>
      <c r="AF11" s="978"/>
      <c r="AG11" s="715"/>
      <c r="AH11" s="715"/>
      <c r="AI11" s="715"/>
      <c r="AJ11" s="979"/>
      <c r="AK11" s="959"/>
      <c r="AL11" s="956"/>
      <c r="AM11" s="956"/>
      <c r="AN11" s="956"/>
      <c r="AO11" s="956"/>
      <c r="AP11" s="956"/>
      <c r="AQ11" s="956"/>
      <c r="AR11" s="956"/>
      <c r="AS11" s="956"/>
      <c r="AT11" s="956"/>
      <c r="AU11" s="957"/>
      <c r="AV11" s="957"/>
      <c r="AW11" s="957"/>
      <c r="AX11" s="957"/>
      <c r="AY11" s="958"/>
      <c r="AZ11" s="56"/>
      <c r="BA11" s="56"/>
      <c r="BB11" s="56"/>
      <c r="BC11" s="56"/>
      <c r="BD11" s="56"/>
      <c r="BE11" s="67"/>
      <c r="BF11" s="67"/>
      <c r="BG11" s="67"/>
      <c r="BH11" s="67"/>
      <c r="BI11" s="67"/>
      <c r="BJ11" s="67"/>
      <c r="BK11" s="67"/>
      <c r="BL11" s="67"/>
      <c r="BM11" s="67"/>
      <c r="BN11" s="67"/>
      <c r="BO11" s="67"/>
      <c r="BP11" s="67"/>
      <c r="BQ11" s="52">
        <v>5</v>
      </c>
      <c r="BR11" s="72"/>
      <c r="BS11" s="711"/>
      <c r="BT11" s="712"/>
      <c r="BU11" s="712"/>
      <c r="BV11" s="712"/>
      <c r="BW11" s="712"/>
      <c r="BX11" s="712"/>
      <c r="BY11" s="712"/>
      <c r="BZ11" s="712"/>
      <c r="CA11" s="712"/>
      <c r="CB11" s="712"/>
      <c r="CC11" s="712"/>
      <c r="CD11" s="712"/>
      <c r="CE11" s="712"/>
      <c r="CF11" s="712"/>
      <c r="CG11" s="713"/>
      <c r="CH11" s="714"/>
      <c r="CI11" s="715"/>
      <c r="CJ11" s="715"/>
      <c r="CK11" s="715"/>
      <c r="CL11" s="716"/>
      <c r="CM11" s="714"/>
      <c r="CN11" s="715"/>
      <c r="CO11" s="715"/>
      <c r="CP11" s="715"/>
      <c r="CQ11" s="716"/>
      <c r="CR11" s="714"/>
      <c r="CS11" s="715"/>
      <c r="CT11" s="715"/>
      <c r="CU11" s="715"/>
      <c r="CV11" s="716"/>
      <c r="CW11" s="714"/>
      <c r="CX11" s="715"/>
      <c r="CY11" s="715"/>
      <c r="CZ11" s="715"/>
      <c r="DA11" s="716"/>
      <c r="DB11" s="714"/>
      <c r="DC11" s="715"/>
      <c r="DD11" s="715"/>
      <c r="DE11" s="715"/>
      <c r="DF11" s="716"/>
      <c r="DG11" s="714"/>
      <c r="DH11" s="715"/>
      <c r="DI11" s="715"/>
      <c r="DJ11" s="715"/>
      <c r="DK11" s="716"/>
      <c r="DL11" s="714"/>
      <c r="DM11" s="715"/>
      <c r="DN11" s="715"/>
      <c r="DO11" s="715"/>
      <c r="DP11" s="716"/>
      <c r="DQ11" s="714"/>
      <c r="DR11" s="715"/>
      <c r="DS11" s="715"/>
      <c r="DT11" s="715"/>
      <c r="DU11" s="716"/>
      <c r="DV11" s="711"/>
      <c r="DW11" s="712"/>
      <c r="DX11" s="712"/>
      <c r="DY11" s="712"/>
      <c r="DZ11" s="717"/>
      <c r="EA11" s="67"/>
    </row>
    <row r="12" spans="1:131" s="47" customFormat="1" ht="26.25" customHeight="1" x14ac:dyDescent="0.2">
      <c r="A12" s="52">
        <v>6</v>
      </c>
      <c r="B12" s="711"/>
      <c r="C12" s="712"/>
      <c r="D12" s="712"/>
      <c r="E12" s="712"/>
      <c r="F12" s="712"/>
      <c r="G12" s="712"/>
      <c r="H12" s="712"/>
      <c r="I12" s="712"/>
      <c r="J12" s="712"/>
      <c r="K12" s="712"/>
      <c r="L12" s="712"/>
      <c r="M12" s="712"/>
      <c r="N12" s="712"/>
      <c r="O12" s="712"/>
      <c r="P12" s="713"/>
      <c r="Q12" s="955"/>
      <c r="R12" s="956"/>
      <c r="S12" s="956"/>
      <c r="T12" s="956"/>
      <c r="U12" s="956"/>
      <c r="V12" s="956"/>
      <c r="W12" s="956"/>
      <c r="X12" s="956"/>
      <c r="Y12" s="956"/>
      <c r="Z12" s="956"/>
      <c r="AA12" s="956"/>
      <c r="AB12" s="956"/>
      <c r="AC12" s="956"/>
      <c r="AD12" s="956"/>
      <c r="AE12" s="960"/>
      <c r="AF12" s="978"/>
      <c r="AG12" s="715"/>
      <c r="AH12" s="715"/>
      <c r="AI12" s="715"/>
      <c r="AJ12" s="979"/>
      <c r="AK12" s="959"/>
      <c r="AL12" s="956"/>
      <c r="AM12" s="956"/>
      <c r="AN12" s="956"/>
      <c r="AO12" s="956"/>
      <c r="AP12" s="956"/>
      <c r="AQ12" s="956"/>
      <c r="AR12" s="956"/>
      <c r="AS12" s="956"/>
      <c r="AT12" s="956"/>
      <c r="AU12" s="957"/>
      <c r="AV12" s="957"/>
      <c r="AW12" s="957"/>
      <c r="AX12" s="957"/>
      <c r="AY12" s="958"/>
      <c r="AZ12" s="56"/>
      <c r="BA12" s="56"/>
      <c r="BB12" s="56"/>
      <c r="BC12" s="56"/>
      <c r="BD12" s="56"/>
      <c r="BE12" s="67"/>
      <c r="BF12" s="67"/>
      <c r="BG12" s="67"/>
      <c r="BH12" s="67"/>
      <c r="BI12" s="67"/>
      <c r="BJ12" s="67"/>
      <c r="BK12" s="67"/>
      <c r="BL12" s="67"/>
      <c r="BM12" s="67"/>
      <c r="BN12" s="67"/>
      <c r="BO12" s="67"/>
      <c r="BP12" s="67"/>
      <c r="BQ12" s="52">
        <v>6</v>
      </c>
      <c r="BR12" s="72"/>
      <c r="BS12" s="711"/>
      <c r="BT12" s="712"/>
      <c r="BU12" s="712"/>
      <c r="BV12" s="712"/>
      <c r="BW12" s="712"/>
      <c r="BX12" s="712"/>
      <c r="BY12" s="712"/>
      <c r="BZ12" s="712"/>
      <c r="CA12" s="712"/>
      <c r="CB12" s="712"/>
      <c r="CC12" s="712"/>
      <c r="CD12" s="712"/>
      <c r="CE12" s="712"/>
      <c r="CF12" s="712"/>
      <c r="CG12" s="713"/>
      <c r="CH12" s="714"/>
      <c r="CI12" s="715"/>
      <c r="CJ12" s="715"/>
      <c r="CK12" s="715"/>
      <c r="CL12" s="716"/>
      <c r="CM12" s="714"/>
      <c r="CN12" s="715"/>
      <c r="CO12" s="715"/>
      <c r="CP12" s="715"/>
      <c r="CQ12" s="716"/>
      <c r="CR12" s="714"/>
      <c r="CS12" s="715"/>
      <c r="CT12" s="715"/>
      <c r="CU12" s="715"/>
      <c r="CV12" s="716"/>
      <c r="CW12" s="714"/>
      <c r="CX12" s="715"/>
      <c r="CY12" s="715"/>
      <c r="CZ12" s="715"/>
      <c r="DA12" s="716"/>
      <c r="DB12" s="714"/>
      <c r="DC12" s="715"/>
      <c r="DD12" s="715"/>
      <c r="DE12" s="715"/>
      <c r="DF12" s="716"/>
      <c r="DG12" s="714"/>
      <c r="DH12" s="715"/>
      <c r="DI12" s="715"/>
      <c r="DJ12" s="715"/>
      <c r="DK12" s="716"/>
      <c r="DL12" s="714"/>
      <c r="DM12" s="715"/>
      <c r="DN12" s="715"/>
      <c r="DO12" s="715"/>
      <c r="DP12" s="716"/>
      <c r="DQ12" s="714"/>
      <c r="DR12" s="715"/>
      <c r="DS12" s="715"/>
      <c r="DT12" s="715"/>
      <c r="DU12" s="716"/>
      <c r="DV12" s="711"/>
      <c r="DW12" s="712"/>
      <c r="DX12" s="712"/>
      <c r="DY12" s="712"/>
      <c r="DZ12" s="717"/>
      <c r="EA12" s="67"/>
    </row>
    <row r="13" spans="1:131" s="47" customFormat="1" ht="26.25" customHeight="1" x14ac:dyDescent="0.2">
      <c r="A13" s="52">
        <v>7</v>
      </c>
      <c r="B13" s="711"/>
      <c r="C13" s="712"/>
      <c r="D13" s="712"/>
      <c r="E13" s="712"/>
      <c r="F13" s="712"/>
      <c r="G13" s="712"/>
      <c r="H13" s="712"/>
      <c r="I13" s="712"/>
      <c r="J13" s="712"/>
      <c r="K13" s="712"/>
      <c r="L13" s="712"/>
      <c r="M13" s="712"/>
      <c r="N13" s="712"/>
      <c r="O13" s="712"/>
      <c r="P13" s="713"/>
      <c r="Q13" s="955"/>
      <c r="R13" s="956"/>
      <c r="S13" s="956"/>
      <c r="T13" s="956"/>
      <c r="U13" s="956"/>
      <c r="V13" s="956"/>
      <c r="W13" s="956"/>
      <c r="X13" s="956"/>
      <c r="Y13" s="956"/>
      <c r="Z13" s="956"/>
      <c r="AA13" s="956"/>
      <c r="AB13" s="956"/>
      <c r="AC13" s="956"/>
      <c r="AD13" s="956"/>
      <c r="AE13" s="960"/>
      <c r="AF13" s="978"/>
      <c r="AG13" s="715"/>
      <c r="AH13" s="715"/>
      <c r="AI13" s="715"/>
      <c r="AJ13" s="979"/>
      <c r="AK13" s="959"/>
      <c r="AL13" s="956"/>
      <c r="AM13" s="956"/>
      <c r="AN13" s="956"/>
      <c r="AO13" s="956"/>
      <c r="AP13" s="956"/>
      <c r="AQ13" s="956"/>
      <c r="AR13" s="956"/>
      <c r="AS13" s="956"/>
      <c r="AT13" s="956"/>
      <c r="AU13" s="957"/>
      <c r="AV13" s="957"/>
      <c r="AW13" s="957"/>
      <c r="AX13" s="957"/>
      <c r="AY13" s="958"/>
      <c r="AZ13" s="56"/>
      <c r="BA13" s="56"/>
      <c r="BB13" s="56"/>
      <c r="BC13" s="56"/>
      <c r="BD13" s="56"/>
      <c r="BE13" s="67"/>
      <c r="BF13" s="67"/>
      <c r="BG13" s="67"/>
      <c r="BH13" s="67"/>
      <c r="BI13" s="67"/>
      <c r="BJ13" s="67"/>
      <c r="BK13" s="67"/>
      <c r="BL13" s="67"/>
      <c r="BM13" s="67"/>
      <c r="BN13" s="67"/>
      <c r="BO13" s="67"/>
      <c r="BP13" s="67"/>
      <c r="BQ13" s="52">
        <v>7</v>
      </c>
      <c r="BR13" s="72"/>
      <c r="BS13" s="711"/>
      <c r="BT13" s="712"/>
      <c r="BU13" s="712"/>
      <c r="BV13" s="712"/>
      <c r="BW13" s="712"/>
      <c r="BX13" s="712"/>
      <c r="BY13" s="712"/>
      <c r="BZ13" s="712"/>
      <c r="CA13" s="712"/>
      <c r="CB13" s="712"/>
      <c r="CC13" s="712"/>
      <c r="CD13" s="712"/>
      <c r="CE13" s="712"/>
      <c r="CF13" s="712"/>
      <c r="CG13" s="713"/>
      <c r="CH13" s="714"/>
      <c r="CI13" s="715"/>
      <c r="CJ13" s="715"/>
      <c r="CK13" s="715"/>
      <c r="CL13" s="716"/>
      <c r="CM13" s="714"/>
      <c r="CN13" s="715"/>
      <c r="CO13" s="715"/>
      <c r="CP13" s="715"/>
      <c r="CQ13" s="716"/>
      <c r="CR13" s="714"/>
      <c r="CS13" s="715"/>
      <c r="CT13" s="715"/>
      <c r="CU13" s="715"/>
      <c r="CV13" s="716"/>
      <c r="CW13" s="714"/>
      <c r="CX13" s="715"/>
      <c r="CY13" s="715"/>
      <c r="CZ13" s="715"/>
      <c r="DA13" s="716"/>
      <c r="DB13" s="714"/>
      <c r="DC13" s="715"/>
      <c r="DD13" s="715"/>
      <c r="DE13" s="715"/>
      <c r="DF13" s="716"/>
      <c r="DG13" s="714"/>
      <c r="DH13" s="715"/>
      <c r="DI13" s="715"/>
      <c r="DJ13" s="715"/>
      <c r="DK13" s="716"/>
      <c r="DL13" s="714"/>
      <c r="DM13" s="715"/>
      <c r="DN13" s="715"/>
      <c r="DO13" s="715"/>
      <c r="DP13" s="716"/>
      <c r="DQ13" s="714"/>
      <c r="DR13" s="715"/>
      <c r="DS13" s="715"/>
      <c r="DT13" s="715"/>
      <c r="DU13" s="716"/>
      <c r="DV13" s="711"/>
      <c r="DW13" s="712"/>
      <c r="DX13" s="712"/>
      <c r="DY13" s="712"/>
      <c r="DZ13" s="717"/>
      <c r="EA13" s="67"/>
    </row>
    <row r="14" spans="1:131" s="47" customFormat="1" ht="26.25" customHeight="1" x14ac:dyDescent="0.2">
      <c r="A14" s="52">
        <v>8</v>
      </c>
      <c r="B14" s="711"/>
      <c r="C14" s="712"/>
      <c r="D14" s="712"/>
      <c r="E14" s="712"/>
      <c r="F14" s="712"/>
      <c r="G14" s="712"/>
      <c r="H14" s="712"/>
      <c r="I14" s="712"/>
      <c r="J14" s="712"/>
      <c r="K14" s="712"/>
      <c r="L14" s="712"/>
      <c r="M14" s="712"/>
      <c r="N14" s="712"/>
      <c r="O14" s="712"/>
      <c r="P14" s="713"/>
      <c r="Q14" s="955"/>
      <c r="R14" s="956"/>
      <c r="S14" s="956"/>
      <c r="T14" s="956"/>
      <c r="U14" s="956"/>
      <c r="V14" s="956"/>
      <c r="W14" s="956"/>
      <c r="X14" s="956"/>
      <c r="Y14" s="956"/>
      <c r="Z14" s="956"/>
      <c r="AA14" s="956"/>
      <c r="AB14" s="956"/>
      <c r="AC14" s="956"/>
      <c r="AD14" s="956"/>
      <c r="AE14" s="960"/>
      <c r="AF14" s="978"/>
      <c r="AG14" s="715"/>
      <c r="AH14" s="715"/>
      <c r="AI14" s="715"/>
      <c r="AJ14" s="979"/>
      <c r="AK14" s="959"/>
      <c r="AL14" s="956"/>
      <c r="AM14" s="956"/>
      <c r="AN14" s="956"/>
      <c r="AO14" s="956"/>
      <c r="AP14" s="956"/>
      <c r="AQ14" s="956"/>
      <c r="AR14" s="956"/>
      <c r="AS14" s="956"/>
      <c r="AT14" s="956"/>
      <c r="AU14" s="957"/>
      <c r="AV14" s="957"/>
      <c r="AW14" s="957"/>
      <c r="AX14" s="957"/>
      <c r="AY14" s="958"/>
      <c r="AZ14" s="56"/>
      <c r="BA14" s="56"/>
      <c r="BB14" s="56"/>
      <c r="BC14" s="56"/>
      <c r="BD14" s="56"/>
      <c r="BE14" s="67"/>
      <c r="BF14" s="67"/>
      <c r="BG14" s="67"/>
      <c r="BH14" s="67"/>
      <c r="BI14" s="67"/>
      <c r="BJ14" s="67"/>
      <c r="BK14" s="67"/>
      <c r="BL14" s="67"/>
      <c r="BM14" s="67"/>
      <c r="BN14" s="67"/>
      <c r="BO14" s="67"/>
      <c r="BP14" s="67"/>
      <c r="BQ14" s="52">
        <v>8</v>
      </c>
      <c r="BR14" s="72"/>
      <c r="BS14" s="711"/>
      <c r="BT14" s="712"/>
      <c r="BU14" s="712"/>
      <c r="BV14" s="712"/>
      <c r="BW14" s="712"/>
      <c r="BX14" s="712"/>
      <c r="BY14" s="712"/>
      <c r="BZ14" s="712"/>
      <c r="CA14" s="712"/>
      <c r="CB14" s="712"/>
      <c r="CC14" s="712"/>
      <c r="CD14" s="712"/>
      <c r="CE14" s="712"/>
      <c r="CF14" s="712"/>
      <c r="CG14" s="713"/>
      <c r="CH14" s="714"/>
      <c r="CI14" s="715"/>
      <c r="CJ14" s="715"/>
      <c r="CK14" s="715"/>
      <c r="CL14" s="716"/>
      <c r="CM14" s="714"/>
      <c r="CN14" s="715"/>
      <c r="CO14" s="715"/>
      <c r="CP14" s="715"/>
      <c r="CQ14" s="716"/>
      <c r="CR14" s="714"/>
      <c r="CS14" s="715"/>
      <c r="CT14" s="715"/>
      <c r="CU14" s="715"/>
      <c r="CV14" s="716"/>
      <c r="CW14" s="714"/>
      <c r="CX14" s="715"/>
      <c r="CY14" s="715"/>
      <c r="CZ14" s="715"/>
      <c r="DA14" s="716"/>
      <c r="DB14" s="714"/>
      <c r="DC14" s="715"/>
      <c r="DD14" s="715"/>
      <c r="DE14" s="715"/>
      <c r="DF14" s="716"/>
      <c r="DG14" s="714"/>
      <c r="DH14" s="715"/>
      <c r="DI14" s="715"/>
      <c r="DJ14" s="715"/>
      <c r="DK14" s="716"/>
      <c r="DL14" s="714"/>
      <c r="DM14" s="715"/>
      <c r="DN14" s="715"/>
      <c r="DO14" s="715"/>
      <c r="DP14" s="716"/>
      <c r="DQ14" s="714"/>
      <c r="DR14" s="715"/>
      <c r="DS14" s="715"/>
      <c r="DT14" s="715"/>
      <c r="DU14" s="716"/>
      <c r="DV14" s="711"/>
      <c r="DW14" s="712"/>
      <c r="DX14" s="712"/>
      <c r="DY14" s="712"/>
      <c r="DZ14" s="717"/>
      <c r="EA14" s="67"/>
    </row>
    <row r="15" spans="1:131" s="47" customFormat="1" ht="26.25" customHeight="1" x14ac:dyDescent="0.2">
      <c r="A15" s="52">
        <v>9</v>
      </c>
      <c r="B15" s="711"/>
      <c r="C15" s="712"/>
      <c r="D15" s="712"/>
      <c r="E15" s="712"/>
      <c r="F15" s="712"/>
      <c r="G15" s="712"/>
      <c r="H15" s="712"/>
      <c r="I15" s="712"/>
      <c r="J15" s="712"/>
      <c r="K15" s="712"/>
      <c r="L15" s="712"/>
      <c r="M15" s="712"/>
      <c r="N15" s="712"/>
      <c r="O15" s="712"/>
      <c r="P15" s="713"/>
      <c r="Q15" s="955"/>
      <c r="R15" s="956"/>
      <c r="S15" s="956"/>
      <c r="T15" s="956"/>
      <c r="U15" s="956"/>
      <c r="V15" s="956"/>
      <c r="W15" s="956"/>
      <c r="X15" s="956"/>
      <c r="Y15" s="956"/>
      <c r="Z15" s="956"/>
      <c r="AA15" s="956"/>
      <c r="AB15" s="956"/>
      <c r="AC15" s="956"/>
      <c r="AD15" s="956"/>
      <c r="AE15" s="960"/>
      <c r="AF15" s="978"/>
      <c r="AG15" s="715"/>
      <c r="AH15" s="715"/>
      <c r="AI15" s="715"/>
      <c r="AJ15" s="979"/>
      <c r="AK15" s="959"/>
      <c r="AL15" s="956"/>
      <c r="AM15" s="956"/>
      <c r="AN15" s="956"/>
      <c r="AO15" s="956"/>
      <c r="AP15" s="956"/>
      <c r="AQ15" s="956"/>
      <c r="AR15" s="956"/>
      <c r="AS15" s="956"/>
      <c r="AT15" s="956"/>
      <c r="AU15" s="957"/>
      <c r="AV15" s="957"/>
      <c r="AW15" s="957"/>
      <c r="AX15" s="957"/>
      <c r="AY15" s="958"/>
      <c r="AZ15" s="56"/>
      <c r="BA15" s="56"/>
      <c r="BB15" s="56"/>
      <c r="BC15" s="56"/>
      <c r="BD15" s="56"/>
      <c r="BE15" s="67"/>
      <c r="BF15" s="67"/>
      <c r="BG15" s="67"/>
      <c r="BH15" s="67"/>
      <c r="BI15" s="67"/>
      <c r="BJ15" s="67"/>
      <c r="BK15" s="67"/>
      <c r="BL15" s="67"/>
      <c r="BM15" s="67"/>
      <c r="BN15" s="67"/>
      <c r="BO15" s="67"/>
      <c r="BP15" s="67"/>
      <c r="BQ15" s="52">
        <v>9</v>
      </c>
      <c r="BR15" s="72"/>
      <c r="BS15" s="711"/>
      <c r="BT15" s="712"/>
      <c r="BU15" s="712"/>
      <c r="BV15" s="712"/>
      <c r="BW15" s="712"/>
      <c r="BX15" s="712"/>
      <c r="BY15" s="712"/>
      <c r="BZ15" s="712"/>
      <c r="CA15" s="712"/>
      <c r="CB15" s="712"/>
      <c r="CC15" s="712"/>
      <c r="CD15" s="712"/>
      <c r="CE15" s="712"/>
      <c r="CF15" s="712"/>
      <c r="CG15" s="713"/>
      <c r="CH15" s="714"/>
      <c r="CI15" s="715"/>
      <c r="CJ15" s="715"/>
      <c r="CK15" s="715"/>
      <c r="CL15" s="716"/>
      <c r="CM15" s="714"/>
      <c r="CN15" s="715"/>
      <c r="CO15" s="715"/>
      <c r="CP15" s="715"/>
      <c r="CQ15" s="716"/>
      <c r="CR15" s="714"/>
      <c r="CS15" s="715"/>
      <c r="CT15" s="715"/>
      <c r="CU15" s="715"/>
      <c r="CV15" s="716"/>
      <c r="CW15" s="714"/>
      <c r="CX15" s="715"/>
      <c r="CY15" s="715"/>
      <c r="CZ15" s="715"/>
      <c r="DA15" s="716"/>
      <c r="DB15" s="714"/>
      <c r="DC15" s="715"/>
      <c r="DD15" s="715"/>
      <c r="DE15" s="715"/>
      <c r="DF15" s="716"/>
      <c r="DG15" s="714"/>
      <c r="DH15" s="715"/>
      <c r="DI15" s="715"/>
      <c r="DJ15" s="715"/>
      <c r="DK15" s="716"/>
      <c r="DL15" s="714"/>
      <c r="DM15" s="715"/>
      <c r="DN15" s="715"/>
      <c r="DO15" s="715"/>
      <c r="DP15" s="716"/>
      <c r="DQ15" s="714"/>
      <c r="DR15" s="715"/>
      <c r="DS15" s="715"/>
      <c r="DT15" s="715"/>
      <c r="DU15" s="716"/>
      <c r="DV15" s="711"/>
      <c r="DW15" s="712"/>
      <c r="DX15" s="712"/>
      <c r="DY15" s="712"/>
      <c r="DZ15" s="717"/>
      <c r="EA15" s="67"/>
    </row>
    <row r="16" spans="1:131" s="47" customFormat="1" ht="26.25" customHeight="1" x14ac:dyDescent="0.2">
      <c r="A16" s="52">
        <v>10</v>
      </c>
      <c r="B16" s="711"/>
      <c r="C16" s="712"/>
      <c r="D16" s="712"/>
      <c r="E16" s="712"/>
      <c r="F16" s="712"/>
      <c r="G16" s="712"/>
      <c r="H16" s="712"/>
      <c r="I16" s="712"/>
      <c r="J16" s="712"/>
      <c r="K16" s="712"/>
      <c r="L16" s="712"/>
      <c r="M16" s="712"/>
      <c r="N16" s="712"/>
      <c r="O16" s="712"/>
      <c r="P16" s="713"/>
      <c r="Q16" s="955"/>
      <c r="R16" s="956"/>
      <c r="S16" s="956"/>
      <c r="T16" s="956"/>
      <c r="U16" s="956"/>
      <c r="V16" s="956"/>
      <c r="W16" s="956"/>
      <c r="X16" s="956"/>
      <c r="Y16" s="956"/>
      <c r="Z16" s="956"/>
      <c r="AA16" s="956"/>
      <c r="AB16" s="956"/>
      <c r="AC16" s="956"/>
      <c r="AD16" s="956"/>
      <c r="AE16" s="960"/>
      <c r="AF16" s="978"/>
      <c r="AG16" s="715"/>
      <c r="AH16" s="715"/>
      <c r="AI16" s="715"/>
      <c r="AJ16" s="979"/>
      <c r="AK16" s="959"/>
      <c r="AL16" s="956"/>
      <c r="AM16" s="956"/>
      <c r="AN16" s="956"/>
      <c r="AO16" s="956"/>
      <c r="AP16" s="956"/>
      <c r="AQ16" s="956"/>
      <c r="AR16" s="956"/>
      <c r="AS16" s="956"/>
      <c r="AT16" s="956"/>
      <c r="AU16" s="957"/>
      <c r="AV16" s="957"/>
      <c r="AW16" s="957"/>
      <c r="AX16" s="957"/>
      <c r="AY16" s="958"/>
      <c r="AZ16" s="56"/>
      <c r="BA16" s="56"/>
      <c r="BB16" s="56"/>
      <c r="BC16" s="56"/>
      <c r="BD16" s="56"/>
      <c r="BE16" s="67"/>
      <c r="BF16" s="67"/>
      <c r="BG16" s="67"/>
      <c r="BH16" s="67"/>
      <c r="BI16" s="67"/>
      <c r="BJ16" s="67"/>
      <c r="BK16" s="67"/>
      <c r="BL16" s="67"/>
      <c r="BM16" s="67"/>
      <c r="BN16" s="67"/>
      <c r="BO16" s="67"/>
      <c r="BP16" s="67"/>
      <c r="BQ16" s="52">
        <v>10</v>
      </c>
      <c r="BR16" s="72"/>
      <c r="BS16" s="711"/>
      <c r="BT16" s="712"/>
      <c r="BU16" s="712"/>
      <c r="BV16" s="712"/>
      <c r="BW16" s="712"/>
      <c r="BX16" s="712"/>
      <c r="BY16" s="712"/>
      <c r="BZ16" s="712"/>
      <c r="CA16" s="712"/>
      <c r="CB16" s="712"/>
      <c r="CC16" s="712"/>
      <c r="CD16" s="712"/>
      <c r="CE16" s="712"/>
      <c r="CF16" s="712"/>
      <c r="CG16" s="713"/>
      <c r="CH16" s="714"/>
      <c r="CI16" s="715"/>
      <c r="CJ16" s="715"/>
      <c r="CK16" s="715"/>
      <c r="CL16" s="716"/>
      <c r="CM16" s="714"/>
      <c r="CN16" s="715"/>
      <c r="CO16" s="715"/>
      <c r="CP16" s="715"/>
      <c r="CQ16" s="716"/>
      <c r="CR16" s="714"/>
      <c r="CS16" s="715"/>
      <c r="CT16" s="715"/>
      <c r="CU16" s="715"/>
      <c r="CV16" s="716"/>
      <c r="CW16" s="714"/>
      <c r="CX16" s="715"/>
      <c r="CY16" s="715"/>
      <c r="CZ16" s="715"/>
      <c r="DA16" s="716"/>
      <c r="DB16" s="714"/>
      <c r="DC16" s="715"/>
      <c r="DD16" s="715"/>
      <c r="DE16" s="715"/>
      <c r="DF16" s="716"/>
      <c r="DG16" s="714"/>
      <c r="DH16" s="715"/>
      <c r="DI16" s="715"/>
      <c r="DJ16" s="715"/>
      <c r="DK16" s="716"/>
      <c r="DL16" s="714"/>
      <c r="DM16" s="715"/>
      <c r="DN16" s="715"/>
      <c r="DO16" s="715"/>
      <c r="DP16" s="716"/>
      <c r="DQ16" s="714"/>
      <c r="DR16" s="715"/>
      <c r="DS16" s="715"/>
      <c r="DT16" s="715"/>
      <c r="DU16" s="716"/>
      <c r="DV16" s="711"/>
      <c r="DW16" s="712"/>
      <c r="DX16" s="712"/>
      <c r="DY16" s="712"/>
      <c r="DZ16" s="717"/>
      <c r="EA16" s="67"/>
    </row>
    <row r="17" spans="1:131" s="47" customFormat="1" ht="26.25" customHeight="1" x14ac:dyDescent="0.2">
      <c r="A17" s="52">
        <v>11</v>
      </c>
      <c r="B17" s="711"/>
      <c r="C17" s="712"/>
      <c r="D17" s="712"/>
      <c r="E17" s="712"/>
      <c r="F17" s="712"/>
      <c r="G17" s="712"/>
      <c r="H17" s="712"/>
      <c r="I17" s="712"/>
      <c r="J17" s="712"/>
      <c r="K17" s="712"/>
      <c r="L17" s="712"/>
      <c r="M17" s="712"/>
      <c r="N17" s="712"/>
      <c r="O17" s="712"/>
      <c r="P17" s="713"/>
      <c r="Q17" s="955"/>
      <c r="R17" s="956"/>
      <c r="S17" s="956"/>
      <c r="T17" s="956"/>
      <c r="U17" s="956"/>
      <c r="V17" s="956"/>
      <c r="W17" s="956"/>
      <c r="X17" s="956"/>
      <c r="Y17" s="956"/>
      <c r="Z17" s="956"/>
      <c r="AA17" s="956"/>
      <c r="AB17" s="956"/>
      <c r="AC17" s="956"/>
      <c r="AD17" s="956"/>
      <c r="AE17" s="960"/>
      <c r="AF17" s="978"/>
      <c r="AG17" s="715"/>
      <c r="AH17" s="715"/>
      <c r="AI17" s="715"/>
      <c r="AJ17" s="979"/>
      <c r="AK17" s="959"/>
      <c r="AL17" s="956"/>
      <c r="AM17" s="956"/>
      <c r="AN17" s="956"/>
      <c r="AO17" s="956"/>
      <c r="AP17" s="956"/>
      <c r="AQ17" s="956"/>
      <c r="AR17" s="956"/>
      <c r="AS17" s="956"/>
      <c r="AT17" s="956"/>
      <c r="AU17" s="957"/>
      <c r="AV17" s="957"/>
      <c r="AW17" s="957"/>
      <c r="AX17" s="957"/>
      <c r="AY17" s="958"/>
      <c r="AZ17" s="56"/>
      <c r="BA17" s="56"/>
      <c r="BB17" s="56"/>
      <c r="BC17" s="56"/>
      <c r="BD17" s="56"/>
      <c r="BE17" s="67"/>
      <c r="BF17" s="67"/>
      <c r="BG17" s="67"/>
      <c r="BH17" s="67"/>
      <c r="BI17" s="67"/>
      <c r="BJ17" s="67"/>
      <c r="BK17" s="67"/>
      <c r="BL17" s="67"/>
      <c r="BM17" s="67"/>
      <c r="BN17" s="67"/>
      <c r="BO17" s="67"/>
      <c r="BP17" s="67"/>
      <c r="BQ17" s="52">
        <v>11</v>
      </c>
      <c r="BR17" s="72"/>
      <c r="BS17" s="711"/>
      <c r="BT17" s="712"/>
      <c r="BU17" s="712"/>
      <c r="BV17" s="712"/>
      <c r="BW17" s="712"/>
      <c r="BX17" s="712"/>
      <c r="BY17" s="712"/>
      <c r="BZ17" s="712"/>
      <c r="CA17" s="712"/>
      <c r="CB17" s="712"/>
      <c r="CC17" s="712"/>
      <c r="CD17" s="712"/>
      <c r="CE17" s="712"/>
      <c r="CF17" s="712"/>
      <c r="CG17" s="713"/>
      <c r="CH17" s="714"/>
      <c r="CI17" s="715"/>
      <c r="CJ17" s="715"/>
      <c r="CK17" s="715"/>
      <c r="CL17" s="716"/>
      <c r="CM17" s="714"/>
      <c r="CN17" s="715"/>
      <c r="CO17" s="715"/>
      <c r="CP17" s="715"/>
      <c r="CQ17" s="716"/>
      <c r="CR17" s="714"/>
      <c r="CS17" s="715"/>
      <c r="CT17" s="715"/>
      <c r="CU17" s="715"/>
      <c r="CV17" s="716"/>
      <c r="CW17" s="714"/>
      <c r="CX17" s="715"/>
      <c r="CY17" s="715"/>
      <c r="CZ17" s="715"/>
      <c r="DA17" s="716"/>
      <c r="DB17" s="714"/>
      <c r="DC17" s="715"/>
      <c r="DD17" s="715"/>
      <c r="DE17" s="715"/>
      <c r="DF17" s="716"/>
      <c r="DG17" s="714"/>
      <c r="DH17" s="715"/>
      <c r="DI17" s="715"/>
      <c r="DJ17" s="715"/>
      <c r="DK17" s="716"/>
      <c r="DL17" s="714"/>
      <c r="DM17" s="715"/>
      <c r="DN17" s="715"/>
      <c r="DO17" s="715"/>
      <c r="DP17" s="716"/>
      <c r="DQ17" s="714"/>
      <c r="DR17" s="715"/>
      <c r="DS17" s="715"/>
      <c r="DT17" s="715"/>
      <c r="DU17" s="716"/>
      <c r="DV17" s="711"/>
      <c r="DW17" s="712"/>
      <c r="DX17" s="712"/>
      <c r="DY17" s="712"/>
      <c r="DZ17" s="717"/>
      <c r="EA17" s="67"/>
    </row>
    <row r="18" spans="1:131" s="47" customFormat="1" ht="26.25" customHeight="1" x14ac:dyDescent="0.2">
      <c r="A18" s="52">
        <v>12</v>
      </c>
      <c r="B18" s="711"/>
      <c r="C18" s="712"/>
      <c r="D18" s="712"/>
      <c r="E18" s="712"/>
      <c r="F18" s="712"/>
      <c r="G18" s="712"/>
      <c r="H18" s="712"/>
      <c r="I18" s="712"/>
      <c r="J18" s="712"/>
      <c r="K18" s="712"/>
      <c r="L18" s="712"/>
      <c r="M18" s="712"/>
      <c r="N18" s="712"/>
      <c r="O18" s="712"/>
      <c r="P18" s="713"/>
      <c r="Q18" s="955"/>
      <c r="R18" s="956"/>
      <c r="S18" s="956"/>
      <c r="T18" s="956"/>
      <c r="U18" s="956"/>
      <c r="V18" s="956"/>
      <c r="W18" s="956"/>
      <c r="X18" s="956"/>
      <c r="Y18" s="956"/>
      <c r="Z18" s="956"/>
      <c r="AA18" s="956"/>
      <c r="AB18" s="956"/>
      <c r="AC18" s="956"/>
      <c r="AD18" s="956"/>
      <c r="AE18" s="960"/>
      <c r="AF18" s="978"/>
      <c r="AG18" s="715"/>
      <c r="AH18" s="715"/>
      <c r="AI18" s="715"/>
      <c r="AJ18" s="979"/>
      <c r="AK18" s="959"/>
      <c r="AL18" s="956"/>
      <c r="AM18" s="956"/>
      <c r="AN18" s="956"/>
      <c r="AO18" s="956"/>
      <c r="AP18" s="956"/>
      <c r="AQ18" s="956"/>
      <c r="AR18" s="956"/>
      <c r="AS18" s="956"/>
      <c r="AT18" s="956"/>
      <c r="AU18" s="957"/>
      <c r="AV18" s="957"/>
      <c r="AW18" s="957"/>
      <c r="AX18" s="957"/>
      <c r="AY18" s="958"/>
      <c r="AZ18" s="56"/>
      <c r="BA18" s="56"/>
      <c r="BB18" s="56"/>
      <c r="BC18" s="56"/>
      <c r="BD18" s="56"/>
      <c r="BE18" s="67"/>
      <c r="BF18" s="67"/>
      <c r="BG18" s="67"/>
      <c r="BH18" s="67"/>
      <c r="BI18" s="67"/>
      <c r="BJ18" s="67"/>
      <c r="BK18" s="67"/>
      <c r="BL18" s="67"/>
      <c r="BM18" s="67"/>
      <c r="BN18" s="67"/>
      <c r="BO18" s="67"/>
      <c r="BP18" s="67"/>
      <c r="BQ18" s="52">
        <v>12</v>
      </c>
      <c r="BR18" s="72"/>
      <c r="BS18" s="711"/>
      <c r="BT18" s="712"/>
      <c r="BU18" s="712"/>
      <c r="BV18" s="712"/>
      <c r="BW18" s="712"/>
      <c r="BX18" s="712"/>
      <c r="BY18" s="712"/>
      <c r="BZ18" s="712"/>
      <c r="CA18" s="712"/>
      <c r="CB18" s="712"/>
      <c r="CC18" s="712"/>
      <c r="CD18" s="712"/>
      <c r="CE18" s="712"/>
      <c r="CF18" s="712"/>
      <c r="CG18" s="713"/>
      <c r="CH18" s="714"/>
      <c r="CI18" s="715"/>
      <c r="CJ18" s="715"/>
      <c r="CK18" s="715"/>
      <c r="CL18" s="716"/>
      <c r="CM18" s="714"/>
      <c r="CN18" s="715"/>
      <c r="CO18" s="715"/>
      <c r="CP18" s="715"/>
      <c r="CQ18" s="716"/>
      <c r="CR18" s="714"/>
      <c r="CS18" s="715"/>
      <c r="CT18" s="715"/>
      <c r="CU18" s="715"/>
      <c r="CV18" s="716"/>
      <c r="CW18" s="714"/>
      <c r="CX18" s="715"/>
      <c r="CY18" s="715"/>
      <c r="CZ18" s="715"/>
      <c r="DA18" s="716"/>
      <c r="DB18" s="714"/>
      <c r="DC18" s="715"/>
      <c r="DD18" s="715"/>
      <c r="DE18" s="715"/>
      <c r="DF18" s="716"/>
      <c r="DG18" s="714"/>
      <c r="DH18" s="715"/>
      <c r="DI18" s="715"/>
      <c r="DJ18" s="715"/>
      <c r="DK18" s="716"/>
      <c r="DL18" s="714"/>
      <c r="DM18" s="715"/>
      <c r="DN18" s="715"/>
      <c r="DO18" s="715"/>
      <c r="DP18" s="716"/>
      <c r="DQ18" s="714"/>
      <c r="DR18" s="715"/>
      <c r="DS18" s="715"/>
      <c r="DT18" s="715"/>
      <c r="DU18" s="716"/>
      <c r="DV18" s="711"/>
      <c r="DW18" s="712"/>
      <c r="DX18" s="712"/>
      <c r="DY18" s="712"/>
      <c r="DZ18" s="717"/>
      <c r="EA18" s="67"/>
    </row>
    <row r="19" spans="1:131" s="47" customFormat="1" ht="26.25" customHeight="1" x14ac:dyDescent="0.2">
      <c r="A19" s="52">
        <v>13</v>
      </c>
      <c r="B19" s="711"/>
      <c r="C19" s="712"/>
      <c r="D19" s="712"/>
      <c r="E19" s="712"/>
      <c r="F19" s="712"/>
      <c r="G19" s="712"/>
      <c r="H19" s="712"/>
      <c r="I19" s="712"/>
      <c r="J19" s="712"/>
      <c r="K19" s="712"/>
      <c r="L19" s="712"/>
      <c r="M19" s="712"/>
      <c r="N19" s="712"/>
      <c r="O19" s="712"/>
      <c r="P19" s="713"/>
      <c r="Q19" s="955"/>
      <c r="R19" s="956"/>
      <c r="S19" s="956"/>
      <c r="T19" s="956"/>
      <c r="U19" s="956"/>
      <c r="V19" s="956"/>
      <c r="W19" s="956"/>
      <c r="X19" s="956"/>
      <c r="Y19" s="956"/>
      <c r="Z19" s="956"/>
      <c r="AA19" s="956"/>
      <c r="AB19" s="956"/>
      <c r="AC19" s="956"/>
      <c r="AD19" s="956"/>
      <c r="AE19" s="960"/>
      <c r="AF19" s="978"/>
      <c r="AG19" s="715"/>
      <c r="AH19" s="715"/>
      <c r="AI19" s="715"/>
      <c r="AJ19" s="979"/>
      <c r="AK19" s="959"/>
      <c r="AL19" s="956"/>
      <c r="AM19" s="956"/>
      <c r="AN19" s="956"/>
      <c r="AO19" s="956"/>
      <c r="AP19" s="956"/>
      <c r="AQ19" s="956"/>
      <c r="AR19" s="956"/>
      <c r="AS19" s="956"/>
      <c r="AT19" s="956"/>
      <c r="AU19" s="957"/>
      <c r="AV19" s="957"/>
      <c r="AW19" s="957"/>
      <c r="AX19" s="957"/>
      <c r="AY19" s="958"/>
      <c r="AZ19" s="56"/>
      <c r="BA19" s="56"/>
      <c r="BB19" s="56"/>
      <c r="BC19" s="56"/>
      <c r="BD19" s="56"/>
      <c r="BE19" s="67"/>
      <c r="BF19" s="67"/>
      <c r="BG19" s="67"/>
      <c r="BH19" s="67"/>
      <c r="BI19" s="67"/>
      <c r="BJ19" s="67"/>
      <c r="BK19" s="67"/>
      <c r="BL19" s="67"/>
      <c r="BM19" s="67"/>
      <c r="BN19" s="67"/>
      <c r="BO19" s="67"/>
      <c r="BP19" s="67"/>
      <c r="BQ19" s="52">
        <v>13</v>
      </c>
      <c r="BR19" s="72"/>
      <c r="BS19" s="711"/>
      <c r="BT19" s="712"/>
      <c r="BU19" s="712"/>
      <c r="BV19" s="712"/>
      <c r="BW19" s="712"/>
      <c r="BX19" s="712"/>
      <c r="BY19" s="712"/>
      <c r="BZ19" s="712"/>
      <c r="CA19" s="712"/>
      <c r="CB19" s="712"/>
      <c r="CC19" s="712"/>
      <c r="CD19" s="712"/>
      <c r="CE19" s="712"/>
      <c r="CF19" s="712"/>
      <c r="CG19" s="713"/>
      <c r="CH19" s="714"/>
      <c r="CI19" s="715"/>
      <c r="CJ19" s="715"/>
      <c r="CK19" s="715"/>
      <c r="CL19" s="716"/>
      <c r="CM19" s="714"/>
      <c r="CN19" s="715"/>
      <c r="CO19" s="715"/>
      <c r="CP19" s="715"/>
      <c r="CQ19" s="716"/>
      <c r="CR19" s="714"/>
      <c r="CS19" s="715"/>
      <c r="CT19" s="715"/>
      <c r="CU19" s="715"/>
      <c r="CV19" s="716"/>
      <c r="CW19" s="714"/>
      <c r="CX19" s="715"/>
      <c r="CY19" s="715"/>
      <c r="CZ19" s="715"/>
      <c r="DA19" s="716"/>
      <c r="DB19" s="714"/>
      <c r="DC19" s="715"/>
      <c r="DD19" s="715"/>
      <c r="DE19" s="715"/>
      <c r="DF19" s="716"/>
      <c r="DG19" s="714"/>
      <c r="DH19" s="715"/>
      <c r="DI19" s="715"/>
      <c r="DJ19" s="715"/>
      <c r="DK19" s="716"/>
      <c r="DL19" s="714"/>
      <c r="DM19" s="715"/>
      <c r="DN19" s="715"/>
      <c r="DO19" s="715"/>
      <c r="DP19" s="716"/>
      <c r="DQ19" s="714"/>
      <c r="DR19" s="715"/>
      <c r="DS19" s="715"/>
      <c r="DT19" s="715"/>
      <c r="DU19" s="716"/>
      <c r="DV19" s="711"/>
      <c r="DW19" s="712"/>
      <c r="DX19" s="712"/>
      <c r="DY19" s="712"/>
      <c r="DZ19" s="717"/>
      <c r="EA19" s="67"/>
    </row>
    <row r="20" spans="1:131" s="47" customFormat="1" ht="26.25" customHeight="1" x14ac:dyDescent="0.2">
      <c r="A20" s="52">
        <v>14</v>
      </c>
      <c r="B20" s="711"/>
      <c r="C20" s="712"/>
      <c r="D20" s="712"/>
      <c r="E20" s="712"/>
      <c r="F20" s="712"/>
      <c r="G20" s="712"/>
      <c r="H20" s="712"/>
      <c r="I20" s="712"/>
      <c r="J20" s="712"/>
      <c r="K20" s="712"/>
      <c r="L20" s="712"/>
      <c r="M20" s="712"/>
      <c r="N20" s="712"/>
      <c r="O20" s="712"/>
      <c r="P20" s="713"/>
      <c r="Q20" s="955"/>
      <c r="R20" s="956"/>
      <c r="S20" s="956"/>
      <c r="T20" s="956"/>
      <c r="U20" s="956"/>
      <c r="V20" s="956"/>
      <c r="W20" s="956"/>
      <c r="X20" s="956"/>
      <c r="Y20" s="956"/>
      <c r="Z20" s="956"/>
      <c r="AA20" s="956"/>
      <c r="AB20" s="956"/>
      <c r="AC20" s="956"/>
      <c r="AD20" s="956"/>
      <c r="AE20" s="960"/>
      <c r="AF20" s="978"/>
      <c r="AG20" s="715"/>
      <c r="AH20" s="715"/>
      <c r="AI20" s="715"/>
      <c r="AJ20" s="979"/>
      <c r="AK20" s="959"/>
      <c r="AL20" s="956"/>
      <c r="AM20" s="956"/>
      <c r="AN20" s="956"/>
      <c r="AO20" s="956"/>
      <c r="AP20" s="956"/>
      <c r="AQ20" s="956"/>
      <c r="AR20" s="956"/>
      <c r="AS20" s="956"/>
      <c r="AT20" s="956"/>
      <c r="AU20" s="957"/>
      <c r="AV20" s="957"/>
      <c r="AW20" s="957"/>
      <c r="AX20" s="957"/>
      <c r="AY20" s="958"/>
      <c r="AZ20" s="56"/>
      <c r="BA20" s="56"/>
      <c r="BB20" s="56"/>
      <c r="BC20" s="56"/>
      <c r="BD20" s="56"/>
      <c r="BE20" s="67"/>
      <c r="BF20" s="67"/>
      <c r="BG20" s="67"/>
      <c r="BH20" s="67"/>
      <c r="BI20" s="67"/>
      <c r="BJ20" s="67"/>
      <c r="BK20" s="67"/>
      <c r="BL20" s="67"/>
      <c r="BM20" s="67"/>
      <c r="BN20" s="67"/>
      <c r="BO20" s="67"/>
      <c r="BP20" s="67"/>
      <c r="BQ20" s="52">
        <v>14</v>
      </c>
      <c r="BR20" s="72"/>
      <c r="BS20" s="711"/>
      <c r="BT20" s="712"/>
      <c r="BU20" s="712"/>
      <c r="BV20" s="712"/>
      <c r="BW20" s="712"/>
      <c r="BX20" s="712"/>
      <c r="BY20" s="712"/>
      <c r="BZ20" s="712"/>
      <c r="CA20" s="712"/>
      <c r="CB20" s="712"/>
      <c r="CC20" s="712"/>
      <c r="CD20" s="712"/>
      <c r="CE20" s="712"/>
      <c r="CF20" s="712"/>
      <c r="CG20" s="713"/>
      <c r="CH20" s="714"/>
      <c r="CI20" s="715"/>
      <c r="CJ20" s="715"/>
      <c r="CK20" s="715"/>
      <c r="CL20" s="716"/>
      <c r="CM20" s="714"/>
      <c r="CN20" s="715"/>
      <c r="CO20" s="715"/>
      <c r="CP20" s="715"/>
      <c r="CQ20" s="716"/>
      <c r="CR20" s="714"/>
      <c r="CS20" s="715"/>
      <c r="CT20" s="715"/>
      <c r="CU20" s="715"/>
      <c r="CV20" s="716"/>
      <c r="CW20" s="714"/>
      <c r="CX20" s="715"/>
      <c r="CY20" s="715"/>
      <c r="CZ20" s="715"/>
      <c r="DA20" s="716"/>
      <c r="DB20" s="714"/>
      <c r="DC20" s="715"/>
      <c r="DD20" s="715"/>
      <c r="DE20" s="715"/>
      <c r="DF20" s="716"/>
      <c r="DG20" s="714"/>
      <c r="DH20" s="715"/>
      <c r="DI20" s="715"/>
      <c r="DJ20" s="715"/>
      <c r="DK20" s="716"/>
      <c r="DL20" s="714"/>
      <c r="DM20" s="715"/>
      <c r="DN20" s="715"/>
      <c r="DO20" s="715"/>
      <c r="DP20" s="716"/>
      <c r="DQ20" s="714"/>
      <c r="DR20" s="715"/>
      <c r="DS20" s="715"/>
      <c r="DT20" s="715"/>
      <c r="DU20" s="716"/>
      <c r="DV20" s="711"/>
      <c r="DW20" s="712"/>
      <c r="DX20" s="712"/>
      <c r="DY20" s="712"/>
      <c r="DZ20" s="717"/>
      <c r="EA20" s="67"/>
    </row>
    <row r="21" spans="1:131" s="47" customFormat="1" ht="26.25" customHeight="1" x14ac:dyDescent="0.2">
      <c r="A21" s="52">
        <v>15</v>
      </c>
      <c r="B21" s="711"/>
      <c r="C21" s="712"/>
      <c r="D21" s="712"/>
      <c r="E21" s="712"/>
      <c r="F21" s="712"/>
      <c r="G21" s="712"/>
      <c r="H21" s="712"/>
      <c r="I21" s="712"/>
      <c r="J21" s="712"/>
      <c r="K21" s="712"/>
      <c r="L21" s="712"/>
      <c r="M21" s="712"/>
      <c r="N21" s="712"/>
      <c r="O21" s="712"/>
      <c r="P21" s="713"/>
      <c r="Q21" s="955"/>
      <c r="R21" s="956"/>
      <c r="S21" s="956"/>
      <c r="T21" s="956"/>
      <c r="U21" s="956"/>
      <c r="V21" s="956"/>
      <c r="W21" s="956"/>
      <c r="X21" s="956"/>
      <c r="Y21" s="956"/>
      <c r="Z21" s="956"/>
      <c r="AA21" s="956"/>
      <c r="AB21" s="956"/>
      <c r="AC21" s="956"/>
      <c r="AD21" s="956"/>
      <c r="AE21" s="960"/>
      <c r="AF21" s="978"/>
      <c r="AG21" s="715"/>
      <c r="AH21" s="715"/>
      <c r="AI21" s="715"/>
      <c r="AJ21" s="979"/>
      <c r="AK21" s="959"/>
      <c r="AL21" s="956"/>
      <c r="AM21" s="956"/>
      <c r="AN21" s="956"/>
      <c r="AO21" s="956"/>
      <c r="AP21" s="956"/>
      <c r="AQ21" s="956"/>
      <c r="AR21" s="956"/>
      <c r="AS21" s="956"/>
      <c r="AT21" s="956"/>
      <c r="AU21" s="957"/>
      <c r="AV21" s="957"/>
      <c r="AW21" s="957"/>
      <c r="AX21" s="957"/>
      <c r="AY21" s="958"/>
      <c r="AZ21" s="56"/>
      <c r="BA21" s="56"/>
      <c r="BB21" s="56"/>
      <c r="BC21" s="56"/>
      <c r="BD21" s="56"/>
      <c r="BE21" s="67"/>
      <c r="BF21" s="67"/>
      <c r="BG21" s="67"/>
      <c r="BH21" s="67"/>
      <c r="BI21" s="67"/>
      <c r="BJ21" s="67"/>
      <c r="BK21" s="67"/>
      <c r="BL21" s="67"/>
      <c r="BM21" s="67"/>
      <c r="BN21" s="67"/>
      <c r="BO21" s="67"/>
      <c r="BP21" s="67"/>
      <c r="BQ21" s="52">
        <v>15</v>
      </c>
      <c r="BR21" s="72"/>
      <c r="BS21" s="711"/>
      <c r="BT21" s="712"/>
      <c r="BU21" s="712"/>
      <c r="BV21" s="712"/>
      <c r="BW21" s="712"/>
      <c r="BX21" s="712"/>
      <c r="BY21" s="712"/>
      <c r="BZ21" s="712"/>
      <c r="CA21" s="712"/>
      <c r="CB21" s="712"/>
      <c r="CC21" s="712"/>
      <c r="CD21" s="712"/>
      <c r="CE21" s="712"/>
      <c r="CF21" s="712"/>
      <c r="CG21" s="713"/>
      <c r="CH21" s="714"/>
      <c r="CI21" s="715"/>
      <c r="CJ21" s="715"/>
      <c r="CK21" s="715"/>
      <c r="CL21" s="716"/>
      <c r="CM21" s="714"/>
      <c r="CN21" s="715"/>
      <c r="CO21" s="715"/>
      <c r="CP21" s="715"/>
      <c r="CQ21" s="716"/>
      <c r="CR21" s="714"/>
      <c r="CS21" s="715"/>
      <c r="CT21" s="715"/>
      <c r="CU21" s="715"/>
      <c r="CV21" s="716"/>
      <c r="CW21" s="714"/>
      <c r="CX21" s="715"/>
      <c r="CY21" s="715"/>
      <c r="CZ21" s="715"/>
      <c r="DA21" s="716"/>
      <c r="DB21" s="714"/>
      <c r="DC21" s="715"/>
      <c r="DD21" s="715"/>
      <c r="DE21" s="715"/>
      <c r="DF21" s="716"/>
      <c r="DG21" s="714"/>
      <c r="DH21" s="715"/>
      <c r="DI21" s="715"/>
      <c r="DJ21" s="715"/>
      <c r="DK21" s="716"/>
      <c r="DL21" s="714"/>
      <c r="DM21" s="715"/>
      <c r="DN21" s="715"/>
      <c r="DO21" s="715"/>
      <c r="DP21" s="716"/>
      <c r="DQ21" s="714"/>
      <c r="DR21" s="715"/>
      <c r="DS21" s="715"/>
      <c r="DT21" s="715"/>
      <c r="DU21" s="716"/>
      <c r="DV21" s="711"/>
      <c r="DW21" s="712"/>
      <c r="DX21" s="712"/>
      <c r="DY21" s="712"/>
      <c r="DZ21" s="717"/>
      <c r="EA21" s="67"/>
    </row>
    <row r="22" spans="1:131" s="47" customFormat="1" ht="26.25" customHeight="1" x14ac:dyDescent="0.2">
      <c r="A22" s="52">
        <v>16</v>
      </c>
      <c r="B22" s="711"/>
      <c r="C22" s="712"/>
      <c r="D22" s="712"/>
      <c r="E22" s="712"/>
      <c r="F22" s="712"/>
      <c r="G22" s="712"/>
      <c r="H22" s="712"/>
      <c r="I22" s="712"/>
      <c r="J22" s="712"/>
      <c r="K22" s="712"/>
      <c r="L22" s="712"/>
      <c r="M22" s="712"/>
      <c r="N22" s="712"/>
      <c r="O22" s="712"/>
      <c r="P22" s="713"/>
      <c r="Q22" s="999"/>
      <c r="R22" s="1000"/>
      <c r="S22" s="1000"/>
      <c r="T22" s="1000"/>
      <c r="U22" s="1000"/>
      <c r="V22" s="1000"/>
      <c r="W22" s="1000"/>
      <c r="X22" s="1000"/>
      <c r="Y22" s="1000"/>
      <c r="Z22" s="1000"/>
      <c r="AA22" s="1000"/>
      <c r="AB22" s="1000"/>
      <c r="AC22" s="1000"/>
      <c r="AD22" s="1000"/>
      <c r="AE22" s="1001"/>
      <c r="AF22" s="978"/>
      <c r="AG22" s="715"/>
      <c r="AH22" s="715"/>
      <c r="AI22" s="715"/>
      <c r="AJ22" s="979"/>
      <c r="AK22" s="1002"/>
      <c r="AL22" s="1000"/>
      <c r="AM22" s="1000"/>
      <c r="AN22" s="1000"/>
      <c r="AO22" s="1000"/>
      <c r="AP22" s="1000"/>
      <c r="AQ22" s="1000"/>
      <c r="AR22" s="1000"/>
      <c r="AS22" s="1000"/>
      <c r="AT22" s="1000"/>
      <c r="AU22" s="1003"/>
      <c r="AV22" s="1003"/>
      <c r="AW22" s="1003"/>
      <c r="AX22" s="1003"/>
      <c r="AY22" s="1004"/>
      <c r="AZ22" s="983" t="s">
        <v>450</v>
      </c>
      <c r="BA22" s="983"/>
      <c r="BB22" s="983"/>
      <c r="BC22" s="983"/>
      <c r="BD22" s="984"/>
      <c r="BE22" s="67"/>
      <c r="BF22" s="67"/>
      <c r="BG22" s="67"/>
      <c r="BH22" s="67"/>
      <c r="BI22" s="67"/>
      <c r="BJ22" s="67"/>
      <c r="BK22" s="67"/>
      <c r="BL22" s="67"/>
      <c r="BM22" s="67"/>
      <c r="BN22" s="67"/>
      <c r="BO22" s="67"/>
      <c r="BP22" s="67"/>
      <c r="BQ22" s="52">
        <v>16</v>
      </c>
      <c r="BR22" s="72"/>
      <c r="BS22" s="711"/>
      <c r="BT22" s="712"/>
      <c r="BU22" s="712"/>
      <c r="BV22" s="712"/>
      <c r="BW22" s="712"/>
      <c r="BX22" s="712"/>
      <c r="BY22" s="712"/>
      <c r="BZ22" s="712"/>
      <c r="CA22" s="712"/>
      <c r="CB22" s="712"/>
      <c r="CC22" s="712"/>
      <c r="CD22" s="712"/>
      <c r="CE22" s="712"/>
      <c r="CF22" s="712"/>
      <c r="CG22" s="713"/>
      <c r="CH22" s="714"/>
      <c r="CI22" s="715"/>
      <c r="CJ22" s="715"/>
      <c r="CK22" s="715"/>
      <c r="CL22" s="716"/>
      <c r="CM22" s="714"/>
      <c r="CN22" s="715"/>
      <c r="CO22" s="715"/>
      <c r="CP22" s="715"/>
      <c r="CQ22" s="716"/>
      <c r="CR22" s="714"/>
      <c r="CS22" s="715"/>
      <c r="CT22" s="715"/>
      <c r="CU22" s="715"/>
      <c r="CV22" s="716"/>
      <c r="CW22" s="714"/>
      <c r="CX22" s="715"/>
      <c r="CY22" s="715"/>
      <c r="CZ22" s="715"/>
      <c r="DA22" s="716"/>
      <c r="DB22" s="714"/>
      <c r="DC22" s="715"/>
      <c r="DD22" s="715"/>
      <c r="DE22" s="715"/>
      <c r="DF22" s="716"/>
      <c r="DG22" s="714"/>
      <c r="DH22" s="715"/>
      <c r="DI22" s="715"/>
      <c r="DJ22" s="715"/>
      <c r="DK22" s="716"/>
      <c r="DL22" s="714"/>
      <c r="DM22" s="715"/>
      <c r="DN22" s="715"/>
      <c r="DO22" s="715"/>
      <c r="DP22" s="716"/>
      <c r="DQ22" s="714"/>
      <c r="DR22" s="715"/>
      <c r="DS22" s="715"/>
      <c r="DT22" s="715"/>
      <c r="DU22" s="716"/>
      <c r="DV22" s="711"/>
      <c r="DW22" s="712"/>
      <c r="DX22" s="712"/>
      <c r="DY22" s="712"/>
      <c r="DZ22" s="717"/>
      <c r="EA22" s="67"/>
    </row>
    <row r="23" spans="1:131" s="47" customFormat="1" ht="26.25" customHeight="1" x14ac:dyDescent="0.2">
      <c r="A23" s="53" t="s">
        <v>246</v>
      </c>
      <c r="B23" s="933" t="s">
        <v>302</v>
      </c>
      <c r="C23" s="934"/>
      <c r="D23" s="934"/>
      <c r="E23" s="934"/>
      <c r="F23" s="934"/>
      <c r="G23" s="934"/>
      <c r="H23" s="934"/>
      <c r="I23" s="934"/>
      <c r="J23" s="934"/>
      <c r="K23" s="934"/>
      <c r="L23" s="934"/>
      <c r="M23" s="934"/>
      <c r="N23" s="934"/>
      <c r="O23" s="934"/>
      <c r="P23" s="935"/>
      <c r="Q23" s="997">
        <v>6098</v>
      </c>
      <c r="R23" s="945"/>
      <c r="S23" s="945"/>
      <c r="T23" s="945"/>
      <c r="U23" s="945"/>
      <c r="V23" s="945">
        <v>5826</v>
      </c>
      <c r="W23" s="945"/>
      <c r="X23" s="945"/>
      <c r="Y23" s="945"/>
      <c r="Z23" s="945"/>
      <c r="AA23" s="945">
        <v>273</v>
      </c>
      <c r="AB23" s="945"/>
      <c r="AC23" s="945"/>
      <c r="AD23" s="945"/>
      <c r="AE23" s="998"/>
      <c r="AF23" s="969">
        <v>176</v>
      </c>
      <c r="AG23" s="945"/>
      <c r="AH23" s="945"/>
      <c r="AI23" s="945"/>
      <c r="AJ23" s="970"/>
      <c r="AK23" s="971"/>
      <c r="AL23" s="944"/>
      <c r="AM23" s="944"/>
      <c r="AN23" s="944"/>
      <c r="AO23" s="944"/>
      <c r="AP23" s="945">
        <v>5438</v>
      </c>
      <c r="AQ23" s="945"/>
      <c r="AR23" s="945"/>
      <c r="AS23" s="945"/>
      <c r="AT23" s="945"/>
      <c r="AU23" s="946"/>
      <c r="AV23" s="946"/>
      <c r="AW23" s="946"/>
      <c r="AX23" s="946"/>
      <c r="AY23" s="947"/>
      <c r="AZ23" s="973" t="s">
        <v>193</v>
      </c>
      <c r="BA23" s="940"/>
      <c r="BB23" s="940"/>
      <c r="BC23" s="940"/>
      <c r="BD23" s="974"/>
      <c r="BE23" s="67"/>
      <c r="BF23" s="67"/>
      <c r="BG23" s="67"/>
      <c r="BH23" s="67"/>
      <c r="BI23" s="67"/>
      <c r="BJ23" s="67"/>
      <c r="BK23" s="67"/>
      <c r="BL23" s="67"/>
      <c r="BM23" s="67"/>
      <c r="BN23" s="67"/>
      <c r="BO23" s="67"/>
      <c r="BP23" s="67"/>
      <c r="BQ23" s="52">
        <v>17</v>
      </c>
      <c r="BR23" s="72"/>
      <c r="BS23" s="711"/>
      <c r="BT23" s="712"/>
      <c r="BU23" s="712"/>
      <c r="BV23" s="712"/>
      <c r="BW23" s="712"/>
      <c r="BX23" s="712"/>
      <c r="BY23" s="712"/>
      <c r="BZ23" s="712"/>
      <c r="CA23" s="712"/>
      <c r="CB23" s="712"/>
      <c r="CC23" s="712"/>
      <c r="CD23" s="712"/>
      <c r="CE23" s="712"/>
      <c r="CF23" s="712"/>
      <c r="CG23" s="713"/>
      <c r="CH23" s="714"/>
      <c r="CI23" s="715"/>
      <c r="CJ23" s="715"/>
      <c r="CK23" s="715"/>
      <c r="CL23" s="716"/>
      <c r="CM23" s="714"/>
      <c r="CN23" s="715"/>
      <c r="CO23" s="715"/>
      <c r="CP23" s="715"/>
      <c r="CQ23" s="716"/>
      <c r="CR23" s="714"/>
      <c r="CS23" s="715"/>
      <c r="CT23" s="715"/>
      <c r="CU23" s="715"/>
      <c r="CV23" s="716"/>
      <c r="CW23" s="714"/>
      <c r="CX23" s="715"/>
      <c r="CY23" s="715"/>
      <c r="CZ23" s="715"/>
      <c r="DA23" s="716"/>
      <c r="DB23" s="714"/>
      <c r="DC23" s="715"/>
      <c r="DD23" s="715"/>
      <c r="DE23" s="715"/>
      <c r="DF23" s="716"/>
      <c r="DG23" s="714"/>
      <c r="DH23" s="715"/>
      <c r="DI23" s="715"/>
      <c r="DJ23" s="715"/>
      <c r="DK23" s="716"/>
      <c r="DL23" s="714"/>
      <c r="DM23" s="715"/>
      <c r="DN23" s="715"/>
      <c r="DO23" s="715"/>
      <c r="DP23" s="716"/>
      <c r="DQ23" s="714"/>
      <c r="DR23" s="715"/>
      <c r="DS23" s="715"/>
      <c r="DT23" s="715"/>
      <c r="DU23" s="716"/>
      <c r="DV23" s="711"/>
      <c r="DW23" s="712"/>
      <c r="DX23" s="712"/>
      <c r="DY23" s="712"/>
      <c r="DZ23" s="717"/>
      <c r="EA23" s="67"/>
    </row>
    <row r="24" spans="1:131" s="47" customFormat="1" ht="26.25" customHeight="1" x14ac:dyDescent="0.2">
      <c r="A24" s="995" t="s">
        <v>385</v>
      </c>
      <c r="B24" s="995"/>
      <c r="C24" s="995"/>
      <c r="D24" s="995"/>
      <c r="E24" s="995"/>
      <c r="F24" s="995"/>
      <c r="G24" s="995"/>
      <c r="H24" s="995"/>
      <c r="I24" s="995"/>
      <c r="J24" s="995"/>
      <c r="K24" s="995"/>
      <c r="L24" s="995"/>
      <c r="M24" s="995"/>
      <c r="N24" s="995"/>
      <c r="O24" s="995"/>
      <c r="P24" s="995"/>
      <c r="Q24" s="995"/>
      <c r="R24" s="995"/>
      <c r="S24" s="995"/>
      <c r="T24" s="995"/>
      <c r="U24" s="995"/>
      <c r="V24" s="995"/>
      <c r="W24" s="995"/>
      <c r="X24" s="995"/>
      <c r="Y24" s="995"/>
      <c r="Z24" s="995"/>
      <c r="AA24" s="995"/>
      <c r="AB24" s="995"/>
      <c r="AC24" s="995"/>
      <c r="AD24" s="995"/>
      <c r="AE24" s="995"/>
      <c r="AF24" s="995"/>
      <c r="AG24" s="995"/>
      <c r="AH24" s="995"/>
      <c r="AI24" s="995"/>
      <c r="AJ24" s="995"/>
      <c r="AK24" s="995"/>
      <c r="AL24" s="995"/>
      <c r="AM24" s="995"/>
      <c r="AN24" s="995"/>
      <c r="AO24" s="995"/>
      <c r="AP24" s="995"/>
      <c r="AQ24" s="995"/>
      <c r="AR24" s="995"/>
      <c r="AS24" s="995"/>
      <c r="AT24" s="995"/>
      <c r="AU24" s="995"/>
      <c r="AV24" s="995"/>
      <c r="AW24" s="995"/>
      <c r="AX24" s="995"/>
      <c r="AY24" s="995"/>
      <c r="AZ24" s="56"/>
      <c r="BA24" s="56"/>
      <c r="BB24" s="56"/>
      <c r="BC24" s="56"/>
      <c r="BD24" s="56"/>
      <c r="BE24" s="67"/>
      <c r="BF24" s="67"/>
      <c r="BG24" s="67"/>
      <c r="BH24" s="67"/>
      <c r="BI24" s="67"/>
      <c r="BJ24" s="67"/>
      <c r="BK24" s="67"/>
      <c r="BL24" s="67"/>
      <c r="BM24" s="67"/>
      <c r="BN24" s="67"/>
      <c r="BO24" s="67"/>
      <c r="BP24" s="67"/>
      <c r="BQ24" s="52">
        <v>18</v>
      </c>
      <c r="BR24" s="72"/>
      <c r="BS24" s="711"/>
      <c r="BT24" s="712"/>
      <c r="BU24" s="712"/>
      <c r="BV24" s="712"/>
      <c r="BW24" s="712"/>
      <c r="BX24" s="712"/>
      <c r="BY24" s="712"/>
      <c r="BZ24" s="712"/>
      <c r="CA24" s="712"/>
      <c r="CB24" s="712"/>
      <c r="CC24" s="712"/>
      <c r="CD24" s="712"/>
      <c r="CE24" s="712"/>
      <c r="CF24" s="712"/>
      <c r="CG24" s="713"/>
      <c r="CH24" s="714"/>
      <c r="CI24" s="715"/>
      <c r="CJ24" s="715"/>
      <c r="CK24" s="715"/>
      <c r="CL24" s="716"/>
      <c r="CM24" s="714"/>
      <c r="CN24" s="715"/>
      <c r="CO24" s="715"/>
      <c r="CP24" s="715"/>
      <c r="CQ24" s="716"/>
      <c r="CR24" s="714"/>
      <c r="CS24" s="715"/>
      <c r="CT24" s="715"/>
      <c r="CU24" s="715"/>
      <c r="CV24" s="716"/>
      <c r="CW24" s="714"/>
      <c r="CX24" s="715"/>
      <c r="CY24" s="715"/>
      <c r="CZ24" s="715"/>
      <c r="DA24" s="716"/>
      <c r="DB24" s="714"/>
      <c r="DC24" s="715"/>
      <c r="DD24" s="715"/>
      <c r="DE24" s="715"/>
      <c r="DF24" s="716"/>
      <c r="DG24" s="714"/>
      <c r="DH24" s="715"/>
      <c r="DI24" s="715"/>
      <c r="DJ24" s="715"/>
      <c r="DK24" s="716"/>
      <c r="DL24" s="714"/>
      <c r="DM24" s="715"/>
      <c r="DN24" s="715"/>
      <c r="DO24" s="715"/>
      <c r="DP24" s="716"/>
      <c r="DQ24" s="714"/>
      <c r="DR24" s="715"/>
      <c r="DS24" s="715"/>
      <c r="DT24" s="715"/>
      <c r="DU24" s="716"/>
      <c r="DV24" s="711"/>
      <c r="DW24" s="712"/>
      <c r="DX24" s="712"/>
      <c r="DY24" s="712"/>
      <c r="DZ24" s="717"/>
      <c r="EA24" s="67"/>
    </row>
    <row r="25" spans="1:131" ht="26.25" customHeight="1" x14ac:dyDescent="0.2">
      <c r="A25" s="996" t="s">
        <v>420</v>
      </c>
      <c r="B25" s="996"/>
      <c r="C25" s="996"/>
      <c r="D25" s="996"/>
      <c r="E25" s="996"/>
      <c r="F25" s="996"/>
      <c r="G25" s="996"/>
      <c r="H25" s="996"/>
      <c r="I25" s="996"/>
      <c r="J25" s="996"/>
      <c r="K25" s="996"/>
      <c r="L25" s="996"/>
      <c r="M25" s="996"/>
      <c r="N25" s="996"/>
      <c r="O25" s="996"/>
      <c r="P25" s="996"/>
      <c r="Q25" s="996"/>
      <c r="R25" s="996"/>
      <c r="S25" s="996"/>
      <c r="T25" s="996"/>
      <c r="U25" s="996"/>
      <c r="V25" s="996"/>
      <c r="W25" s="996"/>
      <c r="X25" s="996"/>
      <c r="Y25" s="996"/>
      <c r="Z25" s="996"/>
      <c r="AA25" s="996"/>
      <c r="AB25" s="996"/>
      <c r="AC25" s="996"/>
      <c r="AD25" s="996"/>
      <c r="AE25" s="996"/>
      <c r="AF25" s="996"/>
      <c r="AG25" s="996"/>
      <c r="AH25" s="996"/>
      <c r="AI25" s="996"/>
      <c r="AJ25" s="996"/>
      <c r="AK25" s="996"/>
      <c r="AL25" s="996"/>
      <c r="AM25" s="996"/>
      <c r="AN25" s="996"/>
      <c r="AO25" s="996"/>
      <c r="AP25" s="996"/>
      <c r="AQ25" s="996"/>
      <c r="AR25" s="996"/>
      <c r="AS25" s="996"/>
      <c r="AT25" s="996"/>
      <c r="AU25" s="996"/>
      <c r="AV25" s="996"/>
      <c r="AW25" s="996"/>
      <c r="AX25" s="996"/>
      <c r="AY25" s="996"/>
      <c r="AZ25" s="996"/>
      <c r="BA25" s="996"/>
      <c r="BB25" s="996"/>
      <c r="BC25" s="996"/>
      <c r="BD25" s="996"/>
      <c r="BE25" s="996"/>
      <c r="BF25" s="996"/>
      <c r="BG25" s="996"/>
      <c r="BH25" s="996"/>
      <c r="BI25" s="996"/>
      <c r="BJ25" s="56"/>
      <c r="BK25" s="56"/>
      <c r="BL25" s="56"/>
      <c r="BM25" s="56"/>
      <c r="BN25" s="56"/>
      <c r="BO25" s="55"/>
      <c r="BP25" s="55"/>
      <c r="BQ25" s="52">
        <v>19</v>
      </c>
      <c r="BR25" s="72"/>
      <c r="BS25" s="711"/>
      <c r="BT25" s="712"/>
      <c r="BU25" s="712"/>
      <c r="BV25" s="712"/>
      <c r="BW25" s="712"/>
      <c r="BX25" s="712"/>
      <c r="BY25" s="712"/>
      <c r="BZ25" s="712"/>
      <c r="CA25" s="712"/>
      <c r="CB25" s="712"/>
      <c r="CC25" s="712"/>
      <c r="CD25" s="712"/>
      <c r="CE25" s="712"/>
      <c r="CF25" s="712"/>
      <c r="CG25" s="713"/>
      <c r="CH25" s="714"/>
      <c r="CI25" s="715"/>
      <c r="CJ25" s="715"/>
      <c r="CK25" s="715"/>
      <c r="CL25" s="716"/>
      <c r="CM25" s="714"/>
      <c r="CN25" s="715"/>
      <c r="CO25" s="715"/>
      <c r="CP25" s="715"/>
      <c r="CQ25" s="716"/>
      <c r="CR25" s="714"/>
      <c r="CS25" s="715"/>
      <c r="CT25" s="715"/>
      <c r="CU25" s="715"/>
      <c r="CV25" s="716"/>
      <c r="CW25" s="714"/>
      <c r="CX25" s="715"/>
      <c r="CY25" s="715"/>
      <c r="CZ25" s="715"/>
      <c r="DA25" s="716"/>
      <c r="DB25" s="714"/>
      <c r="DC25" s="715"/>
      <c r="DD25" s="715"/>
      <c r="DE25" s="715"/>
      <c r="DF25" s="716"/>
      <c r="DG25" s="714"/>
      <c r="DH25" s="715"/>
      <c r="DI25" s="715"/>
      <c r="DJ25" s="715"/>
      <c r="DK25" s="716"/>
      <c r="DL25" s="714"/>
      <c r="DM25" s="715"/>
      <c r="DN25" s="715"/>
      <c r="DO25" s="715"/>
      <c r="DP25" s="716"/>
      <c r="DQ25" s="714"/>
      <c r="DR25" s="715"/>
      <c r="DS25" s="715"/>
      <c r="DT25" s="715"/>
      <c r="DU25" s="716"/>
      <c r="DV25" s="711"/>
      <c r="DW25" s="712"/>
      <c r="DX25" s="712"/>
      <c r="DY25" s="712"/>
      <c r="DZ25" s="717"/>
      <c r="EA25" s="48"/>
    </row>
    <row r="26" spans="1:131" ht="26.25" customHeight="1" x14ac:dyDescent="0.2">
      <c r="A26" s="694" t="s">
        <v>437</v>
      </c>
      <c r="B26" s="695"/>
      <c r="C26" s="695"/>
      <c r="D26" s="695"/>
      <c r="E26" s="695"/>
      <c r="F26" s="695"/>
      <c r="G26" s="695"/>
      <c r="H26" s="695"/>
      <c r="I26" s="695"/>
      <c r="J26" s="695"/>
      <c r="K26" s="695"/>
      <c r="L26" s="695"/>
      <c r="M26" s="695"/>
      <c r="N26" s="695"/>
      <c r="O26" s="695"/>
      <c r="P26" s="696"/>
      <c r="Q26" s="686" t="s">
        <v>452</v>
      </c>
      <c r="R26" s="687"/>
      <c r="S26" s="687"/>
      <c r="T26" s="687"/>
      <c r="U26" s="688"/>
      <c r="V26" s="686" t="s">
        <v>453</v>
      </c>
      <c r="W26" s="687"/>
      <c r="X26" s="687"/>
      <c r="Y26" s="687"/>
      <c r="Z26" s="688"/>
      <c r="AA26" s="686" t="s">
        <v>454</v>
      </c>
      <c r="AB26" s="687"/>
      <c r="AC26" s="687"/>
      <c r="AD26" s="687"/>
      <c r="AE26" s="687"/>
      <c r="AF26" s="700" t="s">
        <v>243</v>
      </c>
      <c r="AG26" s="701"/>
      <c r="AH26" s="701"/>
      <c r="AI26" s="701"/>
      <c r="AJ26" s="702"/>
      <c r="AK26" s="687" t="s">
        <v>389</v>
      </c>
      <c r="AL26" s="687"/>
      <c r="AM26" s="687"/>
      <c r="AN26" s="687"/>
      <c r="AO26" s="688"/>
      <c r="AP26" s="686" t="s">
        <v>356</v>
      </c>
      <c r="AQ26" s="687"/>
      <c r="AR26" s="687"/>
      <c r="AS26" s="687"/>
      <c r="AT26" s="688"/>
      <c r="AU26" s="686" t="s">
        <v>455</v>
      </c>
      <c r="AV26" s="687"/>
      <c r="AW26" s="687"/>
      <c r="AX26" s="687"/>
      <c r="AY26" s="688"/>
      <c r="AZ26" s="686" t="s">
        <v>456</v>
      </c>
      <c r="BA26" s="687"/>
      <c r="BB26" s="687"/>
      <c r="BC26" s="687"/>
      <c r="BD26" s="688"/>
      <c r="BE26" s="686" t="s">
        <v>443</v>
      </c>
      <c r="BF26" s="687"/>
      <c r="BG26" s="687"/>
      <c r="BH26" s="687"/>
      <c r="BI26" s="692"/>
      <c r="BJ26" s="56"/>
      <c r="BK26" s="56"/>
      <c r="BL26" s="56"/>
      <c r="BM26" s="56"/>
      <c r="BN26" s="56"/>
      <c r="BO26" s="55"/>
      <c r="BP26" s="55"/>
      <c r="BQ26" s="52">
        <v>20</v>
      </c>
      <c r="BR26" s="72"/>
      <c r="BS26" s="711"/>
      <c r="BT26" s="712"/>
      <c r="BU26" s="712"/>
      <c r="BV26" s="712"/>
      <c r="BW26" s="712"/>
      <c r="BX26" s="712"/>
      <c r="BY26" s="712"/>
      <c r="BZ26" s="712"/>
      <c r="CA26" s="712"/>
      <c r="CB26" s="712"/>
      <c r="CC26" s="712"/>
      <c r="CD26" s="712"/>
      <c r="CE26" s="712"/>
      <c r="CF26" s="712"/>
      <c r="CG26" s="713"/>
      <c r="CH26" s="714"/>
      <c r="CI26" s="715"/>
      <c r="CJ26" s="715"/>
      <c r="CK26" s="715"/>
      <c r="CL26" s="716"/>
      <c r="CM26" s="714"/>
      <c r="CN26" s="715"/>
      <c r="CO26" s="715"/>
      <c r="CP26" s="715"/>
      <c r="CQ26" s="716"/>
      <c r="CR26" s="714"/>
      <c r="CS26" s="715"/>
      <c r="CT26" s="715"/>
      <c r="CU26" s="715"/>
      <c r="CV26" s="716"/>
      <c r="CW26" s="714"/>
      <c r="CX26" s="715"/>
      <c r="CY26" s="715"/>
      <c r="CZ26" s="715"/>
      <c r="DA26" s="716"/>
      <c r="DB26" s="714"/>
      <c r="DC26" s="715"/>
      <c r="DD26" s="715"/>
      <c r="DE26" s="715"/>
      <c r="DF26" s="716"/>
      <c r="DG26" s="714"/>
      <c r="DH26" s="715"/>
      <c r="DI26" s="715"/>
      <c r="DJ26" s="715"/>
      <c r="DK26" s="716"/>
      <c r="DL26" s="714"/>
      <c r="DM26" s="715"/>
      <c r="DN26" s="715"/>
      <c r="DO26" s="715"/>
      <c r="DP26" s="716"/>
      <c r="DQ26" s="714"/>
      <c r="DR26" s="715"/>
      <c r="DS26" s="715"/>
      <c r="DT26" s="715"/>
      <c r="DU26" s="716"/>
      <c r="DV26" s="711"/>
      <c r="DW26" s="712"/>
      <c r="DX26" s="712"/>
      <c r="DY26" s="712"/>
      <c r="DZ26" s="717"/>
      <c r="EA26" s="48"/>
    </row>
    <row r="27" spans="1:131" ht="26.25" customHeight="1" x14ac:dyDescent="0.2">
      <c r="A27" s="697"/>
      <c r="B27" s="698"/>
      <c r="C27" s="698"/>
      <c r="D27" s="698"/>
      <c r="E27" s="698"/>
      <c r="F27" s="698"/>
      <c r="G27" s="698"/>
      <c r="H27" s="698"/>
      <c r="I27" s="698"/>
      <c r="J27" s="698"/>
      <c r="K27" s="698"/>
      <c r="L27" s="698"/>
      <c r="M27" s="698"/>
      <c r="N27" s="698"/>
      <c r="O27" s="698"/>
      <c r="P27" s="699"/>
      <c r="Q27" s="689"/>
      <c r="R27" s="690"/>
      <c r="S27" s="690"/>
      <c r="T27" s="690"/>
      <c r="U27" s="691"/>
      <c r="V27" s="689"/>
      <c r="W27" s="690"/>
      <c r="X27" s="690"/>
      <c r="Y27" s="690"/>
      <c r="Z27" s="691"/>
      <c r="AA27" s="689"/>
      <c r="AB27" s="690"/>
      <c r="AC27" s="690"/>
      <c r="AD27" s="690"/>
      <c r="AE27" s="690"/>
      <c r="AF27" s="703"/>
      <c r="AG27" s="704"/>
      <c r="AH27" s="704"/>
      <c r="AI27" s="704"/>
      <c r="AJ27" s="705"/>
      <c r="AK27" s="690"/>
      <c r="AL27" s="690"/>
      <c r="AM27" s="690"/>
      <c r="AN27" s="690"/>
      <c r="AO27" s="691"/>
      <c r="AP27" s="689"/>
      <c r="AQ27" s="690"/>
      <c r="AR27" s="690"/>
      <c r="AS27" s="690"/>
      <c r="AT27" s="691"/>
      <c r="AU27" s="689"/>
      <c r="AV27" s="690"/>
      <c r="AW27" s="690"/>
      <c r="AX27" s="690"/>
      <c r="AY27" s="691"/>
      <c r="AZ27" s="689"/>
      <c r="BA27" s="690"/>
      <c r="BB27" s="690"/>
      <c r="BC27" s="690"/>
      <c r="BD27" s="691"/>
      <c r="BE27" s="689"/>
      <c r="BF27" s="690"/>
      <c r="BG27" s="690"/>
      <c r="BH27" s="690"/>
      <c r="BI27" s="693"/>
      <c r="BJ27" s="56"/>
      <c r="BK27" s="56"/>
      <c r="BL27" s="56"/>
      <c r="BM27" s="56"/>
      <c r="BN27" s="56"/>
      <c r="BO27" s="55"/>
      <c r="BP27" s="55"/>
      <c r="BQ27" s="52">
        <v>21</v>
      </c>
      <c r="BR27" s="72"/>
      <c r="BS27" s="711"/>
      <c r="BT27" s="712"/>
      <c r="BU27" s="712"/>
      <c r="BV27" s="712"/>
      <c r="BW27" s="712"/>
      <c r="BX27" s="712"/>
      <c r="BY27" s="712"/>
      <c r="BZ27" s="712"/>
      <c r="CA27" s="712"/>
      <c r="CB27" s="712"/>
      <c r="CC27" s="712"/>
      <c r="CD27" s="712"/>
      <c r="CE27" s="712"/>
      <c r="CF27" s="712"/>
      <c r="CG27" s="713"/>
      <c r="CH27" s="714"/>
      <c r="CI27" s="715"/>
      <c r="CJ27" s="715"/>
      <c r="CK27" s="715"/>
      <c r="CL27" s="716"/>
      <c r="CM27" s="714"/>
      <c r="CN27" s="715"/>
      <c r="CO27" s="715"/>
      <c r="CP27" s="715"/>
      <c r="CQ27" s="716"/>
      <c r="CR27" s="714"/>
      <c r="CS27" s="715"/>
      <c r="CT27" s="715"/>
      <c r="CU27" s="715"/>
      <c r="CV27" s="716"/>
      <c r="CW27" s="714"/>
      <c r="CX27" s="715"/>
      <c r="CY27" s="715"/>
      <c r="CZ27" s="715"/>
      <c r="DA27" s="716"/>
      <c r="DB27" s="714"/>
      <c r="DC27" s="715"/>
      <c r="DD27" s="715"/>
      <c r="DE27" s="715"/>
      <c r="DF27" s="716"/>
      <c r="DG27" s="714"/>
      <c r="DH27" s="715"/>
      <c r="DI27" s="715"/>
      <c r="DJ27" s="715"/>
      <c r="DK27" s="716"/>
      <c r="DL27" s="714"/>
      <c r="DM27" s="715"/>
      <c r="DN27" s="715"/>
      <c r="DO27" s="715"/>
      <c r="DP27" s="716"/>
      <c r="DQ27" s="714"/>
      <c r="DR27" s="715"/>
      <c r="DS27" s="715"/>
      <c r="DT27" s="715"/>
      <c r="DU27" s="716"/>
      <c r="DV27" s="711"/>
      <c r="DW27" s="712"/>
      <c r="DX27" s="712"/>
      <c r="DY27" s="712"/>
      <c r="DZ27" s="717"/>
      <c r="EA27" s="48"/>
    </row>
    <row r="28" spans="1:131" ht="26.25" customHeight="1" x14ac:dyDescent="0.2">
      <c r="A28" s="54">
        <v>1</v>
      </c>
      <c r="B28" s="961" t="s">
        <v>380</v>
      </c>
      <c r="C28" s="962"/>
      <c r="D28" s="962"/>
      <c r="E28" s="962"/>
      <c r="F28" s="962"/>
      <c r="G28" s="962"/>
      <c r="H28" s="962"/>
      <c r="I28" s="962"/>
      <c r="J28" s="962"/>
      <c r="K28" s="962"/>
      <c r="L28" s="962"/>
      <c r="M28" s="962"/>
      <c r="N28" s="962"/>
      <c r="O28" s="962"/>
      <c r="P28" s="963"/>
      <c r="Q28" s="986">
        <v>1435</v>
      </c>
      <c r="R28" s="987"/>
      <c r="S28" s="987"/>
      <c r="T28" s="987"/>
      <c r="U28" s="987"/>
      <c r="V28" s="987">
        <v>1424</v>
      </c>
      <c r="W28" s="987"/>
      <c r="X28" s="987"/>
      <c r="Y28" s="987"/>
      <c r="Z28" s="987"/>
      <c r="AA28" s="987">
        <v>11</v>
      </c>
      <c r="AB28" s="987"/>
      <c r="AC28" s="987"/>
      <c r="AD28" s="987"/>
      <c r="AE28" s="988"/>
      <c r="AF28" s="989">
        <v>11</v>
      </c>
      <c r="AG28" s="987"/>
      <c r="AH28" s="987"/>
      <c r="AI28" s="987"/>
      <c r="AJ28" s="990"/>
      <c r="AK28" s="991">
        <v>73</v>
      </c>
      <c r="AL28" s="987"/>
      <c r="AM28" s="987"/>
      <c r="AN28" s="987"/>
      <c r="AO28" s="987"/>
      <c r="AP28" s="987" t="s">
        <v>193</v>
      </c>
      <c r="AQ28" s="987"/>
      <c r="AR28" s="987"/>
      <c r="AS28" s="987"/>
      <c r="AT28" s="987"/>
      <c r="AU28" s="987" t="s">
        <v>193</v>
      </c>
      <c r="AV28" s="987"/>
      <c r="AW28" s="987"/>
      <c r="AX28" s="987"/>
      <c r="AY28" s="987"/>
      <c r="AZ28" s="992"/>
      <c r="BA28" s="992"/>
      <c r="BB28" s="992"/>
      <c r="BC28" s="992"/>
      <c r="BD28" s="992"/>
      <c r="BE28" s="993"/>
      <c r="BF28" s="993"/>
      <c r="BG28" s="993"/>
      <c r="BH28" s="993"/>
      <c r="BI28" s="994"/>
      <c r="BJ28" s="56"/>
      <c r="BK28" s="56"/>
      <c r="BL28" s="56"/>
      <c r="BM28" s="56"/>
      <c r="BN28" s="56"/>
      <c r="BO28" s="55"/>
      <c r="BP28" s="55"/>
      <c r="BQ28" s="52">
        <v>22</v>
      </c>
      <c r="BR28" s="72"/>
      <c r="BS28" s="711"/>
      <c r="BT28" s="712"/>
      <c r="BU28" s="712"/>
      <c r="BV28" s="712"/>
      <c r="BW28" s="712"/>
      <c r="BX28" s="712"/>
      <c r="BY28" s="712"/>
      <c r="BZ28" s="712"/>
      <c r="CA28" s="712"/>
      <c r="CB28" s="712"/>
      <c r="CC28" s="712"/>
      <c r="CD28" s="712"/>
      <c r="CE28" s="712"/>
      <c r="CF28" s="712"/>
      <c r="CG28" s="713"/>
      <c r="CH28" s="714"/>
      <c r="CI28" s="715"/>
      <c r="CJ28" s="715"/>
      <c r="CK28" s="715"/>
      <c r="CL28" s="716"/>
      <c r="CM28" s="714"/>
      <c r="CN28" s="715"/>
      <c r="CO28" s="715"/>
      <c r="CP28" s="715"/>
      <c r="CQ28" s="716"/>
      <c r="CR28" s="714"/>
      <c r="CS28" s="715"/>
      <c r="CT28" s="715"/>
      <c r="CU28" s="715"/>
      <c r="CV28" s="716"/>
      <c r="CW28" s="714"/>
      <c r="CX28" s="715"/>
      <c r="CY28" s="715"/>
      <c r="CZ28" s="715"/>
      <c r="DA28" s="716"/>
      <c r="DB28" s="714"/>
      <c r="DC28" s="715"/>
      <c r="DD28" s="715"/>
      <c r="DE28" s="715"/>
      <c r="DF28" s="716"/>
      <c r="DG28" s="714"/>
      <c r="DH28" s="715"/>
      <c r="DI28" s="715"/>
      <c r="DJ28" s="715"/>
      <c r="DK28" s="716"/>
      <c r="DL28" s="714"/>
      <c r="DM28" s="715"/>
      <c r="DN28" s="715"/>
      <c r="DO28" s="715"/>
      <c r="DP28" s="716"/>
      <c r="DQ28" s="714"/>
      <c r="DR28" s="715"/>
      <c r="DS28" s="715"/>
      <c r="DT28" s="715"/>
      <c r="DU28" s="716"/>
      <c r="DV28" s="711"/>
      <c r="DW28" s="712"/>
      <c r="DX28" s="712"/>
      <c r="DY28" s="712"/>
      <c r="DZ28" s="717"/>
      <c r="EA28" s="48"/>
    </row>
    <row r="29" spans="1:131" ht="26.25" customHeight="1" x14ac:dyDescent="0.2">
      <c r="A29" s="54">
        <v>2</v>
      </c>
      <c r="B29" s="711" t="s">
        <v>125</v>
      </c>
      <c r="C29" s="712"/>
      <c r="D29" s="712"/>
      <c r="E29" s="712"/>
      <c r="F29" s="712"/>
      <c r="G29" s="712"/>
      <c r="H29" s="712"/>
      <c r="I29" s="712"/>
      <c r="J29" s="712"/>
      <c r="K29" s="712"/>
      <c r="L29" s="712"/>
      <c r="M29" s="712"/>
      <c r="N29" s="712"/>
      <c r="O29" s="712"/>
      <c r="P29" s="713"/>
      <c r="Q29" s="955">
        <v>1363</v>
      </c>
      <c r="R29" s="956"/>
      <c r="S29" s="956"/>
      <c r="T29" s="956"/>
      <c r="U29" s="956"/>
      <c r="V29" s="956">
        <v>1334</v>
      </c>
      <c r="W29" s="956"/>
      <c r="X29" s="956"/>
      <c r="Y29" s="956"/>
      <c r="Z29" s="956"/>
      <c r="AA29" s="956">
        <v>29</v>
      </c>
      <c r="AB29" s="956"/>
      <c r="AC29" s="956"/>
      <c r="AD29" s="956"/>
      <c r="AE29" s="960"/>
      <c r="AF29" s="978">
        <v>29</v>
      </c>
      <c r="AG29" s="715"/>
      <c r="AH29" s="715"/>
      <c r="AI29" s="715"/>
      <c r="AJ29" s="979"/>
      <c r="AK29" s="959">
        <v>172</v>
      </c>
      <c r="AL29" s="956"/>
      <c r="AM29" s="956"/>
      <c r="AN29" s="956"/>
      <c r="AO29" s="956"/>
      <c r="AP29" s="956" t="s">
        <v>193</v>
      </c>
      <c r="AQ29" s="956"/>
      <c r="AR29" s="956"/>
      <c r="AS29" s="956"/>
      <c r="AT29" s="956"/>
      <c r="AU29" s="956" t="s">
        <v>193</v>
      </c>
      <c r="AV29" s="956"/>
      <c r="AW29" s="956"/>
      <c r="AX29" s="956"/>
      <c r="AY29" s="956"/>
      <c r="AZ29" s="985"/>
      <c r="BA29" s="985"/>
      <c r="BB29" s="985"/>
      <c r="BC29" s="985"/>
      <c r="BD29" s="985"/>
      <c r="BE29" s="957"/>
      <c r="BF29" s="957"/>
      <c r="BG29" s="957"/>
      <c r="BH29" s="957"/>
      <c r="BI29" s="958"/>
      <c r="BJ29" s="56"/>
      <c r="BK29" s="56"/>
      <c r="BL29" s="56"/>
      <c r="BM29" s="56"/>
      <c r="BN29" s="56"/>
      <c r="BO29" s="55"/>
      <c r="BP29" s="55"/>
      <c r="BQ29" s="52">
        <v>23</v>
      </c>
      <c r="BR29" s="72"/>
      <c r="BS29" s="711"/>
      <c r="BT29" s="712"/>
      <c r="BU29" s="712"/>
      <c r="BV29" s="712"/>
      <c r="BW29" s="712"/>
      <c r="BX29" s="712"/>
      <c r="BY29" s="712"/>
      <c r="BZ29" s="712"/>
      <c r="CA29" s="712"/>
      <c r="CB29" s="712"/>
      <c r="CC29" s="712"/>
      <c r="CD29" s="712"/>
      <c r="CE29" s="712"/>
      <c r="CF29" s="712"/>
      <c r="CG29" s="713"/>
      <c r="CH29" s="714"/>
      <c r="CI29" s="715"/>
      <c r="CJ29" s="715"/>
      <c r="CK29" s="715"/>
      <c r="CL29" s="716"/>
      <c r="CM29" s="714"/>
      <c r="CN29" s="715"/>
      <c r="CO29" s="715"/>
      <c r="CP29" s="715"/>
      <c r="CQ29" s="716"/>
      <c r="CR29" s="714"/>
      <c r="CS29" s="715"/>
      <c r="CT29" s="715"/>
      <c r="CU29" s="715"/>
      <c r="CV29" s="716"/>
      <c r="CW29" s="714"/>
      <c r="CX29" s="715"/>
      <c r="CY29" s="715"/>
      <c r="CZ29" s="715"/>
      <c r="DA29" s="716"/>
      <c r="DB29" s="714"/>
      <c r="DC29" s="715"/>
      <c r="DD29" s="715"/>
      <c r="DE29" s="715"/>
      <c r="DF29" s="716"/>
      <c r="DG29" s="714"/>
      <c r="DH29" s="715"/>
      <c r="DI29" s="715"/>
      <c r="DJ29" s="715"/>
      <c r="DK29" s="716"/>
      <c r="DL29" s="714"/>
      <c r="DM29" s="715"/>
      <c r="DN29" s="715"/>
      <c r="DO29" s="715"/>
      <c r="DP29" s="716"/>
      <c r="DQ29" s="714"/>
      <c r="DR29" s="715"/>
      <c r="DS29" s="715"/>
      <c r="DT29" s="715"/>
      <c r="DU29" s="716"/>
      <c r="DV29" s="711"/>
      <c r="DW29" s="712"/>
      <c r="DX29" s="712"/>
      <c r="DY29" s="712"/>
      <c r="DZ29" s="717"/>
      <c r="EA29" s="48"/>
    </row>
    <row r="30" spans="1:131" ht="26.25" customHeight="1" x14ac:dyDescent="0.2">
      <c r="A30" s="54">
        <v>3</v>
      </c>
      <c r="B30" s="711" t="s">
        <v>457</v>
      </c>
      <c r="C30" s="712"/>
      <c r="D30" s="712"/>
      <c r="E30" s="712"/>
      <c r="F30" s="712"/>
      <c r="G30" s="712"/>
      <c r="H30" s="712"/>
      <c r="I30" s="712"/>
      <c r="J30" s="712"/>
      <c r="K30" s="712"/>
      <c r="L30" s="712"/>
      <c r="M30" s="712"/>
      <c r="N30" s="712"/>
      <c r="O30" s="712"/>
      <c r="P30" s="713"/>
      <c r="Q30" s="955">
        <v>174</v>
      </c>
      <c r="R30" s="956"/>
      <c r="S30" s="956"/>
      <c r="T30" s="956"/>
      <c r="U30" s="956"/>
      <c r="V30" s="956">
        <v>172</v>
      </c>
      <c r="W30" s="956"/>
      <c r="X30" s="956"/>
      <c r="Y30" s="956"/>
      <c r="Z30" s="956"/>
      <c r="AA30" s="956">
        <v>3</v>
      </c>
      <c r="AB30" s="956"/>
      <c r="AC30" s="956"/>
      <c r="AD30" s="956"/>
      <c r="AE30" s="960"/>
      <c r="AF30" s="978">
        <v>3</v>
      </c>
      <c r="AG30" s="715"/>
      <c r="AH30" s="715"/>
      <c r="AI30" s="715"/>
      <c r="AJ30" s="979"/>
      <c r="AK30" s="959">
        <v>40</v>
      </c>
      <c r="AL30" s="956"/>
      <c r="AM30" s="956"/>
      <c r="AN30" s="956"/>
      <c r="AO30" s="956"/>
      <c r="AP30" s="956" t="s">
        <v>193</v>
      </c>
      <c r="AQ30" s="956"/>
      <c r="AR30" s="956"/>
      <c r="AS30" s="956"/>
      <c r="AT30" s="956"/>
      <c r="AU30" s="956" t="s">
        <v>193</v>
      </c>
      <c r="AV30" s="956"/>
      <c r="AW30" s="956"/>
      <c r="AX30" s="956"/>
      <c r="AY30" s="956"/>
      <c r="AZ30" s="985"/>
      <c r="BA30" s="985"/>
      <c r="BB30" s="985"/>
      <c r="BC30" s="985"/>
      <c r="BD30" s="985"/>
      <c r="BE30" s="957"/>
      <c r="BF30" s="957"/>
      <c r="BG30" s="957"/>
      <c r="BH30" s="957"/>
      <c r="BI30" s="958"/>
      <c r="BJ30" s="56"/>
      <c r="BK30" s="56"/>
      <c r="BL30" s="56"/>
      <c r="BM30" s="56"/>
      <c r="BN30" s="56"/>
      <c r="BO30" s="55"/>
      <c r="BP30" s="55"/>
      <c r="BQ30" s="52">
        <v>24</v>
      </c>
      <c r="BR30" s="72"/>
      <c r="BS30" s="711"/>
      <c r="BT30" s="712"/>
      <c r="BU30" s="712"/>
      <c r="BV30" s="712"/>
      <c r="BW30" s="712"/>
      <c r="BX30" s="712"/>
      <c r="BY30" s="712"/>
      <c r="BZ30" s="712"/>
      <c r="CA30" s="712"/>
      <c r="CB30" s="712"/>
      <c r="CC30" s="712"/>
      <c r="CD30" s="712"/>
      <c r="CE30" s="712"/>
      <c r="CF30" s="712"/>
      <c r="CG30" s="713"/>
      <c r="CH30" s="714"/>
      <c r="CI30" s="715"/>
      <c r="CJ30" s="715"/>
      <c r="CK30" s="715"/>
      <c r="CL30" s="716"/>
      <c r="CM30" s="714"/>
      <c r="CN30" s="715"/>
      <c r="CO30" s="715"/>
      <c r="CP30" s="715"/>
      <c r="CQ30" s="716"/>
      <c r="CR30" s="714"/>
      <c r="CS30" s="715"/>
      <c r="CT30" s="715"/>
      <c r="CU30" s="715"/>
      <c r="CV30" s="716"/>
      <c r="CW30" s="714"/>
      <c r="CX30" s="715"/>
      <c r="CY30" s="715"/>
      <c r="CZ30" s="715"/>
      <c r="DA30" s="716"/>
      <c r="DB30" s="714"/>
      <c r="DC30" s="715"/>
      <c r="DD30" s="715"/>
      <c r="DE30" s="715"/>
      <c r="DF30" s="716"/>
      <c r="DG30" s="714"/>
      <c r="DH30" s="715"/>
      <c r="DI30" s="715"/>
      <c r="DJ30" s="715"/>
      <c r="DK30" s="716"/>
      <c r="DL30" s="714"/>
      <c r="DM30" s="715"/>
      <c r="DN30" s="715"/>
      <c r="DO30" s="715"/>
      <c r="DP30" s="716"/>
      <c r="DQ30" s="714"/>
      <c r="DR30" s="715"/>
      <c r="DS30" s="715"/>
      <c r="DT30" s="715"/>
      <c r="DU30" s="716"/>
      <c r="DV30" s="711"/>
      <c r="DW30" s="712"/>
      <c r="DX30" s="712"/>
      <c r="DY30" s="712"/>
      <c r="DZ30" s="717"/>
      <c r="EA30" s="48"/>
    </row>
    <row r="31" spans="1:131" ht="26.25" customHeight="1" x14ac:dyDescent="0.2">
      <c r="A31" s="54">
        <v>4</v>
      </c>
      <c r="B31" s="711" t="s">
        <v>458</v>
      </c>
      <c r="C31" s="712"/>
      <c r="D31" s="712"/>
      <c r="E31" s="712"/>
      <c r="F31" s="712"/>
      <c r="G31" s="712"/>
      <c r="H31" s="712"/>
      <c r="I31" s="712"/>
      <c r="J31" s="712"/>
      <c r="K31" s="712"/>
      <c r="L31" s="712"/>
      <c r="M31" s="712"/>
      <c r="N31" s="712"/>
      <c r="O31" s="712"/>
      <c r="P31" s="713"/>
      <c r="Q31" s="955">
        <v>368</v>
      </c>
      <c r="R31" s="956"/>
      <c r="S31" s="956"/>
      <c r="T31" s="956"/>
      <c r="U31" s="956"/>
      <c r="V31" s="956">
        <v>344</v>
      </c>
      <c r="W31" s="956"/>
      <c r="X31" s="956"/>
      <c r="Y31" s="956"/>
      <c r="Z31" s="956"/>
      <c r="AA31" s="956">
        <v>24</v>
      </c>
      <c r="AB31" s="956"/>
      <c r="AC31" s="956"/>
      <c r="AD31" s="956"/>
      <c r="AE31" s="960"/>
      <c r="AF31" s="978">
        <v>723</v>
      </c>
      <c r="AG31" s="715"/>
      <c r="AH31" s="715"/>
      <c r="AI31" s="715"/>
      <c r="AJ31" s="979"/>
      <c r="AK31" s="959">
        <v>38</v>
      </c>
      <c r="AL31" s="956"/>
      <c r="AM31" s="956"/>
      <c r="AN31" s="956"/>
      <c r="AO31" s="956"/>
      <c r="AP31" s="956">
        <v>519</v>
      </c>
      <c r="AQ31" s="956"/>
      <c r="AR31" s="956"/>
      <c r="AS31" s="956"/>
      <c r="AT31" s="956"/>
      <c r="AU31" s="956">
        <v>223</v>
      </c>
      <c r="AV31" s="956"/>
      <c r="AW31" s="956"/>
      <c r="AX31" s="956"/>
      <c r="AY31" s="956"/>
      <c r="AZ31" s="985" t="s">
        <v>193</v>
      </c>
      <c r="BA31" s="985"/>
      <c r="BB31" s="985"/>
      <c r="BC31" s="985"/>
      <c r="BD31" s="985"/>
      <c r="BE31" s="957" t="s">
        <v>459</v>
      </c>
      <c r="BF31" s="957"/>
      <c r="BG31" s="957"/>
      <c r="BH31" s="957"/>
      <c r="BI31" s="958"/>
      <c r="BJ31" s="56"/>
      <c r="BK31" s="56"/>
      <c r="BL31" s="56"/>
      <c r="BM31" s="56"/>
      <c r="BN31" s="56"/>
      <c r="BO31" s="55"/>
      <c r="BP31" s="55"/>
      <c r="BQ31" s="52">
        <v>25</v>
      </c>
      <c r="BR31" s="72"/>
      <c r="BS31" s="711"/>
      <c r="BT31" s="712"/>
      <c r="BU31" s="712"/>
      <c r="BV31" s="712"/>
      <c r="BW31" s="712"/>
      <c r="BX31" s="712"/>
      <c r="BY31" s="712"/>
      <c r="BZ31" s="712"/>
      <c r="CA31" s="712"/>
      <c r="CB31" s="712"/>
      <c r="CC31" s="712"/>
      <c r="CD31" s="712"/>
      <c r="CE31" s="712"/>
      <c r="CF31" s="712"/>
      <c r="CG31" s="713"/>
      <c r="CH31" s="714"/>
      <c r="CI31" s="715"/>
      <c r="CJ31" s="715"/>
      <c r="CK31" s="715"/>
      <c r="CL31" s="716"/>
      <c r="CM31" s="714"/>
      <c r="CN31" s="715"/>
      <c r="CO31" s="715"/>
      <c r="CP31" s="715"/>
      <c r="CQ31" s="716"/>
      <c r="CR31" s="714"/>
      <c r="CS31" s="715"/>
      <c r="CT31" s="715"/>
      <c r="CU31" s="715"/>
      <c r="CV31" s="716"/>
      <c r="CW31" s="714"/>
      <c r="CX31" s="715"/>
      <c r="CY31" s="715"/>
      <c r="CZ31" s="715"/>
      <c r="DA31" s="716"/>
      <c r="DB31" s="714"/>
      <c r="DC31" s="715"/>
      <c r="DD31" s="715"/>
      <c r="DE31" s="715"/>
      <c r="DF31" s="716"/>
      <c r="DG31" s="714"/>
      <c r="DH31" s="715"/>
      <c r="DI31" s="715"/>
      <c r="DJ31" s="715"/>
      <c r="DK31" s="716"/>
      <c r="DL31" s="714"/>
      <c r="DM31" s="715"/>
      <c r="DN31" s="715"/>
      <c r="DO31" s="715"/>
      <c r="DP31" s="716"/>
      <c r="DQ31" s="714"/>
      <c r="DR31" s="715"/>
      <c r="DS31" s="715"/>
      <c r="DT31" s="715"/>
      <c r="DU31" s="716"/>
      <c r="DV31" s="711"/>
      <c r="DW31" s="712"/>
      <c r="DX31" s="712"/>
      <c r="DY31" s="712"/>
      <c r="DZ31" s="717"/>
      <c r="EA31" s="48"/>
    </row>
    <row r="32" spans="1:131" ht="26.25" customHeight="1" x14ac:dyDescent="0.2">
      <c r="A32" s="54">
        <v>5</v>
      </c>
      <c r="B32" s="711" t="s">
        <v>460</v>
      </c>
      <c r="C32" s="712"/>
      <c r="D32" s="712"/>
      <c r="E32" s="712"/>
      <c r="F32" s="712"/>
      <c r="G32" s="712"/>
      <c r="H32" s="712"/>
      <c r="I32" s="712"/>
      <c r="J32" s="712"/>
      <c r="K32" s="712"/>
      <c r="L32" s="712"/>
      <c r="M32" s="712"/>
      <c r="N32" s="712"/>
      <c r="O32" s="712"/>
      <c r="P32" s="713"/>
      <c r="Q32" s="955">
        <v>7</v>
      </c>
      <c r="R32" s="956"/>
      <c r="S32" s="956"/>
      <c r="T32" s="956"/>
      <c r="U32" s="956"/>
      <c r="V32" s="956">
        <v>6</v>
      </c>
      <c r="W32" s="956"/>
      <c r="X32" s="956"/>
      <c r="Y32" s="956"/>
      <c r="Z32" s="956"/>
      <c r="AA32" s="956">
        <v>0</v>
      </c>
      <c r="AB32" s="956"/>
      <c r="AC32" s="956"/>
      <c r="AD32" s="956"/>
      <c r="AE32" s="960"/>
      <c r="AF32" s="978">
        <v>95</v>
      </c>
      <c r="AG32" s="715"/>
      <c r="AH32" s="715"/>
      <c r="AI32" s="715"/>
      <c r="AJ32" s="979"/>
      <c r="AK32" s="959" t="s">
        <v>193</v>
      </c>
      <c r="AL32" s="956"/>
      <c r="AM32" s="956"/>
      <c r="AN32" s="956"/>
      <c r="AO32" s="956"/>
      <c r="AP32" s="956" t="s">
        <v>193</v>
      </c>
      <c r="AQ32" s="956"/>
      <c r="AR32" s="956"/>
      <c r="AS32" s="956"/>
      <c r="AT32" s="956"/>
      <c r="AU32" s="956" t="s">
        <v>193</v>
      </c>
      <c r="AV32" s="956"/>
      <c r="AW32" s="956"/>
      <c r="AX32" s="956"/>
      <c r="AY32" s="956"/>
      <c r="AZ32" s="985" t="s">
        <v>193</v>
      </c>
      <c r="BA32" s="985"/>
      <c r="BB32" s="985"/>
      <c r="BC32" s="985"/>
      <c r="BD32" s="985"/>
      <c r="BE32" s="957" t="s">
        <v>459</v>
      </c>
      <c r="BF32" s="957"/>
      <c r="BG32" s="957"/>
      <c r="BH32" s="957"/>
      <c r="BI32" s="958"/>
      <c r="BJ32" s="56"/>
      <c r="BK32" s="56"/>
      <c r="BL32" s="56"/>
      <c r="BM32" s="56"/>
      <c r="BN32" s="56"/>
      <c r="BO32" s="55"/>
      <c r="BP32" s="55"/>
      <c r="BQ32" s="52">
        <v>26</v>
      </c>
      <c r="BR32" s="72"/>
      <c r="BS32" s="711"/>
      <c r="BT32" s="712"/>
      <c r="BU32" s="712"/>
      <c r="BV32" s="712"/>
      <c r="BW32" s="712"/>
      <c r="BX32" s="712"/>
      <c r="BY32" s="712"/>
      <c r="BZ32" s="712"/>
      <c r="CA32" s="712"/>
      <c r="CB32" s="712"/>
      <c r="CC32" s="712"/>
      <c r="CD32" s="712"/>
      <c r="CE32" s="712"/>
      <c r="CF32" s="712"/>
      <c r="CG32" s="713"/>
      <c r="CH32" s="714"/>
      <c r="CI32" s="715"/>
      <c r="CJ32" s="715"/>
      <c r="CK32" s="715"/>
      <c r="CL32" s="716"/>
      <c r="CM32" s="714"/>
      <c r="CN32" s="715"/>
      <c r="CO32" s="715"/>
      <c r="CP32" s="715"/>
      <c r="CQ32" s="716"/>
      <c r="CR32" s="714"/>
      <c r="CS32" s="715"/>
      <c r="CT32" s="715"/>
      <c r="CU32" s="715"/>
      <c r="CV32" s="716"/>
      <c r="CW32" s="714"/>
      <c r="CX32" s="715"/>
      <c r="CY32" s="715"/>
      <c r="CZ32" s="715"/>
      <c r="DA32" s="716"/>
      <c r="DB32" s="714"/>
      <c r="DC32" s="715"/>
      <c r="DD32" s="715"/>
      <c r="DE32" s="715"/>
      <c r="DF32" s="716"/>
      <c r="DG32" s="714"/>
      <c r="DH32" s="715"/>
      <c r="DI32" s="715"/>
      <c r="DJ32" s="715"/>
      <c r="DK32" s="716"/>
      <c r="DL32" s="714"/>
      <c r="DM32" s="715"/>
      <c r="DN32" s="715"/>
      <c r="DO32" s="715"/>
      <c r="DP32" s="716"/>
      <c r="DQ32" s="714"/>
      <c r="DR32" s="715"/>
      <c r="DS32" s="715"/>
      <c r="DT32" s="715"/>
      <c r="DU32" s="716"/>
      <c r="DV32" s="711"/>
      <c r="DW32" s="712"/>
      <c r="DX32" s="712"/>
      <c r="DY32" s="712"/>
      <c r="DZ32" s="717"/>
      <c r="EA32" s="48"/>
    </row>
    <row r="33" spans="1:131" ht="26.25" customHeight="1" x14ac:dyDescent="0.2">
      <c r="A33" s="54">
        <v>6</v>
      </c>
      <c r="B33" s="711" t="s">
        <v>263</v>
      </c>
      <c r="C33" s="712"/>
      <c r="D33" s="712"/>
      <c r="E33" s="712"/>
      <c r="F33" s="712"/>
      <c r="G33" s="712"/>
      <c r="H33" s="712"/>
      <c r="I33" s="712"/>
      <c r="J33" s="712"/>
      <c r="K33" s="712"/>
      <c r="L33" s="712"/>
      <c r="M33" s="712"/>
      <c r="N33" s="712"/>
      <c r="O33" s="712"/>
      <c r="P33" s="713"/>
      <c r="Q33" s="955">
        <v>328</v>
      </c>
      <c r="R33" s="956"/>
      <c r="S33" s="956"/>
      <c r="T33" s="956"/>
      <c r="U33" s="956"/>
      <c r="V33" s="956">
        <v>301</v>
      </c>
      <c r="W33" s="956"/>
      <c r="X33" s="956"/>
      <c r="Y33" s="956"/>
      <c r="Z33" s="956"/>
      <c r="AA33" s="956">
        <v>27</v>
      </c>
      <c r="AB33" s="956"/>
      <c r="AC33" s="956"/>
      <c r="AD33" s="956"/>
      <c r="AE33" s="960"/>
      <c r="AF33" s="978">
        <v>157</v>
      </c>
      <c r="AG33" s="715"/>
      <c r="AH33" s="715"/>
      <c r="AI33" s="715"/>
      <c r="AJ33" s="979"/>
      <c r="AK33" s="959">
        <v>71</v>
      </c>
      <c r="AL33" s="956"/>
      <c r="AM33" s="956"/>
      <c r="AN33" s="956"/>
      <c r="AO33" s="956"/>
      <c r="AP33" s="956">
        <v>1491</v>
      </c>
      <c r="AQ33" s="956"/>
      <c r="AR33" s="956"/>
      <c r="AS33" s="956"/>
      <c r="AT33" s="956"/>
      <c r="AU33" s="956">
        <v>335</v>
      </c>
      <c r="AV33" s="956"/>
      <c r="AW33" s="956"/>
      <c r="AX33" s="956"/>
      <c r="AY33" s="956"/>
      <c r="AZ33" s="985" t="s">
        <v>193</v>
      </c>
      <c r="BA33" s="985"/>
      <c r="BB33" s="985"/>
      <c r="BC33" s="985"/>
      <c r="BD33" s="985"/>
      <c r="BE33" s="957" t="s">
        <v>459</v>
      </c>
      <c r="BF33" s="957"/>
      <c r="BG33" s="957"/>
      <c r="BH33" s="957"/>
      <c r="BI33" s="958"/>
      <c r="BJ33" s="56"/>
      <c r="BK33" s="56"/>
      <c r="BL33" s="56"/>
      <c r="BM33" s="56"/>
      <c r="BN33" s="56"/>
      <c r="BO33" s="55"/>
      <c r="BP33" s="55"/>
      <c r="BQ33" s="52">
        <v>27</v>
      </c>
      <c r="BR33" s="72"/>
      <c r="BS33" s="711"/>
      <c r="BT33" s="712"/>
      <c r="BU33" s="712"/>
      <c r="BV33" s="712"/>
      <c r="BW33" s="712"/>
      <c r="BX33" s="712"/>
      <c r="BY33" s="712"/>
      <c r="BZ33" s="712"/>
      <c r="CA33" s="712"/>
      <c r="CB33" s="712"/>
      <c r="CC33" s="712"/>
      <c r="CD33" s="712"/>
      <c r="CE33" s="712"/>
      <c r="CF33" s="712"/>
      <c r="CG33" s="713"/>
      <c r="CH33" s="714"/>
      <c r="CI33" s="715"/>
      <c r="CJ33" s="715"/>
      <c r="CK33" s="715"/>
      <c r="CL33" s="716"/>
      <c r="CM33" s="714"/>
      <c r="CN33" s="715"/>
      <c r="CO33" s="715"/>
      <c r="CP33" s="715"/>
      <c r="CQ33" s="716"/>
      <c r="CR33" s="714"/>
      <c r="CS33" s="715"/>
      <c r="CT33" s="715"/>
      <c r="CU33" s="715"/>
      <c r="CV33" s="716"/>
      <c r="CW33" s="714"/>
      <c r="CX33" s="715"/>
      <c r="CY33" s="715"/>
      <c r="CZ33" s="715"/>
      <c r="DA33" s="716"/>
      <c r="DB33" s="714"/>
      <c r="DC33" s="715"/>
      <c r="DD33" s="715"/>
      <c r="DE33" s="715"/>
      <c r="DF33" s="716"/>
      <c r="DG33" s="714"/>
      <c r="DH33" s="715"/>
      <c r="DI33" s="715"/>
      <c r="DJ33" s="715"/>
      <c r="DK33" s="716"/>
      <c r="DL33" s="714"/>
      <c r="DM33" s="715"/>
      <c r="DN33" s="715"/>
      <c r="DO33" s="715"/>
      <c r="DP33" s="716"/>
      <c r="DQ33" s="714"/>
      <c r="DR33" s="715"/>
      <c r="DS33" s="715"/>
      <c r="DT33" s="715"/>
      <c r="DU33" s="716"/>
      <c r="DV33" s="711"/>
      <c r="DW33" s="712"/>
      <c r="DX33" s="712"/>
      <c r="DY33" s="712"/>
      <c r="DZ33" s="717"/>
      <c r="EA33" s="48"/>
    </row>
    <row r="34" spans="1:131" ht="26.25" customHeight="1" x14ac:dyDescent="0.2">
      <c r="A34" s="54">
        <v>7</v>
      </c>
      <c r="B34" s="711" t="s">
        <v>461</v>
      </c>
      <c r="C34" s="712"/>
      <c r="D34" s="712"/>
      <c r="E34" s="712"/>
      <c r="F34" s="712"/>
      <c r="G34" s="712"/>
      <c r="H34" s="712"/>
      <c r="I34" s="712"/>
      <c r="J34" s="712"/>
      <c r="K34" s="712"/>
      <c r="L34" s="712"/>
      <c r="M34" s="712"/>
      <c r="N34" s="712"/>
      <c r="O34" s="712"/>
      <c r="P34" s="713"/>
      <c r="Q34" s="955">
        <v>81</v>
      </c>
      <c r="R34" s="956"/>
      <c r="S34" s="956"/>
      <c r="T34" s="956"/>
      <c r="U34" s="956"/>
      <c r="V34" s="956">
        <v>59</v>
      </c>
      <c r="W34" s="956"/>
      <c r="X34" s="956"/>
      <c r="Y34" s="956"/>
      <c r="Z34" s="956"/>
      <c r="AA34" s="956">
        <v>22</v>
      </c>
      <c r="AB34" s="956"/>
      <c r="AC34" s="956"/>
      <c r="AD34" s="956"/>
      <c r="AE34" s="960"/>
      <c r="AF34" s="978">
        <v>0</v>
      </c>
      <c r="AG34" s="715"/>
      <c r="AH34" s="715"/>
      <c r="AI34" s="715"/>
      <c r="AJ34" s="979"/>
      <c r="AK34" s="959">
        <v>60</v>
      </c>
      <c r="AL34" s="956"/>
      <c r="AM34" s="956"/>
      <c r="AN34" s="956"/>
      <c r="AO34" s="956"/>
      <c r="AP34" s="956" t="s">
        <v>193</v>
      </c>
      <c r="AQ34" s="956"/>
      <c r="AR34" s="956"/>
      <c r="AS34" s="956"/>
      <c r="AT34" s="956"/>
      <c r="AU34" s="956" t="s">
        <v>193</v>
      </c>
      <c r="AV34" s="956"/>
      <c r="AW34" s="956"/>
      <c r="AX34" s="956"/>
      <c r="AY34" s="956"/>
      <c r="AZ34" s="985" t="s">
        <v>193</v>
      </c>
      <c r="BA34" s="985"/>
      <c r="BB34" s="985"/>
      <c r="BC34" s="985"/>
      <c r="BD34" s="985"/>
      <c r="BE34" s="957" t="s">
        <v>21</v>
      </c>
      <c r="BF34" s="957"/>
      <c r="BG34" s="957"/>
      <c r="BH34" s="957"/>
      <c r="BI34" s="958"/>
      <c r="BJ34" s="56"/>
      <c r="BK34" s="56"/>
      <c r="BL34" s="56"/>
      <c r="BM34" s="56"/>
      <c r="BN34" s="56"/>
      <c r="BO34" s="55"/>
      <c r="BP34" s="55"/>
      <c r="BQ34" s="52">
        <v>28</v>
      </c>
      <c r="BR34" s="72"/>
      <c r="BS34" s="711"/>
      <c r="BT34" s="712"/>
      <c r="BU34" s="712"/>
      <c r="BV34" s="712"/>
      <c r="BW34" s="712"/>
      <c r="BX34" s="712"/>
      <c r="BY34" s="712"/>
      <c r="BZ34" s="712"/>
      <c r="CA34" s="712"/>
      <c r="CB34" s="712"/>
      <c r="CC34" s="712"/>
      <c r="CD34" s="712"/>
      <c r="CE34" s="712"/>
      <c r="CF34" s="712"/>
      <c r="CG34" s="713"/>
      <c r="CH34" s="714"/>
      <c r="CI34" s="715"/>
      <c r="CJ34" s="715"/>
      <c r="CK34" s="715"/>
      <c r="CL34" s="716"/>
      <c r="CM34" s="714"/>
      <c r="CN34" s="715"/>
      <c r="CO34" s="715"/>
      <c r="CP34" s="715"/>
      <c r="CQ34" s="716"/>
      <c r="CR34" s="714"/>
      <c r="CS34" s="715"/>
      <c r="CT34" s="715"/>
      <c r="CU34" s="715"/>
      <c r="CV34" s="716"/>
      <c r="CW34" s="714"/>
      <c r="CX34" s="715"/>
      <c r="CY34" s="715"/>
      <c r="CZ34" s="715"/>
      <c r="DA34" s="716"/>
      <c r="DB34" s="714"/>
      <c r="DC34" s="715"/>
      <c r="DD34" s="715"/>
      <c r="DE34" s="715"/>
      <c r="DF34" s="716"/>
      <c r="DG34" s="714"/>
      <c r="DH34" s="715"/>
      <c r="DI34" s="715"/>
      <c r="DJ34" s="715"/>
      <c r="DK34" s="716"/>
      <c r="DL34" s="714"/>
      <c r="DM34" s="715"/>
      <c r="DN34" s="715"/>
      <c r="DO34" s="715"/>
      <c r="DP34" s="716"/>
      <c r="DQ34" s="714"/>
      <c r="DR34" s="715"/>
      <c r="DS34" s="715"/>
      <c r="DT34" s="715"/>
      <c r="DU34" s="716"/>
      <c r="DV34" s="711"/>
      <c r="DW34" s="712"/>
      <c r="DX34" s="712"/>
      <c r="DY34" s="712"/>
      <c r="DZ34" s="717"/>
      <c r="EA34" s="48"/>
    </row>
    <row r="35" spans="1:131" ht="26.25" customHeight="1" x14ac:dyDescent="0.2">
      <c r="A35" s="54">
        <v>8</v>
      </c>
      <c r="B35" s="711"/>
      <c r="C35" s="712"/>
      <c r="D35" s="712"/>
      <c r="E35" s="712"/>
      <c r="F35" s="712"/>
      <c r="G35" s="712"/>
      <c r="H35" s="712"/>
      <c r="I35" s="712"/>
      <c r="J35" s="712"/>
      <c r="K35" s="712"/>
      <c r="L35" s="712"/>
      <c r="M35" s="712"/>
      <c r="N35" s="712"/>
      <c r="O35" s="712"/>
      <c r="P35" s="713"/>
      <c r="Q35" s="955"/>
      <c r="R35" s="956"/>
      <c r="S35" s="956"/>
      <c r="T35" s="956"/>
      <c r="U35" s="956"/>
      <c r="V35" s="956"/>
      <c r="W35" s="956"/>
      <c r="X35" s="956"/>
      <c r="Y35" s="956"/>
      <c r="Z35" s="956"/>
      <c r="AA35" s="956"/>
      <c r="AB35" s="956"/>
      <c r="AC35" s="956"/>
      <c r="AD35" s="956"/>
      <c r="AE35" s="960"/>
      <c r="AF35" s="978"/>
      <c r="AG35" s="715"/>
      <c r="AH35" s="715"/>
      <c r="AI35" s="715"/>
      <c r="AJ35" s="979"/>
      <c r="AK35" s="959"/>
      <c r="AL35" s="956"/>
      <c r="AM35" s="956"/>
      <c r="AN35" s="956"/>
      <c r="AO35" s="956"/>
      <c r="AP35" s="956"/>
      <c r="AQ35" s="956"/>
      <c r="AR35" s="956"/>
      <c r="AS35" s="956"/>
      <c r="AT35" s="956"/>
      <c r="AU35" s="956"/>
      <c r="AV35" s="956"/>
      <c r="AW35" s="956"/>
      <c r="AX35" s="956"/>
      <c r="AY35" s="956"/>
      <c r="AZ35" s="985"/>
      <c r="BA35" s="985"/>
      <c r="BB35" s="985"/>
      <c r="BC35" s="985"/>
      <c r="BD35" s="985"/>
      <c r="BE35" s="957"/>
      <c r="BF35" s="957"/>
      <c r="BG35" s="957"/>
      <c r="BH35" s="957"/>
      <c r="BI35" s="958"/>
      <c r="BJ35" s="56"/>
      <c r="BK35" s="56"/>
      <c r="BL35" s="56"/>
      <c r="BM35" s="56"/>
      <c r="BN35" s="56"/>
      <c r="BO35" s="55"/>
      <c r="BP35" s="55"/>
      <c r="BQ35" s="52">
        <v>29</v>
      </c>
      <c r="BR35" s="72"/>
      <c r="BS35" s="711"/>
      <c r="BT35" s="712"/>
      <c r="BU35" s="712"/>
      <c r="BV35" s="712"/>
      <c r="BW35" s="712"/>
      <c r="BX35" s="712"/>
      <c r="BY35" s="712"/>
      <c r="BZ35" s="712"/>
      <c r="CA35" s="712"/>
      <c r="CB35" s="712"/>
      <c r="CC35" s="712"/>
      <c r="CD35" s="712"/>
      <c r="CE35" s="712"/>
      <c r="CF35" s="712"/>
      <c r="CG35" s="713"/>
      <c r="CH35" s="714"/>
      <c r="CI35" s="715"/>
      <c r="CJ35" s="715"/>
      <c r="CK35" s="715"/>
      <c r="CL35" s="716"/>
      <c r="CM35" s="714"/>
      <c r="CN35" s="715"/>
      <c r="CO35" s="715"/>
      <c r="CP35" s="715"/>
      <c r="CQ35" s="716"/>
      <c r="CR35" s="714"/>
      <c r="CS35" s="715"/>
      <c r="CT35" s="715"/>
      <c r="CU35" s="715"/>
      <c r="CV35" s="716"/>
      <c r="CW35" s="714"/>
      <c r="CX35" s="715"/>
      <c r="CY35" s="715"/>
      <c r="CZ35" s="715"/>
      <c r="DA35" s="716"/>
      <c r="DB35" s="714"/>
      <c r="DC35" s="715"/>
      <c r="DD35" s="715"/>
      <c r="DE35" s="715"/>
      <c r="DF35" s="716"/>
      <c r="DG35" s="714"/>
      <c r="DH35" s="715"/>
      <c r="DI35" s="715"/>
      <c r="DJ35" s="715"/>
      <c r="DK35" s="716"/>
      <c r="DL35" s="714"/>
      <c r="DM35" s="715"/>
      <c r="DN35" s="715"/>
      <c r="DO35" s="715"/>
      <c r="DP35" s="716"/>
      <c r="DQ35" s="714"/>
      <c r="DR35" s="715"/>
      <c r="DS35" s="715"/>
      <c r="DT35" s="715"/>
      <c r="DU35" s="716"/>
      <c r="DV35" s="711"/>
      <c r="DW35" s="712"/>
      <c r="DX35" s="712"/>
      <c r="DY35" s="712"/>
      <c r="DZ35" s="717"/>
      <c r="EA35" s="48"/>
    </row>
    <row r="36" spans="1:131" ht="26.25" customHeight="1" x14ac:dyDescent="0.2">
      <c r="A36" s="54">
        <v>9</v>
      </c>
      <c r="B36" s="711"/>
      <c r="C36" s="712"/>
      <c r="D36" s="712"/>
      <c r="E36" s="712"/>
      <c r="F36" s="712"/>
      <c r="G36" s="712"/>
      <c r="H36" s="712"/>
      <c r="I36" s="712"/>
      <c r="J36" s="712"/>
      <c r="K36" s="712"/>
      <c r="L36" s="712"/>
      <c r="M36" s="712"/>
      <c r="N36" s="712"/>
      <c r="O36" s="712"/>
      <c r="P36" s="713"/>
      <c r="Q36" s="955"/>
      <c r="R36" s="956"/>
      <c r="S36" s="956"/>
      <c r="T36" s="956"/>
      <c r="U36" s="956"/>
      <c r="V36" s="956"/>
      <c r="W36" s="956"/>
      <c r="X36" s="956"/>
      <c r="Y36" s="956"/>
      <c r="Z36" s="956"/>
      <c r="AA36" s="956"/>
      <c r="AB36" s="956"/>
      <c r="AC36" s="956"/>
      <c r="AD36" s="956"/>
      <c r="AE36" s="960"/>
      <c r="AF36" s="978"/>
      <c r="AG36" s="715"/>
      <c r="AH36" s="715"/>
      <c r="AI36" s="715"/>
      <c r="AJ36" s="979"/>
      <c r="AK36" s="959"/>
      <c r="AL36" s="956"/>
      <c r="AM36" s="956"/>
      <c r="AN36" s="956"/>
      <c r="AO36" s="956"/>
      <c r="AP36" s="956"/>
      <c r="AQ36" s="956"/>
      <c r="AR36" s="956"/>
      <c r="AS36" s="956"/>
      <c r="AT36" s="956"/>
      <c r="AU36" s="956"/>
      <c r="AV36" s="956"/>
      <c r="AW36" s="956"/>
      <c r="AX36" s="956"/>
      <c r="AY36" s="956"/>
      <c r="AZ36" s="985"/>
      <c r="BA36" s="985"/>
      <c r="BB36" s="985"/>
      <c r="BC36" s="985"/>
      <c r="BD36" s="985"/>
      <c r="BE36" s="957"/>
      <c r="BF36" s="957"/>
      <c r="BG36" s="957"/>
      <c r="BH36" s="957"/>
      <c r="BI36" s="958"/>
      <c r="BJ36" s="56"/>
      <c r="BK36" s="56"/>
      <c r="BL36" s="56"/>
      <c r="BM36" s="56"/>
      <c r="BN36" s="56"/>
      <c r="BO36" s="55"/>
      <c r="BP36" s="55"/>
      <c r="BQ36" s="52">
        <v>30</v>
      </c>
      <c r="BR36" s="72"/>
      <c r="BS36" s="711"/>
      <c r="BT36" s="712"/>
      <c r="BU36" s="712"/>
      <c r="BV36" s="712"/>
      <c r="BW36" s="712"/>
      <c r="BX36" s="712"/>
      <c r="BY36" s="712"/>
      <c r="BZ36" s="712"/>
      <c r="CA36" s="712"/>
      <c r="CB36" s="712"/>
      <c r="CC36" s="712"/>
      <c r="CD36" s="712"/>
      <c r="CE36" s="712"/>
      <c r="CF36" s="712"/>
      <c r="CG36" s="713"/>
      <c r="CH36" s="714"/>
      <c r="CI36" s="715"/>
      <c r="CJ36" s="715"/>
      <c r="CK36" s="715"/>
      <c r="CL36" s="716"/>
      <c r="CM36" s="714"/>
      <c r="CN36" s="715"/>
      <c r="CO36" s="715"/>
      <c r="CP36" s="715"/>
      <c r="CQ36" s="716"/>
      <c r="CR36" s="714"/>
      <c r="CS36" s="715"/>
      <c r="CT36" s="715"/>
      <c r="CU36" s="715"/>
      <c r="CV36" s="716"/>
      <c r="CW36" s="714"/>
      <c r="CX36" s="715"/>
      <c r="CY36" s="715"/>
      <c r="CZ36" s="715"/>
      <c r="DA36" s="716"/>
      <c r="DB36" s="714"/>
      <c r="DC36" s="715"/>
      <c r="DD36" s="715"/>
      <c r="DE36" s="715"/>
      <c r="DF36" s="716"/>
      <c r="DG36" s="714"/>
      <c r="DH36" s="715"/>
      <c r="DI36" s="715"/>
      <c r="DJ36" s="715"/>
      <c r="DK36" s="716"/>
      <c r="DL36" s="714"/>
      <c r="DM36" s="715"/>
      <c r="DN36" s="715"/>
      <c r="DO36" s="715"/>
      <c r="DP36" s="716"/>
      <c r="DQ36" s="714"/>
      <c r="DR36" s="715"/>
      <c r="DS36" s="715"/>
      <c r="DT36" s="715"/>
      <c r="DU36" s="716"/>
      <c r="DV36" s="711"/>
      <c r="DW36" s="712"/>
      <c r="DX36" s="712"/>
      <c r="DY36" s="712"/>
      <c r="DZ36" s="717"/>
      <c r="EA36" s="48"/>
    </row>
    <row r="37" spans="1:131" ht="26.25" customHeight="1" x14ac:dyDescent="0.2">
      <c r="A37" s="54">
        <v>10</v>
      </c>
      <c r="B37" s="711"/>
      <c r="C37" s="712"/>
      <c r="D37" s="712"/>
      <c r="E37" s="712"/>
      <c r="F37" s="712"/>
      <c r="G37" s="712"/>
      <c r="H37" s="712"/>
      <c r="I37" s="712"/>
      <c r="J37" s="712"/>
      <c r="K37" s="712"/>
      <c r="L37" s="712"/>
      <c r="M37" s="712"/>
      <c r="N37" s="712"/>
      <c r="O37" s="712"/>
      <c r="P37" s="713"/>
      <c r="Q37" s="955"/>
      <c r="R37" s="956"/>
      <c r="S37" s="956"/>
      <c r="T37" s="956"/>
      <c r="U37" s="956"/>
      <c r="V37" s="956"/>
      <c r="W37" s="956"/>
      <c r="X37" s="956"/>
      <c r="Y37" s="956"/>
      <c r="Z37" s="956"/>
      <c r="AA37" s="956"/>
      <c r="AB37" s="956"/>
      <c r="AC37" s="956"/>
      <c r="AD37" s="956"/>
      <c r="AE37" s="960"/>
      <c r="AF37" s="978"/>
      <c r="AG37" s="715"/>
      <c r="AH37" s="715"/>
      <c r="AI37" s="715"/>
      <c r="AJ37" s="979"/>
      <c r="AK37" s="959"/>
      <c r="AL37" s="956"/>
      <c r="AM37" s="956"/>
      <c r="AN37" s="956"/>
      <c r="AO37" s="956"/>
      <c r="AP37" s="956"/>
      <c r="AQ37" s="956"/>
      <c r="AR37" s="956"/>
      <c r="AS37" s="956"/>
      <c r="AT37" s="956"/>
      <c r="AU37" s="956"/>
      <c r="AV37" s="956"/>
      <c r="AW37" s="956"/>
      <c r="AX37" s="956"/>
      <c r="AY37" s="956"/>
      <c r="AZ37" s="985"/>
      <c r="BA37" s="985"/>
      <c r="BB37" s="985"/>
      <c r="BC37" s="985"/>
      <c r="BD37" s="985"/>
      <c r="BE37" s="957"/>
      <c r="BF37" s="957"/>
      <c r="BG37" s="957"/>
      <c r="BH37" s="957"/>
      <c r="BI37" s="958"/>
      <c r="BJ37" s="56"/>
      <c r="BK37" s="56"/>
      <c r="BL37" s="56"/>
      <c r="BM37" s="56"/>
      <c r="BN37" s="56"/>
      <c r="BO37" s="55"/>
      <c r="BP37" s="55"/>
      <c r="BQ37" s="52">
        <v>31</v>
      </c>
      <c r="BR37" s="72"/>
      <c r="BS37" s="711"/>
      <c r="BT37" s="712"/>
      <c r="BU37" s="712"/>
      <c r="BV37" s="712"/>
      <c r="BW37" s="712"/>
      <c r="BX37" s="712"/>
      <c r="BY37" s="712"/>
      <c r="BZ37" s="712"/>
      <c r="CA37" s="712"/>
      <c r="CB37" s="712"/>
      <c r="CC37" s="712"/>
      <c r="CD37" s="712"/>
      <c r="CE37" s="712"/>
      <c r="CF37" s="712"/>
      <c r="CG37" s="713"/>
      <c r="CH37" s="714"/>
      <c r="CI37" s="715"/>
      <c r="CJ37" s="715"/>
      <c r="CK37" s="715"/>
      <c r="CL37" s="716"/>
      <c r="CM37" s="714"/>
      <c r="CN37" s="715"/>
      <c r="CO37" s="715"/>
      <c r="CP37" s="715"/>
      <c r="CQ37" s="716"/>
      <c r="CR37" s="714"/>
      <c r="CS37" s="715"/>
      <c r="CT37" s="715"/>
      <c r="CU37" s="715"/>
      <c r="CV37" s="716"/>
      <c r="CW37" s="714"/>
      <c r="CX37" s="715"/>
      <c r="CY37" s="715"/>
      <c r="CZ37" s="715"/>
      <c r="DA37" s="716"/>
      <c r="DB37" s="714"/>
      <c r="DC37" s="715"/>
      <c r="DD37" s="715"/>
      <c r="DE37" s="715"/>
      <c r="DF37" s="716"/>
      <c r="DG37" s="714"/>
      <c r="DH37" s="715"/>
      <c r="DI37" s="715"/>
      <c r="DJ37" s="715"/>
      <c r="DK37" s="716"/>
      <c r="DL37" s="714"/>
      <c r="DM37" s="715"/>
      <c r="DN37" s="715"/>
      <c r="DO37" s="715"/>
      <c r="DP37" s="716"/>
      <c r="DQ37" s="714"/>
      <c r="DR37" s="715"/>
      <c r="DS37" s="715"/>
      <c r="DT37" s="715"/>
      <c r="DU37" s="716"/>
      <c r="DV37" s="711"/>
      <c r="DW37" s="712"/>
      <c r="DX37" s="712"/>
      <c r="DY37" s="712"/>
      <c r="DZ37" s="717"/>
      <c r="EA37" s="48"/>
    </row>
    <row r="38" spans="1:131" ht="26.25" customHeight="1" x14ac:dyDescent="0.2">
      <c r="A38" s="54">
        <v>11</v>
      </c>
      <c r="B38" s="711"/>
      <c r="C38" s="712"/>
      <c r="D38" s="712"/>
      <c r="E38" s="712"/>
      <c r="F38" s="712"/>
      <c r="G38" s="712"/>
      <c r="H38" s="712"/>
      <c r="I38" s="712"/>
      <c r="J38" s="712"/>
      <c r="K38" s="712"/>
      <c r="L38" s="712"/>
      <c r="M38" s="712"/>
      <c r="N38" s="712"/>
      <c r="O38" s="712"/>
      <c r="P38" s="713"/>
      <c r="Q38" s="955"/>
      <c r="R38" s="956"/>
      <c r="S38" s="956"/>
      <c r="T38" s="956"/>
      <c r="U38" s="956"/>
      <c r="V38" s="956"/>
      <c r="W38" s="956"/>
      <c r="X38" s="956"/>
      <c r="Y38" s="956"/>
      <c r="Z38" s="956"/>
      <c r="AA38" s="956"/>
      <c r="AB38" s="956"/>
      <c r="AC38" s="956"/>
      <c r="AD38" s="956"/>
      <c r="AE38" s="960"/>
      <c r="AF38" s="978"/>
      <c r="AG38" s="715"/>
      <c r="AH38" s="715"/>
      <c r="AI38" s="715"/>
      <c r="AJ38" s="979"/>
      <c r="AK38" s="959"/>
      <c r="AL38" s="956"/>
      <c r="AM38" s="956"/>
      <c r="AN38" s="956"/>
      <c r="AO38" s="956"/>
      <c r="AP38" s="956"/>
      <c r="AQ38" s="956"/>
      <c r="AR38" s="956"/>
      <c r="AS38" s="956"/>
      <c r="AT38" s="956"/>
      <c r="AU38" s="956"/>
      <c r="AV38" s="956"/>
      <c r="AW38" s="956"/>
      <c r="AX38" s="956"/>
      <c r="AY38" s="956"/>
      <c r="AZ38" s="985"/>
      <c r="BA38" s="985"/>
      <c r="BB38" s="985"/>
      <c r="BC38" s="985"/>
      <c r="BD38" s="985"/>
      <c r="BE38" s="957"/>
      <c r="BF38" s="957"/>
      <c r="BG38" s="957"/>
      <c r="BH38" s="957"/>
      <c r="BI38" s="958"/>
      <c r="BJ38" s="56"/>
      <c r="BK38" s="56"/>
      <c r="BL38" s="56"/>
      <c r="BM38" s="56"/>
      <c r="BN38" s="56"/>
      <c r="BO38" s="55"/>
      <c r="BP38" s="55"/>
      <c r="BQ38" s="52">
        <v>32</v>
      </c>
      <c r="BR38" s="72"/>
      <c r="BS38" s="711"/>
      <c r="BT38" s="712"/>
      <c r="BU38" s="712"/>
      <c r="BV38" s="712"/>
      <c r="BW38" s="712"/>
      <c r="BX38" s="712"/>
      <c r="BY38" s="712"/>
      <c r="BZ38" s="712"/>
      <c r="CA38" s="712"/>
      <c r="CB38" s="712"/>
      <c r="CC38" s="712"/>
      <c r="CD38" s="712"/>
      <c r="CE38" s="712"/>
      <c r="CF38" s="712"/>
      <c r="CG38" s="713"/>
      <c r="CH38" s="714"/>
      <c r="CI38" s="715"/>
      <c r="CJ38" s="715"/>
      <c r="CK38" s="715"/>
      <c r="CL38" s="716"/>
      <c r="CM38" s="714"/>
      <c r="CN38" s="715"/>
      <c r="CO38" s="715"/>
      <c r="CP38" s="715"/>
      <c r="CQ38" s="716"/>
      <c r="CR38" s="714"/>
      <c r="CS38" s="715"/>
      <c r="CT38" s="715"/>
      <c r="CU38" s="715"/>
      <c r="CV38" s="716"/>
      <c r="CW38" s="714"/>
      <c r="CX38" s="715"/>
      <c r="CY38" s="715"/>
      <c r="CZ38" s="715"/>
      <c r="DA38" s="716"/>
      <c r="DB38" s="714"/>
      <c r="DC38" s="715"/>
      <c r="DD38" s="715"/>
      <c r="DE38" s="715"/>
      <c r="DF38" s="716"/>
      <c r="DG38" s="714"/>
      <c r="DH38" s="715"/>
      <c r="DI38" s="715"/>
      <c r="DJ38" s="715"/>
      <c r="DK38" s="716"/>
      <c r="DL38" s="714"/>
      <c r="DM38" s="715"/>
      <c r="DN38" s="715"/>
      <c r="DO38" s="715"/>
      <c r="DP38" s="716"/>
      <c r="DQ38" s="714"/>
      <c r="DR38" s="715"/>
      <c r="DS38" s="715"/>
      <c r="DT38" s="715"/>
      <c r="DU38" s="716"/>
      <c r="DV38" s="711"/>
      <c r="DW38" s="712"/>
      <c r="DX38" s="712"/>
      <c r="DY38" s="712"/>
      <c r="DZ38" s="717"/>
      <c r="EA38" s="48"/>
    </row>
    <row r="39" spans="1:131" ht="26.25" customHeight="1" x14ac:dyDescent="0.2">
      <c r="A39" s="54">
        <v>12</v>
      </c>
      <c r="B39" s="711"/>
      <c r="C39" s="712"/>
      <c r="D39" s="712"/>
      <c r="E39" s="712"/>
      <c r="F39" s="712"/>
      <c r="G39" s="712"/>
      <c r="H39" s="712"/>
      <c r="I39" s="712"/>
      <c r="J39" s="712"/>
      <c r="K39" s="712"/>
      <c r="L39" s="712"/>
      <c r="M39" s="712"/>
      <c r="N39" s="712"/>
      <c r="O39" s="712"/>
      <c r="P39" s="713"/>
      <c r="Q39" s="955"/>
      <c r="R39" s="956"/>
      <c r="S39" s="956"/>
      <c r="T39" s="956"/>
      <c r="U39" s="956"/>
      <c r="V39" s="956"/>
      <c r="W39" s="956"/>
      <c r="X39" s="956"/>
      <c r="Y39" s="956"/>
      <c r="Z39" s="956"/>
      <c r="AA39" s="956"/>
      <c r="AB39" s="956"/>
      <c r="AC39" s="956"/>
      <c r="AD39" s="956"/>
      <c r="AE39" s="960"/>
      <c r="AF39" s="978"/>
      <c r="AG39" s="715"/>
      <c r="AH39" s="715"/>
      <c r="AI39" s="715"/>
      <c r="AJ39" s="979"/>
      <c r="AK39" s="959"/>
      <c r="AL39" s="956"/>
      <c r="AM39" s="956"/>
      <c r="AN39" s="956"/>
      <c r="AO39" s="956"/>
      <c r="AP39" s="956"/>
      <c r="AQ39" s="956"/>
      <c r="AR39" s="956"/>
      <c r="AS39" s="956"/>
      <c r="AT39" s="956"/>
      <c r="AU39" s="956"/>
      <c r="AV39" s="956"/>
      <c r="AW39" s="956"/>
      <c r="AX39" s="956"/>
      <c r="AY39" s="956"/>
      <c r="AZ39" s="985"/>
      <c r="BA39" s="985"/>
      <c r="BB39" s="985"/>
      <c r="BC39" s="985"/>
      <c r="BD39" s="985"/>
      <c r="BE39" s="957"/>
      <c r="BF39" s="957"/>
      <c r="BG39" s="957"/>
      <c r="BH39" s="957"/>
      <c r="BI39" s="958"/>
      <c r="BJ39" s="56"/>
      <c r="BK39" s="56"/>
      <c r="BL39" s="56"/>
      <c r="BM39" s="56"/>
      <c r="BN39" s="56"/>
      <c r="BO39" s="55"/>
      <c r="BP39" s="55"/>
      <c r="BQ39" s="52">
        <v>33</v>
      </c>
      <c r="BR39" s="72"/>
      <c r="BS39" s="711"/>
      <c r="BT39" s="712"/>
      <c r="BU39" s="712"/>
      <c r="BV39" s="712"/>
      <c r="BW39" s="712"/>
      <c r="BX39" s="712"/>
      <c r="BY39" s="712"/>
      <c r="BZ39" s="712"/>
      <c r="CA39" s="712"/>
      <c r="CB39" s="712"/>
      <c r="CC39" s="712"/>
      <c r="CD39" s="712"/>
      <c r="CE39" s="712"/>
      <c r="CF39" s="712"/>
      <c r="CG39" s="713"/>
      <c r="CH39" s="714"/>
      <c r="CI39" s="715"/>
      <c r="CJ39" s="715"/>
      <c r="CK39" s="715"/>
      <c r="CL39" s="716"/>
      <c r="CM39" s="714"/>
      <c r="CN39" s="715"/>
      <c r="CO39" s="715"/>
      <c r="CP39" s="715"/>
      <c r="CQ39" s="716"/>
      <c r="CR39" s="714"/>
      <c r="CS39" s="715"/>
      <c r="CT39" s="715"/>
      <c r="CU39" s="715"/>
      <c r="CV39" s="716"/>
      <c r="CW39" s="714"/>
      <c r="CX39" s="715"/>
      <c r="CY39" s="715"/>
      <c r="CZ39" s="715"/>
      <c r="DA39" s="716"/>
      <c r="DB39" s="714"/>
      <c r="DC39" s="715"/>
      <c r="DD39" s="715"/>
      <c r="DE39" s="715"/>
      <c r="DF39" s="716"/>
      <c r="DG39" s="714"/>
      <c r="DH39" s="715"/>
      <c r="DI39" s="715"/>
      <c r="DJ39" s="715"/>
      <c r="DK39" s="716"/>
      <c r="DL39" s="714"/>
      <c r="DM39" s="715"/>
      <c r="DN39" s="715"/>
      <c r="DO39" s="715"/>
      <c r="DP39" s="716"/>
      <c r="DQ39" s="714"/>
      <c r="DR39" s="715"/>
      <c r="DS39" s="715"/>
      <c r="DT39" s="715"/>
      <c r="DU39" s="716"/>
      <c r="DV39" s="711"/>
      <c r="DW39" s="712"/>
      <c r="DX39" s="712"/>
      <c r="DY39" s="712"/>
      <c r="DZ39" s="717"/>
      <c r="EA39" s="48"/>
    </row>
    <row r="40" spans="1:131" ht="26.25" customHeight="1" x14ac:dyDescent="0.2">
      <c r="A40" s="52">
        <v>13</v>
      </c>
      <c r="B40" s="711"/>
      <c r="C40" s="712"/>
      <c r="D40" s="712"/>
      <c r="E40" s="712"/>
      <c r="F40" s="712"/>
      <c r="G40" s="712"/>
      <c r="H40" s="712"/>
      <c r="I40" s="712"/>
      <c r="J40" s="712"/>
      <c r="K40" s="712"/>
      <c r="L40" s="712"/>
      <c r="M40" s="712"/>
      <c r="N40" s="712"/>
      <c r="O40" s="712"/>
      <c r="P40" s="713"/>
      <c r="Q40" s="955"/>
      <c r="R40" s="956"/>
      <c r="S40" s="956"/>
      <c r="T40" s="956"/>
      <c r="U40" s="956"/>
      <c r="V40" s="956"/>
      <c r="W40" s="956"/>
      <c r="X40" s="956"/>
      <c r="Y40" s="956"/>
      <c r="Z40" s="956"/>
      <c r="AA40" s="956"/>
      <c r="AB40" s="956"/>
      <c r="AC40" s="956"/>
      <c r="AD40" s="956"/>
      <c r="AE40" s="960"/>
      <c r="AF40" s="978"/>
      <c r="AG40" s="715"/>
      <c r="AH40" s="715"/>
      <c r="AI40" s="715"/>
      <c r="AJ40" s="979"/>
      <c r="AK40" s="959"/>
      <c r="AL40" s="956"/>
      <c r="AM40" s="956"/>
      <c r="AN40" s="956"/>
      <c r="AO40" s="956"/>
      <c r="AP40" s="956"/>
      <c r="AQ40" s="956"/>
      <c r="AR40" s="956"/>
      <c r="AS40" s="956"/>
      <c r="AT40" s="956"/>
      <c r="AU40" s="956"/>
      <c r="AV40" s="956"/>
      <c r="AW40" s="956"/>
      <c r="AX40" s="956"/>
      <c r="AY40" s="956"/>
      <c r="AZ40" s="985"/>
      <c r="BA40" s="985"/>
      <c r="BB40" s="985"/>
      <c r="BC40" s="985"/>
      <c r="BD40" s="985"/>
      <c r="BE40" s="957"/>
      <c r="BF40" s="957"/>
      <c r="BG40" s="957"/>
      <c r="BH40" s="957"/>
      <c r="BI40" s="958"/>
      <c r="BJ40" s="56"/>
      <c r="BK40" s="56"/>
      <c r="BL40" s="56"/>
      <c r="BM40" s="56"/>
      <c r="BN40" s="56"/>
      <c r="BO40" s="55"/>
      <c r="BP40" s="55"/>
      <c r="BQ40" s="52">
        <v>34</v>
      </c>
      <c r="BR40" s="72"/>
      <c r="BS40" s="711"/>
      <c r="BT40" s="712"/>
      <c r="BU40" s="712"/>
      <c r="BV40" s="712"/>
      <c r="BW40" s="712"/>
      <c r="BX40" s="712"/>
      <c r="BY40" s="712"/>
      <c r="BZ40" s="712"/>
      <c r="CA40" s="712"/>
      <c r="CB40" s="712"/>
      <c r="CC40" s="712"/>
      <c r="CD40" s="712"/>
      <c r="CE40" s="712"/>
      <c r="CF40" s="712"/>
      <c r="CG40" s="713"/>
      <c r="CH40" s="714"/>
      <c r="CI40" s="715"/>
      <c r="CJ40" s="715"/>
      <c r="CK40" s="715"/>
      <c r="CL40" s="716"/>
      <c r="CM40" s="714"/>
      <c r="CN40" s="715"/>
      <c r="CO40" s="715"/>
      <c r="CP40" s="715"/>
      <c r="CQ40" s="716"/>
      <c r="CR40" s="714"/>
      <c r="CS40" s="715"/>
      <c r="CT40" s="715"/>
      <c r="CU40" s="715"/>
      <c r="CV40" s="716"/>
      <c r="CW40" s="714"/>
      <c r="CX40" s="715"/>
      <c r="CY40" s="715"/>
      <c r="CZ40" s="715"/>
      <c r="DA40" s="716"/>
      <c r="DB40" s="714"/>
      <c r="DC40" s="715"/>
      <c r="DD40" s="715"/>
      <c r="DE40" s="715"/>
      <c r="DF40" s="716"/>
      <c r="DG40" s="714"/>
      <c r="DH40" s="715"/>
      <c r="DI40" s="715"/>
      <c r="DJ40" s="715"/>
      <c r="DK40" s="716"/>
      <c r="DL40" s="714"/>
      <c r="DM40" s="715"/>
      <c r="DN40" s="715"/>
      <c r="DO40" s="715"/>
      <c r="DP40" s="716"/>
      <c r="DQ40" s="714"/>
      <c r="DR40" s="715"/>
      <c r="DS40" s="715"/>
      <c r="DT40" s="715"/>
      <c r="DU40" s="716"/>
      <c r="DV40" s="711"/>
      <c r="DW40" s="712"/>
      <c r="DX40" s="712"/>
      <c r="DY40" s="712"/>
      <c r="DZ40" s="717"/>
      <c r="EA40" s="48"/>
    </row>
    <row r="41" spans="1:131" ht="26.25" customHeight="1" x14ac:dyDescent="0.2">
      <c r="A41" s="52">
        <v>14</v>
      </c>
      <c r="B41" s="711"/>
      <c r="C41" s="712"/>
      <c r="D41" s="712"/>
      <c r="E41" s="712"/>
      <c r="F41" s="712"/>
      <c r="G41" s="712"/>
      <c r="H41" s="712"/>
      <c r="I41" s="712"/>
      <c r="J41" s="712"/>
      <c r="K41" s="712"/>
      <c r="L41" s="712"/>
      <c r="M41" s="712"/>
      <c r="N41" s="712"/>
      <c r="O41" s="712"/>
      <c r="P41" s="713"/>
      <c r="Q41" s="955"/>
      <c r="R41" s="956"/>
      <c r="S41" s="956"/>
      <c r="T41" s="956"/>
      <c r="U41" s="956"/>
      <c r="V41" s="956"/>
      <c r="W41" s="956"/>
      <c r="X41" s="956"/>
      <c r="Y41" s="956"/>
      <c r="Z41" s="956"/>
      <c r="AA41" s="956"/>
      <c r="AB41" s="956"/>
      <c r="AC41" s="956"/>
      <c r="AD41" s="956"/>
      <c r="AE41" s="960"/>
      <c r="AF41" s="978"/>
      <c r="AG41" s="715"/>
      <c r="AH41" s="715"/>
      <c r="AI41" s="715"/>
      <c r="AJ41" s="979"/>
      <c r="AK41" s="959"/>
      <c r="AL41" s="956"/>
      <c r="AM41" s="956"/>
      <c r="AN41" s="956"/>
      <c r="AO41" s="956"/>
      <c r="AP41" s="956"/>
      <c r="AQ41" s="956"/>
      <c r="AR41" s="956"/>
      <c r="AS41" s="956"/>
      <c r="AT41" s="956"/>
      <c r="AU41" s="956"/>
      <c r="AV41" s="956"/>
      <c r="AW41" s="956"/>
      <c r="AX41" s="956"/>
      <c r="AY41" s="956"/>
      <c r="AZ41" s="985"/>
      <c r="BA41" s="985"/>
      <c r="BB41" s="985"/>
      <c r="BC41" s="985"/>
      <c r="BD41" s="985"/>
      <c r="BE41" s="957"/>
      <c r="BF41" s="957"/>
      <c r="BG41" s="957"/>
      <c r="BH41" s="957"/>
      <c r="BI41" s="958"/>
      <c r="BJ41" s="56"/>
      <c r="BK41" s="56"/>
      <c r="BL41" s="56"/>
      <c r="BM41" s="56"/>
      <c r="BN41" s="56"/>
      <c r="BO41" s="55"/>
      <c r="BP41" s="55"/>
      <c r="BQ41" s="52">
        <v>35</v>
      </c>
      <c r="BR41" s="72"/>
      <c r="BS41" s="711"/>
      <c r="BT41" s="712"/>
      <c r="BU41" s="712"/>
      <c r="BV41" s="712"/>
      <c r="BW41" s="712"/>
      <c r="BX41" s="712"/>
      <c r="BY41" s="712"/>
      <c r="BZ41" s="712"/>
      <c r="CA41" s="712"/>
      <c r="CB41" s="712"/>
      <c r="CC41" s="712"/>
      <c r="CD41" s="712"/>
      <c r="CE41" s="712"/>
      <c r="CF41" s="712"/>
      <c r="CG41" s="713"/>
      <c r="CH41" s="714"/>
      <c r="CI41" s="715"/>
      <c r="CJ41" s="715"/>
      <c r="CK41" s="715"/>
      <c r="CL41" s="716"/>
      <c r="CM41" s="714"/>
      <c r="CN41" s="715"/>
      <c r="CO41" s="715"/>
      <c r="CP41" s="715"/>
      <c r="CQ41" s="716"/>
      <c r="CR41" s="714"/>
      <c r="CS41" s="715"/>
      <c r="CT41" s="715"/>
      <c r="CU41" s="715"/>
      <c r="CV41" s="716"/>
      <c r="CW41" s="714"/>
      <c r="CX41" s="715"/>
      <c r="CY41" s="715"/>
      <c r="CZ41" s="715"/>
      <c r="DA41" s="716"/>
      <c r="DB41" s="714"/>
      <c r="DC41" s="715"/>
      <c r="DD41" s="715"/>
      <c r="DE41" s="715"/>
      <c r="DF41" s="716"/>
      <c r="DG41" s="714"/>
      <c r="DH41" s="715"/>
      <c r="DI41" s="715"/>
      <c r="DJ41" s="715"/>
      <c r="DK41" s="716"/>
      <c r="DL41" s="714"/>
      <c r="DM41" s="715"/>
      <c r="DN41" s="715"/>
      <c r="DO41" s="715"/>
      <c r="DP41" s="716"/>
      <c r="DQ41" s="714"/>
      <c r="DR41" s="715"/>
      <c r="DS41" s="715"/>
      <c r="DT41" s="715"/>
      <c r="DU41" s="716"/>
      <c r="DV41" s="711"/>
      <c r="DW41" s="712"/>
      <c r="DX41" s="712"/>
      <c r="DY41" s="712"/>
      <c r="DZ41" s="717"/>
      <c r="EA41" s="48"/>
    </row>
    <row r="42" spans="1:131" ht="26.25" customHeight="1" x14ac:dyDescent="0.2">
      <c r="A42" s="52">
        <v>15</v>
      </c>
      <c r="B42" s="711"/>
      <c r="C42" s="712"/>
      <c r="D42" s="712"/>
      <c r="E42" s="712"/>
      <c r="F42" s="712"/>
      <c r="G42" s="712"/>
      <c r="H42" s="712"/>
      <c r="I42" s="712"/>
      <c r="J42" s="712"/>
      <c r="K42" s="712"/>
      <c r="L42" s="712"/>
      <c r="M42" s="712"/>
      <c r="N42" s="712"/>
      <c r="O42" s="712"/>
      <c r="P42" s="713"/>
      <c r="Q42" s="955"/>
      <c r="R42" s="956"/>
      <c r="S42" s="956"/>
      <c r="T42" s="956"/>
      <c r="U42" s="956"/>
      <c r="V42" s="956"/>
      <c r="W42" s="956"/>
      <c r="X42" s="956"/>
      <c r="Y42" s="956"/>
      <c r="Z42" s="956"/>
      <c r="AA42" s="956"/>
      <c r="AB42" s="956"/>
      <c r="AC42" s="956"/>
      <c r="AD42" s="956"/>
      <c r="AE42" s="960"/>
      <c r="AF42" s="978"/>
      <c r="AG42" s="715"/>
      <c r="AH42" s="715"/>
      <c r="AI42" s="715"/>
      <c r="AJ42" s="979"/>
      <c r="AK42" s="959"/>
      <c r="AL42" s="956"/>
      <c r="AM42" s="956"/>
      <c r="AN42" s="956"/>
      <c r="AO42" s="956"/>
      <c r="AP42" s="956"/>
      <c r="AQ42" s="956"/>
      <c r="AR42" s="956"/>
      <c r="AS42" s="956"/>
      <c r="AT42" s="956"/>
      <c r="AU42" s="956"/>
      <c r="AV42" s="956"/>
      <c r="AW42" s="956"/>
      <c r="AX42" s="956"/>
      <c r="AY42" s="956"/>
      <c r="AZ42" s="985"/>
      <c r="BA42" s="985"/>
      <c r="BB42" s="985"/>
      <c r="BC42" s="985"/>
      <c r="BD42" s="985"/>
      <c r="BE42" s="957"/>
      <c r="BF42" s="957"/>
      <c r="BG42" s="957"/>
      <c r="BH42" s="957"/>
      <c r="BI42" s="958"/>
      <c r="BJ42" s="56"/>
      <c r="BK42" s="56"/>
      <c r="BL42" s="56"/>
      <c r="BM42" s="56"/>
      <c r="BN42" s="56"/>
      <c r="BO42" s="55"/>
      <c r="BP42" s="55"/>
      <c r="BQ42" s="52">
        <v>36</v>
      </c>
      <c r="BR42" s="72"/>
      <c r="BS42" s="711"/>
      <c r="BT42" s="712"/>
      <c r="BU42" s="712"/>
      <c r="BV42" s="712"/>
      <c r="BW42" s="712"/>
      <c r="BX42" s="712"/>
      <c r="BY42" s="712"/>
      <c r="BZ42" s="712"/>
      <c r="CA42" s="712"/>
      <c r="CB42" s="712"/>
      <c r="CC42" s="712"/>
      <c r="CD42" s="712"/>
      <c r="CE42" s="712"/>
      <c r="CF42" s="712"/>
      <c r="CG42" s="713"/>
      <c r="CH42" s="714"/>
      <c r="CI42" s="715"/>
      <c r="CJ42" s="715"/>
      <c r="CK42" s="715"/>
      <c r="CL42" s="716"/>
      <c r="CM42" s="714"/>
      <c r="CN42" s="715"/>
      <c r="CO42" s="715"/>
      <c r="CP42" s="715"/>
      <c r="CQ42" s="716"/>
      <c r="CR42" s="714"/>
      <c r="CS42" s="715"/>
      <c r="CT42" s="715"/>
      <c r="CU42" s="715"/>
      <c r="CV42" s="716"/>
      <c r="CW42" s="714"/>
      <c r="CX42" s="715"/>
      <c r="CY42" s="715"/>
      <c r="CZ42" s="715"/>
      <c r="DA42" s="716"/>
      <c r="DB42" s="714"/>
      <c r="DC42" s="715"/>
      <c r="DD42" s="715"/>
      <c r="DE42" s="715"/>
      <c r="DF42" s="716"/>
      <c r="DG42" s="714"/>
      <c r="DH42" s="715"/>
      <c r="DI42" s="715"/>
      <c r="DJ42" s="715"/>
      <c r="DK42" s="716"/>
      <c r="DL42" s="714"/>
      <c r="DM42" s="715"/>
      <c r="DN42" s="715"/>
      <c r="DO42" s="715"/>
      <c r="DP42" s="716"/>
      <c r="DQ42" s="714"/>
      <c r="DR42" s="715"/>
      <c r="DS42" s="715"/>
      <c r="DT42" s="715"/>
      <c r="DU42" s="716"/>
      <c r="DV42" s="711"/>
      <c r="DW42" s="712"/>
      <c r="DX42" s="712"/>
      <c r="DY42" s="712"/>
      <c r="DZ42" s="717"/>
      <c r="EA42" s="48"/>
    </row>
    <row r="43" spans="1:131" ht="26.25" customHeight="1" x14ac:dyDescent="0.2">
      <c r="A43" s="52">
        <v>16</v>
      </c>
      <c r="B43" s="711"/>
      <c r="C43" s="712"/>
      <c r="D43" s="712"/>
      <c r="E43" s="712"/>
      <c r="F43" s="712"/>
      <c r="G43" s="712"/>
      <c r="H43" s="712"/>
      <c r="I43" s="712"/>
      <c r="J43" s="712"/>
      <c r="K43" s="712"/>
      <c r="L43" s="712"/>
      <c r="M43" s="712"/>
      <c r="N43" s="712"/>
      <c r="O43" s="712"/>
      <c r="P43" s="713"/>
      <c r="Q43" s="955"/>
      <c r="R43" s="956"/>
      <c r="S43" s="956"/>
      <c r="T43" s="956"/>
      <c r="U43" s="956"/>
      <c r="V43" s="956"/>
      <c r="W43" s="956"/>
      <c r="X43" s="956"/>
      <c r="Y43" s="956"/>
      <c r="Z43" s="956"/>
      <c r="AA43" s="956"/>
      <c r="AB43" s="956"/>
      <c r="AC43" s="956"/>
      <c r="AD43" s="956"/>
      <c r="AE43" s="960"/>
      <c r="AF43" s="978"/>
      <c r="AG43" s="715"/>
      <c r="AH43" s="715"/>
      <c r="AI43" s="715"/>
      <c r="AJ43" s="979"/>
      <c r="AK43" s="959"/>
      <c r="AL43" s="956"/>
      <c r="AM43" s="956"/>
      <c r="AN43" s="956"/>
      <c r="AO43" s="956"/>
      <c r="AP43" s="956"/>
      <c r="AQ43" s="956"/>
      <c r="AR43" s="956"/>
      <c r="AS43" s="956"/>
      <c r="AT43" s="956"/>
      <c r="AU43" s="956"/>
      <c r="AV43" s="956"/>
      <c r="AW43" s="956"/>
      <c r="AX43" s="956"/>
      <c r="AY43" s="956"/>
      <c r="AZ43" s="985"/>
      <c r="BA43" s="985"/>
      <c r="BB43" s="985"/>
      <c r="BC43" s="985"/>
      <c r="BD43" s="985"/>
      <c r="BE43" s="957"/>
      <c r="BF43" s="957"/>
      <c r="BG43" s="957"/>
      <c r="BH43" s="957"/>
      <c r="BI43" s="958"/>
      <c r="BJ43" s="56"/>
      <c r="BK43" s="56"/>
      <c r="BL43" s="56"/>
      <c r="BM43" s="56"/>
      <c r="BN43" s="56"/>
      <c r="BO43" s="55"/>
      <c r="BP43" s="55"/>
      <c r="BQ43" s="52">
        <v>37</v>
      </c>
      <c r="BR43" s="72"/>
      <c r="BS43" s="711"/>
      <c r="BT43" s="712"/>
      <c r="BU43" s="712"/>
      <c r="BV43" s="712"/>
      <c r="BW43" s="712"/>
      <c r="BX43" s="712"/>
      <c r="BY43" s="712"/>
      <c r="BZ43" s="712"/>
      <c r="CA43" s="712"/>
      <c r="CB43" s="712"/>
      <c r="CC43" s="712"/>
      <c r="CD43" s="712"/>
      <c r="CE43" s="712"/>
      <c r="CF43" s="712"/>
      <c r="CG43" s="713"/>
      <c r="CH43" s="714"/>
      <c r="CI43" s="715"/>
      <c r="CJ43" s="715"/>
      <c r="CK43" s="715"/>
      <c r="CL43" s="716"/>
      <c r="CM43" s="714"/>
      <c r="CN43" s="715"/>
      <c r="CO43" s="715"/>
      <c r="CP43" s="715"/>
      <c r="CQ43" s="716"/>
      <c r="CR43" s="714"/>
      <c r="CS43" s="715"/>
      <c r="CT43" s="715"/>
      <c r="CU43" s="715"/>
      <c r="CV43" s="716"/>
      <c r="CW43" s="714"/>
      <c r="CX43" s="715"/>
      <c r="CY43" s="715"/>
      <c r="CZ43" s="715"/>
      <c r="DA43" s="716"/>
      <c r="DB43" s="714"/>
      <c r="DC43" s="715"/>
      <c r="DD43" s="715"/>
      <c r="DE43" s="715"/>
      <c r="DF43" s="716"/>
      <c r="DG43" s="714"/>
      <c r="DH43" s="715"/>
      <c r="DI43" s="715"/>
      <c r="DJ43" s="715"/>
      <c r="DK43" s="716"/>
      <c r="DL43" s="714"/>
      <c r="DM43" s="715"/>
      <c r="DN43" s="715"/>
      <c r="DO43" s="715"/>
      <c r="DP43" s="716"/>
      <c r="DQ43" s="714"/>
      <c r="DR43" s="715"/>
      <c r="DS43" s="715"/>
      <c r="DT43" s="715"/>
      <c r="DU43" s="716"/>
      <c r="DV43" s="711"/>
      <c r="DW43" s="712"/>
      <c r="DX43" s="712"/>
      <c r="DY43" s="712"/>
      <c r="DZ43" s="717"/>
      <c r="EA43" s="48"/>
    </row>
    <row r="44" spans="1:131" ht="26.25" customHeight="1" x14ac:dyDescent="0.2">
      <c r="A44" s="52">
        <v>17</v>
      </c>
      <c r="B44" s="711"/>
      <c r="C44" s="712"/>
      <c r="D44" s="712"/>
      <c r="E44" s="712"/>
      <c r="F44" s="712"/>
      <c r="G44" s="712"/>
      <c r="H44" s="712"/>
      <c r="I44" s="712"/>
      <c r="J44" s="712"/>
      <c r="K44" s="712"/>
      <c r="L44" s="712"/>
      <c r="M44" s="712"/>
      <c r="N44" s="712"/>
      <c r="O44" s="712"/>
      <c r="P44" s="713"/>
      <c r="Q44" s="955"/>
      <c r="R44" s="956"/>
      <c r="S44" s="956"/>
      <c r="T44" s="956"/>
      <c r="U44" s="956"/>
      <c r="V44" s="956"/>
      <c r="W44" s="956"/>
      <c r="X44" s="956"/>
      <c r="Y44" s="956"/>
      <c r="Z44" s="956"/>
      <c r="AA44" s="956"/>
      <c r="AB44" s="956"/>
      <c r="AC44" s="956"/>
      <c r="AD44" s="956"/>
      <c r="AE44" s="960"/>
      <c r="AF44" s="978"/>
      <c r="AG44" s="715"/>
      <c r="AH44" s="715"/>
      <c r="AI44" s="715"/>
      <c r="AJ44" s="979"/>
      <c r="AK44" s="959"/>
      <c r="AL44" s="956"/>
      <c r="AM44" s="956"/>
      <c r="AN44" s="956"/>
      <c r="AO44" s="956"/>
      <c r="AP44" s="956"/>
      <c r="AQ44" s="956"/>
      <c r="AR44" s="956"/>
      <c r="AS44" s="956"/>
      <c r="AT44" s="956"/>
      <c r="AU44" s="956"/>
      <c r="AV44" s="956"/>
      <c r="AW44" s="956"/>
      <c r="AX44" s="956"/>
      <c r="AY44" s="956"/>
      <c r="AZ44" s="985"/>
      <c r="BA44" s="985"/>
      <c r="BB44" s="985"/>
      <c r="BC44" s="985"/>
      <c r="BD44" s="985"/>
      <c r="BE44" s="957"/>
      <c r="BF44" s="957"/>
      <c r="BG44" s="957"/>
      <c r="BH44" s="957"/>
      <c r="BI44" s="958"/>
      <c r="BJ44" s="56"/>
      <c r="BK44" s="56"/>
      <c r="BL44" s="56"/>
      <c r="BM44" s="56"/>
      <c r="BN44" s="56"/>
      <c r="BO44" s="55"/>
      <c r="BP44" s="55"/>
      <c r="BQ44" s="52">
        <v>38</v>
      </c>
      <c r="BR44" s="72"/>
      <c r="BS44" s="711"/>
      <c r="BT44" s="712"/>
      <c r="BU44" s="712"/>
      <c r="BV44" s="712"/>
      <c r="BW44" s="712"/>
      <c r="BX44" s="712"/>
      <c r="BY44" s="712"/>
      <c r="BZ44" s="712"/>
      <c r="CA44" s="712"/>
      <c r="CB44" s="712"/>
      <c r="CC44" s="712"/>
      <c r="CD44" s="712"/>
      <c r="CE44" s="712"/>
      <c r="CF44" s="712"/>
      <c r="CG44" s="713"/>
      <c r="CH44" s="714"/>
      <c r="CI44" s="715"/>
      <c r="CJ44" s="715"/>
      <c r="CK44" s="715"/>
      <c r="CL44" s="716"/>
      <c r="CM44" s="714"/>
      <c r="CN44" s="715"/>
      <c r="CO44" s="715"/>
      <c r="CP44" s="715"/>
      <c r="CQ44" s="716"/>
      <c r="CR44" s="714"/>
      <c r="CS44" s="715"/>
      <c r="CT44" s="715"/>
      <c r="CU44" s="715"/>
      <c r="CV44" s="716"/>
      <c r="CW44" s="714"/>
      <c r="CX44" s="715"/>
      <c r="CY44" s="715"/>
      <c r="CZ44" s="715"/>
      <c r="DA44" s="716"/>
      <c r="DB44" s="714"/>
      <c r="DC44" s="715"/>
      <c r="DD44" s="715"/>
      <c r="DE44" s="715"/>
      <c r="DF44" s="716"/>
      <c r="DG44" s="714"/>
      <c r="DH44" s="715"/>
      <c r="DI44" s="715"/>
      <c r="DJ44" s="715"/>
      <c r="DK44" s="716"/>
      <c r="DL44" s="714"/>
      <c r="DM44" s="715"/>
      <c r="DN44" s="715"/>
      <c r="DO44" s="715"/>
      <c r="DP44" s="716"/>
      <c r="DQ44" s="714"/>
      <c r="DR44" s="715"/>
      <c r="DS44" s="715"/>
      <c r="DT44" s="715"/>
      <c r="DU44" s="716"/>
      <c r="DV44" s="711"/>
      <c r="DW44" s="712"/>
      <c r="DX44" s="712"/>
      <c r="DY44" s="712"/>
      <c r="DZ44" s="717"/>
      <c r="EA44" s="48"/>
    </row>
    <row r="45" spans="1:131" ht="26.25" customHeight="1" x14ac:dyDescent="0.2">
      <c r="A45" s="52">
        <v>18</v>
      </c>
      <c r="B45" s="711"/>
      <c r="C45" s="712"/>
      <c r="D45" s="712"/>
      <c r="E45" s="712"/>
      <c r="F45" s="712"/>
      <c r="G45" s="712"/>
      <c r="H45" s="712"/>
      <c r="I45" s="712"/>
      <c r="J45" s="712"/>
      <c r="K45" s="712"/>
      <c r="L45" s="712"/>
      <c r="M45" s="712"/>
      <c r="N45" s="712"/>
      <c r="O45" s="712"/>
      <c r="P45" s="713"/>
      <c r="Q45" s="955"/>
      <c r="R45" s="956"/>
      <c r="S45" s="956"/>
      <c r="T45" s="956"/>
      <c r="U45" s="956"/>
      <c r="V45" s="956"/>
      <c r="W45" s="956"/>
      <c r="X45" s="956"/>
      <c r="Y45" s="956"/>
      <c r="Z45" s="956"/>
      <c r="AA45" s="956"/>
      <c r="AB45" s="956"/>
      <c r="AC45" s="956"/>
      <c r="AD45" s="956"/>
      <c r="AE45" s="960"/>
      <c r="AF45" s="978"/>
      <c r="AG45" s="715"/>
      <c r="AH45" s="715"/>
      <c r="AI45" s="715"/>
      <c r="AJ45" s="979"/>
      <c r="AK45" s="959"/>
      <c r="AL45" s="956"/>
      <c r="AM45" s="956"/>
      <c r="AN45" s="956"/>
      <c r="AO45" s="956"/>
      <c r="AP45" s="956"/>
      <c r="AQ45" s="956"/>
      <c r="AR45" s="956"/>
      <c r="AS45" s="956"/>
      <c r="AT45" s="956"/>
      <c r="AU45" s="956"/>
      <c r="AV45" s="956"/>
      <c r="AW45" s="956"/>
      <c r="AX45" s="956"/>
      <c r="AY45" s="956"/>
      <c r="AZ45" s="985"/>
      <c r="BA45" s="985"/>
      <c r="BB45" s="985"/>
      <c r="BC45" s="985"/>
      <c r="BD45" s="985"/>
      <c r="BE45" s="957"/>
      <c r="BF45" s="957"/>
      <c r="BG45" s="957"/>
      <c r="BH45" s="957"/>
      <c r="BI45" s="958"/>
      <c r="BJ45" s="56"/>
      <c r="BK45" s="56"/>
      <c r="BL45" s="56"/>
      <c r="BM45" s="56"/>
      <c r="BN45" s="56"/>
      <c r="BO45" s="55"/>
      <c r="BP45" s="55"/>
      <c r="BQ45" s="52">
        <v>39</v>
      </c>
      <c r="BR45" s="72"/>
      <c r="BS45" s="711"/>
      <c r="BT45" s="712"/>
      <c r="BU45" s="712"/>
      <c r="BV45" s="712"/>
      <c r="BW45" s="712"/>
      <c r="BX45" s="712"/>
      <c r="BY45" s="712"/>
      <c r="BZ45" s="712"/>
      <c r="CA45" s="712"/>
      <c r="CB45" s="712"/>
      <c r="CC45" s="712"/>
      <c r="CD45" s="712"/>
      <c r="CE45" s="712"/>
      <c r="CF45" s="712"/>
      <c r="CG45" s="713"/>
      <c r="CH45" s="714"/>
      <c r="CI45" s="715"/>
      <c r="CJ45" s="715"/>
      <c r="CK45" s="715"/>
      <c r="CL45" s="716"/>
      <c r="CM45" s="714"/>
      <c r="CN45" s="715"/>
      <c r="CO45" s="715"/>
      <c r="CP45" s="715"/>
      <c r="CQ45" s="716"/>
      <c r="CR45" s="714"/>
      <c r="CS45" s="715"/>
      <c r="CT45" s="715"/>
      <c r="CU45" s="715"/>
      <c r="CV45" s="716"/>
      <c r="CW45" s="714"/>
      <c r="CX45" s="715"/>
      <c r="CY45" s="715"/>
      <c r="CZ45" s="715"/>
      <c r="DA45" s="716"/>
      <c r="DB45" s="714"/>
      <c r="DC45" s="715"/>
      <c r="DD45" s="715"/>
      <c r="DE45" s="715"/>
      <c r="DF45" s="716"/>
      <c r="DG45" s="714"/>
      <c r="DH45" s="715"/>
      <c r="DI45" s="715"/>
      <c r="DJ45" s="715"/>
      <c r="DK45" s="716"/>
      <c r="DL45" s="714"/>
      <c r="DM45" s="715"/>
      <c r="DN45" s="715"/>
      <c r="DO45" s="715"/>
      <c r="DP45" s="716"/>
      <c r="DQ45" s="714"/>
      <c r="DR45" s="715"/>
      <c r="DS45" s="715"/>
      <c r="DT45" s="715"/>
      <c r="DU45" s="716"/>
      <c r="DV45" s="711"/>
      <c r="DW45" s="712"/>
      <c r="DX45" s="712"/>
      <c r="DY45" s="712"/>
      <c r="DZ45" s="717"/>
      <c r="EA45" s="48"/>
    </row>
    <row r="46" spans="1:131" ht="26.25" customHeight="1" x14ac:dyDescent="0.2">
      <c r="A46" s="52">
        <v>19</v>
      </c>
      <c r="B46" s="711"/>
      <c r="C46" s="712"/>
      <c r="D46" s="712"/>
      <c r="E46" s="712"/>
      <c r="F46" s="712"/>
      <c r="G46" s="712"/>
      <c r="H46" s="712"/>
      <c r="I46" s="712"/>
      <c r="J46" s="712"/>
      <c r="K46" s="712"/>
      <c r="L46" s="712"/>
      <c r="M46" s="712"/>
      <c r="N46" s="712"/>
      <c r="O46" s="712"/>
      <c r="P46" s="713"/>
      <c r="Q46" s="955"/>
      <c r="R46" s="956"/>
      <c r="S46" s="956"/>
      <c r="T46" s="956"/>
      <c r="U46" s="956"/>
      <c r="V46" s="956"/>
      <c r="W46" s="956"/>
      <c r="X46" s="956"/>
      <c r="Y46" s="956"/>
      <c r="Z46" s="956"/>
      <c r="AA46" s="956"/>
      <c r="AB46" s="956"/>
      <c r="AC46" s="956"/>
      <c r="AD46" s="956"/>
      <c r="AE46" s="960"/>
      <c r="AF46" s="978"/>
      <c r="AG46" s="715"/>
      <c r="AH46" s="715"/>
      <c r="AI46" s="715"/>
      <c r="AJ46" s="979"/>
      <c r="AK46" s="959"/>
      <c r="AL46" s="956"/>
      <c r="AM46" s="956"/>
      <c r="AN46" s="956"/>
      <c r="AO46" s="956"/>
      <c r="AP46" s="956"/>
      <c r="AQ46" s="956"/>
      <c r="AR46" s="956"/>
      <c r="AS46" s="956"/>
      <c r="AT46" s="956"/>
      <c r="AU46" s="956"/>
      <c r="AV46" s="956"/>
      <c r="AW46" s="956"/>
      <c r="AX46" s="956"/>
      <c r="AY46" s="956"/>
      <c r="AZ46" s="985"/>
      <c r="BA46" s="985"/>
      <c r="BB46" s="985"/>
      <c r="BC46" s="985"/>
      <c r="BD46" s="985"/>
      <c r="BE46" s="957"/>
      <c r="BF46" s="957"/>
      <c r="BG46" s="957"/>
      <c r="BH46" s="957"/>
      <c r="BI46" s="958"/>
      <c r="BJ46" s="56"/>
      <c r="BK46" s="56"/>
      <c r="BL46" s="56"/>
      <c r="BM46" s="56"/>
      <c r="BN46" s="56"/>
      <c r="BO46" s="55"/>
      <c r="BP46" s="55"/>
      <c r="BQ46" s="52">
        <v>40</v>
      </c>
      <c r="BR46" s="72"/>
      <c r="BS46" s="711"/>
      <c r="BT46" s="712"/>
      <c r="BU46" s="712"/>
      <c r="BV46" s="712"/>
      <c r="BW46" s="712"/>
      <c r="BX46" s="712"/>
      <c r="BY46" s="712"/>
      <c r="BZ46" s="712"/>
      <c r="CA46" s="712"/>
      <c r="CB46" s="712"/>
      <c r="CC46" s="712"/>
      <c r="CD46" s="712"/>
      <c r="CE46" s="712"/>
      <c r="CF46" s="712"/>
      <c r="CG46" s="713"/>
      <c r="CH46" s="714"/>
      <c r="CI46" s="715"/>
      <c r="CJ46" s="715"/>
      <c r="CK46" s="715"/>
      <c r="CL46" s="716"/>
      <c r="CM46" s="714"/>
      <c r="CN46" s="715"/>
      <c r="CO46" s="715"/>
      <c r="CP46" s="715"/>
      <c r="CQ46" s="716"/>
      <c r="CR46" s="714"/>
      <c r="CS46" s="715"/>
      <c r="CT46" s="715"/>
      <c r="CU46" s="715"/>
      <c r="CV46" s="716"/>
      <c r="CW46" s="714"/>
      <c r="CX46" s="715"/>
      <c r="CY46" s="715"/>
      <c r="CZ46" s="715"/>
      <c r="DA46" s="716"/>
      <c r="DB46" s="714"/>
      <c r="DC46" s="715"/>
      <c r="DD46" s="715"/>
      <c r="DE46" s="715"/>
      <c r="DF46" s="716"/>
      <c r="DG46" s="714"/>
      <c r="DH46" s="715"/>
      <c r="DI46" s="715"/>
      <c r="DJ46" s="715"/>
      <c r="DK46" s="716"/>
      <c r="DL46" s="714"/>
      <c r="DM46" s="715"/>
      <c r="DN46" s="715"/>
      <c r="DO46" s="715"/>
      <c r="DP46" s="716"/>
      <c r="DQ46" s="714"/>
      <c r="DR46" s="715"/>
      <c r="DS46" s="715"/>
      <c r="DT46" s="715"/>
      <c r="DU46" s="716"/>
      <c r="DV46" s="711"/>
      <c r="DW46" s="712"/>
      <c r="DX46" s="712"/>
      <c r="DY46" s="712"/>
      <c r="DZ46" s="717"/>
      <c r="EA46" s="48"/>
    </row>
    <row r="47" spans="1:131" ht="26.25" customHeight="1" x14ac:dyDescent="0.2">
      <c r="A47" s="52">
        <v>20</v>
      </c>
      <c r="B47" s="711"/>
      <c r="C47" s="712"/>
      <c r="D47" s="712"/>
      <c r="E47" s="712"/>
      <c r="F47" s="712"/>
      <c r="G47" s="712"/>
      <c r="H47" s="712"/>
      <c r="I47" s="712"/>
      <c r="J47" s="712"/>
      <c r="K47" s="712"/>
      <c r="L47" s="712"/>
      <c r="M47" s="712"/>
      <c r="N47" s="712"/>
      <c r="O47" s="712"/>
      <c r="P47" s="713"/>
      <c r="Q47" s="955"/>
      <c r="R47" s="956"/>
      <c r="S47" s="956"/>
      <c r="T47" s="956"/>
      <c r="U47" s="956"/>
      <c r="V47" s="956"/>
      <c r="W47" s="956"/>
      <c r="X47" s="956"/>
      <c r="Y47" s="956"/>
      <c r="Z47" s="956"/>
      <c r="AA47" s="956"/>
      <c r="AB47" s="956"/>
      <c r="AC47" s="956"/>
      <c r="AD47" s="956"/>
      <c r="AE47" s="960"/>
      <c r="AF47" s="978"/>
      <c r="AG47" s="715"/>
      <c r="AH47" s="715"/>
      <c r="AI47" s="715"/>
      <c r="AJ47" s="979"/>
      <c r="AK47" s="959"/>
      <c r="AL47" s="956"/>
      <c r="AM47" s="956"/>
      <c r="AN47" s="956"/>
      <c r="AO47" s="956"/>
      <c r="AP47" s="956"/>
      <c r="AQ47" s="956"/>
      <c r="AR47" s="956"/>
      <c r="AS47" s="956"/>
      <c r="AT47" s="956"/>
      <c r="AU47" s="956"/>
      <c r="AV47" s="956"/>
      <c r="AW47" s="956"/>
      <c r="AX47" s="956"/>
      <c r="AY47" s="956"/>
      <c r="AZ47" s="985"/>
      <c r="BA47" s="985"/>
      <c r="BB47" s="985"/>
      <c r="BC47" s="985"/>
      <c r="BD47" s="985"/>
      <c r="BE47" s="957"/>
      <c r="BF47" s="957"/>
      <c r="BG47" s="957"/>
      <c r="BH47" s="957"/>
      <c r="BI47" s="958"/>
      <c r="BJ47" s="56"/>
      <c r="BK47" s="56"/>
      <c r="BL47" s="56"/>
      <c r="BM47" s="56"/>
      <c r="BN47" s="56"/>
      <c r="BO47" s="55"/>
      <c r="BP47" s="55"/>
      <c r="BQ47" s="52">
        <v>41</v>
      </c>
      <c r="BR47" s="72"/>
      <c r="BS47" s="711"/>
      <c r="BT47" s="712"/>
      <c r="BU47" s="712"/>
      <c r="BV47" s="712"/>
      <c r="BW47" s="712"/>
      <c r="BX47" s="712"/>
      <c r="BY47" s="712"/>
      <c r="BZ47" s="712"/>
      <c r="CA47" s="712"/>
      <c r="CB47" s="712"/>
      <c r="CC47" s="712"/>
      <c r="CD47" s="712"/>
      <c r="CE47" s="712"/>
      <c r="CF47" s="712"/>
      <c r="CG47" s="713"/>
      <c r="CH47" s="714"/>
      <c r="CI47" s="715"/>
      <c r="CJ47" s="715"/>
      <c r="CK47" s="715"/>
      <c r="CL47" s="716"/>
      <c r="CM47" s="714"/>
      <c r="CN47" s="715"/>
      <c r="CO47" s="715"/>
      <c r="CP47" s="715"/>
      <c r="CQ47" s="716"/>
      <c r="CR47" s="714"/>
      <c r="CS47" s="715"/>
      <c r="CT47" s="715"/>
      <c r="CU47" s="715"/>
      <c r="CV47" s="716"/>
      <c r="CW47" s="714"/>
      <c r="CX47" s="715"/>
      <c r="CY47" s="715"/>
      <c r="CZ47" s="715"/>
      <c r="DA47" s="716"/>
      <c r="DB47" s="714"/>
      <c r="DC47" s="715"/>
      <c r="DD47" s="715"/>
      <c r="DE47" s="715"/>
      <c r="DF47" s="716"/>
      <c r="DG47" s="714"/>
      <c r="DH47" s="715"/>
      <c r="DI47" s="715"/>
      <c r="DJ47" s="715"/>
      <c r="DK47" s="716"/>
      <c r="DL47" s="714"/>
      <c r="DM47" s="715"/>
      <c r="DN47" s="715"/>
      <c r="DO47" s="715"/>
      <c r="DP47" s="716"/>
      <c r="DQ47" s="714"/>
      <c r="DR47" s="715"/>
      <c r="DS47" s="715"/>
      <c r="DT47" s="715"/>
      <c r="DU47" s="716"/>
      <c r="DV47" s="711"/>
      <c r="DW47" s="712"/>
      <c r="DX47" s="712"/>
      <c r="DY47" s="712"/>
      <c r="DZ47" s="717"/>
      <c r="EA47" s="48"/>
    </row>
    <row r="48" spans="1:131" ht="26.25" customHeight="1" x14ac:dyDescent="0.2">
      <c r="A48" s="52">
        <v>21</v>
      </c>
      <c r="B48" s="711"/>
      <c r="C48" s="712"/>
      <c r="D48" s="712"/>
      <c r="E48" s="712"/>
      <c r="F48" s="712"/>
      <c r="G48" s="712"/>
      <c r="H48" s="712"/>
      <c r="I48" s="712"/>
      <c r="J48" s="712"/>
      <c r="K48" s="712"/>
      <c r="L48" s="712"/>
      <c r="M48" s="712"/>
      <c r="N48" s="712"/>
      <c r="O48" s="712"/>
      <c r="P48" s="713"/>
      <c r="Q48" s="955"/>
      <c r="R48" s="956"/>
      <c r="S48" s="956"/>
      <c r="T48" s="956"/>
      <c r="U48" s="956"/>
      <c r="V48" s="956"/>
      <c r="W48" s="956"/>
      <c r="X48" s="956"/>
      <c r="Y48" s="956"/>
      <c r="Z48" s="956"/>
      <c r="AA48" s="956"/>
      <c r="AB48" s="956"/>
      <c r="AC48" s="956"/>
      <c r="AD48" s="956"/>
      <c r="AE48" s="960"/>
      <c r="AF48" s="978"/>
      <c r="AG48" s="715"/>
      <c r="AH48" s="715"/>
      <c r="AI48" s="715"/>
      <c r="AJ48" s="979"/>
      <c r="AK48" s="959"/>
      <c r="AL48" s="956"/>
      <c r="AM48" s="956"/>
      <c r="AN48" s="956"/>
      <c r="AO48" s="956"/>
      <c r="AP48" s="956"/>
      <c r="AQ48" s="956"/>
      <c r="AR48" s="956"/>
      <c r="AS48" s="956"/>
      <c r="AT48" s="956"/>
      <c r="AU48" s="956"/>
      <c r="AV48" s="956"/>
      <c r="AW48" s="956"/>
      <c r="AX48" s="956"/>
      <c r="AY48" s="956"/>
      <c r="AZ48" s="985"/>
      <c r="BA48" s="985"/>
      <c r="BB48" s="985"/>
      <c r="BC48" s="985"/>
      <c r="BD48" s="985"/>
      <c r="BE48" s="957"/>
      <c r="BF48" s="957"/>
      <c r="BG48" s="957"/>
      <c r="BH48" s="957"/>
      <c r="BI48" s="958"/>
      <c r="BJ48" s="56"/>
      <c r="BK48" s="56"/>
      <c r="BL48" s="56"/>
      <c r="BM48" s="56"/>
      <c r="BN48" s="56"/>
      <c r="BO48" s="55"/>
      <c r="BP48" s="55"/>
      <c r="BQ48" s="52">
        <v>42</v>
      </c>
      <c r="BR48" s="72"/>
      <c r="BS48" s="711"/>
      <c r="BT48" s="712"/>
      <c r="BU48" s="712"/>
      <c r="BV48" s="712"/>
      <c r="BW48" s="712"/>
      <c r="BX48" s="712"/>
      <c r="BY48" s="712"/>
      <c r="BZ48" s="712"/>
      <c r="CA48" s="712"/>
      <c r="CB48" s="712"/>
      <c r="CC48" s="712"/>
      <c r="CD48" s="712"/>
      <c r="CE48" s="712"/>
      <c r="CF48" s="712"/>
      <c r="CG48" s="713"/>
      <c r="CH48" s="714"/>
      <c r="CI48" s="715"/>
      <c r="CJ48" s="715"/>
      <c r="CK48" s="715"/>
      <c r="CL48" s="716"/>
      <c r="CM48" s="714"/>
      <c r="CN48" s="715"/>
      <c r="CO48" s="715"/>
      <c r="CP48" s="715"/>
      <c r="CQ48" s="716"/>
      <c r="CR48" s="714"/>
      <c r="CS48" s="715"/>
      <c r="CT48" s="715"/>
      <c r="CU48" s="715"/>
      <c r="CV48" s="716"/>
      <c r="CW48" s="714"/>
      <c r="CX48" s="715"/>
      <c r="CY48" s="715"/>
      <c r="CZ48" s="715"/>
      <c r="DA48" s="716"/>
      <c r="DB48" s="714"/>
      <c r="DC48" s="715"/>
      <c r="DD48" s="715"/>
      <c r="DE48" s="715"/>
      <c r="DF48" s="716"/>
      <c r="DG48" s="714"/>
      <c r="DH48" s="715"/>
      <c r="DI48" s="715"/>
      <c r="DJ48" s="715"/>
      <c r="DK48" s="716"/>
      <c r="DL48" s="714"/>
      <c r="DM48" s="715"/>
      <c r="DN48" s="715"/>
      <c r="DO48" s="715"/>
      <c r="DP48" s="716"/>
      <c r="DQ48" s="714"/>
      <c r="DR48" s="715"/>
      <c r="DS48" s="715"/>
      <c r="DT48" s="715"/>
      <c r="DU48" s="716"/>
      <c r="DV48" s="711"/>
      <c r="DW48" s="712"/>
      <c r="DX48" s="712"/>
      <c r="DY48" s="712"/>
      <c r="DZ48" s="717"/>
      <c r="EA48" s="48"/>
    </row>
    <row r="49" spans="1:131" ht="26.25" customHeight="1" x14ac:dyDescent="0.2">
      <c r="A49" s="52">
        <v>22</v>
      </c>
      <c r="B49" s="711"/>
      <c r="C49" s="712"/>
      <c r="D49" s="712"/>
      <c r="E49" s="712"/>
      <c r="F49" s="712"/>
      <c r="G49" s="712"/>
      <c r="H49" s="712"/>
      <c r="I49" s="712"/>
      <c r="J49" s="712"/>
      <c r="K49" s="712"/>
      <c r="L49" s="712"/>
      <c r="M49" s="712"/>
      <c r="N49" s="712"/>
      <c r="O49" s="712"/>
      <c r="P49" s="713"/>
      <c r="Q49" s="955"/>
      <c r="R49" s="956"/>
      <c r="S49" s="956"/>
      <c r="T49" s="956"/>
      <c r="U49" s="956"/>
      <c r="V49" s="956"/>
      <c r="W49" s="956"/>
      <c r="X49" s="956"/>
      <c r="Y49" s="956"/>
      <c r="Z49" s="956"/>
      <c r="AA49" s="956"/>
      <c r="AB49" s="956"/>
      <c r="AC49" s="956"/>
      <c r="AD49" s="956"/>
      <c r="AE49" s="960"/>
      <c r="AF49" s="978"/>
      <c r="AG49" s="715"/>
      <c r="AH49" s="715"/>
      <c r="AI49" s="715"/>
      <c r="AJ49" s="979"/>
      <c r="AK49" s="959"/>
      <c r="AL49" s="956"/>
      <c r="AM49" s="956"/>
      <c r="AN49" s="956"/>
      <c r="AO49" s="956"/>
      <c r="AP49" s="956"/>
      <c r="AQ49" s="956"/>
      <c r="AR49" s="956"/>
      <c r="AS49" s="956"/>
      <c r="AT49" s="956"/>
      <c r="AU49" s="956"/>
      <c r="AV49" s="956"/>
      <c r="AW49" s="956"/>
      <c r="AX49" s="956"/>
      <c r="AY49" s="956"/>
      <c r="AZ49" s="985"/>
      <c r="BA49" s="985"/>
      <c r="BB49" s="985"/>
      <c r="BC49" s="985"/>
      <c r="BD49" s="985"/>
      <c r="BE49" s="957"/>
      <c r="BF49" s="957"/>
      <c r="BG49" s="957"/>
      <c r="BH49" s="957"/>
      <c r="BI49" s="958"/>
      <c r="BJ49" s="56"/>
      <c r="BK49" s="56"/>
      <c r="BL49" s="56"/>
      <c r="BM49" s="56"/>
      <c r="BN49" s="56"/>
      <c r="BO49" s="55"/>
      <c r="BP49" s="55"/>
      <c r="BQ49" s="52">
        <v>43</v>
      </c>
      <c r="BR49" s="72"/>
      <c r="BS49" s="711"/>
      <c r="BT49" s="712"/>
      <c r="BU49" s="712"/>
      <c r="BV49" s="712"/>
      <c r="BW49" s="712"/>
      <c r="BX49" s="712"/>
      <c r="BY49" s="712"/>
      <c r="BZ49" s="712"/>
      <c r="CA49" s="712"/>
      <c r="CB49" s="712"/>
      <c r="CC49" s="712"/>
      <c r="CD49" s="712"/>
      <c r="CE49" s="712"/>
      <c r="CF49" s="712"/>
      <c r="CG49" s="713"/>
      <c r="CH49" s="714"/>
      <c r="CI49" s="715"/>
      <c r="CJ49" s="715"/>
      <c r="CK49" s="715"/>
      <c r="CL49" s="716"/>
      <c r="CM49" s="714"/>
      <c r="CN49" s="715"/>
      <c r="CO49" s="715"/>
      <c r="CP49" s="715"/>
      <c r="CQ49" s="716"/>
      <c r="CR49" s="714"/>
      <c r="CS49" s="715"/>
      <c r="CT49" s="715"/>
      <c r="CU49" s="715"/>
      <c r="CV49" s="716"/>
      <c r="CW49" s="714"/>
      <c r="CX49" s="715"/>
      <c r="CY49" s="715"/>
      <c r="CZ49" s="715"/>
      <c r="DA49" s="716"/>
      <c r="DB49" s="714"/>
      <c r="DC49" s="715"/>
      <c r="DD49" s="715"/>
      <c r="DE49" s="715"/>
      <c r="DF49" s="716"/>
      <c r="DG49" s="714"/>
      <c r="DH49" s="715"/>
      <c r="DI49" s="715"/>
      <c r="DJ49" s="715"/>
      <c r="DK49" s="716"/>
      <c r="DL49" s="714"/>
      <c r="DM49" s="715"/>
      <c r="DN49" s="715"/>
      <c r="DO49" s="715"/>
      <c r="DP49" s="716"/>
      <c r="DQ49" s="714"/>
      <c r="DR49" s="715"/>
      <c r="DS49" s="715"/>
      <c r="DT49" s="715"/>
      <c r="DU49" s="716"/>
      <c r="DV49" s="711"/>
      <c r="DW49" s="712"/>
      <c r="DX49" s="712"/>
      <c r="DY49" s="712"/>
      <c r="DZ49" s="717"/>
      <c r="EA49" s="48"/>
    </row>
    <row r="50" spans="1:131" ht="26.25" customHeight="1" x14ac:dyDescent="0.2">
      <c r="A50" s="52">
        <v>23</v>
      </c>
      <c r="B50" s="711"/>
      <c r="C50" s="712"/>
      <c r="D50" s="712"/>
      <c r="E50" s="712"/>
      <c r="F50" s="712"/>
      <c r="G50" s="712"/>
      <c r="H50" s="712"/>
      <c r="I50" s="712"/>
      <c r="J50" s="712"/>
      <c r="K50" s="712"/>
      <c r="L50" s="712"/>
      <c r="M50" s="712"/>
      <c r="N50" s="712"/>
      <c r="O50" s="712"/>
      <c r="P50" s="713"/>
      <c r="Q50" s="975"/>
      <c r="R50" s="976"/>
      <c r="S50" s="976"/>
      <c r="T50" s="976"/>
      <c r="U50" s="976"/>
      <c r="V50" s="976"/>
      <c r="W50" s="976"/>
      <c r="X50" s="976"/>
      <c r="Y50" s="976"/>
      <c r="Z50" s="976"/>
      <c r="AA50" s="976"/>
      <c r="AB50" s="976"/>
      <c r="AC50" s="976"/>
      <c r="AD50" s="976"/>
      <c r="AE50" s="977"/>
      <c r="AF50" s="978"/>
      <c r="AG50" s="715"/>
      <c r="AH50" s="715"/>
      <c r="AI50" s="715"/>
      <c r="AJ50" s="979"/>
      <c r="AK50" s="980"/>
      <c r="AL50" s="976"/>
      <c r="AM50" s="976"/>
      <c r="AN50" s="976"/>
      <c r="AO50" s="976"/>
      <c r="AP50" s="976"/>
      <c r="AQ50" s="976"/>
      <c r="AR50" s="976"/>
      <c r="AS50" s="976"/>
      <c r="AT50" s="976"/>
      <c r="AU50" s="976"/>
      <c r="AV50" s="976"/>
      <c r="AW50" s="976"/>
      <c r="AX50" s="976"/>
      <c r="AY50" s="976"/>
      <c r="AZ50" s="981"/>
      <c r="BA50" s="981"/>
      <c r="BB50" s="981"/>
      <c r="BC50" s="981"/>
      <c r="BD50" s="981"/>
      <c r="BE50" s="957"/>
      <c r="BF50" s="957"/>
      <c r="BG50" s="957"/>
      <c r="BH50" s="957"/>
      <c r="BI50" s="958"/>
      <c r="BJ50" s="56"/>
      <c r="BK50" s="56"/>
      <c r="BL50" s="56"/>
      <c r="BM50" s="56"/>
      <c r="BN50" s="56"/>
      <c r="BO50" s="55"/>
      <c r="BP50" s="55"/>
      <c r="BQ50" s="52">
        <v>44</v>
      </c>
      <c r="BR50" s="72"/>
      <c r="BS50" s="711"/>
      <c r="BT50" s="712"/>
      <c r="BU50" s="712"/>
      <c r="BV50" s="712"/>
      <c r="BW50" s="712"/>
      <c r="BX50" s="712"/>
      <c r="BY50" s="712"/>
      <c r="BZ50" s="712"/>
      <c r="CA50" s="712"/>
      <c r="CB50" s="712"/>
      <c r="CC50" s="712"/>
      <c r="CD50" s="712"/>
      <c r="CE50" s="712"/>
      <c r="CF50" s="712"/>
      <c r="CG50" s="713"/>
      <c r="CH50" s="714"/>
      <c r="CI50" s="715"/>
      <c r="CJ50" s="715"/>
      <c r="CK50" s="715"/>
      <c r="CL50" s="716"/>
      <c r="CM50" s="714"/>
      <c r="CN50" s="715"/>
      <c r="CO50" s="715"/>
      <c r="CP50" s="715"/>
      <c r="CQ50" s="716"/>
      <c r="CR50" s="714"/>
      <c r="CS50" s="715"/>
      <c r="CT50" s="715"/>
      <c r="CU50" s="715"/>
      <c r="CV50" s="716"/>
      <c r="CW50" s="714"/>
      <c r="CX50" s="715"/>
      <c r="CY50" s="715"/>
      <c r="CZ50" s="715"/>
      <c r="DA50" s="716"/>
      <c r="DB50" s="714"/>
      <c r="DC50" s="715"/>
      <c r="DD50" s="715"/>
      <c r="DE50" s="715"/>
      <c r="DF50" s="716"/>
      <c r="DG50" s="714"/>
      <c r="DH50" s="715"/>
      <c r="DI50" s="715"/>
      <c r="DJ50" s="715"/>
      <c r="DK50" s="716"/>
      <c r="DL50" s="714"/>
      <c r="DM50" s="715"/>
      <c r="DN50" s="715"/>
      <c r="DO50" s="715"/>
      <c r="DP50" s="716"/>
      <c r="DQ50" s="714"/>
      <c r="DR50" s="715"/>
      <c r="DS50" s="715"/>
      <c r="DT50" s="715"/>
      <c r="DU50" s="716"/>
      <c r="DV50" s="711"/>
      <c r="DW50" s="712"/>
      <c r="DX50" s="712"/>
      <c r="DY50" s="712"/>
      <c r="DZ50" s="717"/>
      <c r="EA50" s="48"/>
    </row>
    <row r="51" spans="1:131" ht="26.25" customHeight="1" x14ac:dyDescent="0.2">
      <c r="A51" s="52">
        <v>24</v>
      </c>
      <c r="B51" s="711"/>
      <c r="C51" s="712"/>
      <c r="D51" s="712"/>
      <c r="E51" s="712"/>
      <c r="F51" s="712"/>
      <c r="G51" s="712"/>
      <c r="H51" s="712"/>
      <c r="I51" s="712"/>
      <c r="J51" s="712"/>
      <c r="K51" s="712"/>
      <c r="L51" s="712"/>
      <c r="M51" s="712"/>
      <c r="N51" s="712"/>
      <c r="O51" s="712"/>
      <c r="P51" s="713"/>
      <c r="Q51" s="975"/>
      <c r="R51" s="976"/>
      <c r="S51" s="976"/>
      <c r="T51" s="976"/>
      <c r="U51" s="976"/>
      <c r="V51" s="976"/>
      <c r="W51" s="976"/>
      <c r="X51" s="976"/>
      <c r="Y51" s="976"/>
      <c r="Z51" s="976"/>
      <c r="AA51" s="976"/>
      <c r="AB51" s="976"/>
      <c r="AC51" s="976"/>
      <c r="AD51" s="976"/>
      <c r="AE51" s="977"/>
      <c r="AF51" s="978"/>
      <c r="AG51" s="715"/>
      <c r="AH51" s="715"/>
      <c r="AI51" s="715"/>
      <c r="AJ51" s="979"/>
      <c r="AK51" s="980"/>
      <c r="AL51" s="976"/>
      <c r="AM51" s="976"/>
      <c r="AN51" s="976"/>
      <c r="AO51" s="976"/>
      <c r="AP51" s="976"/>
      <c r="AQ51" s="976"/>
      <c r="AR51" s="976"/>
      <c r="AS51" s="976"/>
      <c r="AT51" s="976"/>
      <c r="AU51" s="976"/>
      <c r="AV51" s="976"/>
      <c r="AW51" s="976"/>
      <c r="AX51" s="976"/>
      <c r="AY51" s="976"/>
      <c r="AZ51" s="981"/>
      <c r="BA51" s="981"/>
      <c r="BB51" s="981"/>
      <c r="BC51" s="981"/>
      <c r="BD51" s="981"/>
      <c r="BE51" s="957"/>
      <c r="BF51" s="957"/>
      <c r="BG51" s="957"/>
      <c r="BH51" s="957"/>
      <c r="BI51" s="958"/>
      <c r="BJ51" s="56"/>
      <c r="BK51" s="56"/>
      <c r="BL51" s="56"/>
      <c r="BM51" s="56"/>
      <c r="BN51" s="56"/>
      <c r="BO51" s="55"/>
      <c r="BP51" s="55"/>
      <c r="BQ51" s="52">
        <v>45</v>
      </c>
      <c r="BR51" s="72"/>
      <c r="BS51" s="711"/>
      <c r="BT51" s="712"/>
      <c r="BU51" s="712"/>
      <c r="BV51" s="712"/>
      <c r="BW51" s="712"/>
      <c r="BX51" s="712"/>
      <c r="BY51" s="712"/>
      <c r="BZ51" s="712"/>
      <c r="CA51" s="712"/>
      <c r="CB51" s="712"/>
      <c r="CC51" s="712"/>
      <c r="CD51" s="712"/>
      <c r="CE51" s="712"/>
      <c r="CF51" s="712"/>
      <c r="CG51" s="713"/>
      <c r="CH51" s="714"/>
      <c r="CI51" s="715"/>
      <c r="CJ51" s="715"/>
      <c r="CK51" s="715"/>
      <c r="CL51" s="716"/>
      <c r="CM51" s="714"/>
      <c r="CN51" s="715"/>
      <c r="CO51" s="715"/>
      <c r="CP51" s="715"/>
      <c r="CQ51" s="716"/>
      <c r="CR51" s="714"/>
      <c r="CS51" s="715"/>
      <c r="CT51" s="715"/>
      <c r="CU51" s="715"/>
      <c r="CV51" s="716"/>
      <c r="CW51" s="714"/>
      <c r="CX51" s="715"/>
      <c r="CY51" s="715"/>
      <c r="CZ51" s="715"/>
      <c r="DA51" s="716"/>
      <c r="DB51" s="714"/>
      <c r="DC51" s="715"/>
      <c r="DD51" s="715"/>
      <c r="DE51" s="715"/>
      <c r="DF51" s="716"/>
      <c r="DG51" s="714"/>
      <c r="DH51" s="715"/>
      <c r="DI51" s="715"/>
      <c r="DJ51" s="715"/>
      <c r="DK51" s="716"/>
      <c r="DL51" s="714"/>
      <c r="DM51" s="715"/>
      <c r="DN51" s="715"/>
      <c r="DO51" s="715"/>
      <c r="DP51" s="716"/>
      <c r="DQ51" s="714"/>
      <c r="DR51" s="715"/>
      <c r="DS51" s="715"/>
      <c r="DT51" s="715"/>
      <c r="DU51" s="716"/>
      <c r="DV51" s="711"/>
      <c r="DW51" s="712"/>
      <c r="DX51" s="712"/>
      <c r="DY51" s="712"/>
      <c r="DZ51" s="717"/>
      <c r="EA51" s="48"/>
    </row>
    <row r="52" spans="1:131" ht="26.25" customHeight="1" x14ac:dyDescent="0.2">
      <c r="A52" s="52">
        <v>25</v>
      </c>
      <c r="B52" s="711"/>
      <c r="C52" s="712"/>
      <c r="D52" s="712"/>
      <c r="E52" s="712"/>
      <c r="F52" s="712"/>
      <c r="G52" s="712"/>
      <c r="H52" s="712"/>
      <c r="I52" s="712"/>
      <c r="J52" s="712"/>
      <c r="K52" s="712"/>
      <c r="L52" s="712"/>
      <c r="M52" s="712"/>
      <c r="N52" s="712"/>
      <c r="O52" s="712"/>
      <c r="P52" s="713"/>
      <c r="Q52" s="975"/>
      <c r="R52" s="976"/>
      <c r="S52" s="976"/>
      <c r="T52" s="976"/>
      <c r="U52" s="976"/>
      <c r="V52" s="976"/>
      <c r="W52" s="976"/>
      <c r="X52" s="976"/>
      <c r="Y52" s="976"/>
      <c r="Z52" s="976"/>
      <c r="AA52" s="976"/>
      <c r="AB52" s="976"/>
      <c r="AC52" s="976"/>
      <c r="AD52" s="976"/>
      <c r="AE52" s="977"/>
      <c r="AF52" s="978"/>
      <c r="AG52" s="715"/>
      <c r="AH52" s="715"/>
      <c r="AI52" s="715"/>
      <c r="AJ52" s="979"/>
      <c r="AK52" s="980"/>
      <c r="AL52" s="976"/>
      <c r="AM52" s="976"/>
      <c r="AN52" s="976"/>
      <c r="AO52" s="976"/>
      <c r="AP52" s="976"/>
      <c r="AQ52" s="976"/>
      <c r="AR52" s="976"/>
      <c r="AS52" s="976"/>
      <c r="AT52" s="976"/>
      <c r="AU52" s="976"/>
      <c r="AV52" s="976"/>
      <c r="AW52" s="976"/>
      <c r="AX52" s="976"/>
      <c r="AY52" s="976"/>
      <c r="AZ52" s="981"/>
      <c r="BA52" s="981"/>
      <c r="BB52" s="981"/>
      <c r="BC52" s="981"/>
      <c r="BD52" s="981"/>
      <c r="BE52" s="957"/>
      <c r="BF52" s="957"/>
      <c r="BG52" s="957"/>
      <c r="BH52" s="957"/>
      <c r="BI52" s="958"/>
      <c r="BJ52" s="56"/>
      <c r="BK52" s="56"/>
      <c r="BL52" s="56"/>
      <c r="BM52" s="56"/>
      <c r="BN52" s="56"/>
      <c r="BO52" s="55"/>
      <c r="BP52" s="55"/>
      <c r="BQ52" s="52">
        <v>46</v>
      </c>
      <c r="BR52" s="72"/>
      <c r="BS52" s="711"/>
      <c r="BT52" s="712"/>
      <c r="BU52" s="712"/>
      <c r="BV52" s="712"/>
      <c r="BW52" s="712"/>
      <c r="BX52" s="712"/>
      <c r="BY52" s="712"/>
      <c r="BZ52" s="712"/>
      <c r="CA52" s="712"/>
      <c r="CB52" s="712"/>
      <c r="CC52" s="712"/>
      <c r="CD52" s="712"/>
      <c r="CE52" s="712"/>
      <c r="CF52" s="712"/>
      <c r="CG52" s="713"/>
      <c r="CH52" s="714"/>
      <c r="CI52" s="715"/>
      <c r="CJ52" s="715"/>
      <c r="CK52" s="715"/>
      <c r="CL52" s="716"/>
      <c r="CM52" s="714"/>
      <c r="CN52" s="715"/>
      <c r="CO52" s="715"/>
      <c r="CP52" s="715"/>
      <c r="CQ52" s="716"/>
      <c r="CR52" s="714"/>
      <c r="CS52" s="715"/>
      <c r="CT52" s="715"/>
      <c r="CU52" s="715"/>
      <c r="CV52" s="716"/>
      <c r="CW52" s="714"/>
      <c r="CX52" s="715"/>
      <c r="CY52" s="715"/>
      <c r="CZ52" s="715"/>
      <c r="DA52" s="716"/>
      <c r="DB52" s="714"/>
      <c r="DC52" s="715"/>
      <c r="DD52" s="715"/>
      <c r="DE52" s="715"/>
      <c r="DF52" s="716"/>
      <c r="DG52" s="714"/>
      <c r="DH52" s="715"/>
      <c r="DI52" s="715"/>
      <c r="DJ52" s="715"/>
      <c r="DK52" s="716"/>
      <c r="DL52" s="714"/>
      <c r="DM52" s="715"/>
      <c r="DN52" s="715"/>
      <c r="DO52" s="715"/>
      <c r="DP52" s="716"/>
      <c r="DQ52" s="714"/>
      <c r="DR52" s="715"/>
      <c r="DS52" s="715"/>
      <c r="DT52" s="715"/>
      <c r="DU52" s="716"/>
      <c r="DV52" s="711"/>
      <c r="DW52" s="712"/>
      <c r="DX52" s="712"/>
      <c r="DY52" s="712"/>
      <c r="DZ52" s="717"/>
      <c r="EA52" s="48"/>
    </row>
    <row r="53" spans="1:131" ht="26.25" customHeight="1" x14ac:dyDescent="0.2">
      <c r="A53" s="52">
        <v>26</v>
      </c>
      <c r="B53" s="711"/>
      <c r="C53" s="712"/>
      <c r="D53" s="712"/>
      <c r="E53" s="712"/>
      <c r="F53" s="712"/>
      <c r="G53" s="712"/>
      <c r="H53" s="712"/>
      <c r="I53" s="712"/>
      <c r="J53" s="712"/>
      <c r="K53" s="712"/>
      <c r="L53" s="712"/>
      <c r="M53" s="712"/>
      <c r="N53" s="712"/>
      <c r="O53" s="712"/>
      <c r="P53" s="713"/>
      <c r="Q53" s="975"/>
      <c r="R53" s="976"/>
      <c r="S53" s="976"/>
      <c r="T53" s="976"/>
      <c r="U53" s="976"/>
      <c r="V53" s="976"/>
      <c r="W53" s="976"/>
      <c r="X53" s="976"/>
      <c r="Y53" s="976"/>
      <c r="Z53" s="976"/>
      <c r="AA53" s="976"/>
      <c r="AB53" s="976"/>
      <c r="AC53" s="976"/>
      <c r="AD53" s="976"/>
      <c r="AE53" s="977"/>
      <c r="AF53" s="978"/>
      <c r="AG53" s="715"/>
      <c r="AH53" s="715"/>
      <c r="AI53" s="715"/>
      <c r="AJ53" s="979"/>
      <c r="AK53" s="980"/>
      <c r="AL53" s="976"/>
      <c r="AM53" s="976"/>
      <c r="AN53" s="976"/>
      <c r="AO53" s="976"/>
      <c r="AP53" s="976"/>
      <c r="AQ53" s="976"/>
      <c r="AR53" s="976"/>
      <c r="AS53" s="976"/>
      <c r="AT53" s="976"/>
      <c r="AU53" s="976"/>
      <c r="AV53" s="976"/>
      <c r="AW53" s="976"/>
      <c r="AX53" s="976"/>
      <c r="AY53" s="976"/>
      <c r="AZ53" s="981"/>
      <c r="BA53" s="981"/>
      <c r="BB53" s="981"/>
      <c r="BC53" s="981"/>
      <c r="BD53" s="981"/>
      <c r="BE53" s="957"/>
      <c r="BF53" s="957"/>
      <c r="BG53" s="957"/>
      <c r="BH53" s="957"/>
      <c r="BI53" s="958"/>
      <c r="BJ53" s="56"/>
      <c r="BK53" s="56"/>
      <c r="BL53" s="56"/>
      <c r="BM53" s="56"/>
      <c r="BN53" s="56"/>
      <c r="BO53" s="55"/>
      <c r="BP53" s="55"/>
      <c r="BQ53" s="52">
        <v>47</v>
      </c>
      <c r="BR53" s="72"/>
      <c r="BS53" s="711"/>
      <c r="BT53" s="712"/>
      <c r="BU53" s="712"/>
      <c r="BV53" s="712"/>
      <c r="BW53" s="712"/>
      <c r="BX53" s="712"/>
      <c r="BY53" s="712"/>
      <c r="BZ53" s="712"/>
      <c r="CA53" s="712"/>
      <c r="CB53" s="712"/>
      <c r="CC53" s="712"/>
      <c r="CD53" s="712"/>
      <c r="CE53" s="712"/>
      <c r="CF53" s="712"/>
      <c r="CG53" s="713"/>
      <c r="CH53" s="714"/>
      <c r="CI53" s="715"/>
      <c r="CJ53" s="715"/>
      <c r="CK53" s="715"/>
      <c r="CL53" s="716"/>
      <c r="CM53" s="714"/>
      <c r="CN53" s="715"/>
      <c r="CO53" s="715"/>
      <c r="CP53" s="715"/>
      <c r="CQ53" s="716"/>
      <c r="CR53" s="714"/>
      <c r="CS53" s="715"/>
      <c r="CT53" s="715"/>
      <c r="CU53" s="715"/>
      <c r="CV53" s="716"/>
      <c r="CW53" s="714"/>
      <c r="CX53" s="715"/>
      <c r="CY53" s="715"/>
      <c r="CZ53" s="715"/>
      <c r="DA53" s="716"/>
      <c r="DB53" s="714"/>
      <c r="DC53" s="715"/>
      <c r="DD53" s="715"/>
      <c r="DE53" s="715"/>
      <c r="DF53" s="716"/>
      <c r="DG53" s="714"/>
      <c r="DH53" s="715"/>
      <c r="DI53" s="715"/>
      <c r="DJ53" s="715"/>
      <c r="DK53" s="716"/>
      <c r="DL53" s="714"/>
      <c r="DM53" s="715"/>
      <c r="DN53" s="715"/>
      <c r="DO53" s="715"/>
      <c r="DP53" s="716"/>
      <c r="DQ53" s="714"/>
      <c r="DR53" s="715"/>
      <c r="DS53" s="715"/>
      <c r="DT53" s="715"/>
      <c r="DU53" s="716"/>
      <c r="DV53" s="711"/>
      <c r="DW53" s="712"/>
      <c r="DX53" s="712"/>
      <c r="DY53" s="712"/>
      <c r="DZ53" s="717"/>
      <c r="EA53" s="48"/>
    </row>
    <row r="54" spans="1:131" ht="26.25" customHeight="1" x14ac:dyDescent="0.2">
      <c r="A54" s="52">
        <v>27</v>
      </c>
      <c r="B54" s="711"/>
      <c r="C54" s="712"/>
      <c r="D54" s="712"/>
      <c r="E54" s="712"/>
      <c r="F54" s="712"/>
      <c r="G54" s="712"/>
      <c r="H54" s="712"/>
      <c r="I54" s="712"/>
      <c r="J54" s="712"/>
      <c r="K54" s="712"/>
      <c r="L54" s="712"/>
      <c r="M54" s="712"/>
      <c r="N54" s="712"/>
      <c r="O54" s="712"/>
      <c r="P54" s="713"/>
      <c r="Q54" s="975"/>
      <c r="R54" s="976"/>
      <c r="S54" s="976"/>
      <c r="T54" s="976"/>
      <c r="U54" s="976"/>
      <c r="V54" s="976"/>
      <c r="W54" s="976"/>
      <c r="X54" s="976"/>
      <c r="Y54" s="976"/>
      <c r="Z54" s="976"/>
      <c r="AA54" s="976"/>
      <c r="AB54" s="976"/>
      <c r="AC54" s="976"/>
      <c r="AD54" s="976"/>
      <c r="AE54" s="977"/>
      <c r="AF54" s="978"/>
      <c r="AG54" s="715"/>
      <c r="AH54" s="715"/>
      <c r="AI54" s="715"/>
      <c r="AJ54" s="979"/>
      <c r="AK54" s="980"/>
      <c r="AL54" s="976"/>
      <c r="AM54" s="976"/>
      <c r="AN54" s="976"/>
      <c r="AO54" s="976"/>
      <c r="AP54" s="976"/>
      <c r="AQ54" s="976"/>
      <c r="AR54" s="976"/>
      <c r="AS54" s="976"/>
      <c r="AT54" s="976"/>
      <c r="AU54" s="976"/>
      <c r="AV54" s="976"/>
      <c r="AW54" s="976"/>
      <c r="AX54" s="976"/>
      <c r="AY54" s="976"/>
      <c r="AZ54" s="981"/>
      <c r="BA54" s="981"/>
      <c r="BB54" s="981"/>
      <c r="BC54" s="981"/>
      <c r="BD54" s="981"/>
      <c r="BE54" s="957"/>
      <c r="BF54" s="957"/>
      <c r="BG54" s="957"/>
      <c r="BH54" s="957"/>
      <c r="BI54" s="958"/>
      <c r="BJ54" s="56"/>
      <c r="BK54" s="56"/>
      <c r="BL54" s="56"/>
      <c r="BM54" s="56"/>
      <c r="BN54" s="56"/>
      <c r="BO54" s="55"/>
      <c r="BP54" s="55"/>
      <c r="BQ54" s="52">
        <v>48</v>
      </c>
      <c r="BR54" s="72"/>
      <c r="BS54" s="711"/>
      <c r="BT54" s="712"/>
      <c r="BU54" s="712"/>
      <c r="BV54" s="712"/>
      <c r="BW54" s="712"/>
      <c r="BX54" s="712"/>
      <c r="BY54" s="712"/>
      <c r="BZ54" s="712"/>
      <c r="CA54" s="712"/>
      <c r="CB54" s="712"/>
      <c r="CC54" s="712"/>
      <c r="CD54" s="712"/>
      <c r="CE54" s="712"/>
      <c r="CF54" s="712"/>
      <c r="CG54" s="713"/>
      <c r="CH54" s="714"/>
      <c r="CI54" s="715"/>
      <c r="CJ54" s="715"/>
      <c r="CK54" s="715"/>
      <c r="CL54" s="716"/>
      <c r="CM54" s="714"/>
      <c r="CN54" s="715"/>
      <c r="CO54" s="715"/>
      <c r="CP54" s="715"/>
      <c r="CQ54" s="716"/>
      <c r="CR54" s="714"/>
      <c r="CS54" s="715"/>
      <c r="CT54" s="715"/>
      <c r="CU54" s="715"/>
      <c r="CV54" s="716"/>
      <c r="CW54" s="714"/>
      <c r="CX54" s="715"/>
      <c r="CY54" s="715"/>
      <c r="CZ54" s="715"/>
      <c r="DA54" s="716"/>
      <c r="DB54" s="714"/>
      <c r="DC54" s="715"/>
      <c r="DD54" s="715"/>
      <c r="DE54" s="715"/>
      <c r="DF54" s="716"/>
      <c r="DG54" s="714"/>
      <c r="DH54" s="715"/>
      <c r="DI54" s="715"/>
      <c r="DJ54" s="715"/>
      <c r="DK54" s="716"/>
      <c r="DL54" s="714"/>
      <c r="DM54" s="715"/>
      <c r="DN54" s="715"/>
      <c r="DO54" s="715"/>
      <c r="DP54" s="716"/>
      <c r="DQ54" s="714"/>
      <c r="DR54" s="715"/>
      <c r="DS54" s="715"/>
      <c r="DT54" s="715"/>
      <c r="DU54" s="716"/>
      <c r="DV54" s="711"/>
      <c r="DW54" s="712"/>
      <c r="DX54" s="712"/>
      <c r="DY54" s="712"/>
      <c r="DZ54" s="717"/>
      <c r="EA54" s="48"/>
    </row>
    <row r="55" spans="1:131" ht="26.25" customHeight="1" x14ac:dyDescent="0.2">
      <c r="A55" s="52">
        <v>28</v>
      </c>
      <c r="B55" s="711"/>
      <c r="C55" s="712"/>
      <c r="D55" s="712"/>
      <c r="E55" s="712"/>
      <c r="F55" s="712"/>
      <c r="G55" s="712"/>
      <c r="H55" s="712"/>
      <c r="I55" s="712"/>
      <c r="J55" s="712"/>
      <c r="K55" s="712"/>
      <c r="L55" s="712"/>
      <c r="M55" s="712"/>
      <c r="N55" s="712"/>
      <c r="O55" s="712"/>
      <c r="P55" s="713"/>
      <c r="Q55" s="975"/>
      <c r="R55" s="976"/>
      <c r="S55" s="976"/>
      <c r="T55" s="976"/>
      <c r="U55" s="976"/>
      <c r="V55" s="976"/>
      <c r="W55" s="976"/>
      <c r="X55" s="976"/>
      <c r="Y55" s="976"/>
      <c r="Z55" s="976"/>
      <c r="AA55" s="976"/>
      <c r="AB55" s="976"/>
      <c r="AC55" s="976"/>
      <c r="AD55" s="976"/>
      <c r="AE55" s="977"/>
      <c r="AF55" s="978"/>
      <c r="AG55" s="715"/>
      <c r="AH55" s="715"/>
      <c r="AI55" s="715"/>
      <c r="AJ55" s="979"/>
      <c r="AK55" s="980"/>
      <c r="AL55" s="976"/>
      <c r="AM55" s="976"/>
      <c r="AN55" s="976"/>
      <c r="AO55" s="976"/>
      <c r="AP55" s="976"/>
      <c r="AQ55" s="976"/>
      <c r="AR55" s="976"/>
      <c r="AS55" s="976"/>
      <c r="AT55" s="976"/>
      <c r="AU55" s="976"/>
      <c r="AV55" s="976"/>
      <c r="AW55" s="976"/>
      <c r="AX55" s="976"/>
      <c r="AY55" s="976"/>
      <c r="AZ55" s="981"/>
      <c r="BA55" s="981"/>
      <c r="BB55" s="981"/>
      <c r="BC55" s="981"/>
      <c r="BD55" s="981"/>
      <c r="BE55" s="957"/>
      <c r="BF55" s="957"/>
      <c r="BG55" s="957"/>
      <c r="BH55" s="957"/>
      <c r="BI55" s="958"/>
      <c r="BJ55" s="56"/>
      <c r="BK55" s="56"/>
      <c r="BL55" s="56"/>
      <c r="BM55" s="56"/>
      <c r="BN55" s="56"/>
      <c r="BO55" s="55"/>
      <c r="BP55" s="55"/>
      <c r="BQ55" s="52">
        <v>49</v>
      </c>
      <c r="BR55" s="72"/>
      <c r="BS55" s="711"/>
      <c r="BT55" s="712"/>
      <c r="BU55" s="712"/>
      <c r="BV55" s="712"/>
      <c r="BW55" s="712"/>
      <c r="BX55" s="712"/>
      <c r="BY55" s="712"/>
      <c r="BZ55" s="712"/>
      <c r="CA55" s="712"/>
      <c r="CB55" s="712"/>
      <c r="CC55" s="712"/>
      <c r="CD55" s="712"/>
      <c r="CE55" s="712"/>
      <c r="CF55" s="712"/>
      <c r="CG55" s="713"/>
      <c r="CH55" s="714"/>
      <c r="CI55" s="715"/>
      <c r="CJ55" s="715"/>
      <c r="CK55" s="715"/>
      <c r="CL55" s="716"/>
      <c r="CM55" s="714"/>
      <c r="CN55" s="715"/>
      <c r="CO55" s="715"/>
      <c r="CP55" s="715"/>
      <c r="CQ55" s="716"/>
      <c r="CR55" s="714"/>
      <c r="CS55" s="715"/>
      <c r="CT55" s="715"/>
      <c r="CU55" s="715"/>
      <c r="CV55" s="716"/>
      <c r="CW55" s="714"/>
      <c r="CX55" s="715"/>
      <c r="CY55" s="715"/>
      <c r="CZ55" s="715"/>
      <c r="DA55" s="716"/>
      <c r="DB55" s="714"/>
      <c r="DC55" s="715"/>
      <c r="DD55" s="715"/>
      <c r="DE55" s="715"/>
      <c r="DF55" s="716"/>
      <c r="DG55" s="714"/>
      <c r="DH55" s="715"/>
      <c r="DI55" s="715"/>
      <c r="DJ55" s="715"/>
      <c r="DK55" s="716"/>
      <c r="DL55" s="714"/>
      <c r="DM55" s="715"/>
      <c r="DN55" s="715"/>
      <c r="DO55" s="715"/>
      <c r="DP55" s="716"/>
      <c r="DQ55" s="714"/>
      <c r="DR55" s="715"/>
      <c r="DS55" s="715"/>
      <c r="DT55" s="715"/>
      <c r="DU55" s="716"/>
      <c r="DV55" s="711"/>
      <c r="DW55" s="712"/>
      <c r="DX55" s="712"/>
      <c r="DY55" s="712"/>
      <c r="DZ55" s="717"/>
      <c r="EA55" s="48"/>
    </row>
    <row r="56" spans="1:131" ht="26.25" customHeight="1" x14ac:dyDescent="0.2">
      <c r="A56" s="52">
        <v>29</v>
      </c>
      <c r="B56" s="711"/>
      <c r="C56" s="712"/>
      <c r="D56" s="712"/>
      <c r="E56" s="712"/>
      <c r="F56" s="712"/>
      <c r="G56" s="712"/>
      <c r="H56" s="712"/>
      <c r="I56" s="712"/>
      <c r="J56" s="712"/>
      <c r="K56" s="712"/>
      <c r="L56" s="712"/>
      <c r="M56" s="712"/>
      <c r="N56" s="712"/>
      <c r="O56" s="712"/>
      <c r="P56" s="713"/>
      <c r="Q56" s="975"/>
      <c r="R56" s="976"/>
      <c r="S56" s="976"/>
      <c r="T56" s="976"/>
      <c r="U56" s="976"/>
      <c r="V56" s="976"/>
      <c r="W56" s="976"/>
      <c r="X56" s="976"/>
      <c r="Y56" s="976"/>
      <c r="Z56" s="976"/>
      <c r="AA56" s="976"/>
      <c r="AB56" s="976"/>
      <c r="AC56" s="976"/>
      <c r="AD56" s="976"/>
      <c r="AE56" s="977"/>
      <c r="AF56" s="978"/>
      <c r="AG56" s="715"/>
      <c r="AH56" s="715"/>
      <c r="AI56" s="715"/>
      <c r="AJ56" s="979"/>
      <c r="AK56" s="980"/>
      <c r="AL56" s="976"/>
      <c r="AM56" s="976"/>
      <c r="AN56" s="976"/>
      <c r="AO56" s="976"/>
      <c r="AP56" s="976"/>
      <c r="AQ56" s="976"/>
      <c r="AR56" s="976"/>
      <c r="AS56" s="976"/>
      <c r="AT56" s="976"/>
      <c r="AU56" s="976"/>
      <c r="AV56" s="976"/>
      <c r="AW56" s="976"/>
      <c r="AX56" s="976"/>
      <c r="AY56" s="976"/>
      <c r="AZ56" s="981"/>
      <c r="BA56" s="981"/>
      <c r="BB56" s="981"/>
      <c r="BC56" s="981"/>
      <c r="BD56" s="981"/>
      <c r="BE56" s="957"/>
      <c r="BF56" s="957"/>
      <c r="BG56" s="957"/>
      <c r="BH56" s="957"/>
      <c r="BI56" s="958"/>
      <c r="BJ56" s="56"/>
      <c r="BK56" s="56"/>
      <c r="BL56" s="56"/>
      <c r="BM56" s="56"/>
      <c r="BN56" s="56"/>
      <c r="BO56" s="55"/>
      <c r="BP56" s="55"/>
      <c r="BQ56" s="52">
        <v>50</v>
      </c>
      <c r="BR56" s="72"/>
      <c r="BS56" s="711"/>
      <c r="BT56" s="712"/>
      <c r="BU56" s="712"/>
      <c r="BV56" s="712"/>
      <c r="BW56" s="712"/>
      <c r="BX56" s="712"/>
      <c r="BY56" s="712"/>
      <c r="BZ56" s="712"/>
      <c r="CA56" s="712"/>
      <c r="CB56" s="712"/>
      <c r="CC56" s="712"/>
      <c r="CD56" s="712"/>
      <c r="CE56" s="712"/>
      <c r="CF56" s="712"/>
      <c r="CG56" s="713"/>
      <c r="CH56" s="714"/>
      <c r="CI56" s="715"/>
      <c r="CJ56" s="715"/>
      <c r="CK56" s="715"/>
      <c r="CL56" s="716"/>
      <c r="CM56" s="714"/>
      <c r="CN56" s="715"/>
      <c r="CO56" s="715"/>
      <c r="CP56" s="715"/>
      <c r="CQ56" s="716"/>
      <c r="CR56" s="714"/>
      <c r="CS56" s="715"/>
      <c r="CT56" s="715"/>
      <c r="CU56" s="715"/>
      <c r="CV56" s="716"/>
      <c r="CW56" s="714"/>
      <c r="CX56" s="715"/>
      <c r="CY56" s="715"/>
      <c r="CZ56" s="715"/>
      <c r="DA56" s="716"/>
      <c r="DB56" s="714"/>
      <c r="DC56" s="715"/>
      <c r="DD56" s="715"/>
      <c r="DE56" s="715"/>
      <c r="DF56" s="716"/>
      <c r="DG56" s="714"/>
      <c r="DH56" s="715"/>
      <c r="DI56" s="715"/>
      <c r="DJ56" s="715"/>
      <c r="DK56" s="716"/>
      <c r="DL56" s="714"/>
      <c r="DM56" s="715"/>
      <c r="DN56" s="715"/>
      <c r="DO56" s="715"/>
      <c r="DP56" s="716"/>
      <c r="DQ56" s="714"/>
      <c r="DR56" s="715"/>
      <c r="DS56" s="715"/>
      <c r="DT56" s="715"/>
      <c r="DU56" s="716"/>
      <c r="DV56" s="711"/>
      <c r="DW56" s="712"/>
      <c r="DX56" s="712"/>
      <c r="DY56" s="712"/>
      <c r="DZ56" s="717"/>
      <c r="EA56" s="48"/>
    </row>
    <row r="57" spans="1:131" ht="26.25" customHeight="1" x14ac:dyDescent="0.2">
      <c r="A57" s="52">
        <v>30</v>
      </c>
      <c r="B57" s="711"/>
      <c r="C57" s="712"/>
      <c r="D57" s="712"/>
      <c r="E57" s="712"/>
      <c r="F57" s="712"/>
      <c r="G57" s="712"/>
      <c r="H57" s="712"/>
      <c r="I57" s="712"/>
      <c r="J57" s="712"/>
      <c r="K57" s="712"/>
      <c r="L57" s="712"/>
      <c r="M57" s="712"/>
      <c r="N57" s="712"/>
      <c r="O57" s="712"/>
      <c r="P57" s="713"/>
      <c r="Q57" s="975"/>
      <c r="R57" s="976"/>
      <c r="S57" s="976"/>
      <c r="T57" s="976"/>
      <c r="U57" s="976"/>
      <c r="V57" s="976"/>
      <c r="W57" s="976"/>
      <c r="X57" s="976"/>
      <c r="Y57" s="976"/>
      <c r="Z57" s="976"/>
      <c r="AA57" s="976"/>
      <c r="AB57" s="976"/>
      <c r="AC57" s="976"/>
      <c r="AD57" s="976"/>
      <c r="AE57" s="977"/>
      <c r="AF57" s="978"/>
      <c r="AG57" s="715"/>
      <c r="AH57" s="715"/>
      <c r="AI57" s="715"/>
      <c r="AJ57" s="979"/>
      <c r="AK57" s="980"/>
      <c r="AL57" s="976"/>
      <c r="AM57" s="976"/>
      <c r="AN57" s="976"/>
      <c r="AO57" s="976"/>
      <c r="AP57" s="976"/>
      <c r="AQ57" s="976"/>
      <c r="AR57" s="976"/>
      <c r="AS57" s="976"/>
      <c r="AT57" s="976"/>
      <c r="AU57" s="976"/>
      <c r="AV57" s="976"/>
      <c r="AW57" s="976"/>
      <c r="AX57" s="976"/>
      <c r="AY57" s="976"/>
      <c r="AZ57" s="981"/>
      <c r="BA57" s="981"/>
      <c r="BB57" s="981"/>
      <c r="BC57" s="981"/>
      <c r="BD57" s="981"/>
      <c r="BE57" s="957"/>
      <c r="BF57" s="957"/>
      <c r="BG57" s="957"/>
      <c r="BH57" s="957"/>
      <c r="BI57" s="958"/>
      <c r="BJ57" s="56"/>
      <c r="BK57" s="56"/>
      <c r="BL57" s="56"/>
      <c r="BM57" s="56"/>
      <c r="BN57" s="56"/>
      <c r="BO57" s="55"/>
      <c r="BP57" s="55"/>
      <c r="BQ57" s="52">
        <v>51</v>
      </c>
      <c r="BR57" s="72"/>
      <c r="BS57" s="711"/>
      <c r="BT57" s="712"/>
      <c r="BU57" s="712"/>
      <c r="BV57" s="712"/>
      <c r="BW57" s="712"/>
      <c r="BX57" s="712"/>
      <c r="BY57" s="712"/>
      <c r="BZ57" s="712"/>
      <c r="CA57" s="712"/>
      <c r="CB57" s="712"/>
      <c r="CC57" s="712"/>
      <c r="CD57" s="712"/>
      <c r="CE57" s="712"/>
      <c r="CF57" s="712"/>
      <c r="CG57" s="713"/>
      <c r="CH57" s="714"/>
      <c r="CI57" s="715"/>
      <c r="CJ57" s="715"/>
      <c r="CK57" s="715"/>
      <c r="CL57" s="716"/>
      <c r="CM57" s="714"/>
      <c r="CN57" s="715"/>
      <c r="CO57" s="715"/>
      <c r="CP57" s="715"/>
      <c r="CQ57" s="716"/>
      <c r="CR57" s="714"/>
      <c r="CS57" s="715"/>
      <c r="CT57" s="715"/>
      <c r="CU57" s="715"/>
      <c r="CV57" s="716"/>
      <c r="CW57" s="714"/>
      <c r="CX57" s="715"/>
      <c r="CY57" s="715"/>
      <c r="CZ57" s="715"/>
      <c r="DA57" s="716"/>
      <c r="DB57" s="714"/>
      <c r="DC57" s="715"/>
      <c r="DD57" s="715"/>
      <c r="DE57" s="715"/>
      <c r="DF57" s="716"/>
      <c r="DG57" s="714"/>
      <c r="DH57" s="715"/>
      <c r="DI57" s="715"/>
      <c r="DJ57" s="715"/>
      <c r="DK57" s="716"/>
      <c r="DL57" s="714"/>
      <c r="DM57" s="715"/>
      <c r="DN57" s="715"/>
      <c r="DO57" s="715"/>
      <c r="DP57" s="716"/>
      <c r="DQ57" s="714"/>
      <c r="DR57" s="715"/>
      <c r="DS57" s="715"/>
      <c r="DT57" s="715"/>
      <c r="DU57" s="716"/>
      <c r="DV57" s="711"/>
      <c r="DW57" s="712"/>
      <c r="DX57" s="712"/>
      <c r="DY57" s="712"/>
      <c r="DZ57" s="717"/>
      <c r="EA57" s="48"/>
    </row>
    <row r="58" spans="1:131" ht="26.25" customHeight="1" x14ac:dyDescent="0.2">
      <c r="A58" s="52">
        <v>31</v>
      </c>
      <c r="B58" s="711"/>
      <c r="C58" s="712"/>
      <c r="D58" s="712"/>
      <c r="E58" s="712"/>
      <c r="F58" s="712"/>
      <c r="G58" s="712"/>
      <c r="H58" s="712"/>
      <c r="I58" s="712"/>
      <c r="J58" s="712"/>
      <c r="K58" s="712"/>
      <c r="L58" s="712"/>
      <c r="M58" s="712"/>
      <c r="N58" s="712"/>
      <c r="O58" s="712"/>
      <c r="P58" s="713"/>
      <c r="Q58" s="975"/>
      <c r="R58" s="976"/>
      <c r="S58" s="976"/>
      <c r="T58" s="976"/>
      <c r="U58" s="976"/>
      <c r="V58" s="976"/>
      <c r="W58" s="976"/>
      <c r="X58" s="976"/>
      <c r="Y58" s="976"/>
      <c r="Z58" s="976"/>
      <c r="AA58" s="976"/>
      <c r="AB58" s="976"/>
      <c r="AC58" s="976"/>
      <c r="AD58" s="976"/>
      <c r="AE58" s="977"/>
      <c r="AF58" s="978"/>
      <c r="AG58" s="715"/>
      <c r="AH58" s="715"/>
      <c r="AI58" s="715"/>
      <c r="AJ58" s="979"/>
      <c r="AK58" s="980"/>
      <c r="AL58" s="976"/>
      <c r="AM58" s="976"/>
      <c r="AN58" s="976"/>
      <c r="AO58" s="976"/>
      <c r="AP58" s="976"/>
      <c r="AQ58" s="976"/>
      <c r="AR58" s="976"/>
      <c r="AS58" s="976"/>
      <c r="AT58" s="976"/>
      <c r="AU58" s="976"/>
      <c r="AV58" s="976"/>
      <c r="AW58" s="976"/>
      <c r="AX58" s="976"/>
      <c r="AY58" s="976"/>
      <c r="AZ58" s="981"/>
      <c r="BA58" s="981"/>
      <c r="BB58" s="981"/>
      <c r="BC58" s="981"/>
      <c r="BD58" s="981"/>
      <c r="BE58" s="957"/>
      <c r="BF58" s="957"/>
      <c r="BG58" s="957"/>
      <c r="BH58" s="957"/>
      <c r="BI58" s="958"/>
      <c r="BJ58" s="56"/>
      <c r="BK58" s="56"/>
      <c r="BL58" s="56"/>
      <c r="BM58" s="56"/>
      <c r="BN58" s="56"/>
      <c r="BO58" s="55"/>
      <c r="BP58" s="55"/>
      <c r="BQ58" s="52">
        <v>52</v>
      </c>
      <c r="BR58" s="72"/>
      <c r="BS58" s="711"/>
      <c r="BT58" s="712"/>
      <c r="BU58" s="712"/>
      <c r="BV58" s="712"/>
      <c r="BW58" s="712"/>
      <c r="BX58" s="712"/>
      <c r="BY58" s="712"/>
      <c r="BZ58" s="712"/>
      <c r="CA58" s="712"/>
      <c r="CB58" s="712"/>
      <c r="CC58" s="712"/>
      <c r="CD58" s="712"/>
      <c r="CE58" s="712"/>
      <c r="CF58" s="712"/>
      <c r="CG58" s="713"/>
      <c r="CH58" s="714"/>
      <c r="CI58" s="715"/>
      <c r="CJ58" s="715"/>
      <c r="CK58" s="715"/>
      <c r="CL58" s="716"/>
      <c r="CM58" s="714"/>
      <c r="CN58" s="715"/>
      <c r="CO58" s="715"/>
      <c r="CP58" s="715"/>
      <c r="CQ58" s="716"/>
      <c r="CR58" s="714"/>
      <c r="CS58" s="715"/>
      <c r="CT58" s="715"/>
      <c r="CU58" s="715"/>
      <c r="CV58" s="716"/>
      <c r="CW58" s="714"/>
      <c r="CX58" s="715"/>
      <c r="CY58" s="715"/>
      <c r="CZ58" s="715"/>
      <c r="DA58" s="716"/>
      <c r="DB58" s="714"/>
      <c r="DC58" s="715"/>
      <c r="DD58" s="715"/>
      <c r="DE58" s="715"/>
      <c r="DF58" s="716"/>
      <c r="DG58" s="714"/>
      <c r="DH58" s="715"/>
      <c r="DI58" s="715"/>
      <c r="DJ58" s="715"/>
      <c r="DK58" s="716"/>
      <c r="DL58" s="714"/>
      <c r="DM58" s="715"/>
      <c r="DN58" s="715"/>
      <c r="DO58" s="715"/>
      <c r="DP58" s="716"/>
      <c r="DQ58" s="714"/>
      <c r="DR58" s="715"/>
      <c r="DS58" s="715"/>
      <c r="DT58" s="715"/>
      <c r="DU58" s="716"/>
      <c r="DV58" s="711"/>
      <c r="DW58" s="712"/>
      <c r="DX58" s="712"/>
      <c r="DY58" s="712"/>
      <c r="DZ58" s="717"/>
      <c r="EA58" s="48"/>
    </row>
    <row r="59" spans="1:131" ht="26.25" customHeight="1" x14ac:dyDescent="0.2">
      <c r="A59" s="52">
        <v>32</v>
      </c>
      <c r="B59" s="711"/>
      <c r="C59" s="712"/>
      <c r="D59" s="712"/>
      <c r="E59" s="712"/>
      <c r="F59" s="712"/>
      <c r="G59" s="712"/>
      <c r="H59" s="712"/>
      <c r="I59" s="712"/>
      <c r="J59" s="712"/>
      <c r="K59" s="712"/>
      <c r="L59" s="712"/>
      <c r="M59" s="712"/>
      <c r="N59" s="712"/>
      <c r="O59" s="712"/>
      <c r="P59" s="713"/>
      <c r="Q59" s="975"/>
      <c r="R59" s="976"/>
      <c r="S59" s="976"/>
      <c r="T59" s="976"/>
      <c r="U59" s="976"/>
      <c r="V59" s="976"/>
      <c r="W59" s="976"/>
      <c r="X59" s="976"/>
      <c r="Y59" s="976"/>
      <c r="Z59" s="976"/>
      <c r="AA59" s="976"/>
      <c r="AB59" s="976"/>
      <c r="AC59" s="976"/>
      <c r="AD59" s="976"/>
      <c r="AE59" s="977"/>
      <c r="AF59" s="978"/>
      <c r="AG59" s="715"/>
      <c r="AH59" s="715"/>
      <c r="AI59" s="715"/>
      <c r="AJ59" s="979"/>
      <c r="AK59" s="980"/>
      <c r="AL59" s="976"/>
      <c r="AM59" s="976"/>
      <c r="AN59" s="976"/>
      <c r="AO59" s="976"/>
      <c r="AP59" s="976"/>
      <c r="AQ59" s="976"/>
      <c r="AR59" s="976"/>
      <c r="AS59" s="976"/>
      <c r="AT59" s="976"/>
      <c r="AU59" s="976"/>
      <c r="AV59" s="976"/>
      <c r="AW59" s="976"/>
      <c r="AX59" s="976"/>
      <c r="AY59" s="976"/>
      <c r="AZ59" s="981"/>
      <c r="BA59" s="981"/>
      <c r="BB59" s="981"/>
      <c r="BC59" s="981"/>
      <c r="BD59" s="981"/>
      <c r="BE59" s="957"/>
      <c r="BF59" s="957"/>
      <c r="BG59" s="957"/>
      <c r="BH59" s="957"/>
      <c r="BI59" s="958"/>
      <c r="BJ59" s="56"/>
      <c r="BK59" s="56"/>
      <c r="BL59" s="56"/>
      <c r="BM59" s="56"/>
      <c r="BN59" s="56"/>
      <c r="BO59" s="55"/>
      <c r="BP59" s="55"/>
      <c r="BQ59" s="52">
        <v>53</v>
      </c>
      <c r="BR59" s="72"/>
      <c r="BS59" s="711"/>
      <c r="BT59" s="712"/>
      <c r="BU59" s="712"/>
      <c r="BV59" s="712"/>
      <c r="BW59" s="712"/>
      <c r="BX59" s="712"/>
      <c r="BY59" s="712"/>
      <c r="BZ59" s="712"/>
      <c r="CA59" s="712"/>
      <c r="CB59" s="712"/>
      <c r="CC59" s="712"/>
      <c r="CD59" s="712"/>
      <c r="CE59" s="712"/>
      <c r="CF59" s="712"/>
      <c r="CG59" s="713"/>
      <c r="CH59" s="714"/>
      <c r="CI59" s="715"/>
      <c r="CJ59" s="715"/>
      <c r="CK59" s="715"/>
      <c r="CL59" s="716"/>
      <c r="CM59" s="714"/>
      <c r="CN59" s="715"/>
      <c r="CO59" s="715"/>
      <c r="CP59" s="715"/>
      <c r="CQ59" s="716"/>
      <c r="CR59" s="714"/>
      <c r="CS59" s="715"/>
      <c r="CT59" s="715"/>
      <c r="CU59" s="715"/>
      <c r="CV59" s="716"/>
      <c r="CW59" s="714"/>
      <c r="CX59" s="715"/>
      <c r="CY59" s="715"/>
      <c r="CZ59" s="715"/>
      <c r="DA59" s="716"/>
      <c r="DB59" s="714"/>
      <c r="DC59" s="715"/>
      <c r="DD59" s="715"/>
      <c r="DE59" s="715"/>
      <c r="DF59" s="716"/>
      <c r="DG59" s="714"/>
      <c r="DH59" s="715"/>
      <c r="DI59" s="715"/>
      <c r="DJ59" s="715"/>
      <c r="DK59" s="716"/>
      <c r="DL59" s="714"/>
      <c r="DM59" s="715"/>
      <c r="DN59" s="715"/>
      <c r="DO59" s="715"/>
      <c r="DP59" s="716"/>
      <c r="DQ59" s="714"/>
      <c r="DR59" s="715"/>
      <c r="DS59" s="715"/>
      <c r="DT59" s="715"/>
      <c r="DU59" s="716"/>
      <c r="DV59" s="711"/>
      <c r="DW59" s="712"/>
      <c r="DX59" s="712"/>
      <c r="DY59" s="712"/>
      <c r="DZ59" s="717"/>
      <c r="EA59" s="48"/>
    </row>
    <row r="60" spans="1:131" ht="26.25" customHeight="1" x14ac:dyDescent="0.2">
      <c r="A60" s="52">
        <v>33</v>
      </c>
      <c r="B60" s="711"/>
      <c r="C60" s="712"/>
      <c r="D60" s="712"/>
      <c r="E60" s="712"/>
      <c r="F60" s="712"/>
      <c r="G60" s="712"/>
      <c r="H60" s="712"/>
      <c r="I60" s="712"/>
      <c r="J60" s="712"/>
      <c r="K60" s="712"/>
      <c r="L60" s="712"/>
      <c r="M60" s="712"/>
      <c r="N60" s="712"/>
      <c r="O60" s="712"/>
      <c r="P60" s="713"/>
      <c r="Q60" s="975"/>
      <c r="R60" s="976"/>
      <c r="S60" s="976"/>
      <c r="T60" s="976"/>
      <c r="U60" s="976"/>
      <c r="V60" s="976"/>
      <c r="W60" s="976"/>
      <c r="X60" s="976"/>
      <c r="Y60" s="976"/>
      <c r="Z60" s="976"/>
      <c r="AA60" s="976"/>
      <c r="AB60" s="976"/>
      <c r="AC60" s="976"/>
      <c r="AD60" s="976"/>
      <c r="AE60" s="977"/>
      <c r="AF60" s="978"/>
      <c r="AG60" s="715"/>
      <c r="AH60" s="715"/>
      <c r="AI60" s="715"/>
      <c r="AJ60" s="979"/>
      <c r="AK60" s="980"/>
      <c r="AL60" s="976"/>
      <c r="AM60" s="976"/>
      <c r="AN60" s="976"/>
      <c r="AO60" s="976"/>
      <c r="AP60" s="976"/>
      <c r="AQ60" s="976"/>
      <c r="AR60" s="976"/>
      <c r="AS60" s="976"/>
      <c r="AT60" s="976"/>
      <c r="AU60" s="976"/>
      <c r="AV60" s="976"/>
      <c r="AW60" s="976"/>
      <c r="AX60" s="976"/>
      <c r="AY60" s="976"/>
      <c r="AZ60" s="981"/>
      <c r="BA60" s="981"/>
      <c r="BB60" s="981"/>
      <c r="BC60" s="981"/>
      <c r="BD60" s="981"/>
      <c r="BE60" s="957"/>
      <c r="BF60" s="957"/>
      <c r="BG60" s="957"/>
      <c r="BH60" s="957"/>
      <c r="BI60" s="958"/>
      <c r="BJ60" s="56"/>
      <c r="BK60" s="56"/>
      <c r="BL60" s="56"/>
      <c r="BM60" s="56"/>
      <c r="BN60" s="56"/>
      <c r="BO60" s="55"/>
      <c r="BP60" s="55"/>
      <c r="BQ60" s="52">
        <v>54</v>
      </c>
      <c r="BR60" s="72"/>
      <c r="BS60" s="711"/>
      <c r="BT60" s="712"/>
      <c r="BU60" s="712"/>
      <c r="BV60" s="712"/>
      <c r="BW60" s="712"/>
      <c r="BX60" s="712"/>
      <c r="BY60" s="712"/>
      <c r="BZ60" s="712"/>
      <c r="CA60" s="712"/>
      <c r="CB60" s="712"/>
      <c r="CC60" s="712"/>
      <c r="CD60" s="712"/>
      <c r="CE60" s="712"/>
      <c r="CF60" s="712"/>
      <c r="CG60" s="713"/>
      <c r="CH60" s="714"/>
      <c r="CI60" s="715"/>
      <c r="CJ60" s="715"/>
      <c r="CK60" s="715"/>
      <c r="CL60" s="716"/>
      <c r="CM60" s="714"/>
      <c r="CN60" s="715"/>
      <c r="CO60" s="715"/>
      <c r="CP60" s="715"/>
      <c r="CQ60" s="716"/>
      <c r="CR60" s="714"/>
      <c r="CS60" s="715"/>
      <c r="CT60" s="715"/>
      <c r="CU60" s="715"/>
      <c r="CV60" s="716"/>
      <c r="CW60" s="714"/>
      <c r="CX60" s="715"/>
      <c r="CY60" s="715"/>
      <c r="CZ60" s="715"/>
      <c r="DA60" s="716"/>
      <c r="DB60" s="714"/>
      <c r="DC60" s="715"/>
      <c r="DD60" s="715"/>
      <c r="DE60" s="715"/>
      <c r="DF60" s="716"/>
      <c r="DG60" s="714"/>
      <c r="DH60" s="715"/>
      <c r="DI60" s="715"/>
      <c r="DJ60" s="715"/>
      <c r="DK60" s="716"/>
      <c r="DL60" s="714"/>
      <c r="DM60" s="715"/>
      <c r="DN60" s="715"/>
      <c r="DO60" s="715"/>
      <c r="DP60" s="716"/>
      <c r="DQ60" s="714"/>
      <c r="DR60" s="715"/>
      <c r="DS60" s="715"/>
      <c r="DT60" s="715"/>
      <c r="DU60" s="716"/>
      <c r="DV60" s="711"/>
      <c r="DW60" s="712"/>
      <c r="DX60" s="712"/>
      <c r="DY60" s="712"/>
      <c r="DZ60" s="717"/>
      <c r="EA60" s="48"/>
    </row>
    <row r="61" spans="1:131" ht="26.25" customHeight="1" x14ac:dyDescent="0.2">
      <c r="A61" s="52">
        <v>34</v>
      </c>
      <c r="B61" s="711"/>
      <c r="C61" s="712"/>
      <c r="D61" s="712"/>
      <c r="E61" s="712"/>
      <c r="F61" s="712"/>
      <c r="G61" s="712"/>
      <c r="H61" s="712"/>
      <c r="I61" s="712"/>
      <c r="J61" s="712"/>
      <c r="K61" s="712"/>
      <c r="L61" s="712"/>
      <c r="M61" s="712"/>
      <c r="N61" s="712"/>
      <c r="O61" s="712"/>
      <c r="P61" s="713"/>
      <c r="Q61" s="975"/>
      <c r="R61" s="976"/>
      <c r="S61" s="976"/>
      <c r="T61" s="976"/>
      <c r="U61" s="976"/>
      <c r="V61" s="976"/>
      <c r="W61" s="976"/>
      <c r="X61" s="976"/>
      <c r="Y61" s="976"/>
      <c r="Z61" s="976"/>
      <c r="AA61" s="976"/>
      <c r="AB61" s="976"/>
      <c r="AC61" s="976"/>
      <c r="AD61" s="976"/>
      <c r="AE61" s="977"/>
      <c r="AF61" s="978"/>
      <c r="AG61" s="715"/>
      <c r="AH61" s="715"/>
      <c r="AI61" s="715"/>
      <c r="AJ61" s="979"/>
      <c r="AK61" s="980"/>
      <c r="AL61" s="976"/>
      <c r="AM61" s="976"/>
      <c r="AN61" s="976"/>
      <c r="AO61" s="976"/>
      <c r="AP61" s="976"/>
      <c r="AQ61" s="976"/>
      <c r="AR61" s="976"/>
      <c r="AS61" s="976"/>
      <c r="AT61" s="976"/>
      <c r="AU61" s="976"/>
      <c r="AV61" s="976"/>
      <c r="AW61" s="976"/>
      <c r="AX61" s="976"/>
      <c r="AY61" s="976"/>
      <c r="AZ61" s="981"/>
      <c r="BA61" s="981"/>
      <c r="BB61" s="981"/>
      <c r="BC61" s="981"/>
      <c r="BD61" s="981"/>
      <c r="BE61" s="957"/>
      <c r="BF61" s="957"/>
      <c r="BG61" s="957"/>
      <c r="BH61" s="957"/>
      <c r="BI61" s="958"/>
      <c r="BJ61" s="56"/>
      <c r="BK61" s="56"/>
      <c r="BL61" s="56"/>
      <c r="BM61" s="56"/>
      <c r="BN61" s="56"/>
      <c r="BO61" s="55"/>
      <c r="BP61" s="55"/>
      <c r="BQ61" s="52">
        <v>55</v>
      </c>
      <c r="BR61" s="72"/>
      <c r="BS61" s="711"/>
      <c r="BT61" s="712"/>
      <c r="BU61" s="712"/>
      <c r="BV61" s="712"/>
      <c r="BW61" s="712"/>
      <c r="BX61" s="712"/>
      <c r="BY61" s="712"/>
      <c r="BZ61" s="712"/>
      <c r="CA61" s="712"/>
      <c r="CB61" s="712"/>
      <c r="CC61" s="712"/>
      <c r="CD61" s="712"/>
      <c r="CE61" s="712"/>
      <c r="CF61" s="712"/>
      <c r="CG61" s="713"/>
      <c r="CH61" s="714"/>
      <c r="CI61" s="715"/>
      <c r="CJ61" s="715"/>
      <c r="CK61" s="715"/>
      <c r="CL61" s="716"/>
      <c r="CM61" s="714"/>
      <c r="CN61" s="715"/>
      <c r="CO61" s="715"/>
      <c r="CP61" s="715"/>
      <c r="CQ61" s="716"/>
      <c r="CR61" s="714"/>
      <c r="CS61" s="715"/>
      <c r="CT61" s="715"/>
      <c r="CU61" s="715"/>
      <c r="CV61" s="716"/>
      <c r="CW61" s="714"/>
      <c r="CX61" s="715"/>
      <c r="CY61" s="715"/>
      <c r="CZ61" s="715"/>
      <c r="DA61" s="716"/>
      <c r="DB61" s="714"/>
      <c r="DC61" s="715"/>
      <c r="DD61" s="715"/>
      <c r="DE61" s="715"/>
      <c r="DF61" s="716"/>
      <c r="DG61" s="714"/>
      <c r="DH61" s="715"/>
      <c r="DI61" s="715"/>
      <c r="DJ61" s="715"/>
      <c r="DK61" s="716"/>
      <c r="DL61" s="714"/>
      <c r="DM61" s="715"/>
      <c r="DN61" s="715"/>
      <c r="DO61" s="715"/>
      <c r="DP61" s="716"/>
      <c r="DQ61" s="714"/>
      <c r="DR61" s="715"/>
      <c r="DS61" s="715"/>
      <c r="DT61" s="715"/>
      <c r="DU61" s="716"/>
      <c r="DV61" s="711"/>
      <c r="DW61" s="712"/>
      <c r="DX61" s="712"/>
      <c r="DY61" s="712"/>
      <c r="DZ61" s="717"/>
      <c r="EA61" s="48"/>
    </row>
    <row r="62" spans="1:131" ht="26.25" customHeight="1" x14ac:dyDescent="0.2">
      <c r="A62" s="52">
        <v>35</v>
      </c>
      <c r="B62" s="711"/>
      <c r="C62" s="712"/>
      <c r="D62" s="712"/>
      <c r="E62" s="712"/>
      <c r="F62" s="712"/>
      <c r="G62" s="712"/>
      <c r="H62" s="712"/>
      <c r="I62" s="712"/>
      <c r="J62" s="712"/>
      <c r="K62" s="712"/>
      <c r="L62" s="712"/>
      <c r="M62" s="712"/>
      <c r="N62" s="712"/>
      <c r="O62" s="712"/>
      <c r="P62" s="713"/>
      <c r="Q62" s="975"/>
      <c r="R62" s="976"/>
      <c r="S62" s="976"/>
      <c r="T62" s="976"/>
      <c r="U62" s="976"/>
      <c r="V62" s="976"/>
      <c r="W62" s="976"/>
      <c r="X62" s="976"/>
      <c r="Y62" s="976"/>
      <c r="Z62" s="976"/>
      <c r="AA62" s="976"/>
      <c r="AB62" s="976"/>
      <c r="AC62" s="976"/>
      <c r="AD62" s="976"/>
      <c r="AE62" s="977"/>
      <c r="AF62" s="978"/>
      <c r="AG62" s="715"/>
      <c r="AH62" s="715"/>
      <c r="AI62" s="715"/>
      <c r="AJ62" s="979"/>
      <c r="AK62" s="980"/>
      <c r="AL62" s="976"/>
      <c r="AM62" s="976"/>
      <c r="AN62" s="976"/>
      <c r="AO62" s="976"/>
      <c r="AP62" s="976"/>
      <c r="AQ62" s="976"/>
      <c r="AR62" s="976"/>
      <c r="AS62" s="976"/>
      <c r="AT62" s="976"/>
      <c r="AU62" s="976"/>
      <c r="AV62" s="976"/>
      <c r="AW62" s="976"/>
      <c r="AX62" s="976"/>
      <c r="AY62" s="976"/>
      <c r="AZ62" s="981"/>
      <c r="BA62" s="981"/>
      <c r="BB62" s="981"/>
      <c r="BC62" s="981"/>
      <c r="BD62" s="981"/>
      <c r="BE62" s="957"/>
      <c r="BF62" s="957"/>
      <c r="BG62" s="957"/>
      <c r="BH62" s="957"/>
      <c r="BI62" s="958"/>
      <c r="BJ62" s="982" t="s">
        <v>463</v>
      </c>
      <c r="BK62" s="983"/>
      <c r="BL62" s="983"/>
      <c r="BM62" s="983"/>
      <c r="BN62" s="984"/>
      <c r="BO62" s="55"/>
      <c r="BP62" s="55"/>
      <c r="BQ62" s="52">
        <v>56</v>
      </c>
      <c r="BR62" s="72"/>
      <c r="BS62" s="711"/>
      <c r="BT62" s="712"/>
      <c r="BU62" s="712"/>
      <c r="BV62" s="712"/>
      <c r="BW62" s="712"/>
      <c r="BX62" s="712"/>
      <c r="BY62" s="712"/>
      <c r="BZ62" s="712"/>
      <c r="CA62" s="712"/>
      <c r="CB62" s="712"/>
      <c r="CC62" s="712"/>
      <c r="CD62" s="712"/>
      <c r="CE62" s="712"/>
      <c r="CF62" s="712"/>
      <c r="CG62" s="713"/>
      <c r="CH62" s="714"/>
      <c r="CI62" s="715"/>
      <c r="CJ62" s="715"/>
      <c r="CK62" s="715"/>
      <c r="CL62" s="716"/>
      <c r="CM62" s="714"/>
      <c r="CN62" s="715"/>
      <c r="CO62" s="715"/>
      <c r="CP62" s="715"/>
      <c r="CQ62" s="716"/>
      <c r="CR62" s="714"/>
      <c r="CS62" s="715"/>
      <c r="CT62" s="715"/>
      <c r="CU62" s="715"/>
      <c r="CV62" s="716"/>
      <c r="CW62" s="714"/>
      <c r="CX62" s="715"/>
      <c r="CY62" s="715"/>
      <c r="CZ62" s="715"/>
      <c r="DA62" s="716"/>
      <c r="DB62" s="714"/>
      <c r="DC62" s="715"/>
      <c r="DD62" s="715"/>
      <c r="DE62" s="715"/>
      <c r="DF62" s="716"/>
      <c r="DG62" s="714"/>
      <c r="DH62" s="715"/>
      <c r="DI62" s="715"/>
      <c r="DJ62" s="715"/>
      <c r="DK62" s="716"/>
      <c r="DL62" s="714"/>
      <c r="DM62" s="715"/>
      <c r="DN62" s="715"/>
      <c r="DO62" s="715"/>
      <c r="DP62" s="716"/>
      <c r="DQ62" s="714"/>
      <c r="DR62" s="715"/>
      <c r="DS62" s="715"/>
      <c r="DT62" s="715"/>
      <c r="DU62" s="716"/>
      <c r="DV62" s="711"/>
      <c r="DW62" s="712"/>
      <c r="DX62" s="712"/>
      <c r="DY62" s="712"/>
      <c r="DZ62" s="717"/>
      <c r="EA62" s="48"/>
    </row>
    <row r="63" spans="1:131" ht="26.25" customHeight="1" x14ac:dyDescent="0.2">
      <c r="A63" s="53" t="s">
        <v>246</v>
      </c>
      <c r="B63" s="933" t="s">
        <v>374</v>
      </c>
      <c r="C63" s="934"/>
      <c r="D63" s="934"/>
      <c r="E63" s="934"/>
      <c r="F63" s="934"/>
      <c r="G63" s="934"/>
      <c r="H63" s="934"/>
      <c r="I63" s="934"/>
      <c r="J63" s="934"/>
      <c r="K63" s="934"/>
      <c r="L63" s="934"/>
      <c r="M63" s="934"/>
      <c r="N63" s="934"/>
      <c r="O63" s="934"/>
      <c r="P63" s="935"/>
      <c r="Q63" s="943"/>
      <c r="R63" s="944"/>
      <c r="S63" s="944"/>
      <c r="T63" s="944"/>
      <c r="U63" s="944"/>
      <c r="V63" s="944"/>
      <c r="W63" s="944"/>
      <c r="X63" s="944"/>
      <c r="Y63" s="944"/>
      <c r="Z63" s="944"/>
      <c r="AA63" s="944"/>
      <c r="AB63" s="944"/>
      <c r="AC63" s="944"/>
      <c r="AD63" s="944"/>
      <c r="AE63" s="968"/>
      <c r="AF63" s="969">
        <v>1017</v>
      </c>
      <c r="AG63" s="945"/>
      <c r="AH63" s="945"/>
      <c r="AI63" s="945"/>
      <c r="AJ63" s="970"/>
      <c r="AK63" s="971"/>
      <c r="AL63" s="944"/>
      <c r="AM63" s="944"/>
      <c r="AN63" s="944"/>
      <c r="AO63" s="944"/>
      <c r="AP63" s="945">
        <v>2010</v>
      </c>
      <c r="AQ63" s="945"/>
      <c r="AR63" s="945"/>
      <c r="AS63" s="945"/>
      <c r="AT63" s="945"/>
      <c r="AU63" s="945">
        <v>558</v>
      </c>
      <c r="AV63" s="945"/>
      <c r="AW63" s="945"/>
      <c r="AX63" s="945"/>
      <c r="AY63" s="945"/>
      <c r="AZ63" s="972"/>
      <c r="BA63" s="972"/>
      <c r="BB63" s="972"/>
      <c r="BC63" s="972"/>
      <c r="BD63" s="972"/>
      <c r="BE63" s="946"/>
      <c r="BF63" s="946"/>
      <c r="BG63" s="946"/>
      <c r="BH63" s="946"/>
      <c r="BI63" s="947"/>
      <c r="BJ63" s="973" t="s">
        <v>193</v>
      </c>
      <c r="BK63" s="940"/>
      <c r="BL63" s="940"/>
      <c r="BM63" s="940"/>
      <c r="BN63" s="974"/>
      <c r="BO63" s="55"/>
      <c r="BP63" s="55"/>
      <c r="BQ63" s="52">
        <v>57</v>
      </c>
      <c r="BR63" s="72"/>
      <c r="BS63" s="711"/>
      <c r="BT63" s="712"/>
      <c r="BU63" s="712"/>
      <c r="BV63" s="712"/>
      <c r="BW63" s="712"/>
      <c r="BX63" s="712"/>
      <c r="BY63" s="712"/>
      <c r="BZ63" s="712"/>
      <c r="CA63" s="712"/>
      <c r="CB63" s="712"/>
      <c r="CC63" s="712"/>
      <c r="CD63" s="712"/>
      <c r="CE63" s="712"/>
      <c r="CF63" s="712"/>
      <c r="CG63" s="713"/>
      <c r="CH63" s="714"/>
      <c r="CI63" s="715"/>
      <c r="CJ63" s="715"/>
      <c r="CK63" s="715"/>
      <c r="CL63" s="716"/>
      <c r="CM63" s="714"/>
      <c r="CN63" s="715"/>
      <c r="CO63" s="715"/>
      <c r="CP63" s="715"/>
      <c r="CQ63" s="716"/>
      <c r="CR63" s="714"/>
      <c r="CS63" s="715"/>
      <c r="CT63" s="715"/>
      <c r="CU63" s="715"/>
      <c r="CV63" s="716"/>
      <c r="CW63" s="714"/>
      <c r="CX63" s="715"/>
      <c r="CY63" s="715"/>
      <c r="CZ63" s="715"/>
      <c r="DA63" s="716"/>
      <c r="DB63" s="714"/>
      <c r="DC63" s="715"/>
      <c r="DD63" s="715"/>
      <c r="DE63" s="715"/>
      <c r="DF63" s="716"/>
      <c r="DG63" s="714"/>
      <c r="DH63" s="715"/>
      <c r="DI63" s="715"/>
      <c r="DJ63" s="715"/>
      <c r="DK63" s="716"/>
      <c r="DL63" s="714"/>
      <c r="DM63" s="715"/>
      <c r="DN63" s="715"/>
      <c r="DO63" s="715"/>
      <c r="DP63" s="716"/>
      <c r="DQ63" s="714"/>
      <c r="DR63" s="715"/>
      <c r="DS63" s="715"/>
      <c r="DT63" s="715"/>
      <c r="DU63" s="716"/>
      <c r="DV63" s="711"/>
      <c r="DW63" s="712"/>
      <c r="DX63" s="712"/>
      <c r="DY63" s="712"/>
      <c r="DZ63" s="71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1"/>
      <c r="BT64" s="712"/>
      <c r="BU64" s="712"/>
      <c r="BV64" s="712"/>
      <c r="BW64" s="712"/>
      <c r="BX64" s="712"/>
      <c r="BY64" s="712"/>
      <c r="BZ64" s="712"/>
      <c r="CA64" s="712"/>
      <c r="CB64" s="712"/>
      <c r="CC64" s="712"/>
      <c r="CD64" s="712"/>
      <c r="CE64" s="712"/>
      <c r="CF64" s="712"/>
      <c r="CG64" s="713"/>
      <c r="CH64" s="714"/>
      <c r="CI64" s="715"/>
      <c r="CJ64" s="715"/>
      <c r="CK64" s="715"/>
      <c r="CL64" s="716"/>
      <c r="CM64" s="714"/>
      <c r="CN64" s="715"/>
      <c r="CO64" s="715"/>
      <c r="CP64" s="715"/>
      <c r="CQ64" s="716"/>
      <c r="CR64" s="714"/>
      <c r="CS64" s="715"/>
      <c r="CT64" s="715"/>
      <c r="CU64" s="715"/>
      <c r="CV64" s="716"/>
      <c r="CW64" s="714"/>
      <c r="CX64" s="715"/>
      <c r="CY64" s="715"/>
      <c r="CZ64" s="715"/>
      <c r="DA64" s="716"/>
      <c r="DB64" s="714"/>
      <c r="DC64" s="715"/>
      <c r="DD64" s="715"/>
      <c r="DE64" s="715"/>
      <c r="DF64" s="716"/>
      <c r="DG64" s="714"/>
      <c r="DH64" s="715"/>
      <c r="DI64" s="715"/>
      <c r="DJ64" s="715"/>
      <c r="DK64" s="716"/>
      <c r="DL64" s="714"/>
      <c r="DM64" s="715"/>
      <c r="DN64" s="715"/>
      <c r="DO64" s="715"/>
      <c r="DP64" s="716"/>
      <c r="DQ64" s="714"/>
      <c r="DR64" s="715"/>
      <c r="DS64" s="715"/>
      <c r="DT64" s="715"/>
      <c r="DU64" s="716"/>
      <c r="DV64" s="711"/>
      <c r="DW64" s="712"/>
      <c r="DX64" s="712"/>
      <c r="DY64" s="712"/>
      <c r="DZ64" s="717"/>
      <c r="EA64" s="48"/>
    </row>
    <row r="65" spans="1:131" ht="26.25" customHeight="1" x14ac:dyDescent="0.2">
      <c r="A65" s="56" t="s">
        <v>449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1"/>
      <c r="BT65" s="712"/>
      <c r="BU65" s="712"/>
      <c r="BV65" s="712"/>
      <c r="BW65" s="712"/>
      <c r="BX65" s="712"/>
      <c r="BY65" s="712"/>
      <c r="BZ65" s="712"/>
      <c r="CA65" s="712"/>
      <c r="CB65" s="712"/>
      <c r="CC65" s="712"/>
      <c r="CD65" s="712"/>
      <c r="CE65" s="712"/>
      <c r="CF65" s="712"/>
      <c r="CG65" s="713"/>
      <c r="CH65" s="714"/>
      <c r="CI65" s="715"/>
      <c r="CJ65" s="715"/>
      <c r="CK65" s="715"/>
      <c r="CL65" s="716"/>
      <c r="CM65" s="714"/>
      <c r="CN65" s="715"/>
      <c r="CO65" s="715"/>
      <c r="CP65" s="715"/>
      <c r="CQ65" s="716"/>
      <c r="CR65" s="714"/>
      <c r="CS65" s="715"/>
      <c r="CT65" s="715"/>
      <c r="CU65" s="715"/>
      <c r="CV65" s="716"/>
      <c r="CW65" s="714"/>
      <c r="CX65" s="715"/>
      <c r="CY65" s="715"/>
      <c r="CZ65" s="715"/>
      <c r="DA65" s="716"/>
      <c r="DB65" s="714"/>
      <c r="DC65" s="715"/>
      <c r="DD65" s="715"/>
      <c r="DE65" s="715"/>
      <c r="DF65" s="716"/>
      <c r="DG65" s="714"/>
      <c r="DH65" s="715"/>
      <c r="DI65" s="715"/>
      <c r="DJ65" s="715"/>
      <c r="DK65" s="716"/>
      <c r="DL65" s="714"/>
      <c r="DM65" s="715"/>
      <c r="DN65" s="715"/>
      <c r="DO65" s="715"/>
      <c r="DP65" s="716"/>
      <c r="DQ65" s="714"/>
      <c r="DR65" s="715"/>
      <c r="DS65" s="715"/>
      <c r="DT65" s="715"/>
      <c r="DU65" s="716"/>
      <c r="DV65" s="711"/>
      <c r="DW65" s="712"/>
      <c r="DX65" s="712"/>
      <c r="DY65" s="712"/>
      <c r="DZ65" s="717"/>
      <c r="EA65" s="48"/>
    </row>
    <row r="66" spans="1:131" ht="26.25" customHeight="1" x14ac:dyDescent="0.2">
      <c r="A66" s="694" t="s">
        <v>409</v>
      </c>
      <c r="B66" s="695"/>
      <c r="C66" s="695"/>
      <c r="D66" s="695"/>
      <c r="E66" s="695"/>
      <c r="F66" s="695"/>
      <c r="G66" s="695"/>
      <c r="H66" s="695"/>
      <c r="I66" s="695"/>
      <c r="J66" s="695"/>
      <c r="K66" s="695"/>
      <c r="L66" s="695"/>
      <c r="M66" s="695"/>
      <c r="N66" s="695"/>
      <c r="O66" s="695"/>
      <c r="P66" s="696"/>
      <c r="Q66" s="686" t="s">
        <v>452</v>
      </c>
      <c r="R66" s="687"/>
      <c r="S66" s="687"/>
      <c r="T66" s="687"/>
      <c r="U66" s="688"/>
      <c r="V66" s="686" t="s">
        <v>453</v>
      </c>
      <c r="W66" s="687"/>
      <c r="X66" s="687"/>
      <c r="Y66" s="687"/>
      <c r="Z66" s="688"/>
      <c r="AA66" s="686" t="s">
        <v>454</v>
      </c>
      <c r="AB66" s="687"/>
      <c r="AC66" s="687"/>
      <c r="AD66" s="687"/>
      <c r="AE66" s="688"/>
      <c r="AF66" s="706" t="s">
        <v>243</v>
      </c>
      <c r="AG66" s="701"/>
      <c r="AH66" s="701"/>
      <c r="AI66" s="701"/>
      <c r="AJ66" s="707"/>
      <c r="AK66" s="686" t="s">
        <v>389</v>
      </c>
      <c r="AL66" s="695"/>
      <c r="AM66" s="695"/>
      <c r="AN66" s="695"/>
      <c r="AO66" s="696"/>
      <c r="AP66" s="686" t="s">
        <v>356</v>
      </c>
      <c r="AQ66" s="687"/>
      <c r="AR66" s="687"/>
      <c r="AS66" s="687"/>
      <c r="AT66" s="688"/>
      <c r="AU66" s="686" t="s">
        <v>464</v>
      </c>
      <c r="AV66" s="687"/>
      <c r="AW66" s="687"/>
      <c r="AX66" s="687"/>
      <c r="AY66" s="688"/>
      <c r="AZ66" s="686" t="s">
        <v>443</v>
      </c>
      <c r="BA66" s="687"/>
      <c r="BB66" s="687"/>
      <c r="BC66" s="687"/>
      <c r="BD66" s="692"/>
      <c r="BE66" s="55"/>
      <c r="BF66" s="55"/>
      <c r="BG66" s="55"/>
      <c r="BH66" s="55"/>
      <c r="BI66" s="55"/>
      <c r="BJ66" s="55"/>
      <c r="BK66" s="55"/>
      <c r="BL66" s="55"/>
      <c r="BM66" s="55"/>
      <c r="BN66" s="55"/>
      <c r="BO66" s="55"/>
      <c r="BP66" s="55"/>
      <c r="BQ66" s="52">
        <v>60</v>
      </c>
      <c r="BR66" s="73"/>
      <c r="BS66" s="926"/>
      <c r="BT66" s="927"/>
      <c r="BU66" s="927"/>
      <c r="BV66" s="927"/>
      <c r="BW66" s="927"/>
      <c r="BX66" s="927"/>
      <c r="BY66" s="927"/>
      <c r="BZ66" s="927"/>
      <c r="CA66" s="927"/>
      <c r="CB66" s="927"/>
      <c r="CC66" s="927"/>
      <c r="CD66" s="927"/>
      <c r="CE66" s="927"/>
      <c r="CF66" s="927"/>
      <c r="CG66" s="928"/>
      <c r="CH66" s="929"/>
      <c r="CI66" s="930"/>
      <c r="CJ66" s="930"/>
      <c r="CK66" s="930"/>
      <c r="CL66" s="931"/>
      <c r="CM66" s="929"/>
      <c r="CN66" s="930"/>
      <c r="CO66" s="930"/>
      <c r="CP66" s="930"/>
      <c r="CQ66" s="931"/>
      <c r="CR66" s="929"/>
      <c r="CS66" s="930"/>
      <c r="CT66" s="930"/>
      <c r="CU66" s="930"/>
      <c r="CV66" s="931"/>
      <c r="CW66" s="929"/>
      <c r="CX66" s="930"/>
      <c r="CY66" s="930"/>
      <c r="CZ66" s="930"/>
      <c r="DA66" s="931"/>
      <c r="DB66" s="929"/>
      <c r="DC66" s="930"/>
      <c r="DD66" s="930"/>
      <c r="DE66" s="930"/>
      <c r="DF66" s="931"/>
      <c r="DG66" s="929"/>
      <c r="DH66" s="930"/>
      <c r="DI66" s="930"/>
      <c r="DJ66" s="930"/>
      <c r="DK66" s="931"/>
      <c r="DL66" s="929"/>
      <c r="DM66" s="930"/>
      <c r="DN66" s="930"/>
      <c r="DO66" s="930"/>
      <c r="DP66" s="931"/>
      <c r="DQ66" s="929"/>
      <c r="DR66" s="930"/>
      <c r="DS66" s="930"/>
      <c r="DT66" s="930"/>
      <c r="DU66" s="931"/>
      <c r="DV66" s="926"/>
      <c r="DW66" s="927"/>
      <c r="DX66" s="927"/>
      <c r="DY66" s="927"/>
      <c r="DZ66" s="932"/>
      <c r="EA66" s="48"/>
    </row>
    <row r="67" spans="1:131" ht="26.25" customHeight="1" x14ac:dyDescent="0.2">
      <c r="A67" s="697"/>
      <c r="B67" s="698"/>
      <c r="C67" s="698"/>
      <c r="D67" s="698"/>
      <c r="E67" s="698"/>
      <c r="F67" s="698"/>
      <c r="G67" s="698"/>
      <c r="H67" s="698"/>
      <c r="I67" s="698"/>
      <c r="J67" s="698"/>
      <c r="K67" s="698"/>
      <c r="L67" s="698"/>
      <c r="M67" s="698"/>
      <c r="N67" s="698"/>
      <c r="O67" s="698"/>
      <c r="P67" s="699"/>
      <c r="Q67" s="689"/>
      <c r="R67" s="690"/>
      <c r="S67" s="690"/>
      <c r="T67" s="690"/>
      <c r="U67" s="691"/>
      <c r="V67" s="689"/>
      <c r="W67" s="690"/>
      <c r="X67" s="690"/>
      <c r="Y67" s="690"/>
      <c r="Z67" s="691"/>
      <c r="AA67" s="689"/>
      <c r="AB67" s="690"/>
      <c r="AC67" s="690"/>
      <c r="AD67" s="690"/>
      <c r="AE67" s="691"/>
      <c r="AF67" s="708"/>
      <c r="AG67" s="704"/>
      <c r="AH67" s="704"/>
      <c r="AI67" s="704"/>
      <c r="AJ67" s="709"/>
      <c r="AK67" s="710"/>
      <c r="AL67" s="698"/>
      <c r="AM67" s="698"/>
      <c r="AN67" s="698"/>
      <c r="AO67" s="699"/>
      <c r="AP67" s="689"/>
      <c r="AQ67" s="690"/>
      <c r="AR67" s="690"/>
      <c r="AS67" s="690"/>
      <c r="AT67" s="691"/>
      <c r="AU67" s="689"/>
      <c r="AV67" s="690"/>
      <c r="AW67" s="690"/>
      <c r="AX67" s="690"/>
      <c r="AY67" s="691"/>
      <c r="AZ67" s="689"/>
      <c r="BA67" s="690"/>
      <c r="BB67" s="690"/>
      <c r="BC67" s="690"/>
      <c r="BD67" s="693"/>
      <c r="BE67" s="55"/>
      <c r="BF67" s="55"/>
      <c r="BG67" s="55"/>
      <c r="BH67" s="55"/>
      <c r="BI67" s="55"/>
      <c r="BJ67" s="55"/>
      <c r="BK67" s="55"/>
      <c r="BL67" s="55"/>
      <c r="BM67" s="55"/>
      <c r="BN67" s="55"/>
      <c r="BO67" s="55"/>
      <c r="BP67" s="55"/>
      <c r="BQ67" s="52">
        <v>61</v>
      </c>
      <c r="BR67" s="73"/>
      <c r="BS67" s="926"/>
      <c r="BT67" s="927"/>
      <c r="BU67" s="927"/>
      <c r="BV67" s="927"/>
      <c r="BW67" s="927"/>
      <c r="BX67" s="927"/>
      <c r="BY67" s="927"/>
      <c r="BZ67" s="927"/>
      <c r="CA67" s="927"/>
      <c r="CB67" s="927"/>
      <c r="CC67" s="927"/>
      <c r="CD67" s="927"/>
      <c r="CE67" s="927"/>
      <c r="CF67" s="927"/>
      <c r="CG67" s="928"/>
      <c r="CH67" s="929"/>
      <c r="CI67" s="930"/>
      <c r="CJ67" s="930"/>
      <c r="CK67" s="930"/>
      <c r="CL67" s="931"/>
      <c r="CM67" s="929"/>
      <c r="CN67" s="930"/>
      <c r="CO67" s="930"/>
      <c r="CP67" s="930"/>
      <c r="CQ67" s="931"/>
      <c r="CR67" s="929"/>
      <c r="CS67" s="930"/>
      <c r="CT67" s="930"/>
      <c r="CU67" s="930"/>
      <c r="CV67" s="931"/>
      <c r="CW67" s="929"/>
      <c r="CX67" s="930"/>
      <c r="CY67" s="930"/>
      <c r="CZ67" s="930"/>
      <c r="DA67" s="931"/>
      <c r="DB67" s="929"/>
      <c r="DC67" s="930"/>
      <c r="DD67" s="930"/>
      <c r="DE67" s="930"/>
      <c r="DF67" s="931"/>
      <c r="DG67" s="929"/>
      <c r="DH67" s="930"/>
      <c r="DI67" s="930"/>
      <c r="DJ67" s="930"/>
      <c r="DK67" s="931"/>
      <c r="DL67" s="929"/>
      <c r="DM67" s="930"/>
      <c r="DN67" s="930"/>
      <c r="DO67" s="930"/>
      <c r="DP67" s="931"/>
      <c r="DQ67" s="929"/>
      <c r="DR67" s="930"/>
      <c r="DS67" s="930"/>
      <c r="DT67" s="930"/>
      <c r="DU67" s="931"/>
      <c r="DV67" s="926"/>
      <c r="DW67" s="927"/>
      <c r="DX67" s="927"/>
      <c r="DY67" s="927"/>
      <c r="DZ67" s="932"/>
      <c r="EA67" s="48"/>
    </row>
    <row r="68" spans="1:131" ht="26.25" customHeight="1" x14ac:dyDescent="0.2">
      <c r="A68" s="51">
        <v>1</v>
      </c>
      <c r="B68" s="961" t="s">
        <v>127</v>
      </c>
      <c r="C68" s="962"/>
      <c r="D68" s="962"/>
      <c r="E68" s="962"/>
      <c r="F68" s="962"/>
      <c r="G68" s="962"/>
      <c r="H68" s="962"/>
      <c r="I68" s="962"/>
      <c r="J68" s="962"/>
      <c r="K68" s="962"/>
      <c r="L68" s="962"/>
      <c r="M68" s="962"/>
      <c r="N68" s="962"/>
      <c r="O68" s="962"/>
      <c r="P68" s="963"/>
      <c r="Q68" s="964">
        <v>10670</v>
      </c>
      <c r="R68" s="965"/>
      <c r="S68" s="965"/>
      <c r="T68" s="965"/>
      <c r="U68" s="965"/>
      <c r="V68" s="965">
        <v>10603</v>
      </c>
      <c r="W68" s="965"/>
      <c r="X68" s="965"/>
      <c r="Y68" s="965"/>
      <c r="Z68" s="965"/>
      <c r="AA68" s="965">
        <v>67</v>
      </c>
      <c r="AB68" s="965"/>
      <c r="AC68" s="965"/>
      <c r="AD68" s="965"/>
      <c r="AE68" s="965"/>
      <c r="AF68" s="965">
        <v>67</v>
      </c>
      <c r="AG68" s="965"/>
      <c r="AH68" s="965"/>
      <c r="AI68" s="965"/>
      <c r="AJ68" s="965"/>
      <c r="AK68" s="965" t="s">
        <v>193</v>
      </c>
      <c r="AL68" s="965"/>
      <c r="AM68" s="965"/>
      <c r="AN68" s="965"/>
      <c r="AO68" s="965"/>
      <c r="AP68" s="965" t="s">
        <v>193</v>
      </c>
      <c r="AQ68" s="965"/>
      <c r="AR68" s="965"/>
      <c r="AS68" s="965"/>
      <c r="AT68" s="965"/>
      <c r="AU68" s="965" t="s">
        <v>193</v>
      </c>
      <c r="AV68" s="965"/>
      <c r="AW68" s="965"/>
      <c r="AX68" s="965"/>
      <c r="AY68" s="965"/>
      <c r="AZ68" s="966"/>
      <c r="BA68" s="966"/>
      <c r="BB68" s="966"/>
      <c r="BC68" s="966"/>
      <c r="BD68" s="967"/>
      <c r="BE68" s="55"/>
      <c r="BF68" s="55"/>
      <c r="BG68" s="55"/>
      <c r="BH68" s="55"/>
      <c r="BI68" s="55"/>
      <c r="BJ68" s="55"/>
      <c r="BK68" s="55"/>
      <c r="BL68" s="55"/>
      <c r="BM68" s="55"/>
      <c r="BN68" s="55"/>
      <c r="BO68" s="55"/>
      <c r="BP68" s="55"/>
      <c r="BQ68" s="52">
        <v>62</v>
      </c>
      <c r="BR68" s="73"/>
      <c r="BS68" s="926"/>
      <c r="BT68" s="927"/>
      <c r="BU68" s="927"/>
      <c r="BV68" s="927"/>
      <c r="BW68" s="927"/>
      <c r="BX68" s="927"/>
      <c r="BY68" s="927"/>
      <c r="BZ68" s="927"/>
      <c r="CA68" s="927"/>
      <c r="CB68" s="927"/>
      <c r="CC68" s="927"/>
      <c r="CD68" s="927"/>
      <c r="CE68" s="927"/>
      <c r="CF68" s="927"/>
      <c r="CG68" s="928"/>
      <c r="CH68" s="929"/>
      <c r="CI68" s="930"/>
      <c r="CJ68" s="930"/>
      <c r="CK68" s="930"/>
      <c r="CL68" s="931"/>
      <c r="CM68" s="929"/>
      <c r="CN68" s="930"/>
      <c r="CO68" s="930"/>
      <c r="CP68" s="930"/>
      <c r="CQ68" s="931"/>
      <c r="CR68" s="929"/>
      <c r="CS68" s="930"/>
      <c r="CT68" s="930"/>
      <c r="CU68" s="930"/>
      <c r="CV68" s="931"/>
      <c r="CW68" s="929"/>
      <c r="CX68" s="930"/>
      <c r="CY68" s="930"/>
      <c r="CZ68" s="930"/>
      <c r="DA68" s="931"/>
      <c r="DB68" s="929"/>
      <c r="DC68" s="930"/>
      <c r="DD68" s="930"/>
      <c r="DE68" s="930"/>
      <c r="DF68" s="931"/>
      <c r="DG68" s="929"/>
      <c r="DH68" s="930"/>
      <c r="DI68" s="930"/>
      <c r="DJ68" s="930"/>
      <c r="DK68" s="931"/>
      <c r="DL68" s="929"/>
      <c r="DM68" s="930"/>
      <c r="DN68" s="930"/>
      <c r="DO68" s="930"/>
      <c r="DP68" s="931"/>
      <c r="DQ68" s="929"/>
      <c r="DR68" s="930"/>
      <c r="DS68" s="930"/>
      <c r="DT68" s="930"/>
      <c r="DU68" s="931"/>
      <c r="DV68" s="926"/>
      <c r="DW68" s="927"/>
      <c r="DX68" s="927"/>
      <c r="DY68" s="927"/>
      <c r="DZ68" s="932"/>
      <c r="EA68" s="48"/>
    </row>
    <row r="69" spans="1:131" ht="26.25" customHeight="1" x14ac:dyDescent="0.2">
      <c r="A69" s="52">
        <v>2</v>
      </c>
      <c r="B69" s="711" t="s">
        <v>527</v>
      </c>
      <c r="C69" s="712"/>
      <c r="D69" s="712"/>
      <c r="E69" s="712"/>
      <c r="F69" s="712"/>
      <c r="G69" s="712"/>
      <c r="H69" s="712"/>
      <c r="I69" s="712"/>
      <c r="J69" s="712"/>
      <c r="K69" s="712"/>
      <c r="L69" s="712"/>
      <c r="M69" s="712"/>
      <c r="N69" s="712"/>
      <c r="O69" s="712"/>
      <c r="P69" s="713"/>
      <c r="Q69" s="955">
        <v>860</v>
      </c>
      <c r="R69" s="956"/>
      <c r="S69" s="956"/>
      <c r="T69" s="956"/>
      <c r="U69" s="956"/>
      <c r="V69" s="956">
        <v>858</v>
      </c>
      <c r="W69" s="956"/>
      <c r="X69" s="956"/>
      <c r="Y69" s="956"/>
      <c r="Z69" s="956"/>
      <c r="AA69" s="956">
        <v>2</v>
      </c>
      <c r="AB69" s="956"/>
      <c r="AC69" s="956"/>
      <c r="AD69" s="956"/>
      <c r="AE69" s="956"/>
      <c r="AF69" s="956">
        <v>2</v>
      </c>
      <c r="AG69" s="956"/>
      <c r="AH69" s="956"/>
      <c r="AI69" s="956"/>
      <c r="AJ69" s="956"/>
      <c r="AK69" s="956">
        <v>2</v>
      </c>
      <c r="AL69" s="956"/>
      <c r="AM69" s="956"/>
      <c r="AN69" s="956"/>
      <c r="AO69" s="956"/>
      <c r="AP69" s="956" t="s">
        <v>193</v>
      </c>
      <c r="AQ69" s="956"/>
      <c r="AR69" s="956"/>
      <c r="AS69" s="956"/>
      <c r="AT69" s="956"/>
      <c r="AU69" s="956" t="s">
        <v>193</v>
      </c>
      <c r="AV69" s="956"/>
      <c r="AW69" s="956"/>
      <c r="AX69" s="956"/>
      <c r="AY69" s="956"/>
      <c r="AZ69" s="957"/>
      <c r="BA69" s="957"/>
      <c r="BB69" s="957"/>
      <c r="BC69" s="957"/>
      <c r="BD69" s="958"/>
      <c r="BE69" s="55"/>
      <c r="BF69" s="55"/>
      <c r="BG69" s="55"/>
      <c r="BH69" s="55"/>
      <c r="BI69" s="55"/>
      <c r="BJ69" s="55"/>
      <c r="BK69" s="55"/>
      <c r="BL69" s="55"/>
      <c r="BM69" s="55"/>
      <c r="BN69" s="55"/>
      <c r="BO69" s="55"/>
      <c r="BP69" s="55"/>
      <c r="BQ69" s="52">
        <v>63</v>
      </c>
      <c r="BR69" s="73"/>
      <c r="BS69" s="926"/>
      <c r="BT69" s="927"/>
      <c r="BU69" s="927"/>
      <c r="BV69" s="927"/>
      <c r="BW69" s="927"/>
      <c r="BX69" s="927"/>
      <c r="BY69" s="927"/>
      <c r="BZ69" s="927"/>
      <c r="CA69" s="927"/>
      <c r="CB69" s="927"/>
      <c r="CC69" s="927"/>
      <c r="CD69" s="927"/>
      <c r="CE69" s="927"/>
      <c r="CF69" s="927"/>
      <c r="CG69" s="928"/>
      <c r="CH69" s="929"/>
      <c r="CI69" s="930"/>
      <c r="CJ69" s="930"/>
      <c r="CK69" s="930"/>
      <c r="CL69" s="931"/>
      <c r="CM69" s="929"/>
      <c r="CN69" s="930"/>
      <c r="CO69" s="930"/>
      <c r="CP69" s="930"/>
      <c r="CQ69" s="931"/>
      <c r="CR69" s="929"/>
      <c r="CS69" s="930"/>
      <c r="CT69" s="930"/>
      <c r="CU69" s="930"/>
      <c r="CV69" s="931"/>
      <c r="CW69" s="929"/>
      <c r="CX69" s="930"/>
      <c r="CY69" s="930"/>
      <c r="CZ69" s="930"/>
      <c r="DA69" s="931"/>
      <c r="DB69" s="929"/>
      <c r="DC69" s="930"/>
      <c r="DD69" s="930"/>
      <c r="DE69" s="930"/>
      <c r="DF69" s="931"/>
      <c r="DG69" s="929"/>
      <c r="DH69" s="930"/>
      <c r="DI69" s="930"/>
      <c r="DJ69" s="930"/>
      <c r="DK69" s="931"/>
      <c r="DL69" s="929"/>
      <c r="DM69" s="930"/>
      <c r="DN69" s="930"/>
      <c r="DO69" s="930"/>
      <c r="DP69" s="931"/>
      <c r="DQ69" s="929"/>
      <c r="DR69" s="930"/>
      <c r="DS69" s="930"/>
      <c r="DT69" s="930"/>
      <c r="DU69" s="931"/>
      <c r="DV69" s="926"/>
      <c r="DW69" s="927"/>
      <c r="DX69" s="927"/>
      <c r="DY69" s="927"/>
      <c r="DZ69" s="932"/>
      <c r="EA69" s="48"/>
    </row>
    <row r="70" spans="1:131" ht="26.25" customHeight="1" x14ac:dyDescent="0.2">
      <c r="A70" s="52">
        <v>3</v>
      </c>
      <c r="B70" s="711" t="s">
        <v>528</v>
      </c>
      <c r="C70" s="712"/>
      <c r="D70" s="712"/>
      <c r="E70" s="712"/>
      <c r="F70" s="712"/>
      <c r="G70" s="712"/>
      <c r="H70" s="712"/>
      <c r="I70" s="712"/>
      <c r="J70" s="712"/>
      <c r="K70" s="712"/>
      <c r="L70" s="712"/>
      <c r="M70" s="712"/>
      <c r="N70" s="712"/>
      <c r="O70" s="712"/>
      <c r="P70" s="713"/>
      <c r="Q70" s="955">
        <v>5618</v>
      </c>
      <c r="R70" s="956"/>
      <c r="S70" s="956"/>
      <c r="T70" s="956"/>
      <c r="U70" s="956"/>
      <c r="V70" s="956">
        <v>5520</v>
      </c>
      <c r="W70" s="956"/>
      <c r="X70" s="956"/>
      <c r="Y70" s="956"/>
      <c r="Z70" s="956"/>
      <c r="AA70" s="956">
        <v>98</v>
      </c>
      <c r="AB70" s="956"/>
      <c r="AC70" s="956"/>
      <c r="AD70" s="956"/>
      <c r="AE70" s="956"/>
      <c r="AF70" s="956">
        <v>98</v>
      </c>
      <c r="AG70" s="956"/>
      <c r="AH70" s="956"/>
      <c r="AI70" s="956"/>
      <c r="AJ70" s="956"/>
      <c r="AK70" s="956">
        <v>178</v>
      </c>
      <c r="AL70" s="956"/>
      <c r="AM70" s="956"/>
      <c r="AN70" s="956"/>
      <c r="AO70" s="956"/>
      <c r="AP70" s="956">
        <v>4115</v>
      </c>
      <c r="AQ70" s="956"/>
      <c r="AR70" s="956"/>
      <c r="AS70" s="956"/>
      <c r="AT70" s="956"/>
      <c r="AU70" s="956">
        <v>321</v>
      </c>
      <c r="AV70" s="956"/>
      <c r="AW70" s="956"/>
      <c r="AX70" s="956"/>
      <c r="AY70" s="956"/>
      <c r="AZ70" s="957"/>
      <c r="BA70" s="957"/>
      <c r="BB70" s="957"/>
      <c r="BC70" s="957"/>
      <c r="BD70" s="958"/>
      <c r="BE70" s="55"/>
      <c r="BF70" s="55"/>
      <c r="BG70" s="55"/>
      <c r="BH70" s="55"/>
      <c r="BI70" s="55"/>
      <c r="BJ70" s="55"/>
      <c r="BK70" s="55"/>
      <c r="BL70" s="55"/>
      <c r="BM70" s="55"/>
      <c r="BN70" s="55"/>
      <c r="BO70" s="55"/>
      <c r="BP70" s="55"/>
      <c r="BQ70" s="52">
        <v>64</v>
      </c>
      <c r="BR70" s="73"/>
      <c r="BS70" s="926"/>
      <c r="BT70" s="927"/>
      <c r="BU70" s="927"/>
      <c r="BV70" s="927"/>
      <c r="BW70" s="927"/>
      <c r="BX70" s="927"/>
      <c r="BY70" s="927"/>
      <c r="BZ70" s="927"/>
      <c r="CA70" s="927"/>
      <c r="CB70" s="927"/>
      <c r="CC70" s="927"/>
      <c r="CD70" s="927"/>
      <c r="CE70" s="927"/>
      <c r="CF70" s="927"/>
      <c r="CG70" s="928"/>
      <c r="CH70" s="929"/>
      <c r="CI70" s="930"/>
      <c r="CJ70" s="930"/>
      <c r="CK70" s="930"/>
      <c r="CL70" s="931"/>
      <c r="CM70" s="929"/>
      <c r="CN70" s="930"/>
      <c r="CO70" s="930"/>
      <c r="CP70" s="930"/>
      <c r="CQ70" s="931"/>
      <c r="CR70" s="929"/>
      <c r="CS70" s="930"/>
      <c r="CT70" s="930"/>
      <c r="CU70" s="930"/>
      <c r="CV70" s="931"/>
      <c r="CW70" s="929"/>
      <c r="CX70" s="930"/>
      <c r="CY70" s="930"/>
      <c r="CZ70" s="930"/>
      <c r="DA70" s="931"/>
      <c r="DB70" s="929"/>
      <c r="DC70" s="930"/>
      <c r="DD70" s="930"/>
      <c r="DE70" s="930"/>
      <c r="DF70" s="931"/>
      <c r="DG70" s="929"/>
      <c r="DH70" s="930"/>
      <c r="DI70" s="930"/>
      <c r="DJ70" s="930"/>
      <c r="DK70" s="931"/>
      <c r="DL70" s="929"/>
      <c r="DM70" s="930"/>
      <c r="DN70" s="930"/>
      <c r="DO70" s="930"/>
      <c r="DP70" s="931"/>
      <c r="DQ70" s="929"/>
      <c r="DR70" s="930"/>
      <c r="DS70" s="930"/>
      <c r="DT70" s="930"/>
      <c r="DU70" s="931"/>
      <c r="DV70" s="926"/>
      <c r="DW70" s="927"/>
      <c r="DX70" s="927"/>
      <c r="DY70" s="927"/>
      <c r="DZ70" s="932"/>
      <c r="EA70" s="48"/>
    </row>
    <row r="71" spans="1:131" ht="26.25" customHeight="1" x14ac:dyDescent="0.2">
      <c r="A71" s="52">
        <v>4</v>
      </c>
      <c r="B71" s="711" t="s">
        <v>529</v>
      </c>
      <c r="C71" s="712"/>
      <c r="D71" s="712"/>
      <c r="E71" s="712"/>
      <c r="F71" s="712"/>
      <c r="G71" s="712"/>
      <c r="H71" s="712"/>
      <c r="I71" s="712"/>
      <c r="J71" s="712"/>
      <c r="K71" s="712"/>
      <c r="L71" s="712"/>
      <c r="M71" s="712"/>
      <c r="N71" s="712"/>
      <c r="O71" s="712"/>
      <c r="P71" s="713"/>
      <c r="Q71" s="955">
        <v>243</v>
      </c>
      <c r="R71" s="956"/>
      <c r="S71" s="956"/>
      <c r="T71" s="956"/>
      <c r="U71" s="956"/>
      <c r="V71" s="956">
        <v>238</v>
      </c>
      <c r="W71" s="956"/>
      <c r="X71" s="956"/>
      <c r="Y71" s="956"/>
      <c r="Z71" s="956"/>
      <c r="AA71" s="956">
        <v>5</v>
      </c>
      <c r="AB71" s="956"/>
      <c r="AC71" s="956"/>
      <c r="AD71" s="956"/>
      <c r="AE71" s="956"/>
      <c r="AF71" s="956">
        <v>5</v>
      </c>
      <c r="AG71" s="956"/>
      <c r="AH71" s="956"/>
      <c r="AI71" s="956"/>
      <c r="AJ71" s="956"/>
      <c r="AK71" s="956">
        <v>3</v>
      </c>
      <c r="AL71" s="956"/>
      <c r="AM71" s="956"/>
      <c r="AN71" s="956"/>
      <c r="AO71" s="956"/>
      <c r="AP71" s="956" t="s">
        <v>193</v>
      </c>
      <c r="AQ71" s="956"/>
      <c r="AR71" s="956"/>
      <c r="AS71" s="956"/>
      <c r="AT71" s="956"/>
      <c r="AU71" s="956" t="s">
        <v>193</v>
      </c>
      <c r="AV71" s="956"/>
      <c r="AW71" s="956"/>
      <c r="AX71" s="956"/>
      <c r="AY71" s="956"/>
      <c r="AZ71" s="957"/>
      <c r="BA71" s="957"/>
      <c r="BB71" s="957"/>
      <c r="BC71" s="957"/>
      <c r="BD71" s="958"/>
      <c r="BE71" s="55"/>
      <c r="BF71" s="55"/>
      <c r="BG71" s="55"/>
      <c r="BH71" s="55"/>
      <c r="BI71" s="55"/>
      <c r="BJ71" s="55"/>
      <c r="BK71" s="55"/>
      <c r="BL71" s="55"/>
      <c r="BM71" s="55"/>
      <c r="BN71" s="55"/>
      <c r="BO71" s="55"/>
      <c r="BP71" s="55"/>
      <c r="BQ71" s="52">
        <v>65</v>
      </c>
      <c r="BR71" s="73"/>
      <c r="BS71" s="926"/>
      <c r="BT71" s="927"/>
      <c r="BU71" s="927"/>
      <c r="BV71" s="927"/>
      <c r="BW71" s="927"/>
      <c r="BX71" s="927"/>
      <c r="BY71" s="927"/>
      <c r="BZ71" s="927"/>
      <c r="CA71" s="927"/>
      <c r="CB71" s="927"/>
      <c r="CC71" s="927"/>
      <c r="CD71" s="927"/>
      <c r="CE71" s="927"/>
      <c r="CF71" s="927"/>
      <c r="CG71" s="928"/>
      <c r="CH71" s="929"/>
      <c r="CI71" s="930"/>
      <c r="CJ71" s="930"/>
      <c r="CK71" s="930"/>
      <c r="CL71" s="931"/>
      <c r="CM71" s="929"/>
      <c r="CN71" s="930"/>
      <c r="CO71" s="930"/>
      <c r="CP71" s="930"/>
      <c r="CQ71" s="931"/>
      <c r="CR71" s="929"/>
      <c r="CS71" s="930"/>
      <c r="CT71" s="930"/>
      <c r="CU71" s="930"/>
      <c r="CV71" s="931"/>
      <c r="CW71" s="929"/>
      <c r="CX71" s="930"/>
      <c r="CY71" s="930"/>
      <c r="CZ71" s="930"/>
      <c r="DA71" s="931"/>
      <c r="DB71" s="929"/>
      <c r="DC71" s="930"/>
      <c r="DD71" s="930"/>
      <c r="DE71" s="930"/>
      <c r="DF71" s="931"/>
      <c r="DG71" s="929"/>
      <c r="DH71" s="930"/>
      <c r="DI71" s="930"/>
      <c r="DJ71" s="930"/>
      <c r="DK71" s="931"/>
      <c r="DL71" s="929"/>
      <c r="DM71" s="930"/>
      <c r="DN71" s="930"/>
      <c r="DO71" s="930"/>
      <c r="DP71" s="931"/>
      <c r="DQ71" s="929"/>
      <c r="DR71" s="930"/>
      <c r="DS71" s="930"/>
      <c r="DT71" s="930"/>
      <c r="DU71" s="931"/>
      <c r="DV71" s="926"/>
      <c r="DW71" s="927"/>
      <c r="DX71" s="927"/>
      <c r="DY71" s="927"/>
      <c r="DZ71" s="932"/>
      <c r="EA71" s="48"/>
    </row>
    <row r="72" spans="1:131" ht="26.25" customHeight="1" x14ac:dyDescent="0.2">
      <c r="A72" s="52">
        <v>5</v>
      </c>
      <c r="B72" s="711" t="s">
        <v>530</v>
      </c>
      <c r="C72" s="712"/>
      <c r="D72" s="712"/>
      <c r="E72" s="712"/>
      <c r="F72" s="712"/>
      <c r="G72" s="712"/>
      <c r="H72" s="712"/>
      <c r="I72" s="712"/>
      <c r="J72" s="712"/>
      <c r="K72" s="712"/>
      <c r="L72" s="712"/>
      <c r="M72" s="712"/>
      <c r="N72" s="712"/>
      <c r="O72" s="712"/>
      <c r="P72" s="713"/>
      <c r="Q72" s="955">
        <v>10858</v>
      </c>
      <c r="R72" s="956"/>
      <c r="S72" s="956"/>
      <c r="T72" s="956"/>
      <c r="U72" s="956"/>
      <c r="V72" s="956">
        <v>12411</v>
      </c>
      <c r="W72" s="956"/>
      <c r="X72" s="956"/>
      <c r="Y72" s="956"/>
      <c r="Z72" s="956"/>
      <c r="AA72" s="956">
        <v>-1553</v>
      </c>
      <c r="AB72" s="956"/>
      <c r="AC72" s="956"/>
      <c r="AD72" s="956"/>
      <c r="AE72" s="956"/>
      <c r="AF72" s="956">
        <v>-579</v>
      </c>
      <c r="AG72" s="956"/>
      <c r="AH72" s="956"/>
      <c r="AI72" s="956"/>
      <c r="AJ72" s="956"/>
      <c r="AK72" s="956">
        <v>1748</v>
      </c>
      <c r="AL72" s="956"/>
      <c r="AM72" s="956"/>
      <c r="AN72" s="956"/>
      <c r="AO72" s="956"/>
      <c r="AP72" s="956">
        <v>5657</v>
      </c>
      <c r="AQ72" s="956"/>
      <c r="AR72" s="956"/>
      <c r="AS72" s="956"/>
      <c r="AT72" s="956"/>
      <c r="AU72" s="956">
        <v>601</v>
      </c>
      <c r="AV72" s="956"/>
      <c r="AW72" s="956"/>
      <c r="AX72" s="956"/>
      <c r="AY72" s="956"/>
      <c r="AZ72" s="957"/>
      <c r="BA72" s="957"/>
      <c r="BB72" s="957"/>
      <c r="BC72" s="957"/>
      <c r="BD72" s="958"/>
      <c r="BE72" s="55"/>
      <c r="BF72" s="55"/>
      <c r="BG72" s="55"/>
      <c r="BH72" s="55"/>
      <c r="BI72" s="55"/>
      <c r="BJ72" s="55"/>
      <c r="BK72" s="55"/>
      <c r="BL72" s="55"/>
      <c r="BM72" s="55"/>
      <c r="BN72" s="55"/>
      <c r="BO72" s="55"/>
      <c r="BP72" s="55"/>
      <c r="BQ72" s="52">
        <v>66</v>
      </c>
      <c r="BR72" s="73"/>
      <c r="BS72" s="926"/>
      <c r="BT72" s="927"/>
      <c r="BU72" s="927"/>
      <c r="BV72" s="927"/>
      <c r="BW72" s="927"/>
      <c r="BX72" s="927"/>
      <c r="BY72" s="927"/>
      <c r="BZ72" s="927"/>
      <c r="CA72" s="927"/>
      <c r="CB72" s="927"/>
      <c r="CC72" s="927"/>
      <c r="CD72" s="927"/>
      <c r="CE72" s="927"/>
      <c r="CF72" s="927"/>
      <c r="CG72" s="928"/>
      <c r="CH72" s="929"/>
      <c r="CI72" s="930"/>
      <c r="CJ72" s="930"/>
      <c r="CK72" s="930"/>
      <c r="CL72" s="931"/>
      <c r="CM72" s="929"/>
      <c r="CN72" s="930"/>
      <c r="CO72" s="930"/>
      <c r="CP72" s="930"/>
      <c r="CQ72" s="931"/>
      <c r="CR72" s="929"/>
      <c r="CS72" s="930"/>
      <c r="CT72" s="930"/>
      <c r="CU72" s="930"/>
      <c r="CV72" s="931"/>
      <c r="CW72" s="929"/>
      <c r="CX72" s="930"/>
      <c r="CY72" s="930"/>
      <c r="CZ72" s="930"/>
      <c r="DA72" s="931"/>
      <c r="DB72" s="929"/>
      <c r="DC72" s="930"/>
      <c r="DD72" s="930"/>
      <c r="DE72" s="930"/>
      <c r="DF72" s="931"/>
      <c r="DG72" s="929"/>
      <c r="DH72" s="930"/>
      <c r="DI72" s="930"/>
      <c r="DJ72" s="930"/>
      <c r="DK72" s="931"/>
      <c r="DL72" s="929"/>
      <c r="DM72" s="930"/>
      <c r="DN72" s="930"/>
      <c r="DO72" s="930"/>
      <c r="DP72" s="931"/>
      <c r="DQ72" s="929"/>
      <c r="DR72" s="930"/>
      <c r="DS72" s="930"/>
      <c r="DT72" s="930"/>
      <c r="DU72" s="931"/>
      <c r="DV72" s="926"/>
      <c r="DW72" s="927"/>
      <c r="DX72" s="927"/>
      <c r="DY72" s="927"/>
      <c r="DZ72" s="932"/>
      <c r="EA72" s="48"/>
    </row>
    <row r="73" spans="1:131" ht="26.25" customHeight="1" x14ac:dyDescent="0.2">
      <c r="A73" s="52">
        <v>6</v>
      </c>
      <c r="B73" s="711" t="s">
        <v>360</v>
      </c>
      <c r="C73" s="712"/>
      <c r="D73" s="712"/>
      <c r="E73" s="712"/>
      <c r="F73" s="712"/>
      <c r="G73" s="712"/>
      <c r="H73" s="712"/>
      <c r="I73" s="712"/>
      <c r="J73" s="712"/>
      <c r="K73" s="712"/>
      <c r="L73" s="712"/>
      <c r="M73" s="712"/>
      <c r="N73" s="712"/>
      <c r="O73" s="712"/>
      <c r="P73" s="713"/>
      <c r="Q73" s="955">
        <v>967</v>
      </c>
      <c r="R73" s="956"/>
      <c r="S73" s="956"/>
      <c r="T73" s="956"/>
      <c r="U73" s="956"/>
      <c r="V73" s="956">
        <v>732</v>
      </c>
      <c r="W73" s="956"/>
      <c r="X73" s="956"/>
      <c r="Y73" s="956"/>
      <c r="Z73" s="956"/>
      <c r="AA73" s="956">
        <v>236</v>
      </c>
      <c r="AB73" s="956"/>
      <c r="AC73" s="956"/>
      <c r="AD73" s="956"/>
      <c r="AE73" s="956"/>
      <c r="AF73" s="956">
        <v>236</v>
      </c>
      <c r="AG73" s="956"/>
      <c r="AH73" s="956"/>
      <c r="AI73" s="956"/>
      <c r="AJ73" s="956"/>
      <c r="AK73" s="956">
        <v>510</v>
      </c>
      <c r="AL73" s="956"/>
      <c r="AM73" s="956"/>
      <c r="AN73" s="956"/>
      <c r="AO73" s="956"/>
      <c r="AP73" s="956" t="s">
        <v>193</v>
      </c>
      <c r="AQ73" s="956"/>
      <c r="AR73" s="956"/>
      <c r="AS73" s="956"/>
      <c r="AT73" s="956"/>
      <c r="AU73" s="956" t="s">
        <v>193</v>
      </c>
      <c r="AV73" s="956"/>
      <c r="AW73" s="956"/>
      <c r="AX73" s="956"/>
      <c r="AY73" s="956"/>
      <c r="AZ73" s="957"/>
      <c r="BA73" s="957"/>
      <c r="BB73" s="957"/>
      <c r="BC73" s="957"/>
      <c r="BD73" s="958"/>
      <c r="BE73" s="55"/>
      <c r="BF73" s="55"/>
      <c r="BG73" s="55"/>
      <c r="BH73" s="55"/>
      <c r="BI73" s="55"/>
      <c r="BJ73" s="55"/>
      <c r="BK73" s="55"/>
      <c r="BL73" s="55"/>
      <c r="BM73" s="55"/>
      <c r="BN73" s="55"/>
      <c r="BO73" s="55"/>
      <c r="BP73" s="55"/>
      <c r="BQ73" s="52">
        <v>67</v>
      </c>
      <c r="BR73" s="73"/>
      <c r="BS73" s="926"/>
      <c r="BT73" s="927"/>
      <c r="BU73" s="927"/>
      <c r="BV73" s="927"/>
      <c r="BW73" s="927"/>
      <c r="BX73" s="927"/>
      <c r="BY73" s="927"/>
      <c r="BZ73" s="927"/>
      <c r="CA73" s="927"/>
      <c r="CB73" s="927"/>
      <c r="CC73" s="927"/>
      <c r="CD73" s="927"/>
      <c r="CE73" s="927"/>
      <c r="CF73" s="927"/>
      <c r="CG73" s="928"/>
      <c r="CH73" s="929"/>
      <c r="CI73" s="930"/>
      <c r="CJ73" s="930"/>
      <c r="CK73" s="930"/>
      <c r="CL73" s="931"/>
      <c r="CM73" s="929"/>
      <c r="CN73" s="930"/>
      <c r="CO73" s="930"/>
      <c r="CP73" s="930"/>
      <c r="CQ73" s="931"/>
      <c r="CR73" s="929"/>
      <c r="CS73" s="930"/>
      <c r="CT73" s="930"/>
      <c r="CU73" s="930"/>
      <c r="CV73" s="931"/>
      <c r="CW73" s="929"/>
      <c r="CX73" s="930"/>
      <c r="CY73" s="930"/>
      <c r="CZ73" s="930"/>
      <c r="DA73" s="931"/>
      <c r="DB73" s="929"/>
      <c r="DC73" s="930"/>
      <c r="DD73" s="930"/>
      <c r="DE73" s="930"/>
      <c r="DF73" s="931"/>
      <c r="DG73" s="929"/>
      <c r="DH73" s="930"/>
      <c r="DI73" s="930"/>
      <c r="DJ73" s="930"/>
      <c r="DK73" s="931"/>
      <c r="DL73" s="929"/>
      <c r="DM73" s="930"/>
      <c r="DN73" s="930"/>
      <c r="DO73" s="930"/>
      <c r="DP73" s="931"/>
      <c r="DQ73" s="929"/>
      <c r="DR73" s="930"/>
      <c r="DS73" s="930"/>
      <c r="DT73" s="930"/>
      <c r="DU73" s="931"/>
      <c r="DV73" s="926"/>
      <c r="DW73" s="927"/>
      <c r="DX73" s="927"/>
      <c r="DY73" s="927"/>
      <c r="DZ73" s="932"/>
      <c r="EA73" s="48"/>
    </row>
    <row r="74" spans="1:131" ht="26.25" customHeight="1" x14ac:dyDescent="0.2">
      <c r="A74" s="52">
        <v>7</v>
      </c>
      <c r="B74" s="711" t="s">
        <v>474</v>
      </c>
      <c r="C74" s="712"/>
      <c r="D74" s="712"/>
      <c r="E74" s="712"/>
      <c r="F74" s="712"/>
      <c r="G74" s="712"/>
      <c r="H74" s="712"/>
      <c r="I74" s="712"/>
      <c r="J74" s="712"/>
      <c r="K74" s="712"/>
      <c r="L74" s="712"/>
      <c r="M74" s="712"/>
      <c r="N74" s="712"/>
      <c r="O74" s="712"/>
      <c r="P74" s="713"/>
      <c r="Q74" s="955">
        <v>294625</v>
      </c>
      <c r="R74" s="956"/>
      <c r="S74" s="956"/>
      <c r="T74" s="956"/>
      <c r="U74" s="956"/>
      <c r="V74" s="956">
        <v>290389</v>
      </c>
      <c r="W74" s="956"/>
      <c r="X74" s="956"/>
      <c r="Y74" s="956"/>
      <c r="Z74" s="956"/>
      <c r="AA74" s="956">
        <v>4236</v>
      </c>
      <c r="AB74" s="956"/>
      <c r="AC74" s="956"/>
      <c r="AD74" s="956"/>
      <c r="AE74" s="956"/>
      <c r="AF74" s="956">
        <v>4236</v>
      </c>
      <c r="AG74" s="956"/>
      <c r="AH74" s="956"/>
      <c r="AI74" s="956"/>
      <c r="AJ74" s="956"/>
      <c r="AK74" s="956">
        <v>5909</v>
      </c>
      <c r="AL74" s="956"/>
      <c r="AM74" s="956"/>
      <c r="AN74" s="956"/>
      <c r="AO74" s="956"/>
      <c r="AP74" s="956" t="s">
        <v>193</v>
      </c>
      <c r="AQ74" s="956"/>
      <c r="AR74" s="956"/>
      <c r="AS74" s="956"/>
      <c r="AT74" s="956"/>
      <c r="AU74" s="956" t="s">
        <v>193</v>
      </c>
      <c r="AV74" s="956"/>
      <c r="AW74" s="956"/>
      <c r="AX74" s="956"/>
      <c r="AY74" s="956"/>
      <c r="AZ74" s="957"/>
      <c r="BA74" s="957"/>
      <c r="BB74" s="957"/>
      <c r="BC74" s="957"/>
      <c r="BD74" s="958"/>
      <c r="BE74" s="55"/>
      <c r="BF74" s="55"/>
      <c r="BG74" s="55"/>
      <c r="BH74" s="55"/>
      <c r="BI74" s="55"/>
      <c r="BJ74" s="55"/>
      <c r="BK74" s="55"/>
      <c r="BL74" s="55"/>
      <c r="BM74" s="55"/>
      <c r="BN74" s="55"/>
      <c r="BO74" s="55"/>
      <c r="BP74" s="55"/>
      <c r="BQ74" s="52">
        <v>68</v>
      </c>
      <c r="BR74" s="73"/>
      <c r="BS74" s="926"/>
      <c r="BT74" s="927"/>
      <c r="BU74" s="927"/>
      <c r="BV74" s="927"/>
      <c r="BW74" s="927"/>
      <c r="BX74" s="927"/>
      <c r="BY74" s="927"/>
      <c r="BZ74" s="927"/>
      <c r="CA74" s="927"/>
      <c r="CB74" s="927"/>
      <c r="CC74" s="927"/>
      <c r="CD74" s="927"/>
      <c r="CE74" s="927"/>
      <c r="CF74" s="927"/>
      <c r="CG74" s="928"/>
      <c r="CH74" s="929"/>
      <c r="CI74" s="930"/>
      <c r="CJ74" s="930"/>
      <c r="CK74" s="930"/>
      <c r="CL74" s="931"/>
      <c r="CM74" s="929"/>
      <c r="CN74" s="930"/>
      <c r="CO74" s="930"/>
      <c r="CP74" s="930"/>
      <c r="CQ74" s="931"/>
      <c r="CR74" s="929"/>
      <c r="CS74" s="930"/>
      <c r="CT74" s="930"/>
      <c r="CU74" s="930"/>
      <c r="CV74" s="931"/>
      <c r="CW74" s="929"/>
      <c r="CX74" s="930"/>
      <c r="CY74" s="930"/>
      <c r="CZ74" s="930"/>
      <c r="DA74" s="931"/>
      <c r="DB74" s="929"/>
      <c r="DC74" s="930"/>
      <c r="DD74" s="930"/>
      <c r="DE74" s="930"/>
      <c r="DF74" s="931"/>
      <c r="DG74" s="929"/>
      <c r="DH74" s="930"/>
      <c r="DI74" s="930"/>
      <c r="DJ74" s="930"/>
      <c r="DK74" s="931"/>
      <c r="DL74" s="929"/>
      <c r="DM74" s="930"/>
      <c r="DN74" s="930"/>
      <c r="DO74" s="930"/>
      <c r="DP74" s="931"/>
      <c r="DQ74" s="929"/>
      <c r="DR74" s="930"/>
      <c r="DS74" s="930"/>
      <c r="DT74" s="930"/>
      <c r="DU74" s="931"/>
      <c r="DV74" s="926"/>
      <c r="DW74" s="927"/>
      <c r="DX74" s="927"/>
      <c r="DY74" s="927"/>
      <c r="DZ74" s="932"/>
      <c r="EA74" s="48"/>
    </row>
    <row r="75" spans="1:131" ht="26.25" customHeight="1" x14ac:dyDescent="0.2">
      <c r="A75" s="52">
        <v>8</v>
      </c>
      <c r="B75" s="711"/>
      <c r="C75" s="712"/>
      <c r="D75" s="712"/>
      <c r="E75" s="712"/>
      <c r="F75" s="712"/>
      <c r="G75" s="712"/>
      <c r="H75" s="712"/>
      <c r="I75" s="712"/>
      <c r="J75" s="712"/>
      <c r="K75" s="712"/>
      <c r="L75" s="712"/>
      <c r="M75" s="712"/>
      <c r="N75" s="712"/>
      <c r="O75" s="712"/>
      <c r="P75" s="713"/>
      <c r="Q75" s="714"/>
      <c r="R75" s="715"/>
      <c r="S75" s="715"/>
      <c r="T75" s="715"/>
      <c r="U75" s="959"/>
      <c r="V75" s="960"/>
      <c r="W75" s="715"/>
      <c r="X75" s="715"/>
      <c r="Y75" s="715"/>
      <c r="Z75" s="959"/>
      <c r="AA75" s="960"/>
      <c r="AB75" s="715"/>
      <c r="AC75" s="715"/>
      <c r="AD75" s="715"/>
      <c r="AE75" s="959"/>
      <c r="AF75" s="960"/>
      <c r="AG75" s="715"/>
      <c r="AH75" s="715"/>
      <c r="AI75" s="715"/>
      <c r="AJ75" s="959"/>
      <c r="AK75" s="960"/>
      <c r="AL75" s="715"/>
      <c r="AM75" s="715"/>
      <c r="AN75" s="715"/>
      <c r="AO75" s="959"/>
      <c r="AP75" s="960"/>
      <c r="AQ75" s="715"/>
      <c r="AR75" s="715"/>
      <c r="AS75" s="715"/>
      <c r="AT75" s="959"/>
      <c r="AU75" s="960"/>
      <c r="AV75" s="715"/>
      <c r="AW75" s="715"/>
      <c r="AX75" s="715"/>
      <c r="AY75" s="959"/>
      <c r="AZ75" s="957"/>
      <c r="BA75" s="957"/>
      <c r="BB75" s="957"/>
      <c r="BC75" s="957"/>
      <c r="BD75" s="958"/>
      <c r="BE75" s="55"/>
      <c r="BF75" s="55"/>
      <c r="BG75" s="55"/>
      <c r="BH75" s="55"/>
      <c r="BI75" s="55"/>
      <c r="BJ75" s="55"/>
      <c r="BK75" s="55"/>
      <c r="BL75" s="55"/>
      <c r="BM75" s="55"/>
      <c r="BN75" s="55"/>
      <c r="BO75" s="55"/>
      <c r="BP75" s="55"/>
      <c r="BQ75" s="52">
        <v>69</v>
      </c>
      <c r="BR75" s="73"/>
      <c r="BS75" s="926"/>
      <c r="BT75" s="927"/>
      <c r="BU75" s="927"/>
      <c r="BV75" s="927"/>
      <c r="BW75" s="927"/>
      <c r="BX75" s="927"/>
      <c r="BY75" s="927"/>
      <c r="BZ75" s="927"/>
      <c r="CA75" s="927"/>
      <c r="CB75" s="927"/>
      <c r="CC75" s="927"/>
      <c r="CD75" s="927"/>
      <c r="CE75" s="927"/>
      <c r="CF75" s="927"/>
      <c r="CG75" s="928"/>
      <c r="CH75" s="929"/>
      <c r="CI75" s="930"/>
      <c r="CJ75" s="930"/>
      <c r="CK75" s="930"/>
      <c r="CL75" s="931"/>
      <c r="CM75" s="929"/>
      <c r="CN75" s="930"/>
      <c r="CO75" s="930"/>
      <c r="CP75" s="930"/>
      <c r="CQ75" s="931"/>
      <c r="CR75" s="929"/>
      <c r="CS75" s="930"/>
      <c r="CT75" s="930"/>
      <c r="CU75" s="930"/>
      <c r="CV75" s="931"/>
      <c r="CW75" s="929"/>
      <c r="CX75" s="930"/>
      <c r="CY75" s="930"/>
      <c r="CZ75" s="930"/>
      <c r="DA75" s="931"/>
      <c r="DB75" s="929"/>
      <c r="DC75" s="930"/>
      <c r="DD75" s="930"/>
      <c r="DE75" s="930"/>
      <c r="DF75" s="931"/>
      <c r="DG75" s="929"/>
      <c r="DH75" s="930"/>
      <c r="DI75" s="930"/>
      <c r="DJ75" s="930"/>
      <c r="DK75" s="931"/>
      <c r="DL75" s="929"/>
      <c r="DM75" s="930"/>
      <c r="DN75" s="930"/>
      <c r="DO75" s="930"/>
      <c r="DP75" s="931"/>
      <c r="DQ75" s="929"/>
      <c r="DR75" s="930"/>
      <c r="DS75" s="930"/>
      <c r="DT75" s="930"/>
      <c r="DU75" s="931"/>
      <c r="DV75" s="926"/>
      <c r="DW75" s="927"/>
      <c r="DX75" s="927"/>
      <c r="DY75" s="927"/>
      <c r="DZ75" s="932"/>
      <c r="EA75" s="48"/>
    </row>
    <row r="76" spans="1:131" ht="26.25" customHeight="1" x14ac:dyDescent="0.2">
      <c r="A76" s="52">
        <v>9</v>
      </c>
      <c r="B76" s="711"/>
      <c r="C76" s="712"/>
      <c r="D76" s="712"/>
      <c r="E76" s="712"/>
      <c r="F76" s="712"/>
      <c r="G76" s="712"/>
      <c r="H76" s="712"/>
      <c r="I76" s="712"/>
      <c r="J76" s="712"/>
      <c r="K76" s="712"/>
      <c r="L76" s="712"/>
      <c r="M76" s="712"/>
      <c r="N76" s="712"/>
      <c r="O76" s="712"/>
      <c r="P76" s="713"/>
      <c r="Q76" s="714"/>
      <c r="R76" s="715"/>
      <c r="S76" s="715"/>
      <c r="T76" s="715"/>
      <c r="U76" s="959"/>
      <c r="V76" s="960"/>
      <c r="W76" s="715"/>
      <c r="X76" s="715"/>
      <c r="Y76" s="715"/>
      <c r="Z76" s="959"/>
      <c r="AA76" s="960"/>
      <c r="AB76" s="715"/>
      <c r="AC76" s="715"/>
      <c r="AD76" s="715"/>
      <c r="AE76" s="959"/>
      <c r="AF76" s="960"/>
      <c r="AG76" s="715"/>
      <c r="AH76" s="715"/>
      <c r="AI76" s="715"/>
      <c r="AJ76" s="959"/>
      <c r="AK76" s="960"/>
      <c r="AL76" s="715"/>
      <c r="AM76" s="715"/>
      <c r="AN76" s="715"/>
      <c r="AO76" s="959"/>
      <c r="AP76" s="960"/>
      <c r="AQ76" s="715"/>
      <c r="AR76" s="715"/>
      <c r="AS76" s="715"/>
      <c r="AT76" s="959"/>
      <c r="AU76" s="960"/>
      <c r="AV76" s="715"/>
      <c r="AW76" s="715"/>
      <c r="AX76" s="715"/>
      <c r="AY76" s="959"/>
      <c r="AZ76" s="957"/>
      <c r="BA76" s="957"/>
      <c r="BB76" s="957"/>
      <c r="BC76" s="957"/>
      <c r="BD76" s="958"/>
      <c r="BE76" s="55"/>
      <c r="BF76" s="55"/>
      <c r="BG76" s="55"/>
      <c r="BH76" s="55"/>
      <c r="BI76" s="55"/>
      <c r="BJ76" s="55"/>
      <c r="BK76" s="55"/>
      <c r="BL76" s="55"/>
      <c r="BM76" s="55"/>
      <c r="BN76" s="55"/>
      <c r="BO76" s="55"/>
      <c r="BP76" s="55"/>
      <c r="BQ76" s="52">
        <v>70</v>
      </c>
      <c r="BR76" s="73"/>
      <c r="BS76" s="926"/>
      <c r="BT76" s="927"/>
      <c r="BU76" s="927"/>
      <c r="BV76" s="927"/>
      <c r="BW76" s="927"/>
      <c r="BX76" s="927"/>
      <c r="BY76" s="927"/>
      <c r="BZ76" s="927"/>
      <c r="CA76" s="927"/>
      <c r="CB76" s="927"/>
      <c r="CC76" s="927"/>
      <c r="CD76" s="927"/>
      <c r="CE76" s="927"/>
      <c r="CF76" s="927"/>
      <c r="CG76" s="928"/>
      <c r="CH76" s="929"/>
      <c r="CI76" s="930"/>
      <c r="CJ76" s="930"/>
      <c r="CK76" s="930"/>
      <c r="CL76" s="931"/>
      <c r="CM76" s="929"/>
      <c r="CN76" s="930"/>
      <c r="CO76" s="930"/>
      <c r="CP76" s="930"/>
      <c r="CQ76" s="931"/>
      <c r="CR76" s="929"/>
      <c r="CS76" s="930"/>
      <c r="CT76" s="930"/>
      <c r="CU76" s="930"/>
      <c r="CV76" s="931"/>
      <c r="CW76" s="929"/>
      <c r="CX76" s="930"/>
      <c r="CY76" s="930"/>
      <c r="CZ76" s="930"/>
      <c r="DA76" s="931"/>
      <c r="DB76" s="929"/>
      <c r="DC76" s="930"/>
      <c r="DD76" s="930"/>
      <c r="DE76" s="930"/>
      <c r="DF76" s="931"/>
      <c r="DG76" s="929"/>
      <c r="DH76" s="930"/>
      <c r="DI76" s="930"/>
      <c r="DJ76" s="930"/>
      <c r="DK76" s="931"/>
      <c r="DL76" s="929"/>
      <c r="DM76" s="930"/>
      <c r="DN76" s="930"/>
      <c r="DO76" s="930"/>
      <c r="DP76" s="931"/>
      <c r="DQ76" s="929"/>
      <c r="DR76" s="930"/>
      <c r="DS76" s="930"/>
      <c r="DT76" s="930"/>
      <c r="DU76" s="931"/>
      <c r="DV76" s="926"/>
      <c r="DW76" s="927"/>
      <c r="DX76" s="927"/>
      <c r="DY76" s="927"/>
      <c r="DZ76" s="932"/>
      <c r="EA76" s="48"/>
    </row>
    <row r="77" spans="1:131" ht="26.25" customHeight="1" x14ac:dyDescent="0.2">
      <c r="A77" s="52">
        <v>10</v>
      </c>
      <c r="B77" s="711"/>
      <c r="C77" s="712"/>
      <c r="D77" s="712"/>
      <c r="E77" s="712"/>
      <c r="F77" s="712"/>
      <c r="G77" s="712"/>
      <c r="H77" s="712"/>
      <c r="I77" s="712"/>
      <c r="J77" s="712"/>
      <c r="K77" s="712"/>
      <c r="L77" s="712"/>
      <c r="M77" s="712"/>
      <c r="N77" s="712"/>
      <c r="O77" s="712"/>
      <c r="P77" s="713"/>
      <c r="Q77" s="714"/>
      <c r="R77" s="715"/>
      <c r="S77" s="715"/>
      <c r="T77" s="715"/>
      <c r="U77" s="959"/>
      <c r="V77" s="960"/>
      <c r="W77" s="715"/>
      <c r="X77" s="715"/>
      <c r="Y77" s="715"/>
      <c r="Z77" s="959"/>
      <c r="AA77" s="960"/>
      <c r="AB77" s="715"/>
      <c r="AC77" s="715"/>
      <c r="AD77" s="715"/>
      <c r="AE77" s="959"/>
      <c r="AF77" s="960"/>
      <c r="AG77" s="715"/>
      <c r="AH77" s="715"/>
      <c r="AI77" s="715"/>
      <c r="AJ77" s="959"/>
      <c r="AK77" s="960"/>
      <c r="AL77" s="715"/>
      <c r="AM77" s="715"/>
      <c r="AN77" s="715"/>
      <c r="AO77" s="959"/>
      <c r="AP77" s="960"/>
      <c r="AQ77" s="715"/>
      <c r="AR77" s="715"/>
      <c r="AS77" s="715"/>
      <c r="AT77" s="959"/>
      <c r="AU77" s="960"/>
      <c r="AV77" s="715"/>
      <c r="AW77" s="715"/>
      <c r="AX77" s="715"/>
      <c r="AY77" s="959"/>
      <c r="AZ77" s="957"/>
      <c r="BA77" s="957"/>
      <c r="BB77" s="957"/>
      <c r="BC77" s="957"/>
      <c r="BD77" s="958"/>
      <c r="BE77" s="55"/>
      <c r="BF77" s="55"/>
      <c r="BG77" s="55"/>
      <c r="BH77" s="55"/>
      <c r="BI77" s="55"/>
      <c r="BJ77" s="55"/>
      <c r="BK77" s="55"/>
      <c r="BL77" s="55"/>
      <c r="BM77" s="55"/>
      <c r="BN77" s="55"/>
      <c r="BO77" s="55"/>
      <c r="BP77" s="55"/>
      <c r="BQ77" s="52">
        <v>71</v>
      </c>
      <c r="BR77" s="73"/>
      <c r="BS77" s="926"/>
      <c r="BT77" s="927"/>
      <c r="BU77" s="927"/>
      <c r="BV77" s="927"/>
      <c r="BW77" s="927"/>
      <c r="BX77" s="927"/>
      <c r="BY77" s="927"/>
      <c r="BZ77" s="927"/>
      <c r="CA77" s="927"/>
      <c r="CB77" s="927"/>
      <c r="CC77" s="927"/>
      <c r="CD77" s="927"/>
      <c r="CE77" s="927"/>
      <c r="CF77" s="927"/>
      <c r="CG77" s="928"/>
      <c r="CH77" s="929"/>
      <c r="CI77" s="930"/>
      <c r="CJ77" s="930"/>
      <c r="CK77" s="930"/>
      <c r="CL77" s="931"/>
      <c r="CM77" s="929"/>
      <c r="CN77" s="930"/>
      <c r="CO77" s="930"/>
      <c r="CP77" s="930"/>
      <c r="CQ77" s="931"/>
      <c r="CR77" s="929"/>
      <c r="CS77" s="930"/>
      <c r="CT77" s="930"/>
      <c r="CU77" s="930"/>
      <c r="CV77" s="931"/>
      <c r="CW77" s="929"/>
      <c r="CX77" s="930"/>
      <c r="CY77" s="930"/>
      <c r="CZ77" s="930"/>
      <c r="DA77" s="931"/>
      <c r="DB77" s="929"/>
      <c r="DC77" s="930"/>
      <c r="DD77" s="930"/>
      <c r="DE77" s="930"/>
      <c r="DF77" s="931"/>
      <c r="DG77" s="929"/>
      <c r="DH77" s="930"/>
      <c r="DI77" s="930"/>
      <c r="DJ77" s="930"/>
      <c r="DK77" s="931"/>
      <c r="DL77" s="929"/>
      <c r="DM77" s="930"/>
      <c r="DN77" s="930"/>
      <c r="DO77" s="930"/>
      <c r="DP77" s="931"/>
      <c r="DQ77" s="929"/>
      <c r="DR77" s="930"/>
      <c r="DS77" s="930"/>
      <c r="DT77" s="930"/>
      <c r="DU77" s="931"/>
      <c r="DV77" s="926"/>
      <c r="DW77" s="927"/>
      <c r="DX77" s="927"/>
      <c r="DY77" s="927"/>
      <c r="DZ77" s="932"/>
      <c r="EA77" s="48"/>
    </row>
    <row r="78" spans="1:131" ht="26.25" customHeight="1" x14ac:dyDescent="0.2">
      <c r="A78" s="52">
        <v>11</v>
      </c>
      <c r="B78" s="711"/>
      <c r="C78" s="712"/>
      <c r="D78" s="712"/>
      <c r="E78" s="712"/>
      <c r="F78" s="712"/>
      <c r="G78" s="712"/>
      <c r="H78" s="712"/>
      <c r="I78" s="712"/>
      <c r="J78" s="712"/>
      <c r="K78" s="712"/>
      <c r="L78" s="712"/>
      <c r="M78" s="712"/>
      <c r="N78" s="712"/>
      <c r="O78" s="712"/>
      <c r="P78" s="713"/>
      <c r="Q78" s="955"/>
      <c r="R78" s="956"/>
      <c r="S78" s="956"/>
      <c r="T78" s="956"/>
      <c r="U78" s="956"/>
      <c r="V78" s="956"/>
      <c r="W78" s="956"/>
      <c r="X78" s="956"/>
      <c r="Y78" s="956"/>
      <c r="Z78" s="956"/>
      <c r="AA78" s="956"/>
      <c r="AB78" s="956"/>
      <c r="AC78" s="956"/>
      <c r="AD78" s="956"/>
      <c r="AE78" s="956"/>
      <c r="AF78" s="956"/>
      <c r="AG78" s="956"/>
      <c r="AH78" s="956"/>
      <c r="AI78" s="956"/>
      <c r="AJ78" s="956"/>
      <c r="AK78" s="956"/>
      <c r="AL78" s="956"/>
      <c r="AM78" s="956"/>
      <c r="AN78" s="956"/>
      <c r="AO78" s="956"/>
      <c r="AP78" s="956"/>
      <c r="AQ78" s="956"/>
      <c r="AR78" s="956"/>
      <c r="AS78" s="956"/>
      <c r="AT78" s="956"/>
      <c r="AU78" s="956"/>
      <c r="AV78" s="956"/>
      <c r="AW78" s="956"/>
      <c r="AX78" s="956"/>
      <c r="AY78" s="956"/>
      <c r="AZ78" s="957"/>
      <c r="BA78" s="957"/>
      <c r="BB78" s="957"/>
      <c r="BC78" s="957"/>
      <c r="BD78" s="958"/>
      <c r="BE78" s="55"/>
      <c r="BF78" s="55"/>
      <c r="BG78" s="55"/>
      <c r="BH78" s="55"/>
      <c r="BI78" s="55"/>
      <c r="BJ78" s="48"/>
      <c r="BK78" s="48"/>
      <c r="BL78" s="48"/>
      <c r="BM78" s="48"/>
      <c r="BN78" s="48"/>
      <c r="BO78" s="55"/>
      <c r="BP78" s="55"/>
      <c r="BQ78" s="52">
        <v>72</v>
      </c>
      <c r="BR78" s="73"/>
      <c r="BS78" s="926"/>
      <c r="BT78" s="927"/>
      <c r="BU78" s="927"/>
      <c r="BV78" s="927"/>
      <c r="BW78" s="927"/>
      <c r="BX78" s="927"/>
      <c r="BY78" s="927"/>
      <c r="BZ78" s="927"/>
      <c r="CA78" s="927"/>
      <c r="CB78" s="927"/>
      <c r="CC78" s="927"/>
      <c r="CD78" s="927"/>
      <c r="CE78" s="927"/>
      <c r="CF78" s="927"/>
      <c r="CG78" s="928"/>
      <c r="CH78" s="929"/>
      <c r="CI78" s="930"/>
      <c r="CJ78" s="930"/>
      <c r="CK78" s="930"/>
      <c r="CL78" s="931"/>
      <c r="CM78" s="929"/>
      <c r="CN78" s="930"/>
      <c r="CO78" s="930"/>
      <c r="CP78" s="930"/>
      <c r="CQ78" s="931"/>
      <c r="CR78" s="929"/>
      <c r="CS78" s="930"/>
      <c r="CT78" s="930"/>
      <c r="CU78" s="930"/>
      <c r="CV78" s="931"/>
      <c r="CW78" s="929"/>
      <c r="CX78" s="930"/>
      <c r="CY78" s="930"/>
      <c r="CZ78" s="930"/>
      <c r="DA78" s="931"/>
      <c r="DB78" s="929"/>
      <c r="DC78" s="930"/>
      <c r="DD78" s="930"/>
      <c r="DE78" s="930"/>
      <c r="DF78" s="931"/>
      <c r="DG78" s="929"/>
      <c r="DH78" s="930"/>
      <c r="DI78" s="930"/>
      <c r="DJ78" s="930"/>
      <c r="DK78" s="931"/>
      <c r="DL78" s="929"/>
      <c r="DM78" s="930"/>
      <c r="DN78" s="930"/>
      <c r="DO78" s="930"/>
      <c r="DP78" s="931"/>
      <c r="DQ78" s="929"/>
      <c r="DR78" s="930"/>
      <c r="DS78" s="930"/>
      <c r="DT78" s="930"/>
      <c r="DU78" s="931"/>
      <c r="DV78" s="926"/>
      <c r="DW78" s="927"/>
      <c r="DX78" s="927"/>
      <c r="DY78" s="927"/>
      <c r="DZ78" s="932"/>
      <c r="EA78" s="48"/>
    </row>
    <row r="79" spans="1:131" ht="26.25" customHeight="1" x14ac:dyDescent="0.2">
      <c r="A79" s="52">
        <v>12</v>
      </c>
      <c r="B79" s="711"/>
      <c r="C79" s="712"/>
      <c r="D79" s="712"/>
      <c r="E79" s="712"/>
      <c r="F79" s="712"/>
      <c r="G79" s="712"/>
      <c r="H79" s="712"/>
      <c r="I79" s="712"/>
      <c r="J79" s="712"/>
      <c r="K79" s="712"/>
      <c r="L79" s="712"/>
      <c r="M79" s="712"/>
      <c r="N79" s="712"/>
      <c r="O79" s="712"/>
      <c r="P79" s="713"/>
      <c r="Q79" s="955"/>
      <c r="R79" s="956"/>
      <c r="S79" s="956"/>
      <c r="T79" s="956"/>
      <c r="U79" s="956"/>
      <c r="V79" s="956"/>
      <c r="W79" s="956"/>
      <c r="X79" s="956"/>
      <c r="Y79" s="956"/>
      <c r="Z79" s="956"/>
      <c r="AA79" s="956"/>
      <c r="AB79" s="956"/>
      <c r="AC79" s="956"/>
      <c r="AD79" s="956"/>
      <c r="AE79" s="956"/>
      <c r="AF79" s="956"/>
      <c r="AG79" s="956"/>
      <c r="AH79" s="956"/>
      <c r="AI79" s="956"/>
      <c r="AJ79" s="956"/>
      <c r="AK79" s="956"/>
      <c r="AL79" s="956"/>
      <c r="AM79" s="956"/>
      <c r="AN79" s="956"/>
      <c r="AO79" s="956"/>
      <c r="AP79" s="956"/>
      <c r="AQ79" s="956"/>
      <c r="AR79" s="956"/>
      <c r="AS79" s="956"/>
      <c r="AT79" s="956"/>
      <c r="AU79" s="956"/>
      <c r="AV79" s="956"/>
      <c r="AW79" s="956"/>
      <c r="AX79" s="956"/>
      <c r="AY79" s="956"/>
      <c r="AZ79" s="957"/>
      <c r="BA79" s="957"/>
      <c r="BB79" s="957"/>
      <c r="BC79" s="957"/>
      <c r="BD79" s="958"/>
      <c r="BE79" s="55"/>
      <c r="BF79" s="55"/>
      <c r="BG79" s="55"/>
      <c r="BH79" s="55"/>
      <c r="BI79" s="55"/>
      <c r="BJ79" s="48"/>
      <c r="BK79" s="48"/>
      <c r="BL79" s="48"/>
      <c r="BM79" s="48"/>
      <c r="BN79" s="48"/>
      <c r="BO79" s="55"/>
      <c r="BP79" s="55"/>
      <c r="BQ79" s="52">
        <v>73</v>
      </c>
      <c r="BR79" s="73"/>
      <c r="BS79" s="926"/>
      <c r="BT79" s="927"/>
      <c r="BU79" s="927"/>
      <c r="BV79" s="927"/>
      <c r="BW79" s="927"/>
      <c r="BX79" s="927"/>
      <c r="BY79" s="927"/>
      <c r="BZ79" s="927"/>
      <c r="CA79" s="927"/>
      <c r="CB79" s="927"/>
      <c r="CC79" s="927"/>
      <c r="CD79" s="927"/>
      <c r="CE79" s="927"/>
      <c r="CF79" s="927"/>
      <c r="CG79" s="928"/>
      <c r="CH79" s="929"/>
      <c r="CI79" s="930"/>
      <c r="CJ79" s="930"/>
      <c r="CK79" s="930"/>
      <c r="CL79" s="931"/>
      <c r="CM79" s="929"/>
      <c r="CN79" s="930"/>
      <c r="CO79" s="930"/>
      <c r="CP79" s="930"/>
      <c r="CQ79" s="931"/>
      <c r="CR79" s="929"/>
      <c r="CS79" s="930"/>
      <c r="CT79" s="930"/>
      <c r="CU79" s="930"/>
      <c r="CV79" s="931"/>
      <c r="CW79" s="929"/>
      <c r="CX79" s="930"/>
      <c r="CY79" s="930"/>
      <c r="CZ79" s="930"/>
      <c r="DA79" s="931"/>
      <c r="DB79" s="929"/>
      <c r="DC79" s="930"/>
      <c r="DD79" s="930"/>
      <c r="DE79" s="930"/>
      <c r="DF79" s="931"/>
      <c r="DG79" s="929"/>
      <c r="DH79" s="930"/>
      <c r="DI79" s="930"/>
      <c r="DJ79" s="930"/>
      <c r="DK79" s="931"/>
      <c r="DL79" s="929"/>
      <c r="DM79" s="930"/>
      <c r="DN79" s="930"/>
      <c r="DO79" s="930"/>
      <c r="DP79" s="931"/>
      <c r="DQ79" s="929"/>
      <c r="DR79" s="930"/>
      <c r="DS79" s="930"/>
      <c r="DT79" s="930"/>
      <c r="DU79" s="931"/>
      <c r="DV79" s="926"/>
      <c r="DW79" s="927"/>
      <c r="DX79" s="927"/>
      <c r="DY79" s="927"/>
      <c r="DZ79" s="932"/>
      <c r="EA79" s="48"/>
    </row>
    <row r="80" spans="1:131" ht="26.25" customHeight="1" x14ac:dyDescent="0.2">
      <c r="A80" s="52">
        <v>13</v>
      </c>
      <c r="B80" s="711"/>
      <c r="C80" s="712"/>
      <c r="D80" s="712"/>
      <c r="E80" s="712"/>
      <c r="F80" s="712"/>
      <c r="G80" s="712"/>
      <c r="H80" s="712"/>
      <c r="I80" s="712"/>
      <c r="J80" s="712"/>
      <c r="K80" s="712"/>
      <c r="L80" s="712"/>
      <c r="M80" s="712"/>
      <c r="N80" s="712"/>
      <c r="O80" s="712"/>
      <c r="P80" s="713"/>
      <c r="Q80" s="955"/>
      <c r="R80" s="956"/>
      <c r="S80" s="956"/>
      <c r="T80" s="956"/>
      <c r="U80" s="956"/>
      <c r="V80" s="956"/>
      <c r="W80" s="956"/>
      <c r="X80" s="956"/>
      <c r="Y80" s="956"/>
      <c r="Z80" s="956"/>
      <c r="AA80" s="956"/>
      <c r="AB80" s="956"/>
      <c r="AC80" s="956"/>
      <c r="AD80" s="956"/>
      <c r="AE80" s="956"/>
      <c r="AF80" s="956"/>
      <c r="AG80" s="956"/>
      <c r="AH80" s="956"/>
      <c r="AI80" s="956"/>
      <c r="AJ80" s="956"/>
      <c r="AK80" s="956"/>
      <c r="AL80" s="956"/>
      <c r="AM80" s="956"/>
      <c r="AN80" s="956"/>
      <c r="AO80" s="956"/>
      <c r="AP80" s="956"/>
      <c r="AQ80" s="956"/>
      <c r="AR80" s="956"/>
      <c r="AS80" s="956"/>
      <c r="AT80" s="956"/>
      <c r="AU80" s="956"/>
      <c r="AV80" s="956"/>
      <c r="AW80" s="956"/>
      <c r="AX80" s="956"/>
      <c r="AY80" s="956"/>
      <c r="AZ80" s="957"/>
      <c r="BA80" s="957"/>
      <c r="BB80" s="957"/>
      <c r="BC80" s="957"/>
      <c r="BD80" s="958"/>
      <c r="BE80" s="55"/>
      <c r="BF80" s="55"/>
      <c r="BG80" s="55"/>
      <c r="BH80" s="55"/>
      <c r="BI80" s="55"/>
      <c r="BJ80" s="55"/>
      <c r="BK80" s="55"/>
      <c r="BL80" s="55"/>
      <c r="BM80" s="55"/>
      <c r="BN80" s="55"/>
      <c r="BO80" s="55"/>
      <c r="BP80" s="55"/>
      <c r="BQ80" s="52">
        <v>74</v>
      </c>
      <c r="BR80" s="73"/>
      <c r="BS80" s="926"/>
      <c r="BT80" s="927"/>
      <c r="BU80" s="927"/>
      <c r="BV80" s="927"/>
      <c r="BW80" s="927"/>
      <c r="BX80" s="927"/>
      <c r="BY80" s="927"/>
      <c r="BZ80" s="927"/>
      <c r="CA80" s="927"/>
      <c r="CB80" s="927"/>
      <c r="CC80" s="927"/>
      <c r="CD80" s="927"/>
      <c r="CE80" s="927"/>
      <c r="CF80" s="927"/>
      <c r="CG80" s="928"/>
      <c r="CH80" s="929"/>
      <c r="CI80" s="930"/>
      <c r="CJ80" s="930"/>
      <c r="CK80" s="930"/>
      <c r="CL80" s="931"/>
      <c r="CM80" s="929"/>
      <c r="CN80" s="930"/>
      <c r="CO80" s="930"/>
      <c r="CP80" s="930"/>
      <c r="CQ80" s="931"/>
      <c r="CR80" s="929"/>
      <c r="CS80" s="930"/>
      <c r="CT80" s="930"/>
      <c r="CU80" s="930"/>
      <c r="CV80" s="931"/>
      <c r="CW80" s="929"/>
      <c r="CX80" s="930"/>
      <c r="CY80" s="930"/>
      <c r="CZ80" s="930"/>
      <c r="DA80" s="931"/>
      <c r="DB80" s="929"/>
      <c r="DC80" s="930"/>
      <c r="DD80" s="930"/>
      <c r="DE80" s="930"/>
      <c r="DF80" s="931"/>
      <c r="DG80" s="929"/>
      <c r="DH80" s="930"/>
      <c r="DI80" s="930"/>
      <c r="DJ80" s="930"/>
      <c r="DK80" s="931"/>
      <c r="DL80" s="929"/>
      <c r="DM80" s="930"/>
      <c r="DN80" s="930"/>
      <c r="DO80" s="930"/>
      <c r="DP80" s="931"/>
      <c r="DQ80" s="929"/>
      <c r="DR80" s="930"/>
      <c r="DS80" s="930"/>
      <c r="DT80" s="930"/>
      <c r="DU80" s="931"/>
      <c r="DV80" s="926"/>
      <c r="DW80" s="927"/>
      <c r="DX80" s="927"/>
      <c r="DY80" s="927"/>
      <c r="DZ80" s="932"/>
      <c r="EA80" s="48"/>
    </row>
    <row r="81" spans="1:131" ht="26.25" customHeight="1" x14ac:dyDescent="0.2">
      <c r="A81" s="52">
        <v>14</v>
      </c>
      <c r="B81" s="711"/>
      <c r="C81" s="712"/>
      <c r="D81" s="712"/>
      <c r="E81" s="712"/>
      <c r="F81" s="712"/>
      <c r="G81" s="712"/>
      <c r="H81" s="712"/>
      <c r="I81" s="712"/>
      <c r="J81" s="712"/>
      <c r="K81" s="712"/>
      <c r="L81" s="712"/>
      <c r="M81" s="712"/>
      <c r="N81" s="712"/>
      <c r="O81" s="712"/>
      <c r="P81" s="713"/>
      <c r="Q81" s="955"/>
      <c r="R81" s="956"/>
      <c r="S81" s="956"/>
      <c r="T81" s="956"/>
      <c r="U81" s="956"/>
      <c r="V81" s="956"/>
      <c r="W81" s="956"/>
      <c r="X81" s="956"/>
      <c r="Y81" s="956"/>
      <c r="Z81" s="956"/>
      <c r="AA81" s="956"/>
      <c r="AB81" s="956"/>
      <c r="AC81" s="956"/>
      <c r="AD81" s="956"/>
      <c r="AE81" s="956"/>
      <c r="AF81" s="956"/>
      <c r="AG81" s="956"/>
      <c r="AH81" s="956"/>
      <c r="AI81" s="956"/>
      <c r="AJ81" s="956"/>
      <c r="AK81" s="956"/>
      <c r="AL81" s="956"/>
      <c r="AM81" s="956"/>
      <c r="AN81" s="956"/>
      <c r="AO81" s="956"/>
      <c r="AP81" s="956"/>
      <c r="AQ81" s="956"/>
      <c r="AR81" s="956"/>
      <c r="AS81" s="956"/>
      <c r="AT81" s="956"/>
      <c r="AU81" s="956"/>
      <c r="AV81" s="956"/>
      <c r="AW81" s="956"/>
      <c r="AX81" s="956"/>
      <c r="AY81" s="956"/>
      <c r="AZ81" s="957"/>
      <c r="BA81" s="957"/>
      <c r="BB81" s="957"/>
      <c r="BC81" s="957"/>
      <c r="BD81" s="958"/>
      <c r="BE81" s="55"/>
      <c r="BF81" s="55"/>
      <c r="BG81" s="55"/>
      <c r="BH81" s="55"/>
      <c r="BI81" s="55"/>
      <c r="BJ81" s="55"/>
      <c r="BK81" s="55"/>
      <c r="BL81" s="55"/>
      <c r="BM81" s="55"/>
      <c r="BN81" s="55"/>
      <c r="BO81" s="55"/>
      <c r="BP81" s="55"/>
      <c r="BQ81" s="52">
        <v>75</v>
      </c>
      <c r="BR81" s="73"/>
      <c r="BS81" s="926"/>
      <c r="BT81" s="927"/>
      <c r="BU81" s="927"/>
      <c r="BV81" s="927"/>
      <c r="BW81" s="927"/>
      <c r="BX81" s="927"/>
      <c r="BY81" s="927"/>
      <c r="BZ81" s="927"/>
      <c r="CA81" s="927"/>
      <c r="CB81" s="927"/>
      <c r="CC81" s="927"/>
      <c r="CD81" s="927"/>
      <c r="CE81" s="927"/>
      <c r="CF81" s="927"/>
      <c r="CG81" s="928"/>
      <c r="CH81" s="929"/>
      <c r="CI81" s="930"/>
      <c r="CJ81" s="930"/>
      <c r="CK81" s="930"/>
      <c r="CL81" s="931"/>
      <c r="CM81" s="929"/>
      <c r="CN81" s="930"/>
      <c r="CO81" s="930"/>
      <c r="CP81" s="930"/>
      <c r="CQ81" s="931"/>
      <c r="CR81" s="929"/>
      <c r="CS81" s="930"/>
      <c r="CT81" s="930"/>
      <c r="CU81" s="930"/>
      <c r="CV81" s="931"/>
      <c r="CW81" s="929"/>
      <c r="CX81" s="930"/>
      <c r="CY81" s="930"/>
      <c r="CZ81" s="930"/>
      <c r="DA81" s="931"/>
      <c r="DB81" s="929"/>
      <c r="DC81" s="930"/>
      <c r="DD81" s="930"/>
      <c r="DE81" s="930"/>
      <c r="DF81" s="931"/>
      <c r="DG81" s="929"/>
      <c r="DH81" s="930"/>
      <c r="DI81" s="930"/>
      <c r="DJ81" s="930"/>
      <c r="DK81" s="931"/>
      <c r="DL81" s="929"/>
      <c r="DM81" s="930"/>
      <c r="DN81" s="930"/>
      <c r="DO81" s="930"/>
      <c r="DP81" s="931"/>
      <c r="DQ81" s="929"/>
      <c r="DR81" s="930"/>
      <c r="DS81" s="930"/>
      <c r="DT81" s="930"/>
      <c r="DU81" s="931"/>
      <c r="DV81" s="926"/>
      <c r="DW81" s="927"/>
      <c r="DX81" s="927"/>
      <c r="DY81" s="927"/>
      <c r="DZ81" s="932"/>
      <c r="EA81" s="48"/>
    </row>
    <row r="82" spans="1:131" ht="26.25" customHeight="1" x14ac:dyDescent="0.2">
      <c r="A82" s="52">
        <v>15</v>
      </c>
      <c r="B82" s="711"/>
      <c r="C82" s="712"/>
      <c r="D82" s="712"/>
      <c r="E82" s="712"/>
      <c r="F82" s="712"/>
      <c r="G82" s="712"/>
      <c r="H82" s="712"/>
      <c r="I82" s="712"/>
      <c r="J82" s="712"/>
      <c r="K82" s="712"/>
      <c r="L82" s="712"/>
      <c r="M82" s="712"/>
      <c r="N82" s="712"/>
      <c r="O82" s="712"/>
      <c r="P82" s="713"/>
      <c r="Q82" s="955"/>
      <c r="R82" s="956"/>
      <c r="S82" s="956"/>
      <c r="T82" s="956"/>
      <c r="U82" s="956"/>
      <c r="V82" s="956"/>
      <c r="W82" s="956"/>
      <c r="X82" s="956"/>
      <c r="Y82" s="956"/>
      <c r="Z82" s="956"/>
      <c r="AA82" s="956"/>
      <c r="AB82" s="956"/>
      <c r="AC82" s="956"/>
      <c r="AD82" s="956"/>
      <c r="AE82" s="956"/>
      <c r="AF82" s="956"/>
      <c r="AG82" s="956"/>
      <c r="AH82" s="956"/>
      <c r="AI82" s="956"/>
      <c r="AJ82" s="956"/>
      <c r="AK82" s="956"/>
      <c r="AL82" s="956"/>
      <c r="AM82" s="956"/>
      <c r="AN82" s="956"/>
      <c r="AO82" s="956"/>
      <c r="AP82" s="956"/>
      <c r="AQ82" s="956"/>
      <c r="AR82" s="956"/>
      <c r="AS82" s="956"/>
      <c r="AT82" s="956"/>
      <c r="AU82" s="956"/>
      <c r="AV82" s="956"/>
      <c r="AW82" s="956"/>
      <c r="AX82" s="956"/>
      <c r="AY82" s="956"/>
      <c r="AZ82" s="957"/>
      <c r="BA82" s="957"/>
      <c r="BB82" s="957"/>
      <c r="BC82" s="957"/>
      <c r="BD82" s="958"/>
      <c r="BE82" s="55"/>
      <c r="BF82" s="55"/>
      <c r="BG82" s="55"/>
      <c r="BH82" s="55"/>
      <c r="BI82" s="55"/>
      <c r="BJ82" s="55"/>
      <c r="BK82" s="55"/>
      <c r="BL82" s="55"/>
      <c r="BM82" s="55"/>
      <c r="BN82" s="55"/>
      <c r="BO82" s="55"/>
      <c r="BP82" s="55"/>
      <c r="BQ82" s="52">
        <v>76</v>
      </c>
      <c r="BR82" s="73"/>
      <c r="BS82" s="926"/>
      <c r="BT82" s="927"/>
      <c r="BU82" s="927"/>
      <c r="BV82" s="927"/>
      <c r="BW82" s="927"/>
      <c r="BX82" s="927"/>
      <c r="BY82" s="927"/>
      <c r="BZ82" s="927"/>
      <c r="CA82" s="927"/>
      <c r="CB82" s="927"/>
      <c r="CC82" s="927"/>
      <c r="CD82" s="927"/>
      <c r="CE82" s="927"/>
      <c r="CF82" s="927"/>
      <c r="CG82" s="928"/>
      <c r="CH82" s="929"/>
      <c r="CI82" s="930"/>
      <c r="CJ82" s="930"/>
      <c r="CK82" s="930"/>
      <c r="CL82" s="931"/>
      <c r="CM82" s="929"/>
      <c r="CN82" s="930"/>
      <c r="CO82" s="930"/>
      <c r="CP82" s="930"/>
      <c r="CQ82" s="931"/>
      <c r="CR82" s="929"/>
      <c r="CS82" s="930"/>
      <c r="CT82" s="930"/>
      <c r="CU82" s="930"/>
      <c r="CV82" s="931"/>
      <c r="CW82" s="929"/>
      <c r="CX82" s="930"/>
      <c r="CY82" s="930"/>
      <c r="CZ82" s="930"/>
      <c r="DA82" s="931"/>
      <c r="DB82" s="929"/>
      <c r="DC82" s="930"/>
      <c r="DD82" s="930"/>
      <c r="DE82" s="930"/>
      <c r="DF82" s="931"/>
      <c r="DG82" s="929"/>
      <c r="DH82" s="930"/>
      <c r="DI82" s="930"/>
      <c r="DJ82" s="930"/>
      <c r="DK82" s="931"/>
      <c r="DL82" s="929"/>
      <c r="DM82" s="930"/>
      <c r="DN82" s="930"/>
      <c r="DO82" s="930"/>
      <c r="DP82" s="931"/>
      <c r="DQ82" s="929"/>
      <c r="DR82" s="930"/>
      <c r="DS82" s="930"/>
      <c r="DT82" s="930"/>
      <c r="DU82" s="931"/>
      <c r="DV82" s="926"/>
      <c r="DW82" s="927"/>
      <c r="DX82" s="927"/>
      <c r="DY82" s="927"/>
      <c r="DZ82" s="932"/>
      <c r="EA82" s="48"/>
    </row>
    <row r="83" spans="1:131" ht="26.25" customHeight="1" x14ac:dyDescent="0.2">
      <c r="A83" s="52">
        <v>16</v>
      </c>
      <c r="B83" s="711"/>
      <c r="C83" s="712"/>
      <c r="D83" s="712"/>
      <c r="E83" s="712"/>
      <c r="F83" s="712"/>
      <c r="G83" s="712"/>
      <c r="H83" s="712"/>
      <c r="I83" s="712"/>
      <c r="J83" s="712"/>
      <c r="K83" s="712"/>
      <c r="L83" s="712"/>
      <c r="M83" s="712"/>
      <c r="N83" s="712"/>
      <c r="O83" s="712"/>
      <c r="P83" s="713"/>
      <c r="Q83" s="955"/>
      <c r="R83" s="956"/>
      <c r="S83" s="956"/>
      <c r="T83" s="956"/>
      <c r="U83" s="956"/>
      <c r="V83" s="956"/>
      <c r="W83" s="956"/>
      <c r="X83" s="956"/>
      <c r="Y83" s="956"/>
      <c r="Z83" s="956"/>
      <c r="AA83" s="956"/>
      <c r="AB83" s="956"/>
      <c r="AC83" s="956"/>
      <c r="AD83" s="956"/>
      <c r="AE83" s="956"/>
      <c r="AF83" s="956"/>
      <c r="AG83" s="956"/>
      <c r="AH83" s="956"/>
      <c r="AI83" s="956"/>
      <c r="AJ83" s="956"/>
      <c r="AK83" s="956"/>
      <c r="AL83" s="956"/>
      <c r="AM83" s="956"/>
      <c r="AN83" s="956"/>
      <c r="AO83" s="956"/>
      <c r="AP83" s="956"/>
      <c r="AQ83" s="956"/>
      <c r="AR83" s="956"/>
      <c r="AS83" s="956"/>
      <c r="AT83" s="956"/>
      <c r="AU83" s="956"/>
      <c r="AV83" s="956"/>
      <c r="AW83" s="956"/>
      <c r="AX83" s="956"/>
      <c r="AY83" s="956"/>
      <c r="AZ83" s="957"/>
      <c r="BA83" s="957"/>
      <c r="BB83" s="957"/>
      <c r="BC83" s="957"/>
      <c r="BD83" s="958"/>
      <c r="BE83" s="55"/>
      <c r="BF83" s="55"/>
      <c r="BG83" s="55"/>
      <c r="BH83" s="55"/>
      <c r="BI83" s="55"/>
      <c r="BJ83" s="55"/>
      <c r="BK83" s="55"/>
      <c r="BL83" s="55"/>
      <c r="BM83" s="55"/>
      <c r="BN83" s="55"/>
      <c r="BO83" s="55"/>
      <c r="BP83" s="55"/>
      <c r="BQ83" s="52">
        <v>77</v>
      </c>
      <c r="BR83" s="73"/>
      <c r="BS83" s="926"/>
      <c r="BT83" s="927"/>
      <c r="BU83" s="927"/>
      <c r="BV83" s="927"/>
      <c r="BW83" s="927"/>
      <c r="BX83" s="927"/>
      <c r="BY83" s="927"/>
      <c r="BZ83" s="927"/>
      <c r="CA83" s="927"/>
      <c r="CB83" s="927"/>
      <c r="CC83" s="927"/>
      <c r="CD83" s="927"/>
      <c r="CE83" s="927"/>
      <c r="CF83" s="927"/>
      <c r="CG83" s="928"/>
      <c r="CH83" s="929"/>
      <c r="CI83" s="930"/>
      <c r="CJ83" s="930"/>
      <c r="CK83" s="930"/>
      <c r="CL83" s="931"/>
      <c r="CM83" s="929"/>
      <c r="CN83" s="930"/>
      <c r="CO83" s="930"/>
      <c r="CP83" s="930"/>
      <c r="CQ83" s="931"/>
      <c r="CR83" s="929"/>
      <c r="CS83" s="930"/>
      <c r="CT83" s="930"/>
      <c r="CU83" s="930"/>
      <c r="CV83" s="931"/>
      <c r="CW83" s="929"/>
      <c r="CX83" s="930"/>
      <c r="CY83" s="930"/>
      <c r="CZ83" s="930"/>
      <c r="DA83" s="931"/>
      <c r="DB83" s="929"/>
      <c r="DC83" s="930"/>
      <c r="DD83" s="930"/>
      <c r="DE83" s="930"/>
      <c r="DF83" s="931"/>
      <c r="DG83" s="929"/>
      <c r="DH83" s="930"/>
      <c r="DI83" s="930"/>
      <c r="DJ83" s="930"/>
      <c r="DK83" s="931"/>
      <c r="DL83" s="929"/>
      <c r="DM83" s="930"/>
      <c r="DN83" s="930"/>
      <c r="DO83" s="930"/>
      <c r="DP83" s="931"/>
      <c r="DQ83" s="929"/>
      <c r="DR83" s="930"/>
      <c r="DS83" s="930"/>
      <c r="DT83" s="930"/>
      <c r="DU83" s="931"/>
      <c r="DV83" s="926"/>
      <c r="DW83" s="927"/>
      <c r="DX83" s="927"/>
      <c r="DY83" s="927"/>
      <c r="DZ83" s="932"/>
      <c r="EA83" s="48"/>
    </row>
    <row r="84" spans="1:131" ht="26.25" customHeight="1" x14ac:dyDescent="0.2">
      <c r="A84" s="52">
        <v>17</v>
      </c>
      <c r="B84" s="711"/>
      <c r="C84" s="712"/>
      <c r="D84" s="712"/>
      <c r="E84" s="712"/>
      <c r="F84" s="712"/>
      <c r="G84" s="712"/>
      <c r="H84" s="712"/>
      <c r="I84" s="712"/>
      <c r="J84" s="712"/>
      <c r="K84" s="712"/>
      <c r="L84" s="712"/>
      <c r="M84" s="712"/>
      <c r="N84" s="712"/>
      <c r="O84" s="712"/>
      <c r="P84" s="713"/>
      <c r="Q84" s="955"/>
      <c r="R84" s="956"/>
      <c r="S84" s="956"/>
      <c r="T84" s="956"/>
      <c r="U84" s="956"/>
      <c r="V84" s="956"/>
      <c r="W84" s="956"/>
      <c r="X84" s="956"/>
      <c r="Y84" s="956"/>
      <c r="Z84" s="956"/>
      <c r="AA84" s="956"/>
      <c r="AB84" s="956"/>
      <c r="AC84" s="956"/>
      <c r="AD84" s="956"/>
      <c r="AE84" s="956"/>
      <c r="AF84" s="956"/>
      <c r="AG84" s="956"/>
      <c r="AH84" s="956"/>
      <c r="AI84" s="956"/>
      <c r="AJ84" s="956"/>
      <c r="AK84" s="956"/>
      <c r="AL84" s="956"/>
      <c r="AM84" s="956"/>
      <c r="AN84" s="956"/>
      <c r="AO84" s="956"/>
      <c r="AP84" s="956"/>
      <c r="AQ84" s="956"/>
      <c r="AR84" s="956"/>
      <c r="AS84" s="956"/>
      <c r="AT84" s="956"/>
      <c r="AU84" s="956"/>
      <c r="AV84" s="956"/>
      <c r="AW84" s="956"/>
      <c r="AX84" s="956"/>
      <c r="AY84" s="956"/>
      <c r="AZ84" s="957"/>
      <c r="BA84" s="957"/>
      <c r="BB84" s="957"/>
      <c r="BC84" s="957"/>
      <c r="BD84" s="958"/>
      <c r="BE84" s="55"/>
      <c r="BF84" s="55"/>
      <c r="BG84" s="55"/>
      <c r="BH84" s="55"/>
      <c r="BI84" s="55"/>
      <c r="BJ84" s="55"/>
      <c r="BK84" s="55"/>
      <c r="BL84" s="55"/>
      <c r="BM84" s="55"/>
      <c r="BN84" s="55"/>
      <c r="BO84" s="55"/>
      <c r="BP84" s="55"/>
      <c r="BQ84" s="52">
        <v>78</v>
      </c>
      <c r="BR84" s="73"/>
      <c r="BS84" s="926"/>
      <c r="BT84" s="927"/>
      <c r="BU84" s="927"/>
      <c r="BV84" s="927"/>
      <c r="BW84" s="927"/>
      <c r="BX84" s="927"/>
      <c r="BY84" s="927"/>
      <c r="BZ84" s="927"/>
      <c r="CA84" s="927"/>
      <c r="CB84" s="927"/>
      <c r="CC84" s="927"/>
      <c r="CD84" s="927"/>
      <c r="CE84" s="927"/>
      <c r="CF84" s="927"/>
      <c r="CG84" s="928"/>
      <c r="CH84" s="929"/>
      <c r="CI84" s="930"/>
      <c r="CJ84" s="930"/>
      <c r="CK84" s="930"/>
      <c r="CL84" s="931"/>
      <c r="CM84" s="929"/>
      <c r="CN84" s="930"/>
      <c r="CO84" s="930"/>
      <c r="CP84" s="930"/>
      <c r="CQ84" s="931"/>
      <c r="CR84" s="929"/>
      <c r="CS84" s="930"/>
      <c r="CT84" s="930"/>
      <c r="CU84" s="930"/>
      <c r="CV84" s="931"/>
      <c r="CW84" s="929"/>
      <c r="CX84" s="930"/>
      <c r="CY84" s="930"/>
      <c r="CZ84" s="930"/>
      <c r="DA84" s="931"/>
      <c r="DB84" s="929"/>
      <c r="DC84" s="930"/>
      <c r="DD84" s="930"/>
      <c r="DE84" s="930"/>
      <c r="DF84" s="931"/>
      <c r="DG84" s="929"/>
      <c r="DH84" s="930"/>
      <c r="DI84" s="930"/>
      <c r="DJ84" s="930"/>
      <c r="DK84" s="931"/>
      <c r="DL84" s="929"/>
      <c r="DM84" s="930"/>
      <c r="DN84" s="930"/>
      <c r="DO84" s="930"/>
      <c r="DP84" s="931"/>
      <c r="DQ84" s="929"/>
      <c r="DR84" s="930"/>
      <c r="DS84" s="930"/>
      <c r="DT84" s="930"/>
      <c r="DU84" s="931"/>
      <c r="DV84" s="926"/>
      <c r="DW84" s="927"/>
      <c r="DX84" s="927"/>
      <c r="DY84" s="927"/>
      <c r="DZ84" s="932"/>
      <c r="EA84" s="48"/>
    </row>
    <row r="85" spans="1:131" ht="26.25" customHeight="1" x14ac:dyDescent="0.2">
      <c r="A85" s="52">
        <v>18</v>
      </c>
      <c r="B85" s="711"/>
      <c r="C85" s="712"/>
      <c r="D85" s="712"/>
      <c r="E85" s="712"/>
      <c r="F85" s="712"/>
      <c r="G85" s="712"/>
      <c r="H85" s="712"/>
      <c r="I85" s="712"/>
      <c r="J85" s="712"/>
      <c r="K85" s="712"/>
      <c r="L85" s="712"/>
      <c r="M85" s="712"/>
      <c r="N85" s="712"/>
      <c r="O85" s="712"/>
      <c r="P85" s="713"/>
      <c r="Q85" s="955"/>
      <c r="R85" s="956"/>
      <c r="S85" s="956"/>
      <c r="T85" s="956"/>
      <c r="U85" s="956"/>
      <c r="V85" s="956"/>
      <c r="W85" s="956"/>
      <c r="X85" s="956"/>
      <c r="Y85" s="956"/>
      <c r="Z85" s="956"/>
      <c r="AA85" s="956"/>
      <c r="AB85" s="956"/>
      <c r="AC85" s="956"/>
      <c r="AD85" s="956"/>
      <c r="AE85" s="956"/>
      <c r="AF85" s="956"/>
      <c r="AG85" s="956"/>
      <c r="AH85" s="956"/>
      <c r="AI85" s="956"/>
      <c r="AJ85" s="956"/>
      <c r="AK85" s="956"/>
      <c r="AL85" s="956"/>
      <c r="AM85" s="956"/>
      <c r="AN85" s="956"/>
      <c r="AO85" s="956"/>
      <c r="AP85" s="956"/>
      <c r="AQ85" s="956"/>
      <c r="AR85" s="956"/>
      <c r="AS85" s="956"/>
      <c r="AT85" s="956"/>
      <c r="AU85" s="956"/>
      <c r="AV85" s="956"/>
      <c r="AW85" s="956"/>
      <c r="AX85" s="956"/>
      <c r="AY85" s="956"/>
      <c r="AZ85" s="957"/>
      <c r="BA85" s="957"/>
      <c r="BB85" s="957"/>
      <c r="BC85" s="957"/>
      <c r="BD85" s="958"/>
      <c r="BE85" s="55"/>
      <c r="BF85" s="55"/>
      <c r="BG85" s="55"/>
      <c r="BH85" s="55"/>
      <c r="BI85" s="55"/>
      <c r="BJ85" s="55"/>
      <c r="BK85" s="55"/>
      <c r="BL85" s="55"/>
      <c r="BM85" s="55"/>
      <c r="BN85" s="55"/>
      <c r="BO85" s="55"/>
      <c r="BP85" s="55"/>
      <c r="BQ85" s="52">
        <v>79</v>
      </c>
      <c r="BR85" s="73"/>
      <c r="BS85" s="926"/>
      <c r="BT85" s="927"/>
      <c r="BU85" s="927"/>
      <c r="BV85" s="927"/>
      <c r="BW85" s="927"/>
      <c r="BX85" s="927"/>
      <c r="BY85" s="927"/>
      <c r="BZ85" s="927"/>
      <c r="CA85" s="927"/>
      <c r="CB85" s="927"/>
      <c r="CC85" s="927"/>
      <c r="CD85" s="927"/>
      <c r="CE85" s="927"/>
      <c r="CF85" s="927"/>
      <c r="CG85" s="928"/>
      <c r="CH85" s="929"/>
      <c r="CI85" s="930"/>
      <c r="CJ85" s="930"/>
      <c r="CK85" s="930"/>
      <c r="CL85" s="931"/>
      <c r="CM85" s="929"/>
      <c r="CN85" s="930"/>
      <c r="CO85" s="930"/>
      <c r="CP85" s="930"/>
      <c r="CQ85" s="931"/>
      <c r="CR85" s="929"/>
      <c r="CS85" s="930"/>
      <c r="CT85" s="930"/>
      <c r="CU85" s="930"/>
      <c r="CV85" s="931"/>
      <c r="CW85" s="929"/>
      <c r="CX85" s="930"/>
      <c r="CY85" s="930"/>
      <c r="CZ85" s="930"/>
      <c r="DA85" s="931"/>
      <c r="DB85" s="929"/>
      <c r="DC85" s="930"/>
      <c r="DD85" s="930"/>
      <c r="DE85" s="930"/>
      <c r="DF85" s="931"/>
      <c r="DG85" s="929"/>
      <c r="DH85" s="930"/>
      <c r="DI85" s="930"/>
      <c r="DJ85" s="930"/>
      <c r="DK85" s="931"/>
      <c r="DL85" s="929"/>
      <c r="DM85" s="930"/>
      <c r="DN85" s="930"/>
      <c r="DO85" s="930"/>
      <c r="DP85" s="931"/>
      <c r="DQ85" s="929"/>
      <c r="DR85" s="930"/>
      <c r="DS85" s="930"/>
      <c r="DT85" s="930"/>
      <c r="DU85" s="931"/>
      <c r="DV85" s="926"/>
      <c r="DW85" s="927"/>
      <c r="DX85" s="927"/>
      <c r="DY85" s="927"/>
      <c r="DZ85" s="932"/>
      <c r="EA85" s="48"/>
    </row>
    <row r="86" spans="1:131" ht="26.25" customHeight="1" x14ac:dyDescent="0.2">
      <c r="A86" s="52">
        <v>19</v>
      </c>
      <c r="B86" s="711"/>
      <c r="C86" s="712"/>
      <c r="D86" s="712"/>
      <c r="E86" s="712"/>
      <c r="F86" s="712"/>
      <c r="G86" s="712"/>
      <c r="H86" s="712"/>
      <c r="I86" s="712"/>
      <c r="J86" s="712"/>
      <c r="K86" s="712"/>
      <c r="L86" s="712"/>
      <c r="M86" s="712"/>
      <c r="N86" s="712"/>
      <c r="O86" s="712"/>
      <c r="P86" s="713"/>
      <c r="Q86" s="955"/>
      <c r="R86" s="956"/>
      <c r="S86" s="956"/>
      <c r="T86" s="956"/>
      <c r="U86" s="956"/>
      <c r="V86" s="956"/>
      <c r="W86" s="956"/>
      <c r="X86" s="956"/>
      <c r="Y86" s="956"/>
      <c r="Z86" s="956"/>
      <c r="AA86" s="956"/>
      <c r="AB86" s="956"/>
      <c r="AC86" s="956"/>
      <c r="AD86" s="956"/>
      <c r="AE86" s="956"/>
      <c r="AF86" s="956"/>
      <c r="AG86" s="956"/>
      <c r="AH86" s="956"/>
      <c r="AI86" s="956"/>
      <c r="AJ86" s="956"/>
      <c r="AK86" s="956"/>
      <c r="AL86" s="956"/>
      <c r="AM86" s="956"/>
      <c r="AN86" s="956"/>
      <c r="AO86" s="956"/>
      <c r="AP86" s="956"/>
      <c r="AQ86" s="956"/>
      <c r="AR86" s="956"/>
      <c r="AS86" s="956"/>
      <c r="AT86" s="956"/>
      <c r="AU86" s="956"/>
      <c r="AV86" s="956"/>
      <c r="AW86" s="956"/>
      <c r="AX86" s="956"/>
      <c r="AY86" s="956"/>
      <c r="AZ86" s="957"/>
      <c r="BA86" s="957"/>
      <c r="BB86" s="957"/>
      <c r="BC86" s="957"/>
      <c r="BD86" s="958"/>
      <c r="BE86" s="55"/>
      <c r="BF86" s="55"/>
      <c r="BG86" s="55"/>
      <c r="BH86" s="55"/>
      <c r="BI86" s="55"/>
      <c r="BJ86" s="55"/>
      <c r="BK86" s="55"/>
      <c r="BL86" s="55"/>
      <c r="BM86" s="55"/>
      <c r="BN86" s="55"/>
      <c r="BO86" s="55"/>
      <c r="BP86" s="55"/>
      <c r="BQ86" s="52">
        <v>80</v>
      </c>
      <c r="BR86" s="73"/>
      <c r="BS86" s="926"/>
      <c r="BT86" s="927"/>
      <c r="BU86" s="927"/>
      <c r="BV86" s="927"/>
      <c r="BW86" s="927"/>
      <c r="BX86" s="927"/>
      <c r="BY86" s="927"/>
      <c r="BZ86" s="927"/>
      <c r="CA86" s="927"/>
      <c r="CB86" s="927"/>
      <c r="CC86" s="927"/>
      <c r="CD86" s="927"/>
      <c r="CE86" s="927"/>
      <c r="CF86" s="927"/>
      <c r="CG86" s="928"/>
      <c r="CH86" s="929"/>
      <c r="CI86" s="930"/>
      <c r="CJ86" s="930"/>
      <c r="CK86" s="930"/>
      <c r="CL86" s="931"/>
      <c r="CM86" s="929"/>
      <c r="CN86" s="930"/>
      <c r="CO86" s="930"/>
      <c r="CP86" s="930"/>
      <c r="CQ86" s="931"/>
      <c r="CR86" s="929"/>
      <c r="CS86" s="930"/>
      <c r="CT86" s="930"/>
      <c r="CU86" s="930"/>
      <c r="CV86" s="931"/>
      <c r="CW86" s="929"/>
      <c r="CX86" s="930"/>
      <c r="CY86" s="930"/>
      <c r="CZ86" s="930"/>
      <c r="DA86" s="931"/>
      <c r="DB86" s="929"/>
      <c r="DC86" s="930"/>
      <c r="DD86" s="930"/>
      <c r="DE86" s="930"/>
      <c r="DF86" s="931"/>
      <c r="DG86" s="929"/>
      <c r="DH86" s="930"/>
      <c r="DI86" s="930"/>
      <c r="DJ86" s="930"/>
      <c r="DK86" s="931"/>
      <c r="DL86" s="929"/>
      <c r="DM86" s="930"/>
      <c r="DN86" s="930"/>
      <c r="DO86" s="930"/>
      <c r="DP86" s="931"/>
      <c r="DQ86" s="929"/>
      <c r="DR86" s="930"/>
      <c r="DS86" s="930"/>
      <c r="DT86" s="930"/>
      <c r="DU86" s="931"/>
      <c r="DV86" s="926"/>
      <c r="DW86" s="927"/>
      <c r="DX86" s="927"/>
      <c r="DY86" s="927"/>
      <c r="DZ86" s="932"/>
      <c r="EA86" s="48"/>
    </row>
    <row r="87" spans="1:131" ht="26.25" customHeight="1" x14ac:dyDescent="0.2">
      <c r="A87" s="57">
        <v>20</v>
      </c>
      <c r="B87" s="948"/>
      <c r="C87" s="949"/>
      <c r="D87" s="949"/>
      <c r="E87" s="949"/>
      <c r="F87" s="949"/>
      <c r="G87" s="949"/>
      <c r="H87" s="949"/>
      <c r="I87" s="949"/>
      <c r="J87" s="949"/>
      <c r="K87" s="949"/>
      <c r="L87" s="949"/>
      <c r="M87" s="949"/>
      <c r="N87" s="949"/>
      <c r="O87" s="949"/>
      <c r="P87" s="950"/>
      <c r="Q87" s="951"/>
      <c r="R87" s="952"/>
      <c r="S87" s="952"/>
      <c r="T87" s="952"/>
      <c r="U87" s="952"/>
      <c r="V87" s="952"/>
      <c r="W87" s="952"/>
      <c r="X87" s="952"/>
      <c r="Y87" s="952"/>
      <c r="Z87" s="952"/>
      <c r="AA87" s="952"/>
      <c r="AB87" s="952"/>
      <c r="AC87" s="952"/>
      <c r="AD87" s="952"/>
      <c r="AE87" s="952"/>
      <c r="AF87" s="952"/>
      <c r="AG87" s="952"/>
      <c r="AH87" s="952"/>
      <c r="AI87" s="952"/>
      <c r="AJ87" s="952"/>
      <c r="AK87" s="952"/>
      <c r="AL87" s="952"/>
      <c r="AM87" s="952"/>
      <c r="AN87" s="952"/>
      <c r="AO87" s="952"/>
      <c r="AP87" s="952"/>
      <c r="AQ87" s="952"/>
      <c r="AR87" s="952"/>
      <c r="AS87" s="952"/>
      <c r="AT87" s="952"/>
      <c r="AU87" s="952"/>
      <c r="AV87" s="952"/>
      <c r="AW87" s="952"/>
      <c r="AX87" s="952"/>
      <c r="AY87" s="952"/>
      <c r="AZ87" s="953"/>
      <c r="BA87" s="953"/>
      <c r="BB87" s="953"/>
      <c r="BC87" s="953"/>
      <c r="BD87" s="954"/>
      <c r="BE87" s="55"/>
      <c r="BF87" s="55"/>
      <c r="BG87" s="55"/>
      <c r="BH87" s="55"/>
      <c r="BI87" s="55"/>
      <c r="BJ87" s="55"/>
      <c r="BK87" s="55"/>
      <c r="BL87" s="55"/>
      <c r="BM87" s="55"/>
      <c r="BN87" s="55"/>
      <c r="BO87" s="55"/>
      <c r="BP87" s="55"/>
      <c r="BQ87" s="52">
        <v>81</v>
      </c>
      <c r="BR87" s="73"/>
      <c r="BS87" s="926"/>
      <c r="BT87" s="927"/>
      <c r="BU87" s="927"/>
      <c r="BV87" s="927"/>
      <c r="BW87" s="927"/>
      <c r="BX87" s="927"/>
      <c r="BY87" s="927"/>
      <c r="BZ87" s="927"/>
      <c r="CA87" s="927"/>
      <c r="CB87" s="927"/>
      <c r="CC87" s="927"/>
      <c r="CD87" s="927"/>
      <c r="CE87" s="927"/>
      <c r="CF87" s="927"/>
      <c r="CG87" s="928"/>
      <c r="CH87" s="929"/>
      <c r="CI87" s="930"/>
      <c r="CJ87" s="930"/>
      <c r="CK87" s="930"/>
      <c r="CL87" s="931"/>
      <c r="CM87" s="929"/>
      <c r="CN87" s="930"/>
      <c r="CO87" s="930"/>
      <c r="CP87" s="930"/>
      <c r="CQ87" s="931"/>
      <c r="CR87" s="929"/>
      <c r="CS87" s="930"/>
      <c r="CT87" s="930"/>
      <c r="CU87" s="930"/>
      <c r="CV87" s="931"/>
      <c r="CW87" s="929"/>
      <c r="CX87" s="930"/>
      <c r="CY87" s="930"/>
      <c r="CZ87" s="930"/>
      <c r="DA87" s="931"/>
      <c r="DB87" s="929"/>
      <c r="DC87" s="930"/>
      <c r="DD87" s="930"/>
      <c r="DE87" s="930"/>
      <c r="DF87" s="931"/>
      <c r="DG87" s="929"/>
      <c r="DH87" s="930"/>
      <c r="DI87" s="930"/>
      <c r="DJ87" s="930"/>
      <c r="DK87" s="931"/>
      <c r="DL87" s="929"/>
      <c r="DM87" s="930"/>
      <c r="DN87" s="930"/>
      <c r="DO87" s="930"/>
      <c r="DP87" s="931"/>
      <c r="DQ87" s="929"/>
      <c r="DR87" s="930"/>
      <c r="DS87" s="930"/>
      <c r="DT87" s="930"/>
      <c r="DU87" s="931"/>
      <c r="DV87" s="926"/>
      <c r="DW87" s="927"/>
      <c r="DX87" s="927"/>
      <c r="DY87" s="927"/>
      <c r="DZ87" s="932"/>
      <c r="EA87" s="48"/>
    </row>
    <row r="88" spans="1:131" ht="26.25" customHeight="1" x14ac:dyDescent="0.2">
      <c r="A88" s="53" t="s">
        <v>246</v>
      </c>
      <c r="B88" s="933" t="s">
        <v>179</v>
      </c>
      <c r="C88" s="934"/>
      <c r="D88" s="934"/>
      <c r="E88" s="934"/>
      <c r="F88" s="934"/>
      <c r="G88" s="934"/>
      <c r="H88" s="934"/>
      <c r="I88" s="934"/>
      <c r="J88" s="934"/>
      <c r="K88" s="934"/>
      <c r="L88" s="934"/>
      <c r="M88" s="934"/>
      <c r="N88" s="934"/>
      <c r="O88" s="934"/>
      <c r="P88" s="935"/>
      <c r="Q88" s="943"/>
      <c r="R88" s="944"/>
      <c r="S88" s="944"/>
      <c r="T88" s="944"/>
      <c r="U88" s="944"/>
      <c r="V88" s="944"/>
      <c r="W88" s="944"/>
      <c r="X88" s="944"/>
      <c r="Y88" s="944"/>
      <c r="Z88" s="944"/>
      <c r="AA88" s="944"/>
      <c r="AB88" s="944"/>
      <c r="AC88" s="944"/>
      <c r="AD88" s="944"/>
      <c r="AE88" s="944"/>
      <c r="AF88" s="945">
        <v>4063</v>
      </c>
      <c r="AG88" s="945"/>
      <c r="AH88" s="945"/>
      <c r="AI88" s="945"/>
      <c r="AJ88" s="945"/>
      <c r="AK88" s="944"/>
      <c r="AL88" s="944"/>
      <c r="AM88" s="944"/>
      <c r="AN88" s="944"/>
      <c r="AO88" s="944"/>
      <c r="AP88" s="945">
        <v>9771</v>
      </c>
      <c r="AQ88" s="945"/>
      <c r="AR88" s="945"/>
      <c r="AS88" s="945"/>
      <c r="AT88" s="945"/>
      <c r="AU88" s="945">
        <v>922</v>
      </c>
      <c r="AV88" s="945"/>
      <c r="AW88" s="945"/>
      <c r="AX88" s="945"/>
      <c r="AY88" s="945"/>
      <c r="AZ88" s="946"/>
      <c r="BA88" s="946"/>
      <c r="BB88" s="946"/>
      <c r="BC88" s="946"/>
      <c r="BD88" s="947"/>
      <c r="BE88" s="55"/>
      <c r="BF88" s="55"/>
      <c r="BG88" s="55"/>
      <c r="BH88" s="55"/>
      <c r="BI88" s="55"/>
      <c r="BJ88" s="55"/>
      <c r="BK88" s="55"/>
      <c r="BL88" s="55"/>
      <c r="BM88" s="55"/>
      <c r="BN88" s="55"/>
      <c r="BO88" s="55"/>
      <c r="BP88" s="55"/>
      <c r="BQ88" s="52">
        <v>82</v>
      </c>
      <c r="BR88" s="73"/>
      <c r="BS88" s="926"/>
      <c r="BT88" s="927"/>
      <c r="BU88" s="927"/>
      <c r="BV88" s="927"/>
      <c r="BW88" s="927"/>
      <c r="BX88" s="927"/>
      <c r="BY88" s="927"/>
      <c r="BZ88" s="927"/>
      <c r="CA88" s="927"/>
      <c r="CB88" s="927"/>
      <c r="CC88" s="927"/>
      <c r="CD88" s="927"/>
      <c r="CE88" s="927"/>
      <c r="CF88" s="927"/>
      <c r="CG88" s="928"/>
      <c r="CH88" s="929"/>
      <c r="CI88" s="930"/>
      <c r="CJ88" s="930"/>
      <c r="CK88" s="930"/>
      <c r="CL88" s="931"/>
      <c r="CM88" s="929"/>
      <c r="CN88" s="930"/>
      <c r="CO88" s="930"/>
      <c r="CP88" s="930"/>
      <c r="CQ88" s="931"/>
      <c r="CR88" s="929"/>
      <c r="CS88" s="930"/>
      <c r="CT88" s="930"/>
      <c r="CU88" s="930"/>
      <c r="CV88" s="931"/>
      <c r="CW88" s="929"/>
      <c r="CX88" s="930"/>
      <c r="CY88" s="930"/>
      <c r="CZ88" s="930"/>
      <c r="DA88" s="931"/>
      <c r="DB88" s="929"/>
      <c r="DC88" s="930"/>
      <c r="DD88" s="930"/>
      <c r="DE88" s="930"/>
      <c r="DF88" s="931"/>
      <c r="DG88" s="929"/>
      <c r="DH88" s="930"/>
      <c r="DI88" s="930"/>
      <c r="DJ88" s="930"/>
      <c r="DK88" s="931"/>
      <c r="DL88" s="929"/>
      <c r="DM88" s="930"/>
      <c r="DN88" s="930"/>
      <c r="DO88" s="930"/>
      <c r="DP88" s="931"/>
      <c r="DQ88" s="929"/>
      <c r="DR88" s="930"/>
      <c r="DS88" s="930"/>
      <c r="DT88" s="930"/>
      <c r="DU88" s="931"/>
      <c r="DV88" s="926"/>
      <c r="DW88" s="927"/>
      <c r="DX88" s="927"/>
      <c r="DY88" s="927"/>
      <c r="DZ88" s="932"/>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6"/>
      <c r="BT89" s="927"/>
      <c r="BU89" s="927"/>
      <c r="BV89" s="927"/>
      <c r="BW89" s="927"/>
      <c r="BX89" s="927"/>
      <c r="BY89" s="927"/>
      <c r="BZ89" s="927"/>
      <c r="CA89" s="927"/>
      <c r="CB89" s="927"/>
      <c r="CC89" s="927"/>
      <c r="CD89" s="927"/>
      <c r="CE89" s="927"/>
      <c r="CF89" s="927"/>
      <c r="CG89" s="928"/>
      <c r="CH89" s="929"/>
      <c r="CI89" s="930"/>
      <c r="CJ89" s="930"/>
      <c r="CK89" s="930"/>
      <c r="CL89" s="931"/>
      <c r="CM89" s="929"/>
      <c r="CN89" s="930"/>
      <c r="CO89" s="930"/>
      <c r="CP89" s="930"/>
      <c r="CQ89" s="931"/>
      <c r="CR89" s="929"/>
      <c r="CS89" s="930"/>
      <c r="CT89" s="930"/>
      <c r="CU89" s="930"/>
      <c r="CV89" s="931"/>
      <c r="CW89" s="929"/>
      <c r="CX89" s="930"/>
      <c r="CY89" s="930"/>
      <c r="CZ89" s="930"/>
      <c r="DA89" s="931"/>
      <c r="DB89" s="929"/>
      <c r="DC89" s="930"/>
      <c r="DD89" s="930"/>
      <c r="DE89" s="930"/>
      <c r="DF89" s="931"/>
      <c r="DG89" s="929"/>
      <c r="DH89" s="930"/>
      <c r="DI89" s="930"/>
      <c r="DJ89" s="930"/>
      <c r="DK89" s="931"/>
      <c r="DL89" s="929"/>
      <c r="DM89" s="930"/>
      <c r="DN89" s="930"/>
      <c r="DO89" s="930"/>
      <c r="DP89" s="931"/>
      <c r="DQ89" s="929"/>
      <c r="DR89" s="930"/>
      <c r="DS89" s="930"/>
      <c r="DT89" s="930"/>
      <c r="DU89" s="931"/>
      <c r="DV89" s="926"/>
      <c r="DW89" s="927"/>
      <c r="DX89" s="927"/>
      <c r="DY89" s="927"/>
      <c r="DZ89" s="932"/>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6"/>
      <c r="BT90" s="927"/>
      <c r="BU90" s="927"/>
      <c r="BV90" s="927"/>
      <c r="BW90" s="927"/>
      <c r="BX90" s="927"/>
      <c r="BY90" s="927"/>
      <c r="BZ90" s="927"/>
      <c r="CA90" s="927"/>
      <c r="CB90" s="927"/>
      <c r="CC90" s="927"/>
      <c r="CD90" s="927"/>
      <c r="CE90" s="927"/>
      <c r="CF90" s="927"/>
      <c r="CG90" s="928"/>
      <c r="CH90" s="929"/>
      <c r="CI90" s="930"/>
      <c r="CJ90" s="930"/>
      <c r="CK90" s="930"/>
      <c r="CL90" s="931"/>
      <c r="CM90" s="929"/>
      <c r="CN90" s="930"/>
      <c r="CO90" s="930"/>
      <c r="CP90" s="930"/>
      <c r="CQ90" s="931"/>
      <c r="CR90" s="929"/>
      <c r="CS90" s="930"/>
      <c r="CT90" s="930"/>
      <c r="CU90" s="930"/>
      <c r="CV90" s="931"/>
      <c r="CW90" s="929"/>
      <c r="CX90" s="930"/>
      <c r="CY90" s="930"/>
      <c r="CZ90" s="930"/>
      <c r="DA90" s="931"/>
      <c r="DB90" s="929"/>
      <c r="DC90" s="930"/>
      <c r="DD90" s="930"/>
      <c r="DE90" s="930"/>
      <c r="DF90" s="931"/>
      <c r="DG90" s="929"/>
      <c r="DH90" s="930"/>
      <c r="DI90" s="930"/>
      <c r="DJ90" s="930"/>
      <c r="DK90" s="931"/>
      <c r="DL90" s="929"/>
      <c r="DM90" s="930"/>
      <c r="DN90" s="930"/>
      <c r="DO90" s="930"/>
      <c r="DP90" s="931"/>
      <c r="DQ90" s="929"/>
      <c r="DR90" s="930"/>
      <c r="DS90" s="930"/>
      <c r="DT90" s="930"/>
      <c r="DU90" s="931"/>
      <c r="DV90" s="926"/>
      <c r="DW90" s="927"/>
      <c r="DX90" s="927"/>
      <c r="DY90" s="927"/>
      <c r="DZ90" s="932"/>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6"/>
      <c r="BT91" s="927"/>
      <c r="BU91" s="927"/>
      <c r="BV91" s="927"/>
      <c r="BW91" s="927"/>
      <c r="BX91" s="927"/>
      <c r="BY91" s="927"/>
      <c r="BZ91" s="927"/>
      <c r="CA91" s="927"/>
      <c r="CB91" s="927"/>
      <c r="CC91" s="927"/>
      <c r="CD91" s="927"/>
      <c r="CE91" s="927"/>
      <c r="CF91" s="927"/>
      <c r="CG91" s="928"/>
      <c r="CH91" s="929"/>
      <c r="CI91" s="930"/>
      <c r="CJ91" s="930"/>
      <c r="CK91" s="930"/>
      <c r="CL91" s="931"/>
      <c r="CM91" s="929"/>
      <c r="CN91" s="930"/>
      <c r="CO91" s="930"/>
      <c r="CP91" s="930"/>
      <c r="CQ91" s="931"/>
      <c r="CR91" s="929"/>
      <c r="CS91" s="930"/>
      <c r="CT91" s="930"/>
      <c r="CU91" s="930"/>
      <c r="CV91" s="931"/>
      <c r="CW91" s="929"/>
      <c r="CX91" s="930"/>
      <c r="CY91" s="930"/>
      <c r="CZ91" s="930"/>
      <c r="DA91" s="931"/>
      <c r="DB91" s="929"/>
      <c r="DC91" s="930"/>
      <c r="DD91" s="930"/>
      <c r="DE91" s="930"/>
      <c r="DF91" s="931"/>
      <c r="DG91" s="929"/>
      <c r="DH91" s="930"/>
      <c r="DI91" s="930"/>
      <c r="DJ91" s="930"/>
      <c r="DK91" s="931"/>
      <c r="DL91" s="929"/>
      <c r="DM91" s="930"/>
      <c r="DN91" s="930"/>
      <c r="DO91" s="930"/>
      <c r="DP91" s="931"/>
      <c r="DQ91" s="929"/>
      <c r="DR91" s="930"/>
      <c r="DS91" s="930"/>
      <c r="DT91" s="930"/>
      <c r="DU91" s="931"/>
      <c r="DV91" s="926"/>
      <c r="DW91" s="927"/>
      <c r="DX91" s="927"/>
      <c r="DY91" s="927"/>
      <c r="DZ91" s="932"/>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6"/>
      <c r="BT92" s="927"/>
      <c r="BU92" s="927"/>
      <c r="BV92" s="927"/>
      <c r="BW92" s="927"/>
      <c r="BX92" s="927"/>
      <c r="BY92" s="927"/>
      <c r="BZ92" s="927"/>
      <c r="CA92" s="927"/>
      <c r="CB92" s="927"/>
      <c r="CC92" s="927"/>
      <c r="CD92" s="927"/>
      <c r="CE92" s="927"/>
      <c r="CF92" s="927"/>
      <c r="CG92" s="928"/>
      <c r="CH92" s="929"/>
      <c r="CI92" s="930"/>
      <c r="CJ92" s="930"/>
      <c r="CK92" s="930"/>
      <c r="CL92" s="931"/>
      <c r="CM92" s="929"/>
      <c r="CN92" s="930"/>
      <c r="CO92" s="930"/>
      <c r="CP92" s="930"/>
      <c r="CQ92" s="931"/>
      <c r="CR92" s="929"/>
      <c r="CS92" s="930"/>
      <c r="CT92" s="930"/>
      <c r="CU92" s="930"/>
      <c r="CV92" s="931"/>
      <c r="CW92" s="929"/>
      <c r="CX92" s="930"/>
      <c r="CY92" s="930"/>
      <c r="CZ92" s="930"/>
      <c r="DA92" s="931"/>
      <c r="DB92" s="929"/>
      <c r="DC92" s="930"/>
      <c r="DD92" s="930"/>
      <c r="DE92" s="930"/>
      <c r="DF92" s="931"/>
      <c r="DG92" s="929"/>
      <c r="DH92" s="930"/>
      <c r="DI92" s="930"/>
      <c r="DJ92" s="930"/>
      <c r="DK92" s="931"/>
      <c r="DL92" s="929"/>
      <c r="DM92" s="930"/>
      <c r="DN92" s="930"/>
      <c r="DO92" s="930"/>
      <c r="DP92" s="931"/>
      <c r="DQ92" s="929"/>
      <c r="DR92" s="930"/>
      <c r="DS92" s="930"/>
      <c r="DT92" s="930"/>
      <c r="DU92" s="931"/>
      <c r="DV92" s="926"/>
      <c r="DW92" s="927"/>
      <c r="DX92" s="927"/>
      <c r="DY92" s="927"/>
      <c r="DZ92" s="932"/>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6"/>
      <c r="BT93" s="927"/>
      <c r="BU93" s="927"/>
      <c r="BV93" s="927"/>
      <c r="BW93" s="927"/>
      <c r="BX93" s="927"/>
      <c r="BY93" s="927"/>
      <c r="BZ93" s="927"/>
      <c r="CA93" s="927"/>
      <c r="CB93" s="927"/>
      <c r="CC93" s="927"/>
      <c r="CD93" s="927"/>
      <c r="CE93" s="927"/>
      <c r="CF93" s="927"/>
      <c r="CG93" s="928"/>
      <c r="CH93" s="929"/>
      <c r="CI93" s="930"/>
      <c r="CJ93" s="930"/>
      <c r="CK93" s="930"/>
      <c r="CL93" s="931"/>
      <c r="CM93" s="929"/>
      <c r="CN93" s="930"/>
      <c r="CO93" s="930"/>
      <c r="CP93" s="930"/>
      <c r="CQ93" s="931"/>
      <c r="CR93" s="929"/>
      <c r="CS93" s="930"/>
      <c r="CT93" s="930"/>
      <c r="CU93" s="930"/>
      <c r="CV93" s="931"/>
      <c r="CW93" s="929"/>
      <c r="CX93" s="930"/>
      <c r="CY93" s="930"/>
      <c r="CZ93" s="930"/>
      <c r="DA93" s="931"/>
      <c r="DB93" s="929"/>
      <c r="DC93" s="930"/>
      <c r="DD93" s="930"/>
      <c r="DE93" s="930"/>
      <c r="DF93" s="931"/>
      <c r="DG93" s="929"/>
      <c r="DH93" s="930"/>
      <c r="DI93" s="930"/>
      <c r="DJ93" s="930"/>
      <c r="DK93" s="931"/>
      <c r="DL93" s="929"/>
      <c r="DM93" s="930"/>
      <c r="DN93" s="930"/>
      <c r="DO93" s="930"/>
      <c r="DP93" s="931"/>
      <c r="DQ93" s="929"/>
      <c r="DR93" s="930"/>
      <c r="DS93" s="930"/>
      <c r="DT93" s="930"/>
      <c r="DU93" s="931"/>
      <c r="DV93" s="926"/>
      <c r="DW93" s="927"/>
      <c r="DX93" s="927"/>
      <c r="DY93" s="927"/>
      <c r="DZ93" s="932"/>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6"/>
      <c r="BT94" s="927"/>
      <c r="BU94" s="927"/>
      <c r="BV94" s="927"/>
      <c r="BW94" s="927"/>
      <c r="BX94" s="927"/>
      <c r="BY94" s="927"/>
      <c r="BZ94" s="927"/>
      <c r="CA94" s="927"/>
      <c r="CB94" s="927"/>
      <c r="CC94" s="927"/>
      <c r="CD94" s="927"/>
      <c r="CE94" s="927"/>
      <c r="CF94" s="927"/>
      <c r="CG94" s="928"/>
      <c r="CH94" s="929"/>
      <c r="CI94" s="930"/>
      <c r="CJ94" s="930"/>
      <c r="CK94" s="930"/>
      <c r="CL94" s="931"/>
      <c r="CM94" s="929"/>
      <c r="CN94" s="930"/>
      <c r="CO94" s="930"/>
      <c r="CP94" s="930"/>
      <c r="CQ94" s="931"/>
      <c r="CR94" s="929"/>
      <c r="CS94" s="930"/>
      <c r="CT94" s="930"/>
      <c r="CU94" s="930"/>
      <c r="CV94" s="931"/>
      <c r="CW94" s="929"/>
      <c r="CX94" s="930"/>
      <c r="CY94" s="930"/>
      <c r="CZ94" s="930"/>
      <c r="DA94" s="931"/>
      <c r="DB94" s="929"/>
      <c r="DC94" s="930"/>
      <c r="DD94" s="930"/>
      <c r="DE94" s="930"/>
      <c r="DF94" s="931"/>
      <c r="DG94" s="929"/>
      <c r="DH94" s="930"/>
      <c r="DI94" s="930"/>
      <c r="DJ94" s="930"/>
      <c r="DK94" s="931"/>
      <c r="DL94" s="929"/>
      <c r="DM94" s="930"/>
      <c r="DN94" s="930"/>
      <c r="DO94" s="930"/>
      <c r="DP94" s="931"/>
      <c r="DQ94" s="929"/>
      <c r="DR94" s="930"/>
      <c r="DS94" s="930"/>
      <c r="DT94" s="930"/>
      <c r="DU94" s="931"/>
      <c r="DV94" s="926"/>
      <c r="DW94" s="927"/>
      <c r="DX94" s="927"/>
      <c r="DY94" s="927"/>
      <c r="DZ94" s="932"/>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6"/>
      <c r="BT95" s="927"/>
      <c r="BU95" s="927"/>
      <c r="BV95" s="927"/>
      <c r="BW95" s="927"/>
      <c r="BX95" s="927"/>
      <c r="BY95" s="927"/>
      <c r="BZ95" s="927"/>
      <c r="CA95" s="927"/>
      <c r="CB95" s="927"/>
      <c r="CC95" s="927"/>
      <c r="CD95" s="927"/>
      <c r="CE95" s="927"/>
      <c r="CF95" s="927"/>
      <c r="CG95" s="928"/>
      <c r="CH95" s="929"/>
      <c r="CI95" s="930"/>
      <c r="CJ95" s="930"/>
      <c r="CK95" s="930"/>
      <c r="CL95" s="931"/>
      <c r="CM95" s="929"/>
      <c r="CN95" s="930"/>
      <c r="CO95" s="930"/>
      <c r="CP95" s="930"/>
      <c r="CQ95" s="931"/>
      <c r="CR95" s="929"/>
      <c r="CS95" s="930"/>
      <c r="CT95" s="930"/>
      <c r="CU95" s="930"/>
      <c r="CV95" s="931"/>
      <c r="CW95" s="929"/>
      <c r="CX95" s="930"/>
      <c r="CY95" s="930"/>
      <c r="CZ95" s="930"/>
      <c r="DA95" s="931"/>
      <c r="DB95" s="929"/>
      <c r="DC95" s="930"/>
      <c r="DD95" s="930"/>
      <c r="DE95" s="930"/>
      <c r="DF95" s="931"/>
      <c r="DG95" s="929"/>
      <c r="DH95" s="930"/>
      <c r="DI95" s="930"/>
      <c r="DJ95" s="930"/>
      <c r="DK95" s="931"/>
      <c r="DL95" s="929"/>
      <c r="DM95" s="930"/>
      <c r="DN95" s="930"/>
      <c r="DO95" s="930"/>
      <c r="DP95" s="931"/>
      <c r="DQ95" s="929"/>
      <c r="DR95" s="930"/>
      <c r="DS95" s="930"/>
      <c r="DT95" s="930"/>
      <c r="DU95" s="931"/>
      <c r="DV95" s="926"/>
      <c r="DW95" s="927"/>
      <c r="DX95" s="927"/>
      <c r="DY95" s="927"/>
      <c r="DZ95" s="932"/>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6"/>
      <c r="BT96" s="927"/>
      <c r="BU96" s="927"/>
      <c r="BV96" s="927"/>
      <c r="BW96" s="927"/>
      <c r="BX96" s="927"/>
      <c r="BY96" s="927"/>
      <c r="BZ96" s="927"/>
      <c r="CA96" s="927"/>
      <c r="CB96" s="927"/>
      <c r="CC96" s="927"/>
      <c r="CD96" s="927"/>
      <c r="CE96" s="927"/>
      <c r="CF96" s="927"/>
      <c r="CG96" s="928"/>
      <c r="CH96" s="929"/>
      <c r="CI96" s="930"/>
      <c r="CJ96" s="930"/>
      <c r="CK96" s="930"/>
      <c r="CL96" s="931"/>
      <c r="CM96" s="929"/>
      <c r="CN96" s="930"/>
      <c r="CO96" s="930"/>
      <c r="CP96" s="930"/>
      <c r="CQ96" s="931"/>
      <c r="CR96" s="929"/>
      <c r="CS96" s="930"/>
      <c r="CT96" s="930"/>
      <c r="CU96" s="930"/>
      <c r="CV96" s="931"/>
      <c r="CW96" s="929"/>
      <c r="CX96" s="930"/>
      <c r="CY96" s="930"/>
      <c r="CZ96" s="930"/>
      <c r="DA96" s="931"/>
      <c r="DB96" s="929"/>
      <c r="DC96" s="930"/>
      <c r="DD96" s="930"/>
      <c r="DE96" s="930"/>
      <c r="DF96" s="931"/>
      <c r="DG96" s="929"/>
      <c r="DH96" s="930"/>
      <c r="DI96" s="930"/>
      <c r="DJ96" s="930"/>
      <c r="DK96" s="931"/>
      <c r="DL96" s="929"/>
      <c r="DM96" s="930"/>
      <c r="DN96" s="930"/>
      <c r="DO96" s="930"/>
      <c r="DP96" s="931"/>
      <c r="DQ96" s="929"/>
      <c r="DR96" s="930"/>
      <c r="DS96" s="930"/>
      <c r="DT96" s="930"/>
      <c r="DU96" s="931"/>
      <c r="DV96" s="926"/>
      <c r="DW96" s="927"/>
      <c r="DX96" s="927"/>
      <c r="DY96" s="927"/>
      <c r="DZ96" s="932"/>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6"/>
      <c r="BT97" s="927"/>
      <c r="BU97" s="927"/>
      <c r="BV97" s="927"/>
      <c r="BW97" s="927"/>
      <c r="BX97" s="927"/>
      <c r="BY97" s="927"/>
      <c r="BZ97" s="927"/>
      <c r="CA97" s="927"/>
      <c r="CB97" s="927"/>
      <c r="CC97" s="927"/>
      <c r="CD97" s="927"/>
      <c r="CE97" s="927"/>
      <c r="CF97" s="927"/>
      <c r="CG97" s="928"/>
      <c r="CH97" s="929"/>
      <c r="CI97" s="930"/>
      <c r="CJ97" s="930"/>
      <c r="CK97" s="930"/>
      <c r="CL97" s="931"/>
      <c r="CM97" s="929"/>
      <c r="CN97" s="930"/>
      <c r="CO97" s="930"/>
      <c r="CP97" s="930"/>
      <c r="CQ97" s="931"/>
      <c r="CR97" s="929"/>
      <c r="CS97" s="930"/>
      <c r="CT97" s="930"/>
      <c r="CU97" s="930"/>
      <c r="CV97" s="931"/>
      <c r="CW97" s="929"/>
      <c r="CX97" s="930"/>
      <c r="CY97" s="930"/>
      <c r="CZ97" s="930"/>
      <c r="DA97" s="931"/>
      <c r="DB97" s="929"/>
      <c r="DC97" s="930"/>
      <c r="DD97" s="930"/>
      <c r="DE97" s="930"/>
      <c r="DF97" s="931"/>
      <c r="DG97" s="929"/>
      <c r="DH97" s="930"/>
      <c r="DI97" s="930"/>
      <c r="DJ97" s="930"/>
      <c r="DK97" s="931"/>
      <c r="DL97" s="929"/>
      <c r="DM97" s="930"/>
      <c r="DN97" s="930"/>
      <c r="DO97" s="930"/>
      <c r="DP97" s="931"/>
      <c r="DQ97" s="929"/>
      <c r="DR97" s="930"/>
      <c r="DS97" s="930"/>
      <c r="DT97" s="930"/>
      <c r="DU97" s="931"/>
      <c r="DV97" s="926"/>
      <c r="DW97" s="927"/>
      <c r="DX97" s="927"/>
      <c r="DY97" s="927"/>
      <c r="DZ97" s="932"/>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6"/>
      <c r="BT98" s="927"/>
      <c r="BU98" s="927"/>
      <c r="BV98" s="927"/>
      <c r="BW98" s="927"/>
      <c r="BX98" s="927"/>
      <c r="BY98" s="927"/>
      <c r="BZ98" s="927"/>
      <c r="CA98" s="927"/>
      <c r="CB98" s="927"/>
      <c r="CC98" s="927"/>
      <c r="CD98" s="927"/>
      <c r="CE98" s="927"/>
      <c r="CF98" s="927"/>
      <c r="CG98" s="928"/>
      <c r="CH98" s="929"/>
      <c r="CI98" s="930"/>
      <c r="CJ98" s="930"/>
      <c r="CK98" s="930"/>
      <c r="CL98" s="931"/>
      <c r="CM98" s="929"/>
      <c r="CN98" s="930"/>
      <c r="CO98" s="930"/>
      <c r="CP98" s="930"/>
      <c r="CQ98" s="931"/>
      <c r="CR98" s="929"/>
      <c r="CS98" s="930"/>
      <c r="CT98" s="930"/>
      <c r="CU98" s="930"/>
      <c r="CV98" s="931"/>
      <c r="CW98" s="929"/>
      <c r="CX98" s="930"/>
      <c r="CY98" s="930"/>
      <c r="CZ98" s="930"/>
      <c r="DA98" s="931"/>
      <c r="DB98" s="929"/>
      <c r="DC98" s="930"/>
      <c r="DD98" s="930"/>
      <c r="DE98" s="930"/>
      <c r="DF98" s="931"/>
      <c r="DG98" s="929"/>
      <c r="DH98" s="930"/>
      <c r="DI98" s="930"/>
      <c r="DJ98" s="930"/>
      <c r="DK98" s="931"/>
      <c r="DL98" s="929"/>
      <c r="DM98" s="930"/>
      <c r="DN98" s="930"/>
      <c r="DO98" s="930"/>
      <c r="DP98" s="931"/>
      <c r="DQ98" s="929"/>
      <c r="DR98" s="930"/>
      <c r="DS98" s="930"/>
      <c r="DT98" s="930"/>
      <c r="DU98" s="931"/>
      <c r="DV98" s="926"/>
      <c r="DW98" s="927"/>
      <c r="DX98" s="927"/>
      <c r="DY98" s="927"/>
      <c r="DZ98" s="932"/>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6"/>
      <c r="BT99" s="927"/>
      <c r="BU99" s="927"/>
      <c r="BV99" s="927"/>
      <c r="BW99" s="927"/>
      <c r="BX99" s="927"/>
      <c r="BY99" s="927"/>
      <c r="BZ99" s="927"/>
      <c r="CA99" s="927"/>
      <c r="CB99" s="927"/>
      <c r="CC99" s="927"/>
      <c r="CD99" s="927"/>
      <c r="CE99" s="927"/>
      <c r="CF99" s="927"/>
      <c r="CG99" s="928"/>
      <c r="CH99" s="929"/>
      <c r="CI99" s="930"/>
      <c r="CJ99" s="930"/>
      <c r="CK99" s="930"/>
      <c r="CL99" s="931"/>
      <c r="CM99" s="929"/>
      <c r="CN99" s="930"/>
      <c r="CO99" s="930"/>
      <c r="CP99" s="930"/>
      <c r="CQ99" s="931"/>
      <c r="CR99" s="929"/>
      <c r="CS99" s="930"/>
      <c r="CT99" s="930"/>
      <c r="CU99" s="930"/>
      <c r="CV99" s="931"/>
      <c r="CW99" s="929"/>
      <c r="CX99" s="930"/>
      <c r="CY99" s="930"/>
      <c r="CZ99" s="930"/>
      <c r="DA99" s="931"/>
      <c r="DB99" s="929"/>
      <c r="DC99" s="930"/>
      <c r="DD99" s="930"/>
      <c r="DE99" s="930"/>
      <c r="DF99" s="931"/>
      <c r="DG99" s="929"/>
      <c r="DH99" s="930"/>
      <c r="DI99" s="930"/>
      <c r="DJ99" s="930"/>
      <c r="DK99" s="931"/>
      <c r="DL99" s="929"/>
      <c r="DM99" s="930"/>
      <c r="DN99" s="930"/>
      <c r="DO99" s="930"/>
      <c r="DP99" s="931"/>
      <c r="DQ99" s="929"/>
      <c r="DR99" s="930"/>
      <c r="DS99" s="930"/>
      <c r="DT99" s="930"/>
      <c r="DU99" s="931"/>
      <c r="DV99" s="926"/>
      <c r="DW99" s="927"/>
      <c r="DX99" s="927"/>
      <c r="DY99" s="927"/>
      <c r="DZ99" s="932"/>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6"/>
      <c r="BT100" s="927"/>
      <c r="BU100" s="927"/>
      <c r="BV100" s="927"/>
      <c r="BW100" s="927"/>
      <c r="BX100" s="927"/>
      <c r="BY100" s="927"/>
      <c r="BZ100" s="927"/>
      <c r="CA100" s="927"/>
      <c r="CB100" s="927"/>
      <c r="CC100" s="927"/>
      <c r="CD100" s="927"/>
      <c r="CE100" s="927"/>
      <c r="CF100" s="927"/>
      <c r="CG100" s="928"/>
      <c r="CH100" s="929"/>
      <c r="CI100" s="930"/>
      <c r="CJ100" s="930"/>
      <c r="CK100" s="930"/>
      <c r="CL100" s="931"/>
      <c r="CM100" s="929"/>
      <c r="CN100" s="930"/>
      <c r="CO100" s="930"/>
      <c r="CP100" s="930"/>
      <c r="CQ100" s="931"/>
      <c r="CR100" s="929"/>
      <c r="CS100" s="930"/>
      <c r="CT100" s="930"/>
      <c r="CU100" s="930"/>
      <c r="CV100" s="931"/>
      <c r="CW100" s="929"/>
      <c r="CX100" s="930"/>
      <c r="CY100" s="930"/>
      <c r="CZ100" s="930"/>
      <c r="DA100" s="931"/>
      <c r="DB100" s="929"/>
      <c r="DC100" s="930"/>
      <c r="DD100" s="930"/>
      <c r="DE100" s="930"/>
      <c r="DF100" s="931"/>
      <c r="DG100" s="929"/>
      <c r="DH100" s="930"/>
      <c r="DI100" s="930"/>
      <c r="DJ100" s="930"/>
      <c r="DK100" s="931"/>
      <c r="DL100" s="929"/>
      <c r="DM100" s="930"/>
      <c r="DN100" s="930"/>
      <c r="DO100" s="930"/>
      <c r="DP100" s="931"/>
      <c r="DQ100" s="929"/>
      <c r="DR100" s="930"/>
      <c r="DS100" s="930"/>
      <c r="DT100" s="930"/>
      <c r="DU100" s="931"/>
      <c r="DV100" s="926"/>
      <c r="DW100" s="927"/>
      <c r="DX100" s="927"/>
      <c r="DY100" s="927"/>
      <c r="DZ100" s="932"/>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6"/>
      <c r="BT101" s="927"/>
      <c r="BU101" s="927"/>
      <c r="BV101" s="927"/>
      <c r="BW101" s="927"/>
      <c r="BX101" s="927"/>
      <c r="BY101" s="927"/>
      <c r="BZ101" s="927"/>
      <c r="CA101" s="927"/>
      <c r="CB101" s="927"/>
      <c r="CC101" s="927"/>
      <c r="CD101" s="927"/>
      <c r="CE101" s="927"/>
      <c r="CF101" s="927"/>
      <c r="CG101" s="928"/>
      <c r="CH101" s="929"/>
      <c r="CI101" s="930"/>
      <c r="CJ101" s="930"/>
      <c r="CK101" s="930"/>
      <c r="CL101" s="931"/>
      <c r="CM101" s="929"/>
      <c r="CN101" s="930"/>
      <c r="CO101" s="930"/>
      <c r="CP101" s="930"/>
      <c r="CQ101" s="931"/>
      <c r="CR101" s="929"/>
      <c r="CS101" s="930"/>
      <c r="CT101" s="930"/>
      <c r="CU101" s="930"/>
      <c r="CV101" s="931"/>
      <c r="CW101" s="929"/>
      <c r="CX101" s="930"/>
      <c r="CY101" s="930"/>
      <c r="CZ101" s="930"/>
      <c r="DA101" s="931"/>
      <c r="DB101" s="929"/>
      <c r="DC101" s="930"/>
      <c r="DD101" s="930"/>
      <c r="DE101" s="930"/>
      <c r="DF101" s="931"/>
      <c r="DG101" s="929"/>
      <c r="DH101" s="930"/>
      <c r="DI101" s="930"/>
      <c r="DJ101" s="930"/>
      <c r="DK101" s="931"/>
      <c r="DL101" s="929"/>
      <c r="DM101" s="930"/>
      <c r="DN101" s="930"/>
      <c r="DO101" s="930"/>
      <c r="DP101" s="931"/>
      <c r="DQ101" s="929"/>
      <c r="DR101" s="930"/>
      <c r="DS101" s="930"/>
      <c r="DT101" s="930"/>
      <c r="DU101" s="931"/>
      <c r="DV101" s="926"/>
      <c r="DW101" s="927"/>
      <c r="DX101" s="927"/>
      <c r="DY101" s="927"/>
      <c r="DZ101" s="932"/>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246</v>
      </c>
      <c r="BR102" s="933" t="s">
        <v>447</v>
      </c>
      <c r="BS102" s="934"/>
      <c r="BT102" s="934"/>
      <c r="BU102" s="934"/>
      <c r="BV102" s="934"/>
      <c r="BW102" s="934"/>
      <c r="BX102" s="934"/>
      <c r="BY102" s="934"/>
      <c r="BZ102" s="934"/>
      <c r="CA102" s="934"/>
      <c r="CB102" s="934"/>
      <c r="CC102" s="934"/>
      <c r="CD102" s="934"/>
      <c r="CE102" s="934"/>
      <c r="CF102" s="934"/>
      <c r="CG102" s="935"/>
      <c r="CH102" s="936"/>
      <c r="CI102" s="937"/>
      <c r="CJ102" s="937"/>
      <c r="CK102" s="937"/>
      <c r="CL102" s="938"/>
      <c r="CM102" s="936"/>
      <c r="CN102" s="937"/>
      <c r="CO102" s="937"/>
      <c r="CP102" s="937"/>
      <c r="CQ102" s="938"/>
      <c r="CR102" s="939">
        <v>32</v>
      </c>
      <c r="CS102" s="940"/>
      <c r="CT102" s="940"/>
      <c r="CU102" s="940"/>
      <c r="CV102" s="941"/>
      <c r="CW102" s="939">
        <v>6</v>
      </c>
      <c r="CX102" s="940"/>
      <c r="CY102" s="940"/>
      <c r="CZ102" s="940"/>
      <c r="DA102" s="941"/>
      <c r="DB102" s="939" t="s">
        <v>193</v>
      </c>
      <c r="DC102" s="940"/>
      <c r="DD102" s="940"/>
      <c r="DE102" s="940"/>
      <c r="DF102" s="941"/>
      <c r="DG102" s="939" t="s">
        <v>193</v>
      </c>
      <c r="DH102" s="940"/>
      <c r="DI102" s="940"/>
      <c r="DJ102" s="940"/>
      <c r="DK102" s="941"/>
      <c r="DL102" s="939" t="s">
        <v>193</v>
      </c>
      <c r="DM102" s="940"/>
      <c r="DN102" s="940"/>
      <c r="DO102" s="940"/>
      <c r="DP102" s="941"/>
      <c r="DQ102" s="939" t="s">
        <v>193</v>
      </c>
      <c r="DR102" s="940"/>
      <c r="DS102" s="940"/>
      <c r="DT102" s="940"/>
      <c r="DU102" s="941"/>
      <c r="DV102" s="933"/>
      <c r="DW102" s="934"/>
      <c r="DX102" s="934"/>
      <c r="DY102" s="934"/>
      <c r="DZ102" s="942"/>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1" t="s">
        <v>465</v>
      </c>
      <c r="BR103" s="921"/>
      <c r="BS103" s="921"/>
      <c r="BT103" s="921"/>
      <c r="BU103" s="921"/>
      <c r="BV103" s="921"/>
      <c r="BW103" s="921"/>
      <c r="BX103" s="921"/>
      <c r="BY103" s="921"/>
      <c r="BZ103" s="921"/>
      <c r="CA103" s="921"/>
      <c r="CB103" s="921"/>
      <c r="CC103" s="921"/>
      <c r="CD103" s="921"/>
      <c r="CE103" s="921"/>
      <c r="CF103" s="921"/>
      <c r="CG103" s="921"/>
      <c r="CH103" s="921"/>
      <c r="CI103" s="921"/>
      <c r="CJ103" s="921"/>
      <c r="CK103" s="921"/>
      <c r="CL103" s="921"/>
      <c r="CM103" s="921"/>
      <c r="CN103" s="921"/>
      <c r="CO103" s="921"/>
      <c r="CP103" s="921"/>
      <c r="CQ103" s="921"/>
      <c r="CR103" s="921"/>
      <c r="CS103" s="921"/>
      <c r="CT103" s="921"/>
      <c r="CU103" s="921"/>
      <c r="CV103" s="921"/>
      <c r="CW103" s="921"/>
      <c r="CX103" s="921"/>
      <c r="CY103" s="921"/>
      <c r="CZ103" s="921"/>
      <c r="DA103" s="921"/>
      <c r="DB103" s="921"/>
      <c r="DC103" s="921"/>
      <c r="DD103" s="921"/>
      <c r="DE103" s="921"/>
      <c r="DF103" s="921"/>
      <c r="DG103" s="921"/>
      <c r="DH103" s="921"/>
      <c r="DI103" s="921"/>
      <c r="DJ103" s="921"/>
      <c r="DK103" s="921"/>
      <c r="DL103" s="921"/>
      <c r="DM103" s="921"/>
      <c r="DN103" s="921"/>
      <c r="DO103" s="921"/>
      <c r="DP103" s="921"/>
      <c r="DQ103" s="921"/>
      <c r="DR103" s="921"/>
      <c r="DS103" s="921"/>
      <c r="DT103" s="921"/>
      <c r="DU103" s="921"/>
      <c r="DV103" s="921"/>
      <c r="DW103" s="921"/>
      <c r="DX103" s="921"/>
      <c r="DY103" s="921"/>
      <c r="DZ103" s="92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4" t="s">
        <v>466</v>
      </c>
      <c r="BR104" s="754"/>
      <c r="BS104" s="754"/>
      <c r="BT104" s="754"/>
      <c r="BU104" s="754"/>
      <c r="BV104" s="754"/>
      <c r="BW104" s="754"/>
      <c r="BX104" s="754"/>
      <c r="BY104" s="754"/>
      <c r="BZ104" s="754"/>
      <c r="CA104" s="754"/>
      <c r="CB104" s="754"/>
      <c r="CC104" s="754"/>
      <c r="CD104" s="754"/>
      <c r="CE104" s="754"/>
      <c r="CF104" s="754"/>
      <c r="CG104" s="754"/>
      <c r="CH104" s="754"/>
      <c r="CI104" s="754"/>
      <c r="CJ104" s="754"/>
      <c r="CK104" s="754"/>
      <c r="CL104" s="754"/>
      <c r="CM104" s="754"/>
      <c r="CN104" s="754"/>
      <c r="CO104" s="754"/>
      <c r="CP104" s="754"/>
      <c r="CQ104" s="754"/>
      <c r="CR104" s="754"/>
      <c r="CS104" s="754"/>
      <c r="CT104" s="754"/>
      <c r="CU104" s="754"/>
      <c r="CV104" s="754"/>
      <c r="CW104" s="754"/>
      <c r="CX104" s="754"/>
      <c r="CY104" s="754"/>
      <c r="CZ104" s="754"/>
      <c r="DA104" s="754"/>
      <c r="DB104" s="754"/>
      <c r="DC104" s="754"/>
      <c r="DD104" s="754"/>
      <c r="DE104" s="754"/>
      <c r="DF104" s="754"/>
      <c r="DG104" s="754"/>
      <c r="DH104" s="754"/>
      <c r="DI104" s="754"/>
      <c r="DJ104" s="754"/>
      <c r="DK104" s="754"/>
      <c r="DL104" s="754"/>
      <c r="DM104" s="754"/>
      <c r="DN104" s="754"/>
      <c r="DO104" s="754"/>
      <c r="DP104" s="754"/>
      <c r="DQ104" s="754"/>
      <c r="DR104" s="754"/>
      <c r="DS104" s="754"/>
      <c r="DT104" s="754"/>
      <c r="DU104" s="754"/>
      <c r="DV104" s="754"/>
      <c r="DW104" s="754"/>
      <c r="DX104" s="754"/>
      <c r="DY104" s="754"/>
      <c r="DZ104" s="754"/>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2" t="s">
        <v>468</v>
      </c>
      <c r="B108" s="923"/>
      <c r="C108" s="923"/>
      <c r="D108" s="923"/>
      <c r="E108" s="923"/>
      <c r="F108" s="923"/>
      <c r="G108" s="923"/>
      <c r="H108" s="923"/>
      <c r="I108" s="923"/>
      <c r="J108" s="923"/>
      <c r="K108" s="923"/>
      <c r="L108" s="923"/>
      <c r="M108" s="923"/>
      <c r="N108" s="923"/>
      <c r="O108" s="923"/>
      <c r="P108" s="923"/>
      <c r="Q108" s="923"/>
      <c r="R108" s="923"/>
      <c r="S108" s="923"/>
      <c r="T108" s="923"/>
      <c r="U108" s="923"/>
      <c r="V108" s="923"/>
      <c r="W108" s="923"/>
      <c r="X108" s="923"/>
      <c r="Y108" s="923"/>
      <c r="Z108" s="923"/>
      <c r="AA108" s="923"/>
      <c r="AB108" s="923"/>
      <c r="AC108" s="923"/>
      <c r="AD108" s="923"/>
      <c r="AE108" s="923"/>
      <c r="AF108" s="923"/>
      <c r="AG108" s="923"/>
      <c r="AH108" s="923"/>
      <c r="AI108" s="923"/>
      <c r="AJ108" s="923"/>
      <c r="AK108" s="923"/>
      <c r="AL108" s="923"/>
      <c r="AM108" s="923"/>
      <c r="AN108" s="923"/>
      <c r="AO108" s="923"/>
      <c r="AP108" s="923"/>
      <c r="AQ108" s="923"/>
      <c r="AR108" s="923"/>
      <c r="AS108" s="923"/>
      <c r="AT108" s="924"/>
      <c r="AU108" s="922" t="s">
        <v>195</v>
      </c>
      <c r="AV108" s="923"/>
      <c r="AW108" s="923"/>
      <c r="AX108" s="923"/>
      <c r="AY108" s="923"/>
      <c r="AZ108" s="923"/>
      <c r="BA108" s="923"/>
      <c r="BB108" s="923"/>
      <c r="BC108" s="923"/>
      <c r="BD108" s="923"/>
      <c r="BE108" s="923"/>
      <c r="BF108" s="923"/>
      <c r="BG108" s="923"/>
      <c r="BH108" s="923"/>
      <c r="BI108" s="923"/>
      <c r="BJ108" s="923"/>
      <c r="BK108" s="923"/>
      <c r="BL108" s="923"/>
      <c r="BM108" s="923"/>
      <c r="BN108" s="923"/>
      <c r="BO108" s="923"/>
      <c r="BP108" s="923"/>
      <c r="BQ108" s="923"/>
      <c r="BR108" s="923"/>
      <c r="BS108" s="923"/>
      <c r="BT108" s="923"/>
      <c r="BU108" s="923"/>
      <c r="BV108" s="923"/>
      <c r="BW108" s="923"/>
      <c r="BX108" s="923"/>
      <c r="BY108" s="923"/>
      <c r="BZ108" s="923"/>
      <c r="CA108" s="923"/>
      <c r="CB108" s="923"/>
      <c r="CC108" s="923"/>
      <c r="CD108" s="923"/>
      <c r="CE108" s="923"/>
      <c r="CF108" s="923"/>
      <c r="CG108" s="923"/>
      <c r="CH108" s="923"/>
      <c r="CI108" s="923"/>
      <c r="CJ108" s="923"/>
      <c r="CK108" s="923"/>
      <c r="CL108" s="923"/>
      <c r="CM108" s="923"/>
      <c r="CN108" s="923"/>
      <c r="CO108" s="923"/>
      <c r="CP108" s="923"/>
      <c r="CQ108" s="923"/>
      <c r="CR108" s="923"/>
      <c r="CS108" s="923"/>
      <c r="CT108" s="923"/>
      <c r="CU108" s="923"/>
      <c r="CV108" s="923"/>
      <c r="CW108" s="923"/>
      <c r="CX108" s="923"/>
      <c r="CY108" s="923"/>
      <c r="CZ108" s="923"/>
      <c r="DA108" s="923"/>
      <c r="DB108" s="923"/>
      <c r="DC108" s="923"/>
      <c r="DD108" s="923"/>
      <c r="DE108" s="923"/>
      <c r="DF108" s="923"/>
      <c r="DG108" s="923"/>
      <c r="DH108" s="923"/>
      <c r="DI108" s="923"/>
      <c r="DJ108" s="923"/>
      <c r="DK108" s="923"/>
      <c r="DL108" s="923"/>
      <c r="DM108" s="923"/>
      <c r="DN108" s="923"/>
      <c r="DO108" s="923"/>
      <c r="DP108" s="923"/>
      <c r="DQ108" s="923"/>
      <c r="DR108" s="923"/>
      <c r="DS108" s="923"/>
      <c r="DT108" s="923"/>
      <c r="DU108" s="923"/>
      <c r="DV108" s="923"/>
      <c r="DW108" s="923"/>
      <c r="DX108" s="923"/>
      <c r="DY108" s="923"/>
      <c r="DZ108" s="924"/>
    </row>
    <row r="109" spans="1:131" s="48" customFormat="1" ht="26.25" customHeight="1" x14ac:dyDescent="0.2">
      <c r="A109" s="765" t="s">
        <v>469</v>
      </c>
      <c r="B109" s="766"/>
      <c r="C109" s="766"/>
      <c r="D109" s="766"/>
      <c r="E109" s="766"/>
      <c r="F109" s="766"/>
      <c r="G109" s="766"/>
      <c r="H109" s="766"/>
      <c r="I109" s="766"/>
      <c r="J109" s="766"/>
      <c r="K109" s="766"/>
      <c r="L109" s="766"/>
      <c r="M109" s="766"/>
      <c r="N109" s="766"/>
      <c r="O109" s="766"/>
      <c r="P109" s="766"/>
      <c r="Q109" s="766"/>
      <c r="R109" s="766"/>
      <c r="S109" s="766"/>
      <c r="T109" s="766"/>
      <c r="U109" s="766"/>
      <c r="V109" s="766"/>
      <c r="W109" s="766"/>
      <c r="X109" s="766"/>
      <c r="Y109" s="766"/>
      <c r="Z109" s="767"/>
      <c r="AA109" s="768" t="s">
        <v>470</v>
      </c>
      <c r="AB109" s="766"/>
      <c r="AC109" s="766"/>
      <c r="AD109" s="766"/>
      <c r="AE109" s="767"/>
      <c r="AF109" s="768" t="s">
        <v>471</v>
      </c>
      <c r="AG109" s="766"/>
      <c r="AH109" s="766"/>
      <c r="AI109" s="766"/>
      <c r="AJ109" s="767"/>
      <c r="AK109" s="768" t="s">
        <v>183</v>
      </c>
      <c r="AL109" s="766"/>
      <c r="AM109" s="766"/>
      <c r="AN109" s="766"/>
      <c r="AO109" s="767"/>
      <c r="AP109" s="768" t="s">
        <v>473</v>
      </c>
      <c r="AQ109" s="766"/>
      <c r="AR109" s="766"/>
      <c r="AS109" s="766"/>
      <c r="AT109" s="769"/>
      <c r="AU109" s="765" t="s">
        <v>469</v>
      </c>
      <c r="AV109" s="766"/>
      <c r="AW109" s="766"/>
      <c r="AX109" s="766"/>
      <c r="AY109" s="766"/>
      <c r="AZ109" s="766"/>
      <c r="BA109" s="766"/>
      <c r="BB109" s="766"/>
      <c r="BC109" s="766"/>
      <c r="BD109" s="766"/>
      <c r="BE109" s="766"/>
      <c r="BF109" s="766"/>
      <c r="BG109" s="766"/>
      <c r="BH109" s="766"/>
      <c r="BI109" s="766"/>
      <c r="BJ109" s="766"/>
      <c r="BK109" s="766"/>
      <c r="BL109" s="766"/>
      <c r="BM109" s="766"/>
      <c r="BN109" s="766"/>
      <c r="BO109" s="766"/>
      <c r="BP109" s="767"/>
      <c r="BQ109" s="768" t="s">
        <v>470</v>
      </c>
      <c r="BR109" s="766"/>
      <c r="BS109" s="766"/>
      <c r="BT109" s="766"/>
      <c r="BU109" s="767"/>
      <c r="BV109" s="768" t="s">
        <v>471</v>
      </c>
      <c r="BW109" s="766"/>
      <c r="BX109" s="766"/>
      <c r="BY109" s="766"/>
      <c r="BZ109" s="767"/>
      <c r="CA109" s="768" t="s">
        <v>183</v>
      </c>
      <c r="CB109" s="766"/>
      <c r="CC109" s="766"/>
      <c r="CD109" s="766"/>
      <c r="CE109" s="767"/>
      <c r="CF109" s="925" t="s">
        <v>473</v>
      </c>
      <c r="CG109" s="925"/>
      <c r="CH109" s="925"/>
      <c r="CI109" s="925"/>
      <c r="CJ109" s="925"/>
      <c r="CK109" s="768" t="s">
        <v>95</v>
      </c>
      <c r="CL109" s="766"/>
      <c r="CM109" s="766"/>
      <c r="CN109" s="766"/>
      <c r="CO109" s="766"/>
      <c r="CP109" s="766"/>
      <c r="CQ109" s="766"/>
      <c r="CR109" s="766"/>
      <c r="CS109" s="766"/>
      <c r="CT109" s="766"/>
      <c r="CU109" s="766"/>
      <c r="CV109" s="766"/>
      <c r="CW109" s="766"/>
      <c r="CX109" s="766"/>
      <c r="CY109" s="766"/>
      <c r="CZ109" s="766"/>
      <c r="DA109" s="766"/>
      <c r="DB109" s="766"/>
      <c r="DC109" s="766"/>
      <c r="DD109" s="766"/>
      <c r="DE109" s="766"/>
      <c r="DF109" s="767"/>
      <c r="DG109" s="768" t="s">
        <v>470</v>
      </c>
      <c r="DH109" s="766"/>
      <c r="DI109" s="766"/>
      <c r="DJ109" s="766"/>
      <c r="DK109" s="767"/>
      <c r="DL109" s="768" t="s">
        <v>471</v>
      </c>
      <c r="DM109" s="766"/>
      <c r="DN109" s="766"/>
      <c r="DO109" s="766"/>
      <c r="DP109" s="767"/>
      <c r="DQ109" s="768" t="s">
        <v>183</v>
      </c>
      <c r="DR109" s="766"/>
      <c r="DS109" s="766"/>
      <c r="DT109" s="766"/>
      <c r="DU109" s="767"/>
      <c r="DV109" s="768" t="s">
        <v>473</v>
      </c>
      <c r="DW109" s="766"/>
      <c r="DX109" s="766"/>
      <c r="DY109" s="766"/>
      <c r="DZ109" s="769"/>
    </row>
    <row r="110" spans="1:131" s="48" customFormat="1" ht="26.25" customHeight="1" x14ac:dyDescent="0.2">
      <c r="A110" s="809" t="s">
        <v>327</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02">
        <v>719695</v>
      </c>
      <c r="AB110" s="803"/>
      <c r="AC110" s="803"/>
      <c r="AD110" s="803"/>
      <c r="AE110" s="804"/>
      <c r="AF110" s="805">
        <v>671324</v>
      </c>
      <c r="AG110" s="803"/>
      <c r="AH110" s="803"/>
      <c r="AI110" s="803"/>
      <c r="AJ110" s="804"/>
      <c r="AK110" s="805">
        <v>639122</v>
      </c>
      <c r="AL110" s="803"/>
      <c r="AM110" s="803"/>
      <c r="AN110" s="803"/>
      <c r="AO110" s="804"/>
      <c r="AP110" s="898">
        <v>18.2</v>
      </c>
      <c r="AQ110" s="899"/>
      <c r="AR110" s="899"/>
      <c r="AS110" s="899"/>
      <c r="AT110" s="900"/>
      <c r="AU110" s="901" t="s">
        <v>120</v>
      </c>
      <c r="AV110" s="902"/>
      <c r="AW110" s="902"/>
      <c r="AX110" s="902"/>
      <c r="AY110" s="902"/>
      <c r="AZ110" s="862" t="s">
        <v>475</v>
      </c>
      <c r="BA110" s="810"/>
      <c r="BB110" s="810"/>
      <c r="BC110" s="810"/>
      <c r="BD110" s="810"/>
      <c r="BE110" s="810"/>
      <c r="BF110" s="810"/>
      <c r="BG110" s="810"/>
      <c r="BH110" s="810"/>
      <c r="BI110" s="810"/>
      <c r="BJ110" s="810"/>
      <c r="BK110" s="810"/>
      <c r="BL110" s="810"/>
      <c r="BM110" s="810"/>
      <c r="BN110" s="810"/>
      <c r="BO110" s="810"/>
      <c r="BP110" s="811"/>
      <c r="BQ110" s="863">
        <v>5867148</v>
      </c>
      <c r="BR110" s="864"/>
      <c r="BS110" s="864"/>
      <c r="BT110" s="864"/>
      <c r="BU110" s="864"/>
      <c r="BV110" s="864">
        <v>5650558</v>
      </c>
      <c r="BW110" s="864"/>
      <c r="BX110" s="864"/>
      <c r="BY110" s="864"/>
      <c r="BZ110" s="864"/>
      <c r="CA110" s="864">
        <v>5437875</v>
      </c>
      <c r="CB110" s="864"/>
      <c r="CC110" s="864"/>
      <c r="CD110" s="864"/>
      <c r="CE110" s="864"/>
      <c r="CF110" s="888">
        <v>154.5</v>
      </c>
      <c r="CG110" s="889"/>
      <c r="CH110" s="889"/>
      <c r="CI110" s="889"/>
      <c r="CJ110" s="889"/>
      <c r="CK110" s="907" t="s">
        <v>387</v>
      </c>
      <c r="CL110" s="748"/>
      <c r="CM110" s="862" t="s">
        <v>61</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3" t="s">
        <v>193</v>
      </c>
      <c r="DH110" s="864"/>
      <c r="DI110" s="864"/>
      <c r="DJ110" s="864"/>
      <c r="DK110" s="864"/>
      <c r="DL110" s="864" t="s">
        <v>193</v>
      </c>
      <c r="DM110" s="864"/>
      <c r="DN110" s="864"/>
      <c r="DO110" s="864"/>
      <c r="DP110" s="864"/>
      <c r="DQ110" s="864" t="s">
        <v>193</v>
      </c>
      <c r="DR110" s="864"/>
      <c r="DS110" s="864"/>
      <c r="DT110" s="864"/>
      <c r="DU110" s="864"/>
      <c r="DV110" s="865" t="s">
        <v>193</v>
      </c>
      <c r="DW110" s="865"/>
      <c r="DX110" s="865"/>
      <c r="DY110" s="865"/>
      <c r="DZ110" s="866"/>
    </row>
    <row r="111" spans="1:131" s="48" customFormat="1" ht="26.25" customHeight="1" x14ac:dyDescent="0.2">
      <c r="A111" s="753" t="s">
        <v>451</v>
      </c>
      <c r="B111" s="754"/>
      <c r="C111" s="754"/>
      <c r="D111" s="754"/>
      <c r="E111" s="754"/>
      <c r="F111" s="754"/>
      <c r="G111" s="754"/>
      <c r="H111" s="754"/>
      <c r="I111" s="754"/>
      <c r="J111" s="754"/>
      <c r="K111" s="754"/>
      <c r="L111" s="754"/>
      <c r="M111" s="754"/>
      <c r="N111" s="754"/>
      <c r="O111" s="754"/>
      <c r="P111" s="754"/>
      <c r="Q111" s="754"/>
      <c r="R111" s="754"/>
      <c r="S111" s="754"/>
      <c r="T111" s="754"/>
      <c r="U111" s="754"/>
      <c r="V111" s="754"/>
      <c r="W111" s="754"/>
      <c r="X111" s="754"/>
      <c r="Y111" s="754"/>
      <c r="Z111" s="920"/>
      <c r="AA111" s="758" t="s">
        <v>193</v>
      </c>
      <c r="AB111" s="759"/>
      <c r="AC111" s="759"/>
      <c r="AD111" s="759"/>
      <c r="AE111" s="760"/>
      <c r="AF111" s="761" t="s">
        <v>193</v>
      </c>
      <c r="AG111" s="759"/>
      <c r="AH111" s="759"/>
      <c r="AI111" s="759"/>
      <c r="AJ111" s="760"/>
      <c r="AK111" s="761" t="s">
        <v>193</v>
      </c>
      <c r="AL111" s="759"/>
      <c r="AM111" s="759"/>
      <c r="AN111" s="759"/>
      <c r="AO111" s="760"/>
      <c r="AP111" s="835" t="s">
        <v>193</v>
      </c>
      <c r="AQ111" s="836"/>
      <c r="AR111" s="836"/>
      <c r="AS111" s="836"/>
      <c r="AT111" s="837"/>
      <c r="AU111" s="903"/>
      <c r="AV111" s="904"/>
      <c r="AW111" s="904"/>
      <c r="AX111" s="904"/>
      <c r="AY111" s="904"/>
      <c r="AZ111" s="834" t="s">
        <v>476</v>
      </c>
      <c r="BA111" s="770"/>
      <c r="BB111" s="770"/>
      <c r="BC111" s="770"/>
      <c r="BD111" s="770"/>
      <c r="BE111" s="770"/>
      <c r="BF111" s="770"/>
      <c r="BG111" s="770"/>
      <c r="BH111" s="770"/>
      <c r="BI111" s="770"/>
      <c r="BJ111" s="770"/>
      <c r="BK111" s="770"/>
      <c r="BL111" s="770"/>
      <c r="BM111" s="770"/>
      <c r="BN111" s="770"/>
      <c r="BO111" s="770"/>
      <c r="BP111" s="771"/>
      <c r="BQ111" s="838" t="s">
        <v>193</v>
      </c>
      <c r="BR111" s="839"/>
      <c r="BS111" s="839"/>
      <c r="BT111" s="839"/>
      <c r="BU111" s="839"/>
      <c r="BV111" s="839" t="s">
        <v>193</v>
      </c>
      <c r="BW111" s="839"/>
      <c r="BX111" s="839"/>
      <c r="BY111" s="839"/>
      <c r="BZ111" s="839"/>
      <c r="CA111" s="839" t="s">
        <v>193</v>
      </c>
      <c r="CB111" s="839"/>
      <c r="CC111" s="839"/>
      <c r="CD111" s="839"/>
      <c r="CE111" s="839"/>
      <c r="CF111" s="896" t="s">
        <v>193</v>
      </c>
      <c r="CG111" s="897"/>
      <c r="CH111" s="897"/>
      <c r="CI111" s="897"/>
      <c r="CJ111" s="897"/>
      <c r="CK111" s="908"/>
      <c r="CL111" s="750"/>
      <c r="CM111" s="834" t="s">
        <v>134</v>
      </c>
      <c r="CN111" s="770"/>
      <c r="CO111" s="770"/>
      <c r="CP111" s="770"/>
      <c r="CQ111" s="770"/>
      <c r="CR111" s="770"/>
      <c r="CS111" s="770"/>
      <c r="CT111" s="770"/>
      <c r="CU111" s="770"/>
      <c r="CV111" s="770"/>
      <c r="CW111" s="770"/>
      <c r="CX111" s="770"/>
      <c r="CY111" s="770"/>
      <c r="CZ111" s="770"/>
      <c r="DA111" s="770"/>
      <c r="DB111" s="770"/>
      <c r="DC111" s="770"/>
      <c r="DD111" s="770"/>
      <c r="DE111" s="770"/>
      <c r="DF111" s="771"/>
      <c r="DG111" s="838" t="s">
        <v>193</v>
      </c>
      <c r="DH111" s="839"/>
      <c r="DI111" s="839"/>
      <c r="DJ111" s="839"/>
      <c r="DK111" s="839"/>
      <c r="DL111" s="839" t="s">
        <v>193</v>
      </c>
      <c r="DM111" s="839"/>
      <c r="DN111" s="839"/>
      <c r="DO111" s="839"/>
      <c r="DP111" s="839"/>
      <c r="DQ111" s="839" t="s">
        <v>193</v>
      </c>
      <c r="DR111" s="839"/>
      <c r="DS111" s="839"/>
      <c r="DT111" s="839"/>
      <c r="DU111" s="839"/>
      <c r="DV111" s="840" t="s">
        <v>193</v>
      </c>
      <c r="DW111" s="840"/>
      <c r="DX111" s="840"/>
      <c r="DY111" s="840"/>
      <c r="DZ111" s="841"/>
    </row>
    <row r="112" spans="1:131" s="48" customFormat="1" ht="26.25" customHeight="1" x14ac:dyDescent="0.2">
      <c r="A112" s="737" t="s">
        <v>152</v>
      </c>
      <c r="B112" s="738"/>
      <c r="C112" s="770" t="s">
        <v>477</v>
      </c>
      <c r="D112" s="770"/>
      <c r="E112" s="770"/>
      <c r="F112" s="770"/>
      <c r="G112" s="770"/>
      <c r="H112" s="770"/>
      <c r="I112" s="770"/>
      <c r="J112" s="770"/>
      <c r="K112" s="770"/>
      <c r="L112" s="770"/>
      <c r="M112" s="770"/>
      <c r="N112" s="770"/>
      <c r="O112" s="770"/>
      <c r="P112" s="770"/>
      <c r="Q112" s="770"/>
      <c r="R112" s="770"/>
      <c r="S112" s="770"/>
      <c r="T112" s="770"/>
      <c r="U112" s="770"/>
      <c r="V112" s="770"/>
      <c r="W112" s="770"/>
      <c r="X112" s="770"/>
      <c r="Y112" s="770"/>
      <c r="Z112" s="771"/>
      <c r="AA112" s="758" t="s">
        <v>193</v>
      </c>
      <c r="AB112" s="759"/>
      <c r="AC112" s="759"/>
      <c r="AD112" s="759"/>
      <c r="AE112" s="760"/>
      <c r="AF112" s="761" t="s">
        <v>193</v>
      </c>
      <c r="AG112" s="759"/>
      <c r="AH112" s="759"/>
      <c r="AI112" s="759"/>
      <c r="AJ112" s="760"/>
      <c r="AK112" s="761" t="s">
        <v>193</v>
      </c>
      <c r="AL112" s="759"/>
      <c r="AM112" s="759"/>
      <c r="AN112" s="759"/>
      <c r="AO112" s="760"/>
      <c r="AP112" s="835" t="s">
        <v>193</v>
      </c>
      <c r="AQ112" s="836"/>
      <c r="AR112" s="836"/>
      <c r="AS112" s="836"/>
      <c r="AT112" s="837"/>
      <c r="AU112" s="903"/>
      <c r="AV112" s="904"/>
      <c r="AW112" s="904"/>
      <c r="AX112" s="904"/>
      <c r="AY112" s="904"/>
      <c r="AZ112" s="834" t="s">
        <v>265</v>
      </c>
      <c r="BA112" s="770"/>
      <c r="BB112" s="770"/>
      <c r="BC112" s="770"/>
      <c r="BD112" s="770"/>
      <c r="BE112" s="770"/>
      <c r="BF112" s="770"/>
      <c r="BG112" s="770"/>
      <c r="BH112" s="770"/>
      <c r="BI112" s="770"/>
      <c r="BJ112" s="770"/>
      <c r="BK112" s="770"/>
      <c r="BL112" s="770"/>
      <c r="BM112" s="770"/>
      <c r="BN112" s="770"/>
      <c r="BO112" s="770"/>
      <c r="BP112" s="771"/>
      <c r="BQ112" s="838">
        <v>589959</v>
      </c>
      <c r="BR112" s="839"/>
      <c r="BS112" s="839"/>
      <c r="BT112" s="839"/>
      <c r="BU112" s="839"/>
      <c r="BV112" s="839">
        <v>511410</v>
      </c>
      <c r="BW112" s="839"/>
      <c r="BX112" s="839"/>
      <c r="BY112" s="839"/>
      <c r="BZ112" s="839"/>
      <c r="CA112" s="839">
        <v>558068</v>
      </c>
      <c r="CB112" s="839"/>
      <c r="CC112" s="839"/>
      <c r="CD112" s="839"/>
      <c r="CE112" s="839"/>
      <c r="CF112" s="896">
        <v>15.899999999999999</v>
      </c>
      <c r="CG112" s="897"/>
      <c r="CH112" s="897"/>
      <c r="CI112" s="897"/>
      <c r="CJ112" s="897"/>
      <c r="CK112" s="908"/>
      <c r="CL112" s="750"/>
      <c r="CM112" s="834" t="s">
        <v>396</v>
      </c>
      <c r="CN112" s="770"/>
      <c r="CO112" s="770"/>
      <c r="CP112" s="770"/>
      <c r="CQ112" s="770"/>
      <c r="CR112" s="770"/>
      <c r="CS112" s="770"/>
      <c r="CT112" s="770"/>
      <c r="CU112" s="770"/>
      <c r="CV112" s="770"/>
      <c r="CW112" s="770"/>
      <c r="CX112" s="770"/>
      <c r="CY112" s="770"/>
      <c r="CZ112" s="770"/>
      <c r="DA112" s="770"/>
      <c r="DB112" s="770"/>
      <c r="DC112" s="770"/>
      <c r="DD112" s="770"/>
      <c r="DE112" s="770"/>
      <c r="DF112" s="771"/>
      <c r="DG112" s="838" t="s">
        <v>193</v>
      </c>
      <c r="DH112" s="839"/>
      <c r="DI112" s="839"/>
      <c r="DJ112" s="839"/>
      <c r="DK112" s="839"/>
      <c r="DL112" s="839" t="s">
        <v>193</v>
      </c>
      <c r="DM112" s="839"/>
      <c r="DN112" s="839"/>
      <c r="DO112" s="839"/>
      <c r="DP112" s="839"/>
      <c r="DQ112" s="839" t="s">
        <v>193</v>
      </c>
      <c r="DR112" s="839"/>
      <c r="DS112" s="839"/>
      <c r="DT112" s="839"/>
      <c r="DU112" s="839"/>
      <c r="DV112" s="840" t="s">
        <v>193</v>
      </c>
      <c r="DW112" s="840"/>
      <c r="DX112" s="840"/>
      <c r="DY112" s="840"/>
      <c r="DZ112" s="841"/>
    </row>
    <row r="113" spans="1:130" s="48" customFormat="1" ht="26.25" customHeight="1" x14ac:dyDescent="0.2">
      <c r="A113" s="739"/>
      <c r="B113" s="740"/>
      <c r="C113" s="770" t="s">
        <v>479</v>
      </c>
      <c r="D113" s="770"/>
      <c r="E113" s="770"/>
      <c r="F113" s="770"/>
      <c r="G113" s="770"/>
      <c r="H113" s="770"/>
      <c r="I113" s="770"/>
      <c r="J113" s="770"/>
      <c r="K113" s="770"/>
      <c r="L113" s="770"/>
      <c r="M113" s="770"/>
      <c r="N113" s="770"/>
      <c r="O113" s="770"/>
      <c r="P113" s="770"/>
      <c r="Q113" s="770"/>
      <c r="R113" s="770"/>
      <c r="S113" s="770"/>
      <c r="T113" s="770"/>
      <c r="U113" s="770"/>
      <c r="V113" s="770"/>
      <c r="W113" s="770"/>
      <c r="X113" s="770"/>
      <c r="Y113" s="770"/>
      <c r="Z113" s="771"/>
      <c r="AA113" s="758">
        <v>67894</v>
      </c>
      <c r="AB113" s="759"/>
      <c r="AC113" s="759"/>
      <c r="AD113" s="759"/>
      <c r="AE113" s="760"/>
      <c r="AF113" s="761">
        <v>50420</v>
      </c>
      <c r="AG113" s="759"/>
      <c r="AH113" s="759"/>
      <c r="AI113" s="759"/>
      <c r="AJ113" s="760"/>
      <c r="AK113" s="761">
        <v>81848</v>
      </c>
      <c r="AL113" s="759"/>
      <c r="AM113" s="759"/>
      <c r="AN113" s="759"/>
      <c r="AO113" s="760"/>
      <c r="AP113" s="835">
        <v>2.2999999999999998</v>
      </c>
      <c r="AQ113" s="836"/>
      <c r="AR113" s="836"/>
      <c r="AS113" s="836"/>
      <c r="AT113" s="837"/>
      <c r="AU113" s="903"/>
      <c r="AV113" s="904"/>
      <c r="AW113" s="904"/>
      <c r="AX113" s="904"/>
      <c r="AY113" s="904"/>
      <c r="AZ113" s="834" t="s">
        <v>198</v>
      </c>
      <c r="BA113" s="770"/>
      <c r="BB113" s="770"/>
      <c r="BC113" s="770"/>
      <c r="BD113" s="770"/>
      <c r="BE113" s="770"/>
      <c r="BF113" s="770"/>
      <c r="BG113" s="770"/>
      <c r="BH113" s="770"/>
      <c r="BI113" s="770"/>
      <c r="BJ113" s="770"/>
      <c r="BK113" s="770"/>
      <c r="BL113" s="770"/>
      <c r="BM113" s="770"/>
      <c r="BN113" s="770"/>
      <c r="BO113" s="770"/>
      <c r="BP113" s="771"/>
      <c r="BQ113" s="838">
        <v>1031676</v>
      </c>
      <c r="BR113" s="839"/>
      <c r="BS113" s="839"/>
      <c r="BT113" s="839"/>
      <c r="BU113" s="839"/>
      <c r="BV113" s="839">
        <v>978926</v>
      </c>
      <c r="BW113" s="839"/>
      <c r="BX113" s="839"/>
      <c r="BY113" s="839"/>
      <c r="BZ113" s="839"/>
      <c r="CA113" s="839">
        <v>921198</v>
      </c>
      <c r="CB113" s="839"/>
      <c r="CC113" s="839"/>
      <c r="CD113" s="839"/>
      <c r="CE113" s="839"/>
      <c r="CF113" s="896">
        <v>26.2</v>
      </c>
      <c r="CG113" s="897"/>
      <c r="CH113" s="897"/>
      <c r="CI113" s="897"/>
      <c r="CJ113" s="897"/>
      <c r="CK113" s="908"/>
      <c r="CL113" s="750"/>
      <c r="CM113" s="834" t="s">
        <v>406</v>
      </c>
      <c r="CN113" s="770"/>
      <c r="CO113" s="770"/>
      <c r="CP113" s="770"/>
      <c r="CQ113" s="770"/>
      <c r="CR113" s="770"/>
      <c r="CS113" s="770"/>
      <c r="CT113" s="770"/>
      <c r="CU113" s="770"/>
      <c r="CV113" s="770"/>
      <c r="CW113" s="770"/>
      <c r="CX113" s="770"/>
      <c r="CY113" s="770"/>
      <c r="CZ113" s="770"/>
      <c r="DA113" s="770"/>
      <c r="DB113" s="770"/>
      <c r="DC113" s="770"/>
      <c r="DD113" s="770"/>
      <c r="DE113" s="770"/>
      <c r="DF113" s="771"/>
      <c r="DG113" s="758" t="s">
        <v>193</v>
      </c>
      <c r="DH113" s="759"/>
      <c r="DI113" s="759"/>
      <c r="DJ113" s="759"/>
      <c r="DK113" s="760"/>
      <c r="DL113" s="761" t="s">
        <v>193</v>
      </c>
      <c r="DM113" s="759"/>
      <c r="DN113" s="759"/>
      <c r="DO113" s="759"/>
      <c r="DP113" s="760"/>
      <c r="DQ113" s="761" t="s">
        <v>193</v>
      </c>
      <c r="DR113" s="759"/>
      <c r="DS113" s="759"/>
      <c r="DT113" s="759"/>
      <c r="DU113" s="760"/>
      <c r="DV113" s="835" t="s">
        <v>193</v>
      </c>
      <c r="DW113" s="836"/>
      <c r="DX113" s="836"/>
      <c r="DY113" s="836"/>
      <c r="DZ113" s="837"/>
    </row>
    <row r="114" spans="1:130" s="48" customFormat="1" ht="26.25" customHeight="1" x14ac:dyDescent="0.2">
      <c r="A114" s="739"/>
      <c r="B114" s="740"/>
      <c r="C114" s="770" t="s">
        <v>481</v>
      </c>
      <c r="D114" s="770"/>
      <c r="E114" s="770"/>
      <c r="F114" s="770"/>
      <c r="G114" s="770"/>
      <c r="H114" s="770"/>
      <c r="I114" s="770"/>
      <c r="J114" s="770"/>
      <c r="K114" s="770"/>
      <c r="L114" s="770"/>
      <c r="M114" s="770"/>
      <c r="N114" s="770"/>
      <c r="O114" s="770"/>
      <c r="P114" s="770"/>
      <c r="Q114" s="770"/>
      <c r="R114" s="770"/>
      <c r="S114" s="770"/>
      <c r="T114" s="770"/>
      <c r="U114" s="770"/>
      <c r="V114" s="770"/>
      <c r="W114" s="770"/>
      <c r="X114" s="770"/>
      <c r="Y114" s="770"/>
      <c r="Z114" s="771"/>
      <c r="AA114" s="758">
        <v>109970</v>
      </c>
      <c r="AB114" s="759"/>
      <c r="AC114" s="759"/>
      <c r="AD114" s="759"/>
      <c r="AE114" s="760"/>
      <c r="AF114" s="761">
        <v>111718</v>
      </c>
      <c r="AG114" s="759"/>
      <c r="AH114" s="759"/>
      <c r="AI114" s="759"/>
      <c r="AJ114" s="760"/>
      <c r="AK114" s="761">
        <v>115499</v>
      </c>
      <c r="AL114" s="759"/>
      <c r="AM114" s="759"/>
      <c r="AN114" s="759"/>
      <c r="AO114" s="760"/>
      <c r="AP114" s="835">
        <v>3.3</v>
      </c>
      <c r="AQ114" s="836"/>
      <c r="AR114" s="836"/>
      <c r="AS114" s="836"/>
      <c r="AT114" s="837"/>
      <c r="AU114" s="903"/>
      <c r="AV114" s="904"/>
      <c r="AW114" s="904"/>
      <c r="AX114" s="904"/>
      <c r="AY114" s="904"/>
      <c r="AZ114" s="834" t="s">
        <v>482</v>
      </c>
      <c r="BA114" s="770"/>
      <c r="BB114" s="770"/>
      <c r="BC114" s="770"/>
      <c r="BD114" s="770"/>
      <c r="BE114" s="770"/>
      <c r="BF114" s="770"/>
      <c r="BG114" s="770"/>
      <c r="BH114" s="770"/>
      <c r="BI114" s="770"/>
      <c r="BJ114" s="770"/>
      <c r="BK114" s="770"/>
      <c r="BL114" s="770"/>
      <c r="BM114" s="770"/>
      <c r="BN114" s="770"/>
      <c r="BO114" s="770"/>
      <c r="BP114" s="771"/>
      <c r="BQ114" s="838">
        <v>701397</v>
      </c>
      <c r="BR114" s="839"/>
      <c r="BS114" s="839"/>
      <c r="BT114" s="839"/>
      <c r="BU114" s="839"/>
      <c r="BV114" s="839">
        <v>714921</v>
      </c>
      <c r="BW114" s="839"/>
      <c r="BX114" s="839"/>
      <c r="BY114" s="839"/>
      <c r="BZ114" s="839"/>
      <c r="CA114" s="839">
        <v>762843</v>
      </c>
      <c r="CB114" s="839"/>
      <c r="CC114" s="839"/>
      <c r="CD114" s="839"/>
      <c r="CE114" s="839"/>
      <c r="CF114" s="896">
        <v>21.7</v>
      </c>
      <c r="CG114" s="897"/>
      <c r="CH114" s="897"/>
      <c r="CI114" s="897"/>
      <c r="CJ114" s="897"/>
      <c r="CK114" s="908"/>
      <c r="CL114" s="750"/>
      <c r="CM114" s="834" t="s">
        <v>483</v>
      </c>
      <c r="CN114" s="770"/>
      <c r="CO114" s="770"/>
      <c r="CP114" s="770"/>
      <c r="CQ114" s="770"/>
      <c r="CR114" s="770"/>
      <c r="CS114" s="770"/>
      <c r="CT114" s="770"/>
      <c r="CU114" s="770"/>
      <c r="CV114" s="770"/>
      <c r="CW114" s="770"/>
      <c r="CX114" s="770"/>
      <c r="CY114" s="770"/>
      <c r="CZ114" s="770"/>
      <c r="DA114" s="770"/>
      <c r="DB114" s="770"/>
      <c r="DC114" s="770"/>
      <c r="DD114" s="770"/>
      <c r="DE114" s="770"/>
      <c r="DF114" s="771"/>
      <c r="DG114" s="758" t="s">
        <v>193</v>
      </c>
      <c r="DH114" s="759"/>
      <c r="DI114" s="759"/>
      <c r="DJ114" s="759"/>
      <c r="DK114" s="760"/>
      <c r="DL114" s="761" t="s">
        <v>193</v>
      </c>
      <c r="DM114" s="759"/>
      <c r="DN114" s="759"/>
      <c r="DO114" s="759"/>
      <c r="DP114" s="760"/>
      <c r="DQ114" s="761" t="s">
        <v>193</v>
      </c>
      <c r="DR114" s="759"/>
      <c r="DS114" s="759"/>
      <c r="DT114" s="759"/>
      <c r="DU114" s="760"/>
      <c r="DV114" s="835" t="s">
        <v>193</v>
      </c>
      <c r="DW114" s="836"/>
      <c r="DX114" s="836"/>
      <c r="DY114" s="836"/>
      <c r="DZ114" s="837"/>
    </row>
    <row r="115" spans="1:130" s="48" customFormat="1" ht="26.25" customHeight="1" x14ac:dyDescent="0.2">
      <c r="A115" s="739"/>
      <c r="B115" s="740"/>
      <c r="C115" s="770" t="s">
        <v>375</v>
      </c>
      <c r="D115" s="770"/>
      <c r="E115" s="770"/>
      <c r="F115" s="770"/>
      <c r="G115" s="770"/>
      <c r="H115" s="770"/>
      <c r="I115" s="770"/>
      <c r="J115" s="770"/>
      <c r="K115" s="770"/>
      <c r="L115" s="770"/>
      <c r="M115" s="770"/>
      <c r="N115" s="770"/>
      <c r="O115" s="770"/>
      <c r="P115" s="770"/>
      <c r="Q115" s="770"/>
      <c r="R115" s="770"/>
      <c r="S115" s="770"/>
      <c r="T115" s="770"/>
      <c r="U115" s="770"/>
      <c r="V115" s="770"/>
      <c r="W115" s="770"/>
      <c r="X115" s="770"/>
      <c r="Y115" s="770"/>
      <c r="Z115" s="771"/>
      <c r="AA115" s="758">
        <v>5</v>
      </c>
      <c r="AB115" s="759"/>
      <c r="AC115" s="759"/>
      <c r="AD115" s="759"/>
      <c r="AE115" s="760"/>
      <c r="AF115" s="761">
        <v>2</v>
      </c>
      <c r="AG115" s="759"/>
      <c r="AH115" s="759"/>
      <c r="AI115" s="759"/>
      <c r="AJ115" s="760"/>
      <c r="AK115" s="761">
        <v>1</v>
      </c>
      <c r="AL115" s="759"/>
      <c r="AM115" s="759"/>
      <c r="AN115" s="759"/>
      <c r="AO115" s="760"/>
      <c r="AP115" s="835">
        <v>0</v>
      </c>
      <c r="AQ115" s="836"/>
      <c r="AR115" s="836"/>
      <c r="AS115" s="836"/>
      <c r="AT115" s="837"/>
      <c r="AU115" s="903"/>
      <c r="AV115" s="904"/>
      <c r="AW115" s="904"/>
      <c r="AX115" s="904"/>
      <c r="AY115" s="904"/>
      <c r="AZ115" s="834" t="s">
        <v>346</v>
      </c>
      <c r="BA115" s="770"/>
      <c r="BB115" s="770"/>
      <c r="BC115" s="770"/>
      <c r="BD115" s="770"/>
      <c r="BE115" s="770"/>
      <c r="BF115" s="770"/>
      <c r="BG115" s="770"/>
      <c r="BH115" s="770"/>
      <c r="BI115" s="770"/>
      <c r="BJ115" s="770"/>
      <c r="BK115" s="770"/>
      <c r="BL115" s="770"/>
      <c r="BM115" s="770"/>
      <c r="BN115" s="770"/>
      <c r="BO115" s="770"/>
      <c r="BP115" s="771"/>
      <c r="BQ115" s="838" t="s">
        <v>193</v>
      </c>
      <c r="BR115" s="839"/>
      <c r="BS115" s="839"/>
      <c r="BT115" s="839"/>
      <c r="BU115" s="839"/>
      <c r="BV115" s="839" t="s">
        <v>193</v>
      </c>
      <c r="BW115" s="839"/>
      <c r="BX115" s="839"/>
      <c r="BY115" s="839"/>
      <c r="BZ115" s="839"/>
      <c r="CA115" s="839" t="s">
        <v>193</v>
      </c>
      <c r="CB115" s="839"/>
      <c r="CC115" s="839"/>
      <c r="CD115" s="839"/>
      <c r="CE115" s="839"/>
      <c r="CF115" s="896" t="s">
        <v>193</v>
      </c>
      <c r="CG115" s="897"/>
      <c r="CH115" s="897"/>
      <c r="CI115" s="897"/>
      <c r="CJ115" s="897"/>
      <c r="CK115" s="908"/>
      <c r="CL115" s="750"/>
      <c r="CM115" s="834" t="s">
        <v>31</v>
      </c>
      <c r="CN115" s="770"/>
      <c r="CO115" s="770"/>
      <c r="CP115" s="770"/>
      <c r="CQ115" s="770"/>
      <c r="CR115" s="770"/>
      <c r="CS115" s="770"/>
      <c r="CT115" s="770"/>
      <c r="CU115" s="770"/>
      <c r="CV115" s="770"/>
      <c r="CW115" s="770"/>
      <c r="CX115" s="770"/>
      <c r="CY115" s="770"/>
      <c r="CZ115" s="770"/>
      <c r="DA115" s="770"/>
      <c r="DB115" s="770"/>
      <c r="DC115" s="770"/>
      <c r="DD115" s="770"/>
      <c r="DE115" s="770"/>
      <c r="DF115" s="771"/>
      <c r="DG115" s="758" t="s">
        <v>193</v>
      </c>
      <c r="DH115" s="759"/>
      <c r="DI115" s="759"/>
      <c r="DJ115" s="759"/>
      <c r="DK115" s="760"/>
      <c r="DL115" s="761" t="s">
        <v>193</v>
      </c>
      <c r="DM115" s="759"/>
      <c r="DN115" s="759"/>
      <c r="DO115" s="759"/>
      <c r="DP115" s="760"/>
      <c r="DQ115" s="761" t="s">
        <v>193</v>
      </c>
      <c r="DR115" s="759"/>
      <c r="DS115" s="759"/>
      <c r="DT115" s="759"/>
      <c r="DU115" s="760"/>
      <c r="DV115" s="835" t="s">
        <v>193</v>
      </c>
      <c r="DW115" s="836"/>
      <c r="DX115" s="836"/>
      <c r="DY115" s="836"/>
      <c r="DZ115" s="837"/>
    </row>
    <row r="116" spans="1:130" s="48" customFormat="1" ht="26.25" customHeight="1" x14ac:dyDescent="0.2">
      <c r="A116" s="741"/>
      <c r="B116" s="742"/>
      <c r="C116" s="843" t="s">
        <v>1</v>
      </c>
      <c r="D116" s="843"/>
      <c r="E116" s="843"/>
      <c r="F116" s="843"/>
      <c r="G116" s="843"/>
      <c r="H116" s="843"/>
      <c r="I116" s="843"/>
      <c r="J116" s="843"/>
      <c r="K116" s="843"/>
      <c r="L116" s="843"/>
      <c r="M116" s="843"/>
      <c r="N116" s="843"/>
      <c r="O116" s="843"/>
      <c r="P116" s="843"/>
      <c r="Q116" s="843"/>
      <c r="R116" s="843"/>
      <c r="S116" s="843"/>
      <c r="T116" s="843"/>
      <c r="U116" s="843"/>
      <c r="V116" s="843"/>
      <c r="W116" s="843"/>
      <c r="X116" s="843"/>
      <c r="Y116" s="843"/>
      <c r="Z116" s="844"/>
      <c r="AA116" s="758" t="s">
        <v>193</v>
      </c>
      <c r="AB116" s="759"/>
      <c r="AC116" s="759"/>
      <c r="AD116" s="759"/>
      <c r="AE116" s="760"/>
      <c r="AF116" s="761" t="s">
        <v>193</v>
      </c>
      <c r="AG116" s="759"/>
      <c r="AH116" s="759"/>
      <c r="AI116" s="759"/>
      <c r="AJ116" s="760"/>
      <c r="AK116" s="761" t="s">
        <v>193</v>
      </c>
      <c r="AL116" s="759"/>
      <c r="AM116" s="759"/>
      <c r="AN116" s="759"/>
      <c r="AO116" s="760"/>
      <c r="AP116" s="835" t="s">
        <v>193</v>
      </c>
      <c r="AQ116" s="836"/>
      <c r="AR116" s="836"/>
      <c r="AS116" s="836"/>
      <c r="AT116" s="837"/>
      <c r="AU116" s="903"/>
      <c r="AV116" s="904"/>
      <c r="AW116" s="904"/>
      <c r="AX116" s="904"/>
      <c r="AY116" s="904"/>
      <c r="AZ116" s="910" t="s">
        <v>219</v>
      </c>
      <c r="BA116" s="911"/>
      <c r="BB116" s="911"/>
      <c r="BC116" s="911"/>
      <c r="BD116" s="911"/>
      <c r="BE116" s="911"/>
      <c r="BF116" s="911"/>
      <c r="BG116" s="911"/>
      <c r="BH116" s="911"/>
      <c r="BI116" s="911"/>
      <c r="BJ116" s="911"/>
      <c r="BK116" s="911"/>
      <c r="BL116" s="911"/>
      <c r="BM116" s="911"/>
      <c r="BN116" s="911"/>
      <c r="BO116" s="911"/>
      <c r="BP116" s="912"/>
      <c r="BQ116" s="838" t="s">
        <v>193</v>
      </c>
      <c r="BR116" s="839"/>
      <c r="BS116" s="839"/>
      <c r="BT116" s="839"/>
      <c r="BU116" s="839"/>
      <c r="BV116" s="839" t="s">
        <v>193</v>
      </c>
      <c r="BW116" s="839"/>
      <c r="BX116" s="839"/>
      <c r="BY116" s="839"/>
      <c r="BZ116" s="839"/>
      <c r="CA116" s="839" t="s">
        <v>193</v>
      </c>
      <c r="CB116" s="839"/>
      <c r="CC116" s="839"/>
      <c r="CD116" s="839"/>
      <c r="CE116" s="839"/>
      <c r="CF116" s="896" t="s">
        <v>193</v>
      </c>
      <c r="CG116" s="897"/>
      <c r="CH116" s="897"/>
      <c r="CI116" s="897"/>
      <c r="CJ116" s="897"/>
      <c r="CK116" s="908"/>
      <c r="CL116" s="750"/>
      <c r="CM116" s="834" t="s">
        <v>12</v>
      </c>
      <c r="CN116" s="770"/>
      <c r="CO116" s="770"/>
      <c r="CP116" s="770"/>
      <c r="CQ116" s="770"/>
      <c r="CR116" s="770"/>
      <c r="CS116" s="770"/>
      <c r="CT116" s="770"/>
      <c r="CU116" s="770"/>
      <c r="CV116" s="770"/>
      <c r="CW116" s="770"/>
      <c r="CX116" s="770"/>
      <c r="CY116" s="770"/>
      <c r="CZ116" s="770"/>
      <c r="DA116" s="770"/>
      <c r="DB116" s="770"/>
      <c r="DC116" s="770"/>
      <c r="DD116" s="770"/>
      <c r="DE116" s="770"/>
      <c r="DF116" s="771"/>
      <c r="DG116" s="758" t="s">
        <v>193</v>
      </c>
      <c r="DH116" s="759"/>
      <c r="DI116" s="759"/>
      <c r="DJ116" s="759"/>
      <c r="DK116" s="760"/>
      <c r="DL116" s="761" t="s">
        <v>193</v>
      </c>
      <c r="DM116" s="759"/>
      <c r="DN116" s="759"/>
      <c r="DO116" s="759"/>
      <c r="DP116" s="760"/>
      <c r="DQ116" s="761" t="s">
        <v>193</v>
      </c>
      <c r="DR116" s="759"/>
      <c r="DS116" s="759"/>
      <c r="DT116" s="759"/>
      <c r="DU116" s="760"/>
      <c r="DV116" s="835" t="s">
        <v>193</v>
      </c>
      <c r="DW116" s="836"/>
      <c r="DX116" s="836"/>
      <c r="DY116" s="836"/>
      <c r="DZ116" s="837"/>
    </row>
    <row r="117" spans="1:130" s="48" customFormat="1" ht="26.25" customHeight="1" x14ac:dyDescent="0.2">
      <c r="A117" s="765" t="s">
        <v>269</v>
      </c>
      <c r="B117" s="766"/>
      <c r="C117" s="766"/>
      <c r="D117" s="766"/>
      <c r="E117" s="766"/>
      <c r="F117" s="766"/>
      <c r="G117" s="766"/>
      <c r="H117" s="766"/>
      <c r="I117" s="766"/>
      <c r="J117" s="766"/>
      <c r="K117" s="766"/>
      <c r="L117" s="766"/>
      <c r="M117" s="766"/>
      <c r="N117" s="766"/>
      <c r="O117" s="766"/>
      <c r="P117" s="766"/>
      <c r="Q117" s="766"/>
      <c r="R117" s="766"/>
      <c r="S117" s="766"/>
      <c r="T117" s="766"/>
      <c r="U117" s="766"/>
      <c r="V117" s="766"/>
      <c r="W117" s="766"/>
      <c r="X117" s="766"/>
      <c r="Y117" s="875" t="s">
        <v>322</v>
      </c>
      <c r="Z117" s="767"/>
      <c r="AA117" s="913">
        <v>897564</v>
      </c>
      <c r="AB117" s="914"/>
      <c r="AC117" s="914"/>
      <c r="AD117" s="914"/>
      <c r="AE117" s="915"/>
      <c r="AF117" s="916">
        <v>833464</v>
      </c>
      <c r="AG117" s="914"/>
      <c r="AH117" s="914"/>
      <c r="AI117" s="914"/>
      <c r="AJ117" s="915"/>
      <c r="AK117" s="916">
        <v>836470</v>
      </c>
      <c r="AL117" s="914"/>
      <c r="AM117" s="914"/>
      <c r="AN117" s="914"/>
      <c r="AO117" s="915"/>
      <c r="AP117" s="917"/>
      <c r="AQ117" s="918"/>
      <c r="AR117" s="918"/>
      <c r="AS117" s="918"/>
      <c r="AT117" s="919"/>
      <c r="AU117" s="903"/>
      <c r="AV117" s="904"/>
      <c r="AW117" s="904"/>
      <c r="AX117" s="904"/>
      <c r="AY117" s="904"/>
      <c r="AZ117" s="893" t="s">
        <v>484</v>
      </c>
      <c r="BA117" s="894"/>
      <c r="BB117" s="894"/>
      <c r="BC117" s="894"/>
      <c r="BD117" s="894"/>
      <c r="BE117" s="894"/>
      <c r="BF117" s="894"/>
      <c r="BG117" s="894"/>
      <c r="BH117" s="894"/>
      <c r="BI117" s="894"/>
      <c r="BJ117" s="894"/>
      <c r="BK117" s="894"/>
      <c r="BL117" s="894"/>
      <c r="BM117" s="894"/>
      <c r="BN117" s="894"/>
      <c r="BO117" s="894"/>
      <c r="BP117" s="895"/>
      <c r="BQ117" s="838" t="s">
        <v>193</v>
      </c>
      <c r="BR117" s="839"/>
      <c r="BS117" s="839"/>
      <c r="BT117" s="839"/>
      <c r="BU117" s="839"/>
      <c r="BV117" s="839" t="s">
        <v>193</v>
      </c>
      <c r="BW117" s="839"/>
      <c r="BX117" s="839"/>
      <c r="BY117" s="839"/>
      <c r="BZ117" s="839"/>
      <c r="CA117" s="839" t="s">
        <v>193</v>
      </c>
      <c r="CB117" s="839"/>
      <c r="CC117" s="839"/>
      <c r="CD117" s="839"/>
      <c r="CE117" s="839"/>
      <c r="CF117" s="896" t="s">
        <v>193</v>
      </c>
      <c r="CG117" s="897"/>
      <c r="CH117" s="897"/>
      <c r="CI117" s="897"/>
      <c r="CJ117" s="897"/>
      <c r="CK117" s="908"/>
      <c r="CL117" s="750"/>
      <c r="CM117" s="834" t="s">
        <v>337</v>
      </c>
      <c r="CN117" s="770"/>
      <c r="CO117" s="770"/>
      <c r="CP117" s="770"/>
      <c r="CQ117" s="770"/>
      <c r="CR117" s="770"/>
      <c r="CS117" s="770"/>
      <c r="CT117" s="770"/>
      <c r="CU117" s="770"/>
      <c r="CV117" s="770"/>
      <c r="CW117" s="770"/>
      <c r="CX117" s="770"/>
      <c r="CY117" s="770"/>
      <c r="CZ117" s="770"/>
      <c r="DA117" s="770"/>
      <c r="DB117" s="770"/>
      <c r="DC117" s="770"/>
      <c r="DD117" s="770"/>
      <c r="DE117" s="770"/>
      <c r="DF117" s="771"/>
      <c r="DG117" s="758" t="s">
        <v>193</v>
      </c>
      <c r="DH117" s="759"/>
      <c r="DI117" s="759"/>
      <c r="DJ117" s="759"/>
      <c r="DK117" s="760"/>
      <c r="DL117" s="761" t="s">
        <v>193</v>
      </c>
      <c r="DM117" s="759"/>
      <c r="DN117" s="759"/>
      <c r="DO117" s="759"/>
      <c r="DP117" s="760"/>
      <c r="DQ117" s="761" t="s">
        <v>193</v>
      </c>
      <c r="DR117" s="759"/>
      <c r="DS117" s="759"/>
      <c r="DT117" s="759"/>
      <c r="DU117" s="760"/>
      <c r="DV117" s="835" t="s">
        <v>193</v>
      </c>
      <c r="DW117" s="836"/>
      <c r="DX117" s="836"/>
      <c r="DY117" s="836"/>
      <c r="DZ117" s="837"/>
    </row>
    <row r="118" spans="1:130" s="48" customFormat="1" ht="26.25" customHeight="1" x14ac:dyDescent="0.2">
      <c r="A118" s="765" t="s">
        <v>95</v>
      </c>
      <c r="B118" s="766"/>
      <c r="C118" s="766"/>
      <c r="D118" s="766"/>
      <c r="E118" s="766"/>
      <c r="F118" s="766"/>
      <c r="G118" s="766"/>
      <c r="H118" s="766"/>
      <c r="I118" s="766"/>
      <c r="J118" s="766"/>
      <c r="K118" s="766"/>
      <c r="L118" s="766"/>
      <c r="M118" s="766"/>
      <c r="N118" s="766"/>
      <c r="O118" s="766"/>
      <c r="P118" s="766"/>
      <c r="Q118" s="766"/>
      <c r="R118" s="766"/>
      <c r="S118" s="766"/>
      <c r="T118" s="766"/>
      <c r="U118" s="766"/>
      <c r="V118" s="766"/>
      <c r="W118" s="766"/>
      <c r="X118" s="766"/>
      <c r="Y118" s="766"/>
      <c r="Z118" s="767"/>
      <c r="AA118" s="768" t="s">
        <v>470</v>
      </c>
      <c r="AB118" s="766"/>
      <c r="AC118" s="766"/>
      <c r="AD118" s="766"/>
      <c r="AE118" s="767"/>
      <c r="AF118" s="768" t="s">
        <v>471</v>
      </c>
      <c r="AG118" s="766"/>
      <c r="AH118" s="766"/>
      <c r="AI118" s="766"/>
      <c r="AJ118" s="767"/>
      <c r="AK118" s="768" t="s">
        <v>183</v>
      </c>
      <c r="AL118" s="766"/>
      <c r="AM118" s="766"/>
      <c r="AN118" s="766"/>
      <c r="AO118" s="767"/>
      <c r="AP118" s="768" t="s">
        <v>473</v>
      </c>
      <c r="AQ118" s="766"/>
      <c r="AR118" s="766"/>
      <c r="AS118" s="766"/>
      <c r="AT118" s="769"/>
      <c r="AU118" s="903"/>
      <c r="AV118" s="904"/>
      <c r="AW118" s="904"/>
      <c r="AX118" s="904"/>
      <c r="AY118" s="904"/>
      <c r="AZ118" s="842" t="s">
        <v>485</v>
      </c>
      <c r="BA118" s="843"/>
      <c r="BB118" s="843"/>
      <c r="BC118" s="843"/>
      <c r="BD118" s="843"/>
      <c r="BE118" s="843"/>
      <c r="BF118" s="843"/>
      <c r="BG118" s="843"/>
      <c r="BH118" s="843"/>
      <c r="BI118" s="843"/>
      <c r="BJ118" s="843"/>
      <c r="BK118" s="843"/>
      <c r="BL118" s="843"/>
      <c r="BM118" s="843"/>
      <c r="BN118" s="843"/>
      <c r="BO118" s="843"/>
      <c r="BP118" s="844"/>
      <c r="BQ118" s="871" t="s">
        <v>193</v>
      </c>
      <c r="BR118" s="872"/>
      <c r="BS118" s="872"/>
      <c r="BT118" s="872"/>
      <c r="BU118" s="872"/>
      <c r="BV118" s="872" t="s">
        <v>193</v>
      </c>
      <c r="BW118" s="872"/>
      <c r="BX118" s="872"/>
      <c r="BY118" s="872"/>
      <c r="BZ118" s="872"/>
      <c r="CA118" s="872">
        <v>78805</v>
      </c>
      <c r="CB118" s="872"/>
      <c r="CC118" s="872"/>
      <c r="CD118" s="872"/>
      <c r="CE118" s="872"/>
      <c r="CF118" s="896">
        <v>2.1999999999999997</v>
      </c>
      <c r="CG118" s="897"/>
      <c r="CH118" s="897"/>
      <c r="CI118" s="897"/>
      <c r="CJ118" s="897"/>
      <c r="CK118" s="908"/>
      <c r="CL118" s="750"/>
      <c r="CM118" s="834" t="s">
        <v>486</v>
      </c>
      <c r="CN118" s="770"/>
      <c r="CO118" s="770"/>
      <c r="CP118" s="770"/>
      <c r="CQ118" s="770"/>
      <c r="CR118" s="770"/>
      <c r="CS118" s="770"/>
      <c r="CT118" s="770"/>
      <c r="CU118" s="770"/>
      <c r="CV118" s="770"/>
      <c r="CW118" s="770"/>
      <c r="CX118" s="770"/>
      <c r="CY118" s="770"/>
      <c r="CZ118" s="770"/>
      <c r="DA118" s="770"/>
      <c r="DB118" s="770"/>
      <c r="DC118" s="770"/>
      <c r="DD118" s="770"/>
      <c r="DE118" s="770"/>
      <c r="DF118" s="771"/>
      <c r="DG118" s="758" t="s">
        <v>193</v>
      </c>
      <c r="DH118" s="759"/>
      <c r="DI118" s="759"/>
      <c r="DJ118" s="759"/>
      <c r="DK118" s="760"/>
      <c r="DL118" s="761" t="s">
        <v>193</v>
      </c>
      <c r="DM118" s="759"/>
      <c r="DN118" s="759"/>
      <c r="DO118" s="759"/>
      <c r="DP118" s="760"/>
      <c r="DQ118" s="761" t="s">
        <v>193</v>
      </c>
      <c r="DR118" s="759"/>
      <c r="DS118" s="759"/>
      <c r="DT118" s="759"/>
      <c r="DU118" s="760"/>
      <c r="DV118" s="835" t="s">
        <v>193</v>
      </c>
      <c r="DW118" s="836"/>
      <c r="DX118" s="836"/>
      <c r="DY118" s="836"/>
      <c r="DZ118" s="837"/>
    </row>
    <row r="119" spans="1:130" s="48" customFormat="1" ht="26.25" customHeight="1" x14ac:dyDescent="0.2">
      <c r="A119" s="747" t="s">
        <v>387</v>
      </c>
      <c r="B119" s="748"/>
      <c r="C119" s="862" t="s">
        <v>61</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02" t="s">
        <v>193</v>
      </c>
      <c r="AB119" s="803"/>
      <c r="AC119" s="803"/>
      <c r="AD119" s="803"/>
      <c r="AE119" s="804"/>
      <c r="AF119" s="805" t="s">
        <v>193</v>
      </c>
      <c r="AG119" s="803"/>
      <c r="AH119" s="803"/>
      <c r="AI119" s="803"/>
      <c r="AJ119" s="804"/>
      <c r="AK119" s="805" t="s">
        <v>193</v>
      </c>
      <c r="AL119" s="803"/>
      <c r="AM119" s="803"/>
      <c r="AN119" s="803"/>
      <c r="AO119" s="804"/>
      <c r="AP119" s="898" t="s">
        <v>193</v>
      </c>
      <c r="AQ119" s="899"/>
      <c r="AR119" s="899"/>
      <c r="AS119" s="899"/>
      <c r="AT119" s="900"/>
      <c r="AU119" s="905"/>
      <c r="AV119" s="906"/>
      <c r="AW119" s="906"/>
      <c r="AX119" s="906"/>
      <c r="AY119" s="906"/>
      <c r="AZ119" s="69" t="s">
        <v>269</v>
      </c>
      <c r="BA119" s="69"/>
      <c r="BB119" s="69"/>
      <c r="BC119" s="69"/>
      <c r="BD119" s="69"/>
      <c r="BE119" s="69"/>
      <c r="BF119" s="69"/>
      <c r="BG119" s="69"/>
      <c r="BH119" s="69"/>
      <c r="BI119" s="69"/>
      <c r="BJ119" s="69"/>
      <c r="BK119" s="69"/>
      <c r="BL119" s="69"/>
      <c r="BM119" s="69"/>
      <c r="BN119" s="69"/>
      <c r="BO119" s="875" t="s">
        <v>166</v>
      </c>
      <c r="BP119" s="876"/>
      <c r="BQ119" s="871">
        <v>8190180</v>
      </c>
      <c r="BR119" s="872"/>
      <c r="BS119" s="872"/>
      <c r="BT119" s="872"/>
      <c r="BU119" s="872"/>
      <c r="BV119" s="872">
        <v>7855815</v>
      </c>
      <c r="BW119" s="872"/>
      <c r="BX119" s="872"/>
      <c r="BY119" s="872"/>
      <c r="BZ119" s="872"/>
      <c r="CA119" s="872">
        <v>7758789</v>
      </c>
      <c r="CB119" s="872"/>
      <c r="CC119" s="872"/>
      <c r="CD119" s="872"/>
      <c r="CE119" s="872"/>
      <c r="CF119" s="724"/>
      <c r="CG119" s="725"/>
      <c r="CH119" s="725"/>
      <c r="CI119" s="725"/>
      <c r="CJ119" s="879"/>
      <c r="CK119" s="909"/>
      <c r="CL119" s="752"/>
      <c r="CM119" s="842" t="s">
        <v>487</v>
      </c>
      <c r="CN119" s="843"/>
      <c r="CO119" s="843"/>
      <c r="CP119" s="843"/>
      <c r="CQ119" s="843"/>
      <c r="CR119" s="843"/>
      <c r="CS119" s="843"/>
      <c r="CT119" s="843"/>
      <c r="CU119" s="843"/>
      <c r="CV119" s="843"/>
      <c r="CW119" s="843"/>
      <c r="CX119" s="843"/>
      <c r="CY119" s="843"/>
      <c r="CZ119" s="843"/>
      <c r="DA119" s="843"/>
      <c r="DB119" s="843"/>
      <c r="DC119" s="843"/>
      <c r="DD119" s="843"/>
      <c r="DE119" s="843"/>
      <c r="DF119" s="844"/>
      <c r="DG119" s="782" t="s">
        <v>193</v>
      </c>
      <c r="DH119" s="783"/>
      <c r="DI119" s="783"/>
      <c r="DJ119" s="783"/>
      <c r="DK119" s="784"/>
      <c r="DL119" s="785" t="s">
        <v>193</v>
      </c>
      <c r="DM119" s="783"/>
      <c r="DN119" s="783"/>
      <c r="DO119" s="783"/>
      <c r="DP119" s="784"/>
      <c r="DQ119" s="785" t="s">
        <v>193</v>
      </c>
      <c r="DR119" s="783"/>
      <c r="DS119" s="783"/>
      <c r="DT119" s="783"/>
      <c r="DU119" s="784"/>
      <c r="DV119" s="859" t="s">
        <v>193</v>
      </c>
      <c r="DW119" s="860"/>
      <c r="DX119" s="860"/>
      <c r="DY119" s="860"/>
      <c r="DZ119" s="861"/>
    </row>
    <row r="120" spans="1:130" s="48" customFormat="1" ht="26.25" customHeight="1" x14ac:dyDescent="0.2">
      <c r="A120" s="749"/>
      <c r="B120" s="750"/>
      <c r="C120" s="834" t="s">
        <v>134</v>
      </c>
      <c r="D120" s="770"/>
      <c r="E120" s="770"/>
      <c r="F120" s="770"/>
      <c r="G120" s="770"/>
      <c r="H120" s="770"/>
      <c r="I120" s="770"/>
      <c r="J120" s="770"/>
      <c r="K120" s="770"/>
      <c r="L120" s="770"/>
      <c r="M120" s="770"/>
      <c r="N120" s="770"/>
      <c r="O120" s="770"/>
      <c r="P120" s="770"/>
      <c r="Q120" s="770"/>
      <c r="R120" s="770"/>
      <c r="S120" s="770"/>
      <c r="T120" s="770"/>
      <c r="U120" s="770"/>
      <c r="V120" s="770"/>
      <c r="W120" s="770"/>
      <c r="X120" s="770"/>
      <c r="Y120" s="770"/>
      <c r="Z120" s="771"/>
      <c r="AA120" s="758" t="s">
        <v>193</v>
      </c>
      <c r="AB120" s="759"/>
      <c r="AC120" s="759"/>
      <c r="AD120" s="759"/>
      <c r="AE120" s="760"/>
      <c r="AF120" s="761" t="s">
        <v>193</v>
      </c>
      <c r="AG120" s="759"/>
      <c r="AH120" s="759"/>
      <c r="AI120" s="759"/>
      <c r="AJ120" s="760"/>
      <c r="AK120" s="761" t="s">
        <v>193</v>
      </c>
      <c r="AL120" s="759"/>
      <c r="AM120" s="759"/>
      <c r="AN120" s="759"/>
      <c r="AO120" s="760"/>
      <c r="AP120" s="835" t="s">
        <v>193</v>
      </c>
      <c r="AQ120" s="836"/>
      <c r="AR120" s="836"/>
      <c r="AS120" s="836"/>
      <c r="AT120" s="837"/>
      <c r="AU120" s="880" t="s">
        <v>478</v>
      </c>
      <c r="AV120" s="881"/>
      <c r="AW120" s="881"/>
      <c r="AX120" s="881"/>
      <c r="AY120" s="882"/>
      <c r="AZ120" s="862" t="s">
        <v>211</v>
      </c>
      <c r="BA120" s="810"/>
      <c r="BB120" s="810"/>
      <c r="BC120" s="810"/>
      <c r="BD120" s="810"/>
      <c r="BE120" s="810"/>
      <c r="BF120" s="810"/>
      <c r="BG120" s="810"/>
      <c r="BH120" s="810"/>
      <c r="BI120" s="810"/>
      <c r="BJ120" s="810"/>
      <c r="BK120" s="810"/>
      <c r="BL120" s="810"/>
      <c r="BM120" s="810"/>
      <c r="BN120" s="810"/>
      <c r="BO120" s="810"/>
      <c r="BP120" s="811"/>
      <c r="BQ120" s="863">
        <v>1530763</v>
      </c>
      <c r="BR120" s="864"/>
      <c r="BS120" s="864"/>
      <c r="BT120" s="864"/>
      <c r="BU120" s="864"/>
      <c r="BV120" s="864">
        <v>1772366</v>
      </c>
      <c r="BW120" s="864"/>
      <c r="BX120" s="864"/>
      <c r="BY120" s="864"/>
      <c r="BZ120" s="864"/>
      <c r="CA120" s="864">
        <v>1880768</v>
      </c>
      <c r="CB120" s="864"/>
      <c r="CC120" s="864"/>
      <c r="CD120" s="864"/>
      <c r="CE120" s="864"/>
      <c r="CF120" s="888">
        <v>53.4</v>
      </c>
      <c r="CG120" s="889"/>
      <c r="CH120" s="889"/>
      <c r="CI120" s="889"/>
      <c r="CJ120" s="889"/>
      <c r="CK120" s="867" t="s">
        <v>266</v>
      </c>
      <c r="CL120" s="826"/>
      <c r="CM120" s="826"/>
      <c r="CN120" s="826"/>
      <c r="CO120" s="827"/>
      <c r="CP120" s="890" t="s">
        <v>263</v>
      </c>
      <c r="CQ120" s="891"/>
      <c r="CR120" s="891"/>
      <c r="CS120" s="891"/>
      <c r="CT120" s="891"/>
      <c r="CU120" s="891"/>
      <c r="CV120" s="891"/>
      <c r="CW120" s="891"/>
      <c r="CX120" s="891"/>
      <c r="CY120" s="891"/>
      <c r="CZ120" s="891"/>
      <c r="DA120" s="891"/>
      <c r="DB120" s="891"/>
      <c r="DC120" s="891"/>
      <c r="DD120" s="891"/>
      <c r="DE120" s="891"/>
      <c r="DF120" s="892"/>
      <c r="DG120" s="863">
        <v>265058</v>
      </c>
      <c r="DH120" s="864"/>
      <c r="DI120" s="864"/>
      <c r="DJ120" s="864"/>
      <c r="DK120" s="864"/>
      <c r="DL120" s="864">
        <v>229561</v>
      </c>
      <c r="DM120" s="864"/>
      <c r="DN120" s="864"/>
      <c r="DO120" s="864"/>
      <c r="DP120" s="864"/>
      <c r="DQ120" s="864">
        <v>335446</v>
      </c>
      <c r="DR120" s="864"/>
      <c r="DS120" s="864"/>
      <c r="DT120" s="864"/>
      <c r="DU120" s="864"/>
      <c r="DV120" s="865">
        <v>9.5</v>
      </c>
      <c r="DW120" s="865"/>
      <c r="DX120" s="865"/>
      <c r="DY120" s="865"/>
      <c r="DZ120" s="866"/>
    </row>
    <row r="121" spans="1:130" s="48" customFormat="1" ht="26.25" customHeight="1" x14ac:dyDescent="0.2">
      <c r="A121" s="749"/>
      <c r="B121" s="750"/>
      <c r="C121" s="893" t="s">
        <v>136</v>
      </c>
      <c r="D121" s="894"/>
      <c r="E121" s="894"/>
      <c r="F121" s="894"/>
      <c r="G121" s="894"/>
      <c r="H121" s="894"/>
      <c r="I121" s="894"/>
      <c r="J121" s="894"/>
      <c r="K121" s="894"/>
      <c r="L121" s="894"/>
      <c r="M121" s="894"/>
      <c r="N121" s="894"/>
      <c r="O121" s="894"/>
      <c r="P121" s="894"/>
      <c r="Q121" s="894"/>
      <c r="R121" s="894"/>
      <c r="S121" s="894"/>
      <c r="T121" s="894"/>
      <c r="U121" s="894"/>
      <c r="V121" s="894"/>
      <c r="W121" s="894"/>
      <c r="X121" s="894"/>
      <c r="Y121" s="894"/>
      <c r="Z121" s="895"/>
      <c r="AA121" s="758" t="s">
        <v>193</v>
      </c>
      <c r="AB121" s="759"/>
      <c r="AC121" s="759"/>
      <c r="AD121" s="759"/>
      <c r="AE121" s="760"/>
      <c r="AF121" s="761" t="s">
        <v>193</v>
      </c>
      <c r="AG121" s="759"/>
      <c r="AH121" s="759"/>
      <c r="AI121" s="759"/>
      <c r="AJ121" s="760"/>
      <c r="AK121" s="761" t="s">
        <v>193</v>
      </c>
      <c r="AL121" s="759"/>
      <c r="AM121" s="759"/>
      <c r="AN121" s="759"/>
      <c r="AO121" s="760"/>
      <c r="AP121" s="835" t="s">
        <v>193</v>
      </c>
      <c r="AQ121" s="836"/>
      <c r="AR121" s="836"/>
      <c r="AS121" s="836"/>
      <c r="AT121" s="837"/>
      <c r="AU121" s="883"/>
      <c r="AV121" s="884"/>
      <c r="AW121" s="884"/>
      <c r="AX121" s="884"/>
      <c r="AY121" s="885"/>
      <c r="AZ121" s="834" t="s">
        <v>472</v>
      </c>
      <c r="BA121" s="770"/>
      <c r="BB121" s="770"/>
      <c r="BC121" s="770"/>
      <c r="BD121" s="770"/>
      <c r="BE121" s="770"/>
      <c r="BF121" s="770"/>
      <c r="BG121" s="770"/>
      <c r="BH121" s="770"/>
      <c r="BI121" s="770"/>
      <c r="BJ121" s="770"/>
      <c r="BK121" s="770"/>
      <c r="BL121" s="770"/>
      <c r="BM121" s="770"/>
      <c r="BN121" s="770"/>
      <c r="BO121" s="770"/>
      <c r="BP121" s="771"/>
      <c r="BQ121" s="838">
        <v>59562</v>
      </c>
      <c r="BR121" s="839"/>
      <c r="BS121" s="839"/>
      <c r="BT121" s="839"/>
      <c r="BU121" s="839"/>
      <c r="BV121" s="839">
        <v>48513</v>
      </c>
      <c r="BW121" s="839"/>
      <c r="BX121" s="839"/>
      <c r="BY121" s="839"/>
      <c r="BZ121" s="839"/>
      <c r="CA121" s="839">
        <v>36178</v>
      </c>
      <c r="CB121" s="839"/>
      <c r="CC121" s="839"/>
      <c r="CD121" s="839"/>
      <c r="CE121" s="839"/>
      <c r="CF121" s="896">
        <v>1</v>
      </c>
      <c r="CG121" s="897"/>
      <c r="CH121" s="897"/>
      <c r="CI121" s="897"/>
      <c r="CJ121" s="897"/>
      <c r="CK121" s="868"/>
      <c r="CL121" s="829"/>
      <c r="CM121" s="829"/>
      <c r="CN121" s="829"/>
      <c r="CO121" s="830"/>
      <c r="CP121" s="856" t="s">
        <v>458</v>
      </c>
      <c r="CQ121" s="857"/>
      <c r="CR121" s="857"/>
      <c r="CS121" s="857"/>
      <c r="CT121" s="857"/>
      <c r="CU121" s="857"/>
      <c r="CV121" s="857"/>
      <c r="CW121" s="857"/>
      <c r="CX121" s="857"/>
      <c r="CY121" s="857"/>
      <c r="CZ121" s="857"/>
      <c r="DA121" s="857"/>
      <c r="DB121" s="857"/>
      <c r="DC121" s="857"/>
      <c r="DD121" s="857"/>
      <c r="DE121" s="857"/>
      <c r="DF121" s="858"/>
      <c r="DG121" s="838">
        <v>309201</v>
      </c>
      <c r="DH121" s="839"/>
      <c r="DI121" s="839"/>
      <c r="DJ121" s="839"/>
      <c r="DK121" s="839"/>
      <c r="DL121" s="839">
        <v>265218</v>
      </c>
      <c r="DM121" s="839"/>
      <c r="DN121" s="839"/>
      <c r="DO121" s="839"/>
      <c r="DP121" s="839"/>
      <c r="DQ121" s="839">
        <v>222622</v>
      </c>
      <c r="DR121" s="839"/>
      <c r="DS121" s="839"/>
      <c r="DT121" s="839"/>
      <c r="DU121" s="839"/>
      <c r="DV121" s="840">
        <v>6.3</v>
      </c>
      <c r="DW121" s="840"/>
      <c r="DX121" s="840"/>
      <c r="DY121" s="840"/>
      <c r="DZ121" s="841"/>
    </row>
    <row r="122" spans="1:130" s="48" customFormat="1" ht="26.25" customHeight="1" x14ac:dyDescent="0.2">
      <c r="A122" s="749"/>
      <c r="B122" s="750"/>
      <c r="C122" s="834" t="s">
        <v>483</v>
      </c>
      <c r="D122" s="770"/>
      <c r="E122" s="770"/>
      <c r="F122" s="770"/>
      <c r="G122" s="770"/>
      <c r="H122" s="770"/>
      <c r="I122" s="770"/>
      <c r="J122" s="770"/>
      <c r="K122" s="770"/>
      <c r="L122" s="770"/>
      <c r="M122" s="770"/>
      <c r="N122" s="770"/>
      <c r="O122" s="770"/>
      <c r="P122" s="770"/>
      <c r="Q122" s="770"/>
      <c r="R122" s="770"/>
      <c r="S122" s="770"/>
      <c r="T122" s="770"/>
      <c r="U122" s="770"/>
      <c r="V122" s="770"/>
      <c r="W122" s="770"/>
      <c r="X122" s="770"/>
      <c r="Y122" s="770"/>
      <c r="Z122" s="771"/>
      <c r="AA122" s="758" t="s">
        <v>193</v>
      </c>
      <c r="AB122" s="759"/>
      <c r="AC122" s="759"/>
      <c r="AD122" s="759"/>
      <c r="AE122" s="760"/>
      <c r="AF122" s="761" t="s">
        <v>193</v>
      </c>
      <c r="AG122" s="759"/>
      <c r="AH122" s="759"/>
      <c r="AI122" s="759"/>
      <c r="AJ122" s="760"/>
      <c r="AK122" s="761" t="s">
        <v>193</v>
      </c>
      <c r="AL122" s="759"/>
      <c r="AM122" s="759"/>
      <c r="AN122" s="759"/>
      <c r="AO122" s="760"/>
      <c r="AP122" s="835" t="s">
        <v>193</v>
      </c>
      <c r="AQ122" s="836"/>
      <c r="AR122" s="836"/>
      <c r="AS122" s="836"/>
      <c r="AT122" s="837"/>
      <c r="AU122" s="883"/>
      <c r="AV122" s="884"/>
      <c r="AW122" s="884"/>
      <c r="AX122" s="884"/>
      <c r="AY122" s="885"/>
      <c r="AZ122" s="842" t="s">
        <v>298</v>
      </c>
      <c r="BA122" s="843"/>
      <c r="BB122" s="843"/>
      <c r="BC122" s="843"/>
      <c r="BD122" s="843"/>
      <c r="BE122" s="843"/>
      <c r="BF122" s="843"/>
      <c r="BG122" s="843"/>
      <c r="BH122" s="843"/>
      <c r="BI122" s="843"/>
      <c r="BJ122" s="843"/>
      <c r="BK122" s="843"/>
      <c r="BL122" s="843"/>
      <c r="BM122" s="843"/>
      <c r="BN122" s="843"/>
      <c r="BO122" s="843"/>
      <c r="BP122" s="844"/>
      <c r="BQ122" s="871">
        <v>4632339</v>
      </c>
      <c r="BR122" s="872"/>
      <c r="BS122" s="872"/>
      <c r="BT122" s="872"/>
      <c r="BU122" s="872"/>
      <c r="BV122" s="872">
        <v>4425319</v>
      </c>
      <c r="BW122" s="872"/>
      <c r="BX122" s="872"/>
      <c r="BY122" s="872"/>
      <c r="BZ122" s="872"/>
      <c r="CA122" s="872">
        <v>4428727</v>
      </c>
      <c r="CB122" s="872"/>
      <c r="CC122" s="872"/>
      <c r="CD122" s="872"/>
      <c r="CE122" s="872"/>
      <c r="CF122" s="873">
        <v>125.8</v>
      </c>
      <c r="CG122" s="874"/>
      <c r="CH122" s="874"/>
      <c r="CI122" s="874"/>
      <c r="CJ122" s="874"/>
      <c r="CK122" s="868"/>
      <c r="CL122" s="829"/>
      <c r="CM122" s="829"/>
      <c r="CN122" s="829"/>
      <c r="CO122" s="830"/>
      <c r="CP122" s="856" t="s">
        <v>125</v>
      </c>
      <c r="CQ122" s="857"/>
      <c r="CR122" s="857"/>
      <c r="CS122" s="857"/>
      <c r="CT122" s="857"/>
      <c r="CU122" s="857"/>
      <c r="CV122" s="857"/>
      <c r="CW122" s="857"/>
      <c r="CX122" s="857"/>
      <c r="CY122" s="857"/>
      <c r="CZ122" s="857"/>
      <c r="DA122" s="857"/>
      <c r="DB122" s="857"/>
      <c r="DC122" s="857"/>
      <c r="DD122" s="857"/>
      <c r="DE122" s="857"/>
      <c r="DF122" s="858"/>
      <c r="DG122" s="838" t="s">
        <v>193</v>
      </c>
      <c r="DH122" s="839"/>
      <c r="DI122" s="839"/>
      <c r="DJ122" s="839"/>
      <c r="DK122" s="839"/>
      <c r="DL122" s="839" t="s">
        <v>193</v>
      </c>
      <c r="DM122" s="839"/>
      <c r="DN122" s="839"/>
      <c r="DO122" s="839"/>
      <c r="DP122" s="839"/>
      <c r="DQ122" s="839" t="s">
        <v>193</v>
      </c>
      <c r="DR122" s="839"/>
      <c r="DS122" s="839"/>
      <c r="DT122" s="839"/>
      <c r="DU122" s="839"/>
      <c r="DV122" s="840" t="s">
        <v>193</v>
      </c>
      <c r="DW122" s="840"/>
      <c r="DX122" s="840"/>
      <c r="DY122" s="840"/>
      <c r="DZ122" s="841"/>
    </row>
    <row r="123" spans="1:130" s="48" customFormat="1" ht="26.25" customHeight="1" x14ac:dyDescent="0.2">
      <c r="A123" s="749"/>
      <c r="B123" s="750"/>
      <c r="C123" s="834" t="s">
        <v>12</v>
      </c>
      <c r="D123" s="770"/>
      <c r="E123" s="770"/>
      <c r="F123" s="770"/>
      <c r="G123" s="770"/>
      <c r="H123" s="770"/>
      <c r="I123" s="770"/>
      <c r="J123" s="770"/>
      <c r="K123" s="770"/>
      <c r="L123" s="770"/>
      <c r="M123" s="770"/>
      <c r="N123" s="770"/>
      <c r="O123" s="770"/>
      <c r="P123" s="770"/>
      <c r="Q123" s="770"/>
      <c r="R123" s="770"/>
      <c r="S123" s="770"/>
      <c r="T123" s="770"/>
      <c r="U123" s="770"/>
      <c r="V123" s="770"/>
      <c r="W123" s="770"/>
      <c r="X123" s="770"/>
      <c r="Y123" s="770"/>
      <c r="Z123" s="771"/>
      <c r="AA123" s="758" t="s">
        <v>193</v>
      </c>
      <c r="AB123" s="759"/>
      <c r="AC123" s="759"/>
      <c r="AD123" s="759"/>
      <c r="AE123" s="760"/>
      <c r="AF123" s="761" t="s">
        <v>193</v>
      </c>
      <c r="AG123" s="759"/>
      <c r="AH123" s="759"/>
      <c r="AI123" s="759"/>
      <c r="AJ123" s="760"/>
      <c r="AK123" s="761" t="s">
        <v>193</v>
      </c>
      <c r="AL123" s="759"/>
      <c r="AM123" s="759"/>
      <c r="AN123" s="759"/>
      <c r="AO123" s="760"/>
      <c r="AP123" s="835" t="s">
        <v>193</v>
      </c>
      <c r="AQ123" s="836"/>
      <c r="AR123" s="836"/>
      <c r="AS123" s="836"/>
      <c r="AT123" s="837"/>
      <c r="AU123" s="886"/>
      <c r="AV123" s="887"/>
      <c r="AW123" s="887"/>
      <c r="AX123" s="887"/>
      <c r="AY123" s="887"/>
      <c r="AZ123" s="69" t="s">
        <v>269</v>
      </c>
      <c r="BA123" s="69"/>
      <c r="BB123" s="69"/>
      <c r="BC123" s="69"/>
      <c r="BD123" s="69"/>
      <c r="BE123" s="69"/>
      <c r="BF123" s="69"/>
      <c r="BG123" s="69"/>
      <c r="BH123" s="69"/>
      <c r="BI123" s="69"/>
      <c r="BJ123" s="69"/>
      <c r="BK123" s="69"/>
      <c r="BL123" s="69"/>
      <c r="BM123" s="69"/>
      <c r="BN123" s="69"/>
      <c r="BO123" s="875" t="s">
        <v>488</v>
      </c>
      <c r="BP123" s="876"/>
      <c r="BQ123" s="877">
        <v>6222664</v>
      </c>
      <c r="BR123" s="878"/>
      <c r="BS123" s="878"/>
      <c r="BT123" s="878"/>
      <c r="BU123" s="878"/>
      <c r="BV123" s="878">
        <v>6246198</v>
      </c>
      <c r="BW123" s="878"/>
      <c r="BX123" s="878"/>
      <c r="BY123" s="878"/>
      <c r="BZ123" s="878"/>
      <c r="CA123" s="878">
        <v>6345673</v>
      </c>
      <c r="CB123" s="878"/>
      <c r="CC123" s="878"/>
      <c r="CD123" s="878"/>
      <c r="CE123" s="878"/>
      <c r="CF123" s="724"/>
      <c r="CG123" s="725"/>
      <c r="CH123" s="725"/>
      <c r="CI123" s="725"/>
      <c r="CJ123" s="879"/>
      <c r="CK123" s="868"/>
      <c r="CL123" s="829"/>
      <c r="CM123" s="829"/>
      <c r="CN123" s="829"/>
      <c r="CO123" s="830"/>
      <c r="CP123" s="856" t="s">
        <v>457</v>
      </c>
      <c r="CQ123" s="857"/>
      <c r="CR123" s="857"/>
      <c r="CS123" s="857"/>
      <c r="CT123" s="857"/>
      <c r="CU123" s="857"/>
      <c r="CV123" s="857"/>
      <c r="CW123" s="857"/>
      <c r="CX123" s="857"/>
      <c r="CY123" s="857"/>
      <c r="CZ123" s="857"/>
      <c r="DA123" s="857"/>
      <c r="DB123" s="857"/>
      <c r="DC123" s="857"/>
      <c r="DD123" s="857"/>
      <c r="DE123" s="857"/>
      <c r="DF123" s="858"/>
      <c r="DG123" s="758" t="s">
        <v>193</v>
      </c>
      <c r="DH123" s="759"/>
      <c r="DI123" s="759"/>
      <c r="DJ123" s="759"/>
      <c r="DK123" s="760"/>
      <c r="DL123" s="761" t="s">
        <v>193</v>
      </c>
      <c r="DM123" s="759"/>
      <c r="DN123" s="759"/>
      <c r="DO123" s="759"/>
      <c r="DP123" s="760"/>
      <c r="DQ123" s="761" t="s">
        <v>193</v>
      </c>
      <c r="DR123" s="759"/>
      <c r="DS123" s="759"/>
      <c r="DT123" s="759"/>
      <c r="DU123" s="760"/>
      <c r="DV123" s="835" t="s">
        <v>193</v>
      </c>
      <c r="DW123" s="836"/>
      <c r="DX123" s="836"/>
      <c r="DY123" s="836"/>
      <c r="DZ123" s="837"/>
    </row>
    <row r="124" spans="1:130" s="48" customFormat="1" ht="26.25" customHeight="1" x14ac:dyDescent="0.2">
      <c r="A124" s="749"/>
      <c r="B124" s="750"/>
      <c r="C124" s="834" t="s">
        <v>337</v>
      </c>
      <c r="D124" s="770"/>
      <c r="E124" s="770"/>
      <c r="F124" s="770"/>
      <c r="G124" s="770"/>
      <c r="H124" s="770"/>
      <c r="I124" s="770"/>
      <c r="J124" s="770"/>
      <c r="K124" s="770"/>
      <c r="L124" s="770"/>
      <c r="M124" s="770"/>
      <c r="N124" s="770"/>
      <c r="O124" s="770"/>
      <c r="P124" s="770"/>
      <c r="Q124" s="770"/>
      <c r="R124" s="770"/>
      <c r="S124" s="770"/>
      <c r="T124" s="770"/>
      <c r="U124" s="770"/>
      <c r="V124" s="770"/>
      <c r="W124" s="770"/>
      <c r="X124" s="770"/>
      <c r="Y124" s="770"/>
      <c r="Z124" s="771"/>
      <c r="AA124" s="758" t="s">
        <v>193</v>
      </c>
      <c r="AB124" s="759"/>
      <c r="AC124" s="759"/>
      <c r="AD124" s="759"/>
      <c r="AE124" s="760"/>
      <c r="AF124" s="761" t="s">
        <v>193</v>
      </c>
      <c r="AG124" s="759"/>
      <c r="AH124" s="759"/>
      <c r="AI124" s="759"/>
      <c r="AJ124" s="760"/>
      <c r="AK124" s="761" t="s">
        <v>193</v>
      </c>
      <c r="AL124" s="759"/>
      <c r="AM124" s="759"/>
      <c r="AN124" s="759"/>
      <c r="AO124" s="760"/>
      <c r="AP124" s="835" t="s">
        <v>193</v>
      </c>
      <c r="AQ124" s="836"/>
      <c r="AR124" s="836"/>
      <c r="AS124" s="836"/>
      <c r="AT124" s="837"/>
      <c r="AU124" s="850" t="s">
        <v>489</v>
      </c>
      <c r="AV124" s="851"/>
      <c r="AW124" s="851"/>
      <c r="AX124" s="851"/>
      <c r="AY124" s="851"/>
      <c r="AZ124" s="851"/>
      <c r="BA124" s="851"/>
      <c r="BB124" s="851"/>
      <c r="BC124" s="851"/>
      <c r="BD124" s="851"/>
      <c r="BE124" s="851"/>
      <c r="BF124" s="851"/>
      <c r="BG124" s="851"/>
      <c r="BH124" s="851"/>
      <c r="BI124" s="851"/>
      <c r="BJ124" s="851"/>
      <c r="BK124" s="851"/>
      <c r="BL124" s="851"/>
      <c r="BM124" s="851"/>
      <c r="BN124" s="851"/>
      <c r="BO124" s="851"/>
      <c r="BP124" s="852"/>
      <c r="BQ124" s="853">
        <v>59.4</v>
      </c>
      <c r="BR124" s="854"/>
      <c r="BS124" s="854"/>
      <c r="BT124" s="854"/>
      <c r="BU124" s="854"/>
      <c r="BV124" s="854">
        <v>47.2</v>
      </c>
      <c r="BW124" s="854"/>
      <c r="BX124" s="854"/>
      <c r="BY124" s="854"/>
      <c r="BZ124" s="854"/>
      <c r="CA124" s="854">
        <v>40.099999999999994</v>
      </c>
      <c r="CB124" s="854"/>
      <c r="CC124" s="854"/>
      <c r="CD124" s="854"/>
      <c r="CE124" s="854"/>
      <c r="CF124" s="732"/>
      <c r="CG124" s="733"/>
      <c r="CH124" s="733"/>
      <c r="CI124" s="733"/>
      <c r="CJ124" s="855"/>
      <c r="CK124" s="869"/>
      <c r="CL124" s="869"/>
      <c r="CM124" s="869"/>
      <c r="CN124" s="869"/>
      <c r="CO124" s="870"/>
      <c r="CP124" s="856" t="s">
        <v>491</v>
      </c>
      <c r="CQ124" s="857"/>
      <c r="CR124" s="857"/>
      <c r="CS124" s="857"/>
      <c r="CT124" s="857"/>
      <c r="CU124" s="857"/>
      <c r="CV124" s="857"/>
      <c r="CW124" s="857"/>
      <c r="CX124" s="857"/>
      <c r="CY124" s="857"/>
      <c r="CZ124" s="857"/>
      <c r="DA124" s="857"/>
      <c r="DB124" s="857"/>
      <c r="DC124" s="857"/>
      <c r="DD124" s="857"/>
      <c r="DE124" s="857"/>
      <c r="DF124" s="858"/>
      <c r="DG124" s="782">
        <v>15700</v>
      </c>
      <c r="DH124" s="783"/>
      <c r="DI124" s="783"/>
      <c r="DJ124" s="783"/>
      <c r="DK124" s="784"/>
      <c r="DL124" s="785">
        <v>16631</v>
      </c>
      <c r="DM124" s="783"/>
      <c r="DN124" s="783"/>
      <c r="DO124" s="783"/>
      <c r="DP124" s="784"/>
      <c r="DQ124" s="785" t="s">
        <v>193</v>
      </c>
      <c r="DR124" s="783"/>
      <c r="DS124" s="783"/>
      <c r="DT124" s="783"/>
      <c r="DU124" s="784"/>
      <c r="DV124" s="859" t="s">
        <v>193</v>
      </c>
      <c r="DW124" s="860"/>
      <c r="DX124" s="860"/>
      <c r="DY124" s="860"/>
      <c r="DZ124" s="861"/>
    </row>
    <row r="125" spans="1:130" s="48" customFormat="1" ht="26.25" customHeight="1" x14ac:dyDescent="0.2">
      <c r="A125" s="749"/>
      <c r="B125" s="750"/>
      <c r="C125" s="834" t="s">
        <v>486</v>
      </c>
      <c r="D125" s="770"/>
      <c r="E125" s="770"/>
      <c r="F125" s="770"/>
      <c r="G125" s="770"/>
      <c r="H125" s="770"/>
      <c r="I125" s="770"/>
      <c r="J125" s="770"/>
      <c r="K125" s="770"/>
      <c r="L125" s="770"/>
      <c r="M125" s="770"/>
      <c r="N125" s="770"/>
      <c r="O125" s="770"/>
      <c r="P125" s="770"/>
      <c r="Q125" s="770"/>
      <c r="R125" s="770"/>
      <c r="S125" s="770"/>
      <c r="T125" s="770"/>
      <c r="U125" s="770"/>
      <c r="V125" s="770"/>
      <c r="W125" s="770"/>
      <c r="X125" s="770"/>
      <c r="Y125" s="770"/>
      <c r="Z125" s="771"/>
      <c r="AA125" s="758" t="s">
        <v>193</v>
      </c>
      <c r="AB125" s="759"/>
      <c r="AC125" s="759"/>
      <c r="AD125" s="759"/>
      <c r="AE125" s="760"/>
      <c r="AF125" s="761" t="s">
        <v>193</v>
      </c>
      <c r="AG125" s="759"/>
      <c r="AH125" s="759"/>
      <c r="AI125" s="759"/>
      <c r="AJ125" s="760"/>
      <c r="AK125" s="761" t="s">
        <v>193</v>
      </c>
      <c r="AL125" s="759"/>
      <c r="AM125" s="759"/>
      <c r="AN125" s="759"/>
      <c r="AO125" s="760"/>
      <c r="AP125" s="835" t="s">
        <v>193</v>
      </c>
      <c r="AQ125" s="836"/>
      <c r="AR125" s="836"/>
      <c r="AS125" s="836"/>
      <c r="AT125" s="83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5" t="s">
        <v>492</v>
      </c>
      <c r="CL125" s="826"/>
      <c r="CM125" s="826"/>
      <c r="CN125" s="826"/>
      <c r="CO125" s="827"/>
      <c r="CP125" s="862" t="s">
        <v>139</v>
      </c>
      <c r="CQ125" s="810"/>
      <c r="CR125" s="810"/>
      <c r="CS125" s="810"/>
      <c r="CT125" s="810"/>
      <c r="CU125" s="810"/>
      <c r="CV125" s="810"/>
      <c r="CW125" s="810"/>
      <c r="CX125" s="810"/>
      <c r="CY125" s="810"/>
      <c r="CZ125" s="810"/>
      <c r="DA125" s="810"/>
      <c r="DB125" s="810"/>
      <c r="DC125" s="810"/>
      <c r="DD125" s="810"/>
      <c r="DE125" s="810"/>
      <c r="DF125" s="811"/>
      <c r="DG125" s="863" t="s">
        <v>193</v>
      </c>
      <c r="DH125" s="864"/>
      <c r="DI125" s="864"/>
      <c r="DJ125" s="864"/>
      <c r="DK125" s="864"/>
      <c r="DL125" s="864" t="s">
        <v>193</v>
      </c>
      <c r="DM125" s="864"/>
      <c r="DN125" s="864"/>
      <c r="DO125" s="864"/>
      <c r="DP125" s="864"/>
      <c r="DQ125" s="864" t="s">
        <v>193</v>
      </c>
      <c r="DR125" s="864"/>
      <c r="DS125" s="864"/>
      <c r="DT125" s="864"/>
      <c r="DU125" s="864"/>
      <c r="DV125" s="865" t="s">
        <v>193</v>
      </c>
      <c r="DW125" s="865"/>
      <c r="DX125" s="865"/>
      <c r="DY125" s="865"/>
      <c r="DZ125" s="866"/>
    </row>
    <row r="126" spans="1:130" s="48" customFormat="1" ht="26.25" customHeight="1" x14ac:dyDescent="0.2">
      <c r="A126" s="749"/>
      <c r="B126" s="750"/>
      <c r="C126" s="834" t="s">
        <v>487</v>
      </c>
      <c r="D126" s="770"/>
      <c r="E126" s="770"/>
      <c r="F126" s="770"/>
      <c r="G126" s="770"/>
      <c r="H126" s="770"/>
      <c r="I126" s="770"/>
      <c r="J126" s="770"/>
      <c r="K126" s="770"/>
      <c r="L126" s="770"/>
      <c r="M126" s="770"/>
      <c r="N126" s="770"/>
      <c r="O126" s="770"/>
      <c r="P126" s="770"/>
      <c r="Q126" s="770"/>
      <c r="R126" s="770"/>
      <c r="S126" s="770"/>
      <c r="T126" s="770"/>
      <c r="U126" s="770"/>
      <c r="V126" s="770"/>
      <c r="W126" s="770"/>
      <c r="X126" s="770"/>
      <c r="Y126" s="770"/>
      <c r="Z126" s="771"/>
      <c r="AA126" s="758" t="s">
        <v>193</v>
      </c>
      <c r="AB126" s="759"/>
      <c r="AC126" s="759"/>
      <c r="AD126" s="759"/>
      <c r="AE126" s="760"/>
      <c r="AF126" s="761" t="s">
        <v>193</v>
      </c>
      <c r="AG126" s="759"/>
      <c r="AH126" s="759"/>
      <c r="AI126" s="759"/>
      <c r="AJ126" s="760"/>
      <c r="AK126" s="761" t="s">
        <v>193</v>
      </c>
      <c r="AL126" s="759"/>
      <c r="AM126" s="759"/>
      <c r="AN126" s="759"/>
      <c r="AO126" s="760"/>
      <c r="AP126" s="835" t="s">
        <v>193</v>
      </c>
      <c r="AQ126" s="836"/>
      <c r="AR126" s="836"/>
      <c r="AS126" s="836"/>
      <c r="AT126" s="83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8"/>
      <c r="CL126" s="829"/>
      <c r="CM126" s="829"/>
      <c r="CN126" s="829"/>
      <c r="CO126" s="830"/>
      <c r="CP126" s="834" t="s">
        <v>421</v>
      </c>
      <c r="CQ126" s="770"/>
      <c r="CR126" s="770"/>
      <c r="CS126" s="770"/>
      <c r="CT126" s="770"/>
      <c r="CU126" s="770"/>
      <c r="CV126" s="770"/>
      <c r="CW126" s="770"/>
      <c r="CX126" s="770"/>
      <c r="CY126" s="770"/>
      <c r="CZ126" s="770"/>
      <c r="DA126" s="770"/>
      <c r="DB126" s="770"/>
      <c r="DC126" s="770"/>
      <c r="DD126" s="770"/>
      <c r="DE126" s="770"/>
      <c r="DF126" s="771"/>
      <c r="DG126" s="838" t="s">
        <v>193</v>
      </c>
      <c r="DH126" s="839"/>
      <c r="DI126" s="839"/>
      <c r="DJ126" s="839"/>
      <c r="DK126" s="839"/>
      <c r="DL126" s="839" t="s">
        <v>193</v>
      </c>
      <c r="DM126" s="839"/>
      <c r="DN126" s="839"/>
      <c r="DO126" s="839"/>
      <c r="DP126" s="839"/>
      <c r="DQ126" s="839" t="s">
        <v>193</v>
      </c>
      <c r="DR126" s="839"/>
      <c r="DS126" s="839"/>
      <c r="DT126" s="839"/>
      <c r="DU126" s="839"/>
      <c r="DV126" s="840" t="s">
        <v>193</v>
      </c>
      <c r="DW126" s="840"/>
      <c r="DX126" s="840"/>
      <c r="DY126" s="840"/>
      <c r="DZ126" s="841"/>
    </row>
    <row r="127" spans="1:130" s="48" customFormat="1" ht="26.25" customHeight="1" x14ac:dyDescent="0.2">
      <c r="A127" s="751"/>
      <c r="B127" s="752"/>
      <c r="C127" s="842" t="s">
        <v>76</v>
      </c>
      <c r="D127" s="843"/>
      <c r="E127" s="843"/>
      <c r="F127" s="843"/>
      <c r="G127" s="843"/>
      <c r="H127" s="843"/>
      <c r="I127" s="843"/>
      <c r="J127" s="843"/>
      <c r="K127" s="843"/>
      <c r="L127" s="843"/>
      <c r="M127" s="843"/>
      <c r="N127" s="843"/>
      <c r="O127" s="843"/>
      <c r="P127" s="843"/>
      <c r="Q127" s="843"/>
      <c r="R127" s="843"/>
      <c r="S127" s="843"/>
      <c r="T127" s="843"/>
      <c r="U127" s="843"/>
      <c r="V127" s="843"/>
      <c r="W127" s="843"/>
      <c r="X127" s="843"/>
      <c r="Y127" s="843"/>
      <c r="Z127" s="844"/>
      <c r="AA127" s="758">
        <v>5</v>
      </c>
      <c r="AB127" s="759"/>
      <c r="AC127" s="759"/>
      <c r="AD127" s="759"/>
      <c r="AE127" s="760"/>
      <c r="AF127" s="761">
        <v>2</v>
      </c>
      <c r="AG127" s="759"/>
      <c r="AH127" s="759"/>
      <c r="AI127" s="759"/>
      <c r="AJ127" s="760"/>
      <c r="AK127" s="761">
        <v>1</v>
      </c>
      <c r="AL127" s="759"/>
      <c r="AM127" s="759"/>
      <c r="AN127" s="759"/>
      <c r="AO127" s="760"/>
      <c r="AP127" s="835">
        <v>0</v>
      </c>
      <c r="AQ127" s="836"/>
      <c r="AR127" s="836"/>
      <c r="AS127" s="836"/>
      <c r="AT127" s="837"/>
      <c r="AU127" s="56"/>
      <c r="AV127" s="56"/>
      <c r="AW127" s="56"/>
      <c r="AX127" s="845" t="s">
        <v>495</v>
      </c>
      <c r="AY127" s="846"/>
      <c r="AZ127" s="846"/>
      <c r="BA127" s="846"/>
      <c r="BB127" s="846"/>
      <c r="BC127" s="846"/>
      <c r="BD127" s="846"/>
      <c r="BE127" s="847"/>
      <c r="BF127" s="848" t="s">
        <v>232</v>
      </c>
      <c r="BG127" s="846"/>
      <c r="BH127" s="846"/>
      <c r="BI127" s="846"/>
      <c r="BJ127" s="846"/>
      <c r="BK127" s="846"/>
      <c r="BL127" s="847"/>
      <c r="BM127" s="848" t="s">
        <v>422</v>
      </c>
      <c r="BN127" s="846"/>
      <c r="BO127" s="846"/>
      <c r="BP127" s="846"/>
      <c r="BQ127" s="846"/>
      <c r="BR127" s="846"/>
      <c r="BS127" s="847"/>
      <c r="BT127" s="848" t="s">
        <v>413</v>
      </c>
      <c r="BU127" s="846"/>
      <c r="BV127" s="846"/>
      <c r="BW127" s="846"/>
      <c r="BX127" s="846"/>
      <c r="BY127" s="846"/>
      <c r="BZ127" s="849"/>
      <c r="CA127" s="56"/>
      <c r="CB127" s="56"/>
      <c r="CC127" s="56"/>
      <c r="CD127" s="74"/>
      <c r="CE127" s="74"/>
      <c r="CF127" s="74"/>
      <c r="CG127" s="56"/>
      <c r="CH127" s="56"/>
      <c r="CI127" s="56"/>
      <c r="CJ127" s="75"/>
      <c r="CK127" s="828"/>
      <c r="CL127" s="829"/>
      <c r="CM127" s="829"/>
      <c r="CN127" s="829"/>
      <c r="CO127" s="830"/>
      <c r="CP127" s="834" t="s">
        <v>411</v>
      </c>
      <c r="CQ127" s="770"/>
      <c r="CR127" s="770"/>
      <c r="CS127" s="770"/>
      <c r="CT127" s="770"/>
      <c r="CU127" s="770"/>
      <c r="CV127" s="770"/>
      <c r="CW127" s="770"/>
      <c r="CX127" s="770"/>
      <c r="CY127" s="770"/>
      <c r="CZ127" s="770"/>
      <c r="DA127" s="770"/>
      <c r="DB127" s="770"/>
      <c r="DC127" s="770"/>
      <c r="DD127" s="770"/>
      <c r="DE127" s="770"/>
      <c r="DF127" s="771"/>
      <c r="DG127" s="838" t="s">
        <v>193</v>
      </c>
      <c r="DH127" s="839"/>
      <c r="DI127" s="839"/>
      <c r="DJ127" s="839"/>
      <c r="DK127" s="839"/>
      <c r="DL127" s="839" t="s">
        <v>193</v>
      </c>
      <c r="DM127" s="839"/>
      <c r="DN127" s="839"/>
      <c r="DO127" s="839"/>
      <c r="DP127" s="839"/>
      <c r="DQ127" s="839" t="s">
        <v>193</v>
      </c>
      <c r="DR127" s="839"/>
      <c r="DS127" s="839"/>
      <c r="DT127" s="839"/>
      <c r="DU127" s="839"/>
      <c r="DV127" s="840" t="s">
        <v>193</v>
      </c>
      <c r="DW127" s="840"/>
      <c r="DX127" s="840"/>
      <c r="DY127" s="840"/>
      <c r="DZ127" s="841"/>
    </row>
    <row r="128" spans="1:130" s="48" customFormat="1" ht="26.25" customHeight="1" x14ac:dyDescent="0.2">
      <c r="A128" s="798" t="s">
        <v>496</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6</v>
      </c>
      <c r="X128" s="800"/>
      <c r="Y128" s="800"/>
      <c r="Z128" s="801"/>
      <c r="AA128" s="802">
        <v>9853</v>
      </c>
      <c r="AB128" s="803"/>
      <c r="AC128" s="803"/>
      <c r="AD128" s="803"/>
      <c r="AE128" s="804"/>
      <c r="AF128" s="805">
        <v>10165</v>
      </c>
      <c r="AG128" s="803"/>
      <c r="AH128" s="803"/>
      <c r="AI128" s="803"/>
      <c r="AJ128" s="804"/>
      <c r="AK128" s="805">
        <v>11381</v>
      </c>
      <c r="AL128" s="803"/>
      <c r="AM128" s="803"/>
      <c r="AN128" s="803"/>
      <c r="AO128" s="804"/>
      <c r="AP128" s="806"/>
      <c r="AQ128" s="807"/>
      <c r="AR128" s="807"/>
      <c r="AS128" s="807"/>
      <c r="AT128" s="808"/>
      <c r="AU128" s="56"/>
      <c r="AV128" s="56"/>
      <c r="AW128" s="56"/>
      <c r="AX128" s="809" t="s">
        <v>306</v>
      </c>
      <c r="AY128" s="810"/>
      <c r="AZ128" s="810"/>
      <c r="BA128" s="810"/>
      <c r="BB128" s="810"/>
      <c r="BC128" s="810"/>
      <c r="BD128" s="810"/>
      <c r="BE128" s="811"/>
      <c r="BF128" s="812" t="s">
        <v>193</v>
      </c>
      <c r="BG128" s="813"/>
      <c r="BH128" s="813"/>
      <c r="BI128" s="813"/>
      <c r="BJ128" s="813"/>
      <c r="BK128" s="813"/>
      <c r="BL128" s="814"/>
      <c r="BM128" s="812">
        <v>15</v>
      </c>
      <c r="BN128" s="813"/>
      <c r="BO128" s="813"/>
      <c r="BP128" s="813"/>
      <c r="BQ128" s="813"/>
      <c r="BR128" s="813"/>
      <c r="BS128" s="814"/>
      <c r="BT128" s="812">
        <v>20</v>
      </c>
      <c r="BU128" s="813"/>
      <c r="BV128" s="813"/>
      <c r="BW128" s="813"/>
      <c r="BX128" s="813"/>
      <c r="BY128" s="813"/>
      <c r="BZ128" s="815"/>
      <c r="CA128" s="74"/>
      <c r="CB128" s="74"/>
      <c r="CC128" s="74"/>
      <c r="CD128" s="74"/>
      <c r="CE128" s="74"/>
      <c r="CF128" s="74"/>
      <c r="CG128" s="56"/>
      <c r="CH128" s="56"/>
      <c r="CI128" s="56"/>
      <c r="CJ128" s="75"/>
      <c r="CK128" s="831"/>
      <c r="CL128" s="832"/>
      <c r="CM128" s="832"/>
      <c r="CN128" s="832"/>
      <c r="CO128" s="833"/>
      <c r="CP128" s="816" t="s">
        <v>401</v>
      </c>
      <c r="CQ128" s="790"/>
      <c r="CR128" s="790"/>
      <c r="CS128" s="790"/>
      <c r="CT128" s="790"/>
      <c r="CU128" s="790"/>
      <c r="CV128" s="790"/>
      <c r="CW128" s="790"/>
      <c r="CX128" s="790"/>
      <c r="CY128" s="790"/>
      <c r="CZ128" s="790"/>
      <c r="DA128" s="790"/>
      <c r="DB128" s="790"/>
      <c r="DC128" s="790"/>
      <c r="DD128" s="790"/>
      <c r="DE128" s="790"/>
      <c r="DF128" s="791"/>
      <c r="DG128" s="817" t="s">
        <v>193</v>
      </c>
      <c r="DH128" s="818"/>
      <c r="DI128" s="818"/>
      <c r="DJ128" s="818"/>
      <c r="DK128" s="818"/>
      <c r="DL128" s="818" t="s">
        <v>193</v>
      </c>
      <c r="DM128" s="818"/>
      <c r="DN128" s="818"/>
      <c r="DO128" s="818"/>
      <c r="DP128" s="818"/>
      <c r="DQ128" s="818" t="s">
        <v>193</v>
      </c>
      <c r="DR128" s="818"/>
      <c r="DS128" s="818"/>
      <c r="DT128" s="818"/>
      <c r="DU128" s="818"/>
      <c r="DV128" s="819" t="s">
        <v>193</v>
      </c>
      <c r="DW128" s="819"/>
      <c r="DX128" s="819"/>
      <c r="DY128" s="819"/>
      <c r="DZ128" s="820"/>
    </row>
    <row r="129" spans="1:131" s="48" customFormat="1" ht="26.25" customHeight="1" x14ac:dyDescent="0.2">
      <c r="A129" s="753" t="s">
        <v>168</v>
      </c>
      <c r="B129" s="754"/>
      <c r="C129" s="754"/>
      <c r="D129" s="754"/>
      <c r="E129" s="754"/>
      <c r="F129" s="754"/>
      <c r="G129" s="754"/>
      <c r="H129" s="754"/>
      <c r="I129" s="754"/>
      <c r="J129" s="754"/>
      <c r="K129" s="754"/>
      <c r="L129" s="754"/>
      <c r="M129" s="754"/>
      <c r="N129" s="754"/>
      <c r="O129" s="754"/>
      <c r="P129" s="754"/>
      <c r="Q129" s="754"/>
      <c r="R129" s="754"/>
      <c r="S129" s="754"/>
      <c r="T129" s="754"/>
      <c r="U129" s="754"/>
      <c r="V129" s="754"/>
      <c r="W129" s="755" t="s">
        <v>233</v>
      </c>
      <c r="X129" s="756"/>
      <c r="Y129" s="756"/>
      <c r="Z129" s="757"/>
      <c r="AA129" s="758">
        <v>3795077</v>
      </c>
      <c r="AB129" s="759"/>
      <c r="AC129" s="759"/>
      <c r="AD129" s="759"/>
      <c r="AE129" s="760"/>
      <c r="AF129" s="761">
        <v>3873034</v>
      </c>
      <c r="AG129" s="759"/>
      <c r="AH129" s="759"/>
      <c r="AI129" s="759"/>
      <c r="AJ129" s="760"/>
      <c r="AK129" s="761">
        <v>3929645</v>
      </c>
      <c r="AL129" s="759"/>
      <c r="AM129" s="759"/>
      <c r="AN129" s="759"/>
      <c r="AO129" s="760"/>
      <c r="AP129" s="762"/>
      <c r="AQ129" s="763"/>
      <c r="AR129" s="763"/>
      <c r="AS129" s="763"/>
      <c r="AT129" s="764"/>
      <c r="AU129" s="67"/>
      <c r="AV129" s="67"/>
      <c r="AW129" s="67"/>
      <c r="AX129" s="772" t="s">
        <v>115</v>
      </c>
      <c r="AY129" s="770"/>
      <c r="AZ129" s="770"/>
      <c r="BA129" s="770"/>
      <c r="BB129" s="770"/>
      <c r="BC129" s="770"/>
      <c r="BD129" s="770"/>
      <c r="BE129" s="771"/>
      <c r="BF129" s="821" t="s">
        <v>193</v>
      </c>
      <c r="BG129" s="822"/>
      <c r="BH129" s="822"/>
      <c r="BI129" s="822"/>
      <c r="BJ129" s="822"/>
      <c r="BK129" s="822"/>
      <c r="BL129" s="823"/>
      <c r="BM129" s="821">
        <v>20</v>
      </c>
      <c r="BN129" s="822"/>
      <c r="BO129" s="822"/>
      <c r="BP129" s="822"/>
      <c r="BQ129" s="822"/>
      <c r="BR129" s="822"/>
      <c r="BS129" s="823"/>
      <c r="BT129" s="821">
        <v>30</v>
      </c>
      <c r="BU129" s="822"/>
      <c r="BV129" s="822"/>
      <c r="BW129" s="822"/>
      <c r="BX129" s="822"/>
      <c r="BY129" s="822"/>
      <c r="BZ129" s="824"/>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3" t="s">
        <v>149</v>
      </c>
      <c r="B130" s="754"/>
      <c r="C130" s="754"/>
      <c r="D130" s="754"/>
      <c r="E130" s="754"/>
      <c r="F130" s="754"/>
      <c r="G130" s="754"/>
      <c r="H130" s="754"/>
      <c r="I130" s="754"/>
      <c r="J130" s="754"/>
      <c r="K130" s="754"/>
      <c r="L130" s="754"/>
      <c r="M130" s="754"/>
      <c r="N130" s="754"/>
      <c r="O130" s="754"/>
      <c r="P130" s="754"/>
      <c r="Q130" s="754"/>
      <c r="R130" s="754"/>
      <c r="S130" s="754"/>
      <c r="T130" s="754"/>
      <c r="U130" s="754"/>
      <c r="V130" s="754"/>
      <c r="W130" s="755" t="s">
        <v>497</v>
      </c>
      <c r="X130" s="756"/>
      <c r="Y130" s="756"/>
      <c r="Z130" s="757"/>
      <c r="AA130" s="758">
        <v>486160</v>
      </c>
      <c r="AB130" s="759"/>
      <c r="AC130" s="759"/>
      <c r="AD130" s="759"/>
      <c r="AE130" s="760"/>
      <c r="AF130" s="761">
        <v>468193</v>
      </c>
      <c r="AG130" s="759"/>
      <c r="AH130" s="759"/>
      <c r="AI130" s="759"/>
      <c r="AJ130" s="760"/>
      <c r="AK130" s="761">
        <v>408983</v>
      </c>
      <c r="AL130" s="759"/>
      <c r="AM130" s="759"/>
      <c r="AN130" s="759"/>
      <c r="AO130" s="760"/>
      <c r="AP130" s="762"/>
      <c r="AQ130" s="763"/>
      <c r="AR130" s="763"/>
      <c r="AS130" s="763"/>
      <c r="AT130" s="764"/>
      <c r="AU130" s="67"/>
      <c r="AV130" s="67"/>
      <c r="AW130" s="67"/>
      <c r="AX130" s="772" t="s">
        <v>434</v>
      </c>
      <c r="AY130" s="770"/>
      <c r="AZ130" s="770"/>
      <c r="BA130" s="770"/>
      <c r="BB130" s="770"/>
      <c r="BC130" s="770"/>
      <c r="BD130" s="770"/>
      <c r="BE130" s="771"/>
      <c r="BF130" s="773">
        <v>11.399999999999999</v>
      </c>
      <c r="BG130" s="774"/>
      <c r="BH130" s="774"/>
      <c r="BI130" s="774"/>
      <c r="BJ130" s="774"/>
      <c r="BK130" s="774"/>
      <c r="BL130" s="775"/>
      <c r="BM130" s="773">
        <v>25</v>
      </c>
      <c r="BN130" s="774"/>
      <c r="BO130" s="774"/>
      <c r="BP130" s="774"/>
      <c r="BQ130" s="774"/>
      <c r="BR130" s="774"/>
      <c r="BS130" s="775"/>
      <c r="BT130" s="773">
        <v>35</v>
      </c>
      <c r="BU130" s="774"/>
      <c r="BV130" s="774"/>
      <c r="BW130" s="774"/>
      <c r="BX130" s="774"/>
      <c r="BY130" s="774"/>
      <c r="BZ130" s="77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171</v>
      </c>
      <c r="X131" s="780"/>
      <c r="Y131" s="780"/>
      <c r="Z131" s="781"/>
      <c r="AA131" s="782">
        <v>3308917</v>
      </c>
      <c r="AB131" s="783"/>
      <c r="AC131" s="783"/>
      <c r="AD131" s="783"/>
      <c r="AE131" s="784"/>
      <c r="AF131" s="785">
        <v>3404841</v>
      </c>
      <c r="AG131" s="783"/>
      <c r="AH131" s="783"/>
      <c r="AI131" s="783"/>
      <c r="AJ131" s="784"/>
      <c r="AK131" s="785">
        <v>3520662</v>
      </c>
      <c r="AL131" s="783"/>
      <c r="AM131" s="783"/>
      <c r="AN131" s="783"/>
      <c r="AO131" s="784"/>
      <c r="AP131" s="786"/>
      <c r="AQ131" s="787"/>
      <c r="AR131" s="787"/>
      <c r="AS131" s="787"/>
      <c r="AT131" s="788"/>
      <c r="AU131" s="67"/>
      <c r="AV131" s="67"/>
      <c r="AW131" s="67"/>
      <c r="AX131" s="789" t="s">
        <v>59</v>
      </c>
      <c r="AY131" s="790"/>
      <c r="AZ131" s="790"/>
      <c r="BA131" s="790"/>
      <c r="BB131" s="790"/>
      <c r="BC131" s="790"/>
      <c r="BD131" s="790"/>
      <c r="BE131" s="791"/>
      <c r="BF131" s="792">
        <v>40.099999999999994</v>
      </c>
      <c r="BG131" s="793"/>
      <c r="BH131" s="793"/>
      <c r="BI131" s="793"/>
      <c r="BJ131" s="793"/>
      <c r="BK131" s="793"/>
      <c r="BL131" s="794"/>
      <c r="BM131" s="792">
        <v>350</v>
      </c>
      <c r="BN131" s="793"/>
      <c r="BO131" s="793"/>
      <c r="BP131" s="793"/>
      <c r="BQ131" s="793"/>
      <c r="BR131" s="793"/>
      <c r="BS131" s="794"/>
      <c r="BT131" s="795"/>
      <c r="BU131" s="796"/>
      <c r="BV131" s="796"/>
      <c r="BW131" s="796"/>
      <c r="BX131" s="796"/>
      <c r="BY131" s="796"/>
      <c r="BZ131" s="797"/>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3" t="s">
        <v>28</v>
      </c>
      <c r="B132" s="744"/>
      <c r="C132" s="744"/>
      <c r="D132" s="744"/>
      <c r="E132" s="744"/>
      <c r="F132" s="744"/>
      <c r="G132" s="744"/>
      <c r="H132" s="744"/>
      <c r="I132" s="744"/>
      <c r="J132" s="744"/>
      <c r="K132" s="744"/>
      <c r="L132" s="744"/>
      <c r="M132" s="744"/>
      <c r="N132" s="744"/>
      <c r="O132" s="744"/>
      <c r="P132" s="744"/>
      <c r="Q132" s="744"/>
      <c r="R132" s="744"/>
      <c r="S132" s="744"/>
      <c r="T132" s="744"/>
      <c r="U132" s="744"/>
      <c r="V132" s="718" t="s">
        <v>498</v>
      </c>
      <c r="W132" s="718"/>
      <c r="X132" s="718"/>
      <c r="Y132" s="718"/>
      <c r="Z132" s="719"/>
      <c r="AA132" s="720">
        <v>12.135420740000001</v>
      </c>
      <c r="AB132" s="721"/>
      <c r="AC132" s="721"/>
      <c r="AD132" s="721"/>
      <c r="AE132" s="722"/>
      <c r="AF132" s="723">
        <v>10.42944443</v>
      </c>
      <c r="AG132" s="721"/>
      <c r="AH132" s="721"/>
      <c r="AI132" s="721"/>
      <c r="AJ132" s="722"/>
      <c r="AK132" s="723">
        <v>11.81897041</v>
      </c>
      <c r="AL132" s="721"/>
      <c r="AM132" s="721"/>
      <c r="AN132" s="721"/>
      <c r="AO132" s="722"/>
      <c r="AP132" s="724"/>
      <c r="AQ132" s="725"/>
      <c r="AR132" s="725"/>
      <c r="AS132" s="725"/>
      <c r="AT132" s="7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5"/>
      <c r="B133" s="746"/>
      <c r="C133" s="746"/>
      <c r="D133" s="746"/>
      <c r="E133" s="746"/>
      <c r="F133" s="746"/>
      <c r="G133" s="746"/>
      <c r="H133" s="746"/>
      <c r="I133" s="746"/>
      <c r="J133" s="746"/>
      <c r="K133" s="746"/>
      <c r="L133" s="746"/>
      <c r="M133" s="746"/>
      <c r="N133" s="746"/>
      <c r="O133" s="746"/>
      <c r="P133" s="746"/>
      <c r="Q133" s="746"/>
      <c r="R133" s="746"/>
      <c r="S133" s="746"/>
      <c r="T133" s="746"/>
      <c r="U133" s="746"/>
      <c r="V133" s="727" t="s">
        <v>82</v>
      </c>
      <c r="W133" s="727"/>
      <c r="X133" s="727"/>
      <c r="Y133" s="727"/>
      <c r="Z133" s="728"/>
      <c r="AA133" s="729">
        <v>11.3</v>
      </c>
      <c r="AB133" s="730"/>
      <c r="AC133" s="730"/>
      <c r="AD133" s="730"/>
      <c r="AE133" s="731"/>
      <c r="AF133" s="729">
        <v>11.2</v>
      </c>
      <c r="AG133" s="730"/>
      <c r="AH133" s="730"/>
      <c r="AI133" s="730"/>
      <c r="AJ133" s="731"/>
      <c r="AK133" s="729">
        <v>11.399999999999999</v>
      </c>
      <c r="AL133" s="730"/>
      <c r="AM133" s="730"/>
      <c r="AN133" s="730"/>
      <c r="AO133" s="731"/>
      <c r="AP133" s="732"/>
      <c r="AQ133" s="733"/>
      <c r="AR133" s="733"/>
      <c r="AS133" s="733"/>
      <c r="AT133" s="734"/>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8XENEhJiwV+dEfxmA942mHi1VHKNDA96GxDD1ZfTnn4r8jWLZg0kYVm230Uo85+kXiAYSBksPM1ucwZlCgMemQ==" saltValue="LFgX6kc9QBG5lcxAYSItw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99</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TsJZguDLSkuKFpxhuhWp9dJA6Bb318HxoJEqZBXYmAd0qBgPYdOcKOAXJmarydFXEoGuYag/DNyRsJ/k8v03Kg==" saltValue="+r2Yedji9UbOThsKXR4xjA==" spinCount="100000" sheet="1" objects="1" scenarios="1"/>
  <phoneticPr fontId="5"/>
  <printOptions horizontalCentered="1" verticalCentered="1"/>
  <pageMargins left="0" right="0" top="0" bottom="0" header="0" footer="0"/>
  <pageSetup paperSize="8" scale="6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dLPxDeIDUIXA6k1+Zxzrj7UltBPvfA3eb/ra/qt8KUrxdCP7o3NK2RASAdCNf3eJVRNOrOeJ8C2MCeMySzDB/A==" saltValue="Fim+JpKTr4GtXPZoMbUC0w==" spinCount="100000" sheet="1" objects="1" scenarios="1"/>
  <phoneticPr fontId="5"/>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330</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0" t="s">
        <v>86</v>
      </c>
      <c r="AP7" s="127"/>
      <c r="AQ7" s="138" t="s">
        <v>462</v>
      </c>
      <c r="AR7" s="152"/>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1"/>
      <c r="AP8" s="128" t="s">
        <v>500</v>
      </c>
      <c r="AQ8" s="139" t="s">
        <v>501</v>
      </c>
      <c r="AR8" s="153" t="s">
        <v>502</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1" t="s">
        <v>503</v>
      </c>
      <c r="AL9" s="1042"/>
      <c r="AM9" s="1042"/>
      <c r="AN9" s="1043"/>
      <c r="AO9" s="117">
        <v>1306084</v>
      </c>
      <c r="AP9" s="117">
        <v>133057</v>
      </c>
      <c r="AQ9" s="140">
        <v>118131</v>
      </c>
      <c r="AR9" s="154">
        <v>12.6</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1" t="s">
        <v>200</v>
      </c>
      <c r="AL10" s="1042"/>
      <c r="AM10" s="1042"/>
      <c r="AN10" s="1043"/>
      <c r="AO10" s="118">
        <v>140145</v>
      </c>
      <c r="AP10" s="118">
        <v>14277</v>
      </c>
      <c r="AQ10" s="141">
        <v>19338</v>
      </c>
      <c r="AR10" s="155">
        <v>-26.200000000000003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1" t="s">
        <v>399</v>
      </c>
      <c r="AL11" s="1042"/>
      <c r="AM11" s="1042"/>
      <c r="AN11" s="1043"/>
      <c r="AO11" s="118">
        <v>756</v>
      </c>
      <c r="AP11" s="118">
        <v>77</v>
      </c>
      <c r="AQ11" s="141">
        <v>1486</v>
      </c>
      <c r="AR11" s="155">
        <v>-94.800000000000011</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1" t="s">
        <v>230</v>
      </c>
      <c r="AL12" s="1042"/>
      <c r="AM12" s="1042"/>
      <c r="AN12" s="1043"/>
      <c r="AO12" s="118" t="s">
        <v>193</v>
      </c>
      <c r="AP12" s="118" t="s">
        <v>193</v>
      </c>
      <c r="AQ12" s="141" t="s">
        <v>193</v>
      </c>
      <c r="AR12" s="155" t="s">
        <v>193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1" t="s">
        <v>504</v>
      </c>
      <c r="AL13" s="1042"/>
      <c r="AM13" s="1042"/>
      <c r="AN13" s="1043"/>
      <c r="AO13" s="118">
        <v>39229</v>
      </c>
      <c r="AP13" s="118">
        <v>3996</v>
      </c>
      <c r="AQ13" s="141">
        <v>4880</v>
      </c>
      <c r="AR13" s="155">
        <v>-18.100000000000001</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1" t="s">
        <v>505</v>
      </c>
      <c r="AL14" s="1042"/>
      <c r="AM14" s="1042"/>
      <c r="AN14" s="1043"/>
      <c r="AO14" s="118">
        <v>29909</v>
      </c>
      <c r="AP14" s="118">
        <v>3047</v>
      </c>
      <c r="AQ14" s="141">
        <v>1912</v>
      </c>
      <c r="AR14" s="155">
        <v>59.4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4" t="s">
        <v>309</v>
      </c>
      <c r="AL15" s="1045"/>
      <c r="AM15" s="1045"/>
      <c r="AN15" s="1046"/>
      <c r="AO15" s="118">
        <v>-66069</v>
      </c>
      <c r="AP15" s="118">
        <v>-6731</v>
      </c>
      <c r="AQ15" s="141">
        <v>-7094</v>
      </c>
      <c r="AR15" s="155">
        <v>-5.0999999999999996</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4" t="s">
        <v>269</v>
      </c>
      <c r="AL16" s="1045"/>
      <c r="AM16" s="1045"/>
      <c r="AN16" s="1046"/>
      <c r="AO16" s="118">
        <v>1450054</v>
      </c>
      <c r="AP16" s="118">
        <v>147724</v>
      </c>
      <c r="AQ16" s="141">
        <v>138653</v>
      </c>
      <c r="AR16" s="155">
        <v>6.5</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202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506</v>
      </c>
      <c r="AP20" s="129" t="s">
        <v>335</v>
      </c>
      <c r="AQ20" s="142" t="s">
        <v>39</v>
      </c>
      <c r="AR20" s="156"/>
    </row>
    <row r="21" spans="1:46" s="81" customFormat="1" ht="13"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47" t="s">
        <v>507</v>
      </c>
      <c r="AL21" s="1048"/>
      <c r="AM21" s="1048"/>
      <c r="AN21" s="1049"/>
      <c r="AO21" s="120">
        <v>13.35</v>
      </c>
      <c r="AP21" s="130">
        <v>11.03</v>
      </c>
      <c r="AQ21" s="143">
        <v>2.3199999999999998</v>
      </c>
      <c r="AR21" s="91"/>
      <c r="AS21" s="162"/>
      <c r="AT21" s="83"/>
    </row>
    <row r="22" spans="1:46" s="81" customFormat="1" ht="13"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47" t="s">
        <v>508</v>
      </c>
      <c r="AL22" s="1048"/>
      <c r="AM22" s="1048"/>
      <c r="AN22" s="1049"/>
      <c r="AO22" s="121">
        <v>96.4</v>
      </c>
      <c r="AP22" s="131">
        <v>96.9</v>
      </c>
      <c r="AQ22" s="144">
        <v>-0.5</v>
      </c>
      <c r="AR22" s="132"/>
      <c r="AS22" s="162"/>
      <c r="AT22" s="83"/>
    </row>
    <row r="23" spans="1:46" s="81" customFormat="1" ht="13"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 x14ac:dyDescent="0.2">
      <c r="A26" s="1040" t="s">
        <v>509</v>
      </c>
      <c r="B26" s="1040"/>
      <c r="C26" s="1040"/>
      <c r="D26" s="1040"/>
      <c r="E26" s="1040"/>
      <c r="F26" s="1040"/>
      <c r="G26" s="1040"/>
      <c r="H26" s="1040"/>
      <c r="I26" s="1040"/>
      <c r="J26" s="1040"/>
      <c r="K26" s="1040"/>
      <c r="L26" s="1040"/>
      <c r="M26" s="1040"/>
      <c r="N26" s="1040"/>
      <c r="O26" s="1040"/>
      <c r="P26" s="1040"/>
      <c r="Q26" s="1040"/>
      <c r="R26" s="1040"/>
      <c r="S26" s="1040"/>
      <c r="T26" s="1040"/>
      <c r="U26" s="1040"/>
      <c r="V26" s="1040"/>
      <c r="W26" s="1040"/>
      <c r="X26" s="1040"/>
      <c r="Y26" s="1040"/>
      <c r="Z26" s="1040"/>
      <c r="AA26" s="1040"/>
      <c r="AB26" s="1040"/>
      <c r="AC26" s="1040"/>
      <c r="AD26" s="1040"/>
      <c r="AE26" s="1040"/>
      <c r="AF26" s="1040"/>
      <c r="AG26" s="1040"/>
      <c r="AH26" s="1040"/>
      <c r="AI26" s="1040"/>
      <c r="AJ26" s="1040"/>
      <c r="AK26" s="1040"/>
      <c r="AL26" s="1040"/>
      <c r="AM26" s="1040"/>
      <c r="AN26" s="1040"/>
      <c r="AO26" s="1040"/>
      <c r="AP26" s="1040"/>
      <c r="AQ26" s="1040"/>
      <c r="AR26" s="1040"/>
      <c r="AS26" s="1040"/>
      <c r="AT26" s="91"/>
    </row>
    <row r="27" spans="1:46" ht="13" x14ac:dyDescent="0.2">
      <c r="A27" s="85"/>
      <c r="AO27" s="90"/>
      <c r="AP27" s="90"/>
      <c r="AQ27" s="90"/>
      <c r="AR27" s="90"/>
      <c r="AS27" s="90"/>
      <c r="AT27" s="90"/>
    </row>
    <row r="28" spans="1:46" ht="16.5" x14ac:dyDescent="0.2">
      <c r="A28" s="82" t="s">
        <v>260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119</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0" t="s">
        <v>86</v>
      </c>
      <c r="AP30" s="127"/>
      <c r="AQ30" s="138" t="s">
        <v>462</v>
      </c>
      <c r="AR30" s="152"/>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1"/>
      <c r="AP31" s="128" t="s">
        <v>500</v>
      </c>
      <c r="AQ31" s="139" t="s">
        <v>501</v>
      </c>
      <c r="AR31" s="153" t="s">
        <v>502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4" t="s">
        <v>510</v>
      </c>
      <c r="AL32" s="1035"/>
      <c r="AM32" s="1035"/>
      <c r="AN32" s="1036"/>
      <c r="AO32" s="118">
        <v>639122</v>
      </c>
      <c r="AP32" s="118">
        <v>65110</v>
      </c>
      <c r="AQ32" s="145">
        <v>59716</v>
      </c>
      <c r="AR32" s="155">
        <v>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4" t="s">
        <v>300</v>
      </c>
      <c r="AL33" s="1035"/>
      <c r="AM33" s="1035"/>
      <c r="AN33" s="1036"/>
      <c r="AO33" s="118" t="s">
        <v>193</v>
      </c>
      <c r="AP33" s="118" t="s">
        <v>193</v>
      </c>
      <c r="AQ33" s="145" t="s">
        <v>193</v>
      </c>
      <c r="AR33" s="155" t="s">
        <v>193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4" t="s">
        <v>511</v>
      </c>
      <c r="AL34" s="1035"/>
      <c r="AM34" s="1035"/>
      <c r="AN34" s="1036"/>
      <c r="AO34" s="118" t="s">
        <v>193</v>
      </c>
      <c r="AP34" s="118" t="s">
        <v>193</v>
      </c>
      <c r="AQ34" s="145" t="s">
        <v>193</v>
      </c>
      <c r="AR34" s="155" t="s">
        <v>193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4" t="s">
        <v>512</v>
      </c>
      <c r="AL35" s="1035"/>
      <c r="AM35" s="1035"/>
      <c r="AN35" s="1036"/>
      <c r="AO35" s="118">
        <v>81848</v>
      </c>
      <c r="AP35" s="118">
        <v>8338</v>
      </c>
      <c r="AQ35" s="145">
        <v>21226</v>
      </c>
      <c r="AR35" s="155">
        <v>-60.7</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4" t="s">
        <v>33</v>
      </c>
      <c r="AL36" s="1035"/>
      <c r="AM36" s="1035"/>
      <c r="AN36" s="1036"/>
      <c r="AO36" s="118">
        <v>115499</v>
      </c>
      <c r="AP36" s="118">
        <v>11766</v>
      </c>
      <c r="AQ36" s="145">
        <v>5622</v>
      </c>
      <c r="AR36" s="155">
        <v>109.3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4" t="s">
        <v>344</v>
      </c>
      <c r="AL37" s="1035"/>
      <c r="AM37" s="1035"/>
      <c r="AN37" s="1036"/>
      <c r="AO37" s="118">
        <v>1</v>
      </c>
      <c r="AP37" s="118">
        <v>0</v>
      </c>
      <c r="AQ37" s="145">
        <v>447</v>
      </c>
      <c r="AR37" s="155">
        <v>-100</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7" t="s">
        <v>513</v>
      </c>
      <c r="AL38" s="1038"/>
      <c r="AM38" s="1038"/>
      <c r="AN38" s="1039"/>
      <c r="AO38" s="122" t="s">
        <v>193</v>
      </c>
      <c r="AP38" s="122" t="s">
        <v>193</v>
      </c>
      <c r="AQ38" s="146">
        <v>23</v>
      </c>
      <c r="AR38" s="144" t="s">
        <v>193</v>
      </c>
      <c r="AS38" s="165"/>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7" t="s">
        <v>84</v>
      </c>
      <c r="AL39" s="1038"/>
      <c r="AM39" s="1038"/>
      <c r="AN39" s="1039"/>
      <c r="AO39" s="118">
        <v>-11381</v>
      </c>
      <c r="AP39" s="118">
        <v>-1159</v>
      </c>
      <c r="AQ39" s="145">
        <v>-1646</v>
      </c>
      <c r="AR39" s="155">
        <v>-29.6</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4" t="s">
        <v>514</v>
      </c>
      <c r="AL40" s="1035"/>
      <c r="AM40" s="1035"/>
      <c r="AN40" s="1036"/>
      <c r="AO40" s="118">
        <v>-408983</v>
      </c>
      <c r="AP40" s="118">
        <v>-41665</v>
      </c>
      <c r="AQ40" s="145">
        <v>-57881</v>
      </c>
      <c r="AR40" s="155">
        <v>-28</v>
      </c>
      <c r="AS40" s="165"/>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4" t="s">
        <v>388</v>
      </c>
      <c r="AL41" s="1025"/>
      <c r="AM41" s="1025"/>
      <c r="AN41" s="1026"/>
      <c r="AO41" s="118">
        <v>416106</v>
      </c>
      <c r="AP41" s="118">
        <v>42391</v>
      </c>
      <c r="AQ41" s="145">
        <v>27507</v>
      </c>
      <c r="AR41" s="155">
        <v>54.099999999999994</v>
      </c>
      <c r="AS41" s="165"/>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141</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2" t="s">
        <v>86</v>
      </c>
      <c r="AN49" s="1027" t="s">
        <v>442</v>
      </c>
      <c r="AO49" s="1028"/>
      <c r="AP49" s="1028"/>
      <c r="AQ49" s="1028"/>
      <c r="AR49" s="1029"/>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3"/>
      <c r="AN50" s="114" t="s">
        <v>493</v>
      </c>
      <c r="AO50" s="124" t="s">
        <v>494</v>
      </c>
      <c r="AP50" s="135" t="s">
        <v>516</v>
      </c>
      <c r="AQ50" s="148" t="s">
        <v>383</v>
      </c>
      <c r="AR50" s="158" t="s">
        <v>517</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480</v>
      </c>
      <c r="AL51" s="103"/>
      <c r="AM51" s="108">
        <v>692657</v>
      </c>
      <c r="AN51" s="115">
        <v>65308</v>
      </c>
      <c r="AO51" s="125">
        <v>24.7</v>
      </c>
      <c r="AP51" s="136">
        <v>94796</v>
      </c>
      <c r="AQ51" s="149">
        <v>1.4</v>
      </c>
      <c r="AR51" s="159">
        <v>23.299999999999997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271</v>
      </c>
      <c r="AM52" s="109">
        <v>295441</v>
      </c>
      <c r="AN52" s="116">
        <v>27856</v>
      </c>
      <c r="AO52" s="126">
        <v>19.899999999999999</v>
      </c>
      <c r="AP52" s="137">
        <v>55781</v>
      </c>
      <c r="AQ52" s="150">
        <v>4.5999999999999996</v>
      </c>
      <c r="AR52" s="160">
        <v>15.3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318</v>
      </c>
      <c r="AL53" s="103"/>
      <c r="AM53" s="108">
        <v>625602</v>
      </c>
      <c r="AN53" s="115">
        <v>60131</v>
      </c>
      <c r="AO53" s="125">
        <v>-7.9</v>
      </c>
      <c r="AP53" s="136">
        <v>85942</v>
      </c>
      <c r="AQ53" s="149">
        <v>-9.3000000000000007</v>
      </c>
      <c r="AR53" s="159">
        <v>1.4</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271</v>
      </c>
      <c r="AM54" s="109">
        <v>304507</v>
      </c>
      <c r="AN54" s="116">
        <v>29268</v>
      </c>
      <c r="AO54" s="126">
        <v>5.0999999999999996</v>
      </c>
      <c r="AP54" s="137">
        <v>48630</v>
      </c>
      <c r="AQ54" s="150">
        <v>-12.8</v>
      </c>
      <c r="AR54" s="160">
        <v>17.899999999999999</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137</v>
      </c>
      <c r="AL55" s="103"/>
      <c r="AM55" s="108">
        <v>587095</v>
      </c>
      <c r="AN55" s="115">
        <v>57328</v>
      </c>
      <c r="AO55" s="125">
        <v>-4.7</v>
      </c>
      <c r="AP55" s="136">
        <v>95007</v>
      </c>
      <c r="AQ55" s="149">
        <v>10.5</v>
      </c>
      <c r="AR55" s="159">
        <v>-15.2</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271</v>
      </c>
      <c r="AM56" s="109">
        <v>302422</v>
      </c>
      <c r="AN56" s="116">
        <v>29531</v>
      </c>
      <c r="AO56" s="126">
        <v>0.89999999999999991</v>
      </c>
      <c r="AP56" s="137">
        <v>48509</v>
      </c>
      <c r="AQ56" s="150">
        <v>-0.2</v>
      </c>
      <c r="AR56" s="160">
        <v>1.0999999999999999</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518</v>
      </c>
      <c r="AL57" s="103"/>
      <c r="AM57" s="108">
        <v>696967</v>
      </c>
      <c r="AN57" s="115">
        <v>69274</v>
      </c>
      <c r="AO57" s="125">
        <v>20.799999999999997</v>
      </c>
      <c r="AP57" s="136">
        <v>98176</v>
      </c>
      <c r="AQ57" s="149">
        <v>3.3</v>
      </c>
      <c r="AR57" s="159">
        <v>17.5</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271</v>
      </c>
      <c r="AM58" s="109">
        <v>298503</v>
      </c>
      <c r="AN58" s="116">
        <v>29669</v>
      </c>
      <c r="AO58" s="126">
        <v>0.5</v>
      </c>
      <c r="AP58" s="137">
        <v>58489</v>
      </c>
      <c r="AQ58" s="150">
        <v>20.6</v>
      </c>
      <c r="AR58" s="160">
        <v>-20.100000000000001</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519</v>
      </c>
      <c r="AL59" s="103"/>
      <c r="AM59" s="108">
        <v>634028</v>
      </c>
      <c r="AN59" s="115">
        <v>64591</v>
      </c>
      <c r="AO59" s="125">
        <v>-6.8000000000000007</v>
      </c>
      <c r="AP59" s="136">
        <v>119283</v>
      </c>
      <c r="AQ59" s="149">
        <v>21.5</v>
      </c>
      <c r="AR59" s="159">
        <v>-28.3</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271</v>
      </c>
      <c r="AM60" s="109">
        <v>344561</v>
      </c>
      <c r="AN60" s="116">
        <v>35102</v>
      </c>
      <c r="AO60" s="126">
        <v>18.299999999999997</v>
      </c>
      <c r="AP60" s="137">
        <v>64747</v>
      </c>
      <c r="AQ60" s="150">
        <v>10.7</v>
      </c>
      <c r="AR60" s="160">
        <v>7.6</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520</v>
      </c>
      <c r="AL61" s="106"/>
      <c r="AM61" s="108">
        <v>647270</v>
      </c>
      <c r="AN61" s="115">
        <v>63326</v>
      </c>
      <c r="AO61" s="125">
        <v>5.1999999999999993</v>
      </c>
      <c r="AP61" s="136">
        <v>98641</v>
      </c>
      <c r="AQ61" s="151">
        <v>5.5</v>
      </c>
      <c r="AR61" s="159">
        <v>-0.30000000000000004</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271</v>
      </c>
      <c r="AM62" s="109">
        <v>309087</v>
      </c>
      <c r="AN62" s="116">
        <v>30285</v>
      </c>
      <c r="AO62" s="126">
        <v>8.8999999999999986</v>
      </c>
      <c r="AP62" s="137">
        <v>55231</v>
      </c>
      <c r="AQ62" s="150">
        <v>4.5999999999999996</v>
      </c>
      <c r="AR62" s="160">
        <v>4.3</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k+xAYBmLFEYJXs90B8AhLfqZWqkuOoP49vdxR45Cr3cBasqMPTt45ZomGr8tzDaGlUU5hZoStk+R6y1aHlwvEg==" saltValue="AXoU9tsT/BUp1ECquPB+p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view="pageBreakPreview" zoomScaleNormal="55" zoomScaleSheetLayoutView="100"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99</v>
      </c>
    </row>
    <row r="121" spans="125:125" ht="13.5" hidden="1" customHeight="1" x14ac:dyDescent="0.2">
      <c r="DU121" s="78"/>
    </row>
  </sheetData>
  <sheetProtection algorithmName="SHA-512" hashValue="UCM5WCLtOqH8qYrsl9BsMml5kC26jXoW9rS5eJop32pTtmlDOoFfy5A1B4J1JKzjs69c0NjijZ2PgdWQpfPhFA==" saltValue="GqtsmhFL2Dt/C0Dt015htA==" spinCount="100000" sheet="1" objects="1" scenarios="1"/>
  <phoneticPr fontId="5"/>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99</v>
      </c>
    </row>
  </sheetData>
  <sheetProtection algorithmName="SHA-512" hashValue="eThnloXsQV685tKBOCZFKEqwt2/ZXK7k5NI1UFvObH+SCZkJ75oSJU01gYyzNuf9o+3Hl3KfqjEOFwIguKqXvA==" saltValue="iQ4xBmeb1qpvpAdBUrJgjQ==" spinCount="100000" sheet="1" objects="1" scenarios="1"/>
  <phoneticPr fontId="5"/>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2</v>
      </c>
    </row>
    <row r="46" spans="2:10" ht="29.25" customHeight="1" x14ac:dyDescent="0.25">
      <c r="B46" s="167" t="s">
        <v>4</v>
      </c>
      <c r="C46" s="171"/>
      <c r="D46" s="171"/>
      <c r="E46" s="172" t="s">
        <v>16</v>
      </c>
      <c r="F46" s="173" t="s">
        <v>522</v>
      </c>
      <c r="G46" s="177" t="s">
        <v>523</v>
      </c>
      <c r="H46" s="177" t="s">
        <v>524</v>
      </c>
      <c r="I46" s="177" t="s">
        <v>251</v>
      </c>
      <c r="J46" s="182" t="s">
        <v>525</v>
      </c>
    </row>
    <row r="47" spans="2:10" ht="57.75" customHeight="1" x14ac:dyDescent="0.2">
      <c r="B47" s="168"/>
      <c r="C47" s="1050" t="s">
        <v>3</v>
      </c>
      <c r="D47" s="1050"/>
      <c r="E47" s="1051"/>
      <c r="F47" s="174">
        <v>6.6</v>
      </c>
      <c r="G47" s="178">
        <v>10.68</v>
      </c>
      <c r="H47" s="178">
        <v>16.259999999999998</v>
      </c>
      <c r="I47" s="178">
        <v>19.47</v>
      </c>
      <c r="J47" s="183">
        <v>19.569999999999997</v>
      </c>
    </row>
    <row r="48" spans="2:10" ht="57.75" customHeight="1" x14ac:dyDescent="0.2">
      <c r="B48" s="169"/>
      <c r="C48" s="1052" t="s">
        <v>9</v>
      </c>
      <c r="D48" s="1052"/>
      <c r="E48" s="1053"/>
      <c r="F48" s="175">
        <v>4.4099999999999993</v>
      </c>
      <c r="G48" s="179">
        <v>4.3599999999999994</v>
      </c>
      <c r="H48" s="179">
        <v>5.0699999999999994</v>
      </c>
      <c r="I48" s="179">
        <v>4.8499999999999996</v>
      </c>
      <c r="J48" s="184">
        <v>4.4799999999999995</v>
      </c>
    </row>
    <row r="49" spans="2:10" ht="57.75" customHeight="1" x14ac:dyDescent="0.2">
      <c r="B49" s="170"/>
      <c r="C49" s="1054" t="s">
        <v>15</v>
      </c>
      <c r="D49" s="1054"/>
      <c r="E49" s="1055"/>
      <c r="F49" s="176">
        <v>2.3899999999999997</v>
      </c>
      <c r="G49" s="180">
        <v>2.44</v>
      </c>
      <c r="H49" s="180">
        <v>3.03</v>
      </c>
      <c r="I49" s="180">
        <v>0.74</v>
      </c>
      <c r="J49" s="185" t="s">
        <v>223</v>
      </c>
    </row>
    <row r="50" spans="2:10" ht="13" x14ac:dyDescent="0.2"/>
  </sheetData>
  <sheetProtection algorithmName="SHA-512" hashValue="wNIjQN49wue/cM3UBrN8HZM101cM6jyRXxeeJBstQJT9nCOPfWTF3SGxeEbjyKGYNNMhU9uopLVKcGJA9dWZTA==" saltValue="JceMDdbjSmKQi2PTjFcNuw==" spinCount="100000" sheet="1" objects="1" scenarios="1"/>
  <mergeCells count="3">
    <mergeCell ref="C47:E47"/>
    <mergeCell ref="C48:E48"/>
    <mergeCell ref="C49:E49"/>
  </mergeCells>
  <phoneticPr fontId="5"/>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2</v>
      </c>
      <c r="K32" s="186"/>
      <c r="L32" s="186"/>
      <c r="M32" s="186"/>
      <c r="N32" s="186"/>
      <c r="O32" s="186"/>
      <c r="P32" s="186"/>
    </row>
    <row r="33" spans="1:16" ht="39" customHeight="1" x14ac:dyDescent="0.25">
      <c r="A33" s="186"/>
      <c r="B33" s="187" t="s">
        <v>11</v>
      </c>
      <c r="C33" s="193"/>
      <c r="D33" s="193"/>
      <c r="E33" s="195" t="s">
        <v>16</v>
      </c>
      <c r="F33" s="196" t="s">
        <v>522</v>
      </c>
      <c r="G33" s="201" t="s">
        <v>523</v>
      </c>
      <c r="H33" s="201" t="s">
        <v>524</v>
      </c>
      <c r="I33" s="201" t="s">
        <v>251</v>
      </c>
      <c r="J33" s="205" t="s">
        <v>525</v>
      </c>
      <c r="K33" s="186"/>
      <c r="L33" s="186"/>
      <c r="M33" s="186"/>
      <c r="N33" s="186"/>
      <c r="O33" s="186"/>
      <c r="P33" s="186"/>
    </row>
    <row r="34" spans="1:16" ht="39" customHeight="1" x14ac:dyDescent="0.2">
      <c r="A34" s="186"/>
      <c r="B34" s="188"/>
      <c r="C34" s="1060" t="s">
        <v>458</v>
      </c>
      <c r="D34" s="1060"/>
      <c r="E34" s="1061"/>
      <c r="F34" s="197">
        <v>12.389999999999999</v>
      </c>
      <c r="G34" s="202">
        <v>13.88</v>
      </c>
      <c r="H34" s="202">
        <v>15.579999999999998</v>
      </c>
      <c r="I34" s="202">
        <v>17.149999999999999</v>
      </c>
      <c r="J34" s="206">
        <v>18.389999999999997</v>
      </c>
      <c r="K34" s="186"/>
      <c r="L34" s="186"/>
      <c r="M34" s="186"/>
      <c r="N34" s="186"/>
      <c r="O34" s="186"/>
      <c r="P34" s="186"/>
    </row>
    <row r="35" spans="1:16" ht="39" customHeight="1" x14ac:dyDescent="0.2">
      <c r="A35" s="186"/>
      <c r="B35" s="189"/>
      <c r="C35" s="1056" t="s">
        <v>448</v>
      </c>
      <c r="D35" s="1056"/>
      <c r="E35" s="1057"/>
      <c r="F35" s="198">
        <v>4.4099999999999993</v>
      </c>
      <c r="G35" s="203">
        <v>4.3499999999999996</v>
      </c>
      <c r="H35" s="203">
        <v>5.0699999999999994</v>
      </c>
      <c r="I35" s="203">
        <v>4.8499999999999996</v>
      </c>
      <c r="J35" s="207">
        <v>4.47</v>
      </c>
      <c r="K35" s="186"/>
      <c r="L35" s="186"/>
      <c r="M35" s="186"/>
      <c r="N35" s="186"/>
      <c r="O35" s="186"/>
      <c r="P35" s="186"/>
    </row>
    <row r="36" spans="1:16" ht="39" customHeight="1" x14ac:dyDescent="0.2">
      <c r="A36" s="186"/>
      <c r="B36" s="189"/>
      <c r="C36" s="1056" t="s">
        <v>263</v>
      </c>
      <c r="D36" s="1056"/>
      <c r="E36" s="1057"/>
      <c r="F36" s="198">
        <v>1.0999999999999999</v>
      </c>
      <c r="G36" s="203">
        <v>1.99</v>
      </c>
      <c r="H36" s="203">
        <v>2.6599999999999997</v>
      </c>
      <c r="I36" s="203">
        <v>3.3</v>
      </c>
      <c r="J36" s="207">
        <v>3.99</v>
      </c>
      <c r="K36" s="186"/>
      <c r="L36" s="186"/>
      <c r="M36" s="186"/>
      <c r="N36" s="186"/>
      <c r="O36" s="186"/>
      <c r="P36" s="186"/>
    </row>
    <row r="37" spans="1:16" ht="39" customHeight="1" x14ac:dyDescent="0.2">
      <c r="A37" s="186"/>
      <c r="B37" s="189"/>
      <c r="C37" s="1056" t="s">
        <v>460</v>
      </c>
      <c r="D37" s="1056"/>
      <c r="E37" s="1057"/>
      <c r="F37" s="198">
        <v>2.4</v>
      </c>
      <c r="G37" s="203">
        <v>2.3199999999999998</v>
      </c>
      <c r="H37" s="203">
        <v>2.48</v>
      </c>
      <c r="I37" s="203">
        <v>2.4</v>
      </c>
      <c r="J37" s="207">
        <v>2.4</v>
      </c>
      <c r="K37" s="186"/>
      <c r="L37" s="186"/>
      <c r="M37" s="186"/>
      <c r="N37" s="186"/>
      <c r="O37" s="186"/>
      <c r="P37" s="186"/>
    </row>
    <row r="38" spans="1:16" ht="39" customHeight="1" x14ac:dyDescent="0.2">
      <c r="A38" s="186"/>
      <c r="B38" s="189"/>
      <c r="C38" s="1056" t="s">
        <v>125</v>
      </c>
      <c r="D38" s="1056"/>
      <c r="E38" s="1057"/>
      <c r="F38" s="198">
        <v>0.81</v>
      </c>
      <c r="G38" s="203">
        <v>0.7</v>
      </c>
      <c r="H38" s="203">
        <v>1.0599999999999998</v>
      </c>
      <c r="I38" s="203">
        <v>0.48</v>
      </c>
      <c r="J38" s="207">
        <v>0.74</v>
      </c>
      <c r="K38" s="186"/>
      <c r="L38" s="186"/>
      <c r="M38" s="186"/>
      <c r="N38" s="186"/>
      <c r="O38" s="186"/>
      <c r="P38" s="186"/>
    </row>
    <row r="39" spans="1:16" ht="39" customHeight="1" x14ac:dyDescent="0.2">
      <c r="A39" s="186"/>
      <c r="B39" s="189"/>
      <c r="C39" s="1056" t="s">
        <v>380</v>
      </c>
      <c r="D39" s="1056"/>
      <c r="E39" s="1057"/>
      <c r="F39" s="198">
        <v>0.34</v>
      </c>
      <c r="G39" s="203">
        <v>0.18</v>
      </c>
      <c r="H39" s="203">
        <v>0.26999999999999996</v>
      </c>
      <c r="I39" s="203">
        <v>0.3</v>
      </c>
      <c r="J39" s="207">
        <v>0.26999999999999996</v>
      </c>
      <c r="K39" s="186"/>
      <c r="L39" s="186"/>
      <c r="M39" s="186"/>
      <c r="N39" s="186"/>
      <c r="O39" s="186"/>
      <c r="P39" s="186"/>
    </row>
    <row r="40" spans="1:16" ht="39" customHeight="1" x14ac:dyDescent="0.2">
      <c r="A40" s="186"/>
      <c r="B40" s="189"/>
      <c r="C40" s="1056" t="s">
        <v>457</v>
      </c>
      <c r="D40" s="1056"/>
      <c r="E40" s="1057"/>
      <c r="F40" s="198">
        <v>0.03</v>
      </c>
      <c r="G40" s="203">
        <v>0.05</v>
      </c>
      <c r="H40" s="203">
        <v>6.9999999999999993E-2</v>
      </c>
      <c r="I40" s="203">
        <v>6.9999999999999993E-2</v>
      </c>
      <c r="J40" s="207">
        <v>0.06</v>
      </c>
      <c r="K40" s="186"/>
      <c r="L40" s="186"/>
      <c r="M40" s="186"/>
      <c r="N40" s="186"/>
      <c r="O40" s="186"/>
      <c r="P40" s="186"/>
    </row>
    <row r="41" spans="1:16" ht="39" customHeight="1" x14ac:dyDescent="0.2">
      <c r="A41" s="186"/>
      <c r="B41" s="189"/>
      <c r="C41" s="1056" t="s">
        <v>461</v>
      </c>
      <c r="D41" s="1056"/>
      <c r="E41" s="1057"/>
      <c r="F41" s="198">
        <v>0</v>
      </c>
      <c r="G41" s="203">
        <v>0.06</v>
      </c>
      <c r="H41" s="203">
        <v>0</v>
      </c>
      <c r="I41" s="203">
        <v>0</v>
      </c>
      <c r="J41" s="207">
        <v>0</v>
      </c>
      <c r="K41" s="186"/>
      <c r="L41" s="186"/>
      <c r="M41" s="186"/>
      <c r="N41" s="186"/>
      <c r="O41" s="186"/>
      <c r="P41" s="186"/>
    </row>
    <row r="42" spans="1:16" ht="39" customHeight="1" x14ac:dyDescent="0.2">
      <c r="A42" s="186"/>
      <c r="B42" s="190"/>
      <c r="C42" s="1056" t="s">
        <v>526</v>
      </c>
      <c r="D42" s="1056"/>
      <c r="E42" s="1057"/>
      <c r="F42" s="198" t="s">
        <v>193</v>
      </c>
      <c r="G42" s="203" t="s">
        <v>193</v>
      </c>
      <c r="H42" s="203" t="s">
        <v>193</v>
      </c>
      <c r="I42" s="203" t="s">
        <v>193</v>
      </c>
      <c r="J42" s="207" t="s">
        <v>193</v>
      </c>
      <c r="K42" s="186"/>
      <c r="L42" s="186"/>
      <c r="M42" s="186"/>
      <c r="N42" s="186"/>
      <c r="O42" s="186"/>
      <c r="P42" s="186"/>
    </row>
    <row r="43" spans="1:16" ht="39" customHeight="1" x14ac:dyDescent="0.2">
      <c r="A43" s="186"/>
      <c r="B43" s="191"/>
      <c r="C43" s="1058" t="s">
        <v>297</v>
      </c>
      <c r="D43" s="1058"/>
      <c r="E43" s="1059"/>
      <c r="F43" s="199" t="s">
        <v>193</v>
      </c>
      <c r="G43" s="204" t="s">
        <v>193</v>
      </c>
      <c r="H43" s="204" t="s">
        <v>193</v>
      </c>
      <c r="I43" s="204" t="s">
        <v>193</v>
      </c>
      <c r="J43" s="208" t="s">
        <v>193</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5" x14ac:dyDescent="0.2">
      <c r="A45" s="186"/>
      <c r="B45" s="186"/>
      <c r="C45" s="186"/>
      <c r="D45" s="186"/>
      <c r="E45" s="186"/>
      <c r="F45" s="186"/>
      <c r="G45" s="186"/>
      <c r="H45" s="186"/>
      <c r="I45" s="186"/>
      <c r="J45" s="186"/>
      <c r="K45" s="186"/>
      <c r="L45" s="186"/>
      <c r="M45" s="186"/>
      <c r="N45" s="186"/>
      <c r="O45" s="186"/>
      <c r="P45" s="186"/>
    </row>
  </sheetData>
  <sheetProtection algorithmName="SHA-512" hashValue="xpKczmSFYkDZ9kvzP8sbBGO66c04I2GpQ0rDVXvACSpE99whLKeCebeIow8O64UVyd6a9g+GgOwjnQzwmTHTWQ==" saltValue="rwWwbv3i7wo9jdFj4gDis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25">
      <c r="A44" s="85"/>
      <c r="B44" s="209" t="s">
        <v>20</v>
      </c>
      <c r="C44" s="215"/>
      <c r="D44" s="215"/>
      <c r="E44" s="223"/>
      <c r="F44" s="223"/>
      <c r="G44" s="223"/>
      <c r="H44" s="223"/>
      <c r="I44" s="223"/>
      <c r="J44" s="226" t="s">
        <v>16</v>
      </c>
      <c r="K44" s="228" t="s">
        <v>522</v>
      </c>
      <c r="L44" s="237" t="s">
        <v>523</v>
      </c>
      <c r="M44" s="237" t="s">
        <v>524</v>
      </c>
      <c r="N44" s="237" t="s">
        <v>251</v>
      </c>
      <c r="O44" s="246" t="s">
        <v>525</v>
      </c>
      <c r="P44" s="85"/>
      <c r="Q44" s="85"/>
      <c r="R44" s="85"/>
      <c r="S44" s="85"/>
      <c r="T44" s="85"/>
      <c r="U44" s="85"/>
    </row>
    <row r="45" spans="1:21" ht="30.75" customHeight="1" x14ac:dyDescent="0.2">
      <c r="A45" s="85"/>
      <c r="B45" s="1077" t="s">
        <v>24</v>
      </c>
      <c r="C45" s="1078"/>
      <c r="D45" s="218"/>
      <c r="E45" s="1091" t="s">
        <v>22</v>
      </c>
      <c r="F45" s="1091"/>
      <c r="G45" s="1091"/>
      <c r="H45" s="1091"/>
      <c r="I45" s="1091"/>
      <c r="J45" s="1092"/>
      <c r="K45" s="229">
        <v>698</v>
      </c>
      <c r="L45" s="238">
        <v>716</v>
      </c>
      <c r="M45" s="238">
        <v>720</v>
      </c>
      <c r="N45" s="238">
        <v>671</v>
      </c>
      <c r="O45" s="247">
        <v>639</v>
      </c>
      <c r="P45" s="85"/>
      <c r="Q45" s="85"/>
      <c r="R45" s="85"/>
      <c r="S45" s="85"/>
      <c r="T45" s="85"/>
      <c r="U45" s="85"/>
    </row>
    <row r="46" spans="1:21" ht="30.75" customHeight="1" x14ac:dyDescent="0.2">
      <c r="A46" s="85"/>
      <c r="B46" s="1079"/>
      <c r="C46" s="1080"/>
      <c r="D46" s="219"/>
      <c r="E46" s="1083" t="s">
        <v>27</v>
      </c>
      <c r="F46" s="1083"/>
      <c r="G46" s="1083"/>
      <c r="H46" s="1083"/>
      <c r="I46" s="1083"/>
      <c r="J46" s="1084"/>
      <c r="K46" s="230" t="s">
        <v>193</v>
      </c>
      <c r="L46" s="239" t="s">
        <v>193</v>
      </c>
      <c r="M46" s="239" t="s">
        <v>193</v>
      </c>
      <c r="N46" s="239" t="s">
        <v>193</v>
      </c>
      <c r="O46" s="248" t="s">
        <v>193</v>
      </c>
      <c r="P46" s="85"/>
      <c r="Q46" s="85"/>
      <c r="R46" s="85"/>
      <c r="S46" s="85"/>
      <c r="T46" s="85"/>
      <c r="U46" s="85"/>
    </row>
    <row r="47" spans="1:21" ht="30.75" customHeight="1" x14ac:dyDescent="0.2">
      <c r="A47" s="85"/>
      <c r="B47" s="1079"/>
      <c r="C47" s="1080"/>
      <c r="D47" s="219"/>
      <c r="E47" s="1083" t="s">
        <v>32</v>
      </c>
      <c r="F47" s="1083"/>
      <c r="G47" s="1083"/>
      <c r="H47" s="1083"/>
      <c r="I47" s="1083"/>
      <c r="J47" s="1084"/>
      <c r="K47" s="230" t="s">
        <v>193</v>
      </c>
      <c r="L47" s="239" t="s">
        <v>193</v>
      </c>
      <c r="M47" s="239" t="s">
        <v>193</v>
      </c>
      <c r="N47" s="239" t="s">
        <v>193</v>
      </c>
      <c r="O47" s="248" t="s">
        <v>193</v>
      </c>
      <c r="P47" s="85"/>
      <c r="Q47" s="85"/>
      <c r="R47" s="85"/>
      <c r="S47" s="85"/>
      <c r="T47" s="85"/>
      <c r="U47" s="85"/>
    </row>
    <row r="48" spans="1:21" ht="30.75" customHeight="1" x14ac:dyDescent="0.2">
      <c r="A48" s="85"/>
      <c r="B48" s="1079"/>
      <c r="C48" s="1080"/>
      <c r="D48" s="219"/>
      <c r="E48" s="1083" t="s">
        <v>35</v>
      </c>
      <c r="F48" s="1083"/>
      <c r="G48" s="1083"/>
      <c r="H48" s="1083"/>
      <c r="I48" s="1083"/>
      <c r="J48" s="1084"/>
      <c r="K48" s="230">
        <v>89</v>
      </c>
      <c r="L48" s="239">
        <v>88</v>
      </c>
      <c r="M48" s="239">
        <v>68</v>
      </c>
      <c r="N48" s="239">
        <v>50</v>
      </c>
      <c r="O48" s="248">
        <v>82</v>
      </c>
      <c r="P48" s="85"/>
      <c r="Q48" s="85"/>
      <c r="R48" s="85"/>
      <c r="S48" s="85"/>
      <c r="T48" s="85"/>
      <c r="U48" s="85"/>
    </row>
    <row r="49" spans="1:21" ht="30.75" customHeight="1" x14ac:dyDescent="0.2">
      <c r="A49" s="85"/>
      <c r="B49" s="1079"/>
      <c r="C49" s="1080"/>
      <c r="D49" s="219"/>
      <c r="E49" s="1083" t="s">
        <v>0</v>
      </c>
      <c r="F49" s="1083"/>
      <c r="G49" s="1083"/>
      <c r="H49" s="1083"/>
      <c r="I49" s="1083"/>
      <c r="J49" s="1084"/>
      <c r="K49" s="230">
        <v>94</v>
      </c>
      <c r="L49" s="239">
        <v>99</v>
      </c>
      <c r="M49" s="239">
        <v>110</v>
      </c>
      <c r="N49" s="239">
        <v>112</v>
      </c>
      <c r="O49" s="248">
        <v>115</v>
      </c>
      <c r="P49" s="85"/>
      <c r="Q49" s="85"/>
      <c r="R49" s="85"/>
      <c r="S49" s="85"/>
      <c r="T49" s="85"/>
      <c r="U49" s="85"/>
    </row>
    <row r="50" spans="1:21" ht="30.75" customHeight="1" x14ac:dyDescent="0.2">
      <c r="A50" s="85"/>
      <c r="B50" s="1079"/>
      <c r="C50" s="1080"/>
      <c r="D50" s="219"/>
      <c r="E50" s="1083" t="s">
        <v>40</v>
      </c>
      <c r="F50" s="1083"/>
      <c r="G50" s="1083"/>
      <c r="H50" s="1083"/>
      <c r="I50" s="1083"/>
      <c r="J50" s="1084"/>
      <c r="K50" s="230">
        <v>0</v>
      </c>
      <c r="L50" s="239">
        <v>0</v>
      </c>
      <c r="M50" s="239">
        <v>0</v>
      </c>
      <c r="N50" s="239">
        <v>0</v>
      </c>
      <c r="O50" s="248">
        <v>0</v>
      </c>
      <c r="P50" s="85"/>
      <c r="Q50" s="85"/>
      <c r="R50" s="85"/>
      <c r="S50" s="85"/>
      <c r="T50" s="85"/>
      <c r="U50" s="85"/>
    </row>
    <row r="51" spans="1:21" ht="30.75" customHeight="1" x14ac:dyDescent="0.2">
      <c r="A51" s="85"/>
      <c r="B51" s="1081"/>
      <c r="C51" s="1082"/>
      <c r="D51" s="220"/>
      <c r="E51" s="1083" t="s">
        <v>43</v>
      </c>
      <c r="F51" s="1083"/>
      <c r="G51" s="1083"/>
      <c r="H51" s="1083"/>
      <c r="I51" s="1083"/>
      <c r="J51" s="1084"/>
      <c r="K51" s="230" t="s">
        <v>193</v>
      </c>
      <c r="L51" s="239" t="s">
        <v>193</v>
      </c>
      <c r="M51" s="239" t="s">
        <v>193</v>
      </c>
      <c r="N51" s="239" t="s">
        <v>193</v>
      </c>
      <c r="O51" s="248" t="s">
        <v>193</v>
      </c>
      <c r="P51" s="85"/>
      <c r="Q51" s="85"/>
      <c r="R51" s="85"/>
      <c r="S51" s="85"/>
      <c r="T51" s="85"/>
      <c r="U51" s="85"/>
    </row>
    <row r="52" spans="1:21" ht="30.75" customHeight="1" x14ac:dyDescent="0.2">
      <c r="A52" s="85"/>
      <c r="B52" s="1085" t="s">
        <v>47</v>
      </c>
      <c r="C52" s="1086"/>
      <c r="D52" s="220"/>
      <c r="E52" s="1083" t="s">
        <v>49</v>
      </c>
      <c r="F52" s="1083"/>
      <c r="G52" s="1083"/>
      <c r="H52" s="1083"/>
      <c r="I52" s="1083"/>
      <c r="J52" s="1084"/>
      <c r="K52" s="230">
        <v>532</v>
      </c>
      <c r="L52" s="239">
        <v>517</v>
      </c>
      <c r="M52" s="239">
        <v>497</v>
      </c>
      <c r="N52" s="239">
        <v>479</v>
      </c>
      <c r="O52" s="248">
        <v>420</v>
      </c>
      <c r="P52" s="85"/>
      <c r="Q52" s="85"/>
      <c r="R52" s="85"/>
      <c r="S52" s="85"/>
      <c r="T52" s="85"/>
      <c r="U52" s="85"/>
    </row>
    <row r="53" spans="1:21" ht="30.75" customHeight="1" x14ac:dyDescent="0.2">
      <c r="A53" s="85"/>
      <c r="B53" s="1087" t="s">
        <v>51</v>
      </c>
      <c r="C53" s="1088"/>
      <c r="D53" s="221"/>
      <c r="E53" s="1089" t="s">
        <v>54</v>
      </c>
      <c r="F53" s="1089"/>
      <c r="G53" s="1089"/>
      <c r="H53" s="1089"/>
      <c r="I53" s="1089"/>
      <c r="J53" s="1090"/>
      <c r="K53" s="231">
        <v>349</v>
      </c>
      <c r="L53" s="240">
        <v>386</v>
      </c>
      <c r="M53" s="240">
        <v>401</v>
      </c>
      <c r="N53" s="240">
        <v>354</v>
      </c>
      <c r="O53" s="249">
        <v>416</v>
      </c>
      <c r="P53" s="85"/>
      <c r="Q53" s="85"/>
      <c r="R53" s="85"/>
      <c r="S53" s="85"/>
      <c r="T53" s="85"/>
      <c r="U53" s="85"/>
    </row>
    <row r="54" spans="1:21" ht="24" customHeight="1" x14ac:dyDescent="0.25">
      <c r="A54" s="85"/>
      <c r="B54" s="210"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11" t="s">
        <v>7</v>
      </c>
      <c r="C56" s="216"/>
      <c r="D56" s="216"/>
      <c r="E56" s="216"/>
      <c r="F56" s="216"/>
      <c r="G56" s="216"/>
      <c r="H56" s="216"/>
      <c r="I56" s="216"/>
      <c r="J56" s="216"/>
      <c r="K56" s="232"/>
      <c r="L56" s="232"/>
      <c r="M56" s="232"/>
      <c r="N56" s="232"/>
      <c r="O56" s="250" t="s">
        <v>25</v>
      </c>
      <c r="P56" s="85"/>
      <c r="Q56" s="85"/>
      <c r="R56" s="85"/>
      <c r="S56" s="85"/>
      <c r="T56" s="85"/>
      <c r="U56" s="85"/>
    </row>
    <row r="57" spans="1:21" ht="31.5" customHeight="1" x14ac:dyDescent="0.25">
      <c r="A57" s="85"/>
      <c r="B57" s="212"/>
      <c r="C57" s="217"/>
      <c r="D57" s="217"/>
      <c r="E57" s="224"/>
      <c r="F57" s="224"/>
      <c r="G57" s="224"/>
      <c r="H57" s="224"/>
      <c r="I57" s="224"/>
      <c r="J57" s="227" t="s">
        <v>16</v>
      </c>
      <c r="K57" s="233" t="s">
        <v>522</v>
      </c>
      <c r="L57" s="241" t="s">
        <v>523</v>
      </c>
      <c r="M57" s="241" t="s">
        <v>524</v>
      </c>
      <c r="N57" s="241" t="s">
        <v>251</v>
      </c>
      <c r="O57" s="251" t="s">
        <v>525</v>
      </c>
      <c r="P57" s="85"/>
      <c r="Q57" s="85"/>
      <c r="R57" s="85"/>
      <c r="S57" s="85"/>
      <c r="T57" s="85"/>
      <c r="U57" s="85"/>
    </row>
    <row r="58" spans="1:21" ht="31.5" customHeight="1" x14ac:dyDescent="0.2">
      <c r="B58" s="1071" t="s">
        <v>60</v>
      </c>
      <c r="C58" s="1072"/>
      <c r="D58" s="1062" t="s">
        <v>62</v>
      </c>
      <c r="E58" s="1063"/>
      <c r="F58" s="1063"/>
      <c r="G58" s="1063"/>
      <c r="H58" s="1063"/>
      <c r="I58" s="1063"/>
      <c r="J58" s="1064"/>
      <c r="K58" s="234"/>
      <c r="L58" s="242"/>
      <c r="M58" s="242"/>
      <c r="N58" s="242"/>
      <c r="O58" s="252"/>
    </row>
    <row r="59" spans="1:21" ht="31.5" customHeight="1" x14ac:dyDescent="0.2">
      <c r="B59" s="1073"/>
      <c r="C59" s="1074"/>
      <c r="D59" s="1065" t="s">
        <v>13</v>
      </c>
      <c r="E59" s="1066"/>
      <c r="F59" s="1066"/>
      <c r="G59" s="1066"/>
      <c r="H59" s="1066"/>
      <c r="I59" s="1066"/>
      <c r="J59" s="1067"/>
      <c r="K59" s="235"/>
      <c r="L59" s="243"/>
      <c r="M59" s="243"/>
      <c r="N59" s="243"/>
      <c r="O59" s="253"/>
    </row>
    <row r="60" spans="1:21" ht="31.5" customHeight="1" x14ac:dyDescent="0.2">
      <c r="B60" s="1075"/>
      <c r="C60" s="1076"/>
      <c r="D60" s="1068" t="s">
        <v>63</v>
      </c>
      <c r="E60" s="1069"/>
      <c r="F60" s="1069"/>
      <c r="G60" s="1069"/>
      <c r="H60" s="1069"/>
      <c r="I60" s="1069"/>
      <c r="J60" s="1070"/>
      <c r="K60" s="236"/>
      <c r="L60" s="244"/>
      <c r="M60" s="244"/>
      <c r="N60" s="244"/>
      <c r="O60" s="254"/>
    </row>
    <row r="61" spans="1:21" ht="24" customHeight="1" x14ac:dyDescent="0.2">
      <c r="B61" s="213"/>
      <c r="C61" s="213"/>
      <c r="D61" s="222" t="s">
        <v>48</v>
      </c>
      <c r="E61" s="225"/>
      <c r="F61" s="225"/>
      <c r="G61" s="225"/>
      <c r="H61" s="225"/>
      <c r="I61" s="225"/>
      <c r="J61" s="225"/>
      <c r="K61" s="225"/>
      <c r="L61" s="225"/>
      <c r="M61" s="225"/>
      <c r="N61" s="225"/>
      <c r="O61" s="225"/>
    </row>
    <row r="62" spans="1:21" ht="24" customHeight="1" x14ac:dyDescent="0.2">
      <c r="B62" s="214"/>
      <c r="C62" s="214"/>
      <c r="D62" s="222" t="s">
        <v>41</v>
      </c>
      <c r="E62" s="225"/>
      <c r="F62" s="225"/>
      <c r="G62" s="225"/>
      <c r="H62" s="225"/>
      <c r="I62" s="225"/>
      <c r="J62" s="225"/>
      <c r="K62" s="225"/>
      <c r="L62" s="225"/>
      <c r="M62" s="225"/>
      <c r="N62" s="225"/>
      <c r="O62" s="225"/>
    </row>
    <row r="63" spans="1:21" ht="24" customHeight="1" x14ac:dyDescent="0.2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m5PYoOWmHqZeMbSZ4SqWXRGQId7zcGV3M8xTgzZkfzvvWZ9IDjqK6GV0iHRdvhVvytc1tQuwoYHby/g27Wf0HA==" saltValue="cJc/E2F2CZACL6qsE8EQJ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19</v>
      </c>
    </row>
    <row r="40" spans="2:13" ht="27.75" customHeight="1" x14ac:dyDescent="0.25">
      <c r="B40" s="209" t="s">
        <v>20</v>
      </c>
      <c r="C40" s="215"/>
      <c r="D40" s="215"/>
      <c r="E40" s="223"/>
      <c r="F40" s="223"/>
      <c r="G40" s="223"/>
      <c r="H40" s="226" t="s">
        <v>16</v>
      </c>
      <c r="I40" s="228" t="s">
        <v>522</v>
      </c>
      <c r="J40" s="237" t="s">
        <v>523</v>
      </c>
      <c r="K40" s="237" t="s">
        <v>524</v>
      </c>
      <c r="L40" s="237" t="s">
        <v>251</v>
      </c>
      <c r="M40" s="266" t="s">
        <v>525</v>
      </c>
    </row>
    <row r="41" spans="2:13" ht="27.75" customHeight="1" x14ac:dyDescent="0.2">
      <c r="B41" s="1077" t="s">
        <v>37</v>
      </c>
      <c r="C41" s="1078"/>
      <c r="D41" s="218"/>
      <c r="E41" s="1102" t="s">
        <v>58</v>
      </c>
      <c r="F41" s="1102"/>
      <c r="G41" s="1102"/>
      <c r="H41" s="1103"/>
      <c r="I41" s="259">
        <v>6442</v>
      </c>
      <c r="J41" s="263">
        <v>6169</v>
      </c>
      <c r="K41" s="263">
        <v>5867</v>
      </c>
      <c r="L41" s="263">
        <v>5651</v>
      </c>
      <c r="M41" s="267">
        <v>5438</v>
      </c>
    </row>
    <row r="42" spans="2:13" ht="27.75" customHeight="1" x14ac:dyDescent="0.2">
      <c r="B42" s="1079"/>
      <c r="C42" s="1080"/>
      <c r="D42" s="219"/>
      <c r="E42" s="1093" t="s">
        <v>69</v>
      </c>
      <c r="F42" s="1093"/>
      <c r="G42" s="1093"/>
      <c r="H42" s="1094"/>
      <c r="I42" s="260" t="s">
        <v>193</v>
      </c>
      <c r="J42" s="264" t="s">
        <v>193</v>
      </c>
      <c r="K42" s="264" t="s">
        <v>193</v>
      </c>
      <c r="L42" s="264" t="s">
        <v>193</v>
      </c>
      <c r="M42" s="268" t="s">
        <v>193</v>
      </c>
    </row>
    <row r="43" spans="2:13" ht="27.75" customHeight="1" x14ac:dyDescent="0.2">
      <c r="B43" s="1079"/>
      <c r="C43" s="1080"/>
      <c r="D43" s="219"/>
      <c r="E43" s="1093" t="s">
        <v>71</v>
      </c>
      <c r="F43" s="1093"/>
      <c r="G43" s="1093"/>
      <c r="H43" s="1094"/>
      <c r="I43" s="260">
        <v>1189</v>
      </c>
      <c r="J43" s="264">
        <v>838</v>
      </c>
      <c r="K43" s="264">
        <v>590</v>
      </c>
      <c r="L43" s="264">
        <v>511</v>
      </c>
      <c r="M43" s="268">
        <v>558</v>
      </c>
    </row>
    <row r="44" spans="2:13" ht="27.75" customHeight="1" x14ac:dyDescent="0.2">
      <c r="B44" s="1079"/>
      <c r="C44" s="1080"/>
      <c r="D44" s="219"/>
      <c r="E44" s="1093" t="s">
        <v>73</v>
      </c>
      <c r="F44" s="1093"/>
      <c r="G44" s="1093"/>
      <c r="H44" s="1094"/>
      <c r="I44" s="260">
        <v>1213</v>
      </c>
      <c r="J44" s="264">
        <v>1125</v>
      </c>
      <c r="K44" s="264">
        <v>1032</v>
      </c>
      <c r="L44" s="264">
        <v>979</v>
      </c>
      <c r="M44" s="268">
        <v>921</v>
      </c>
    </row>
    <row r="45" spans="2:13" ht="27.75" customHeight="1" x14ac:dyDescent="0.2">
      <c r="B45" s="1079"/>
      <c r="C45" s="1080"/>
      <c r="D45" s="219"/>
      <c r="E45" s="1093" t="s">
        <v>75</v>
      </c>
      <c r="F45" s="1093"/>
      <c r="G45" s="1093"/>
      <c r="H45" s="1094"/>
      <c r="I45" s="260">
        <v>673</v>
      </c>
      <c r="J45" s="264">
        <v>671</v>
      </c>
      <c r="K45" s="264">
        <v>701</v>
      </c>
      <c r="L45" s="264">
        <v>715</v>
      </c>
      <c r="M45" s="268">
        <v>763</v>
      </c>
    </row>
    <row r="46" spans="2:13" ht="27.75" customHeight="1" x14ac:dyDescent="0.2">
      <c r="B46" s="1079"/>
      <c r="C46" s="1080"/>
      <c r="D46" s="220"/>
      <c r="E46" s="1093" t="s">
        <v>74</v>
      </c>
      <c r="F46" s="1093"/>
      <c r="G46" s="1093"/>
      <c r="H46" s="1094"/>
      <c r="I46" s="260" t="s">
        <v>193</v>
      </c>
      <c r="J46" s="264" t="s">
        <v>193</v>
      </c>
      <c r="K46" s="264" t="s">
        <v>193</v>
      </c>
      <c r="L46" s="264" t="s">
        <v>193</v>
      </c>
      <c r="M46" s="268" t="s">
        <v>193</v>
      </c>
    </row>
    <row r="47" spans="2:13" ht="27.75" customHeight="1" x14ac:dyDescent="0.2">
      <c r="B47" s="1079"/>
      <c r="C47" s="1080"/>
      <c r="D47" s="256"/>
      <c r="E47" s="1099" t="s">
        <v>77</v>
      </c>
      <c r="F47" s="1100"/>
      <c r="G47" s="1100"/>
      <c r="H47" s="1101"/>
      <c r="I47" s="260" t="s">
        <v>193</v>
      </c>
      <c r="J47" s="264" t="s">
        <v>193</v>
      </c>
      <c r="K47" s="264" t="s">
        <v>193</v>
      </c>
      <c r="L47" s="264" t="s">
        <v>193</v>
      </c>
      <c r="M47" s="268" t="s">
        <v>193</v>
      </c>
    </row>
    <row r="48" spans="2:13" ht="27.75" customHeight="1" x14ac:dyDescent="0.2">
      <c r="B48" s="1079"/>
      <c r="C48" s="1080"/>
      <c r="D48" s="219"/>
      <c r="E48" s="1093" t="s">
        <v>83</v>
      </c>
      <c r="F48" s="1093"/>
      <c r="G48" s="1093"/>
      <c r="H48" s="1094"/>
      <c r="I48" s="260" t="s">
        <v>193</v>
      </c>
      <c r="J48" s="264" t="s">
        <v>193</v>
      </c>
      <c r="K48" s="264" t="s">
        <v>193</v>
      </c>
      <c r="L48" s="264" t="s">
        <v>193</v>
      </c>
      <c r="M48" s="268" t="s">
        <v>193</v>
      </c>
    </row>
    <row r="49" spans="2:13" ht="27.75" customHeight="1" x14ac:dyDescent="0.2">
      <c r="B49" s="1081"/>
      <c r="C49" s="1082"/>
      <c r="D49" s="219"/>
      <c r="E49" s="1093" t="s">
        <v>87</v>
      </c>
      <c r="F49" s="1093"/>
      <c r="G49" s="1093"/>
      <c r="H49" s="1094"/>
      <c r="I49" s="260">
        <v>128</v>
      </c>
      <c r="J49" s="264" t="s">
        <v>193</v>
      </c>
      <c r="K49" s="264" t="s">
        <v>193</v>
      </c>
      <c r="L49" s="264" t="s">
        <v>193</v>
      </c>
      <c r="M49" s="268">
        <v>79</v>
      </c>
    </row>
    <row r="50" spans="2:13" ht="27.75" customHeight="1" x14ac:dyDescent="0.2">
      <c r="B50" s="1097" t="s">
        <v>89</v>
      </c>
      <c r="C50" s="1098"/>
      <c r="D50" s="257"/>
      <c r="E50" s="1093" t="s">
        <v>90</v>
      </c>
      <c r="F50" s="1093"/>
      <c r="G50" s="1093"/>
      <c r="H50" s="1094"/>
      <c r="I50" s="260">
        <v>775</v>
      </c>
      <c r="J50" s="264">
        <v>1325</v>
      </c>
      <c r="K50" s="264">
        <v>1531</v>
      </c>
      <c r="L50" s="264">
        <v>1772</v>
      </c>
      <c r="M50" s="268">
        <v>1881</v>
      </c>
    </row>
    <row r="51" spans="2:13" ht="27.75" customHeight="1" x14ac:dyDescent="0.2">
      <c r="B51" s="1079"/>
      <c r="C51" s="1080"/>
      <c r="D51" s="219"/>
      <c r="E51" s="1093" t="s">
        <v>92</v>
      </c>
      <c r="F51" s="1093"/>
      <c r="G51" s="1093"/>
      <c r="H51" s="1094"/>
      <c r="I51" s="260">
        <v>88</v>
      </c>
      <c r="J51" s="264">
        <v>71</v>
      </c>
      <c r="K51" s="264">
        <v>60</v>
      </c>
      <c r="L51" s="264">
        <v>49</v>
      </c>
      <c r="M51" s="268">
        <v>36</v>
      </c>
    </row>
    <row r="52" spans="2:13" ht="27.75" customHeight="1" x14ac:dyDescent="0.2">
      <c r="B52" s="1081"/>
      <c r="C52" s="1082"/>
      <c r="D52" s="219"/>
      <c r="E52" s="1093" t="s">
        <v>45</v>
      </c>
      <c r="F52" s="1093"/>
      <c r="G52" s="1093"/>
      <c r="H52" s="1094"/>
      <c r="I52" s="260">
        <v>5035</v>
      </c>
      <c r="J52" s="264">
        <v>4885</v>
      </c>
      <c r="K52" s="264">
        <v>4632</v>
      </c>
      <c r="L52" s="264">
        <v>4425</v>
      </c>
      <c r="M52" s="268">
        <v>4429</v>
      </c>
    </row>
    <row r="53" spans="2:13" ht="27.75" customHeight="1" x14ac:dyDescent="0.2">
      <c r="B53" s="1087" t="s">
        <v>51</v>
      </c>
      <c r="C53" s="1088"/>
      <c r="D53" s="221"/>
      <c r="E53" s="1095" t="s">
        <v>96</v>
      </c>
      <c r="F53" s="1095"/>
      <c r="G53" s="1095"/>
      <c r="H53" s="1096"/>
      <c r="I53" s="261">
        <v>3749</v>
      </c>
      <c r="J53" s="265">
        <v>2522</v>
      </c>
      <c r="K53" s="265">
        <v>1968</v>
      </c>
      <c r="L53" s="265">
        <v>1610</v>
      </c>
      <c r="M53" s="269">
        <v>1413</v>
      </c>
    </row>
    <row r="54" spans="2:13" ht="27.75" customHeight="1" x14ac:dyDescent="0.25">
      <c r="B54" s="255"/>
      <c r="C54" s="192"/>
      <c r="D54" s="192"/>
      <c r="E54" s="258"/>
      <c r="F54" s="258"/>
      <c r="G54" s="258"/>
      <c r="H54" s="258"/>
      <c r="I54" s="262"/>
      <c r="J54" s="262"/>
      <c r="K54" s="262"/>
      <c r="L54" s="262"/>
      <c r="M54" s="262"/>
    </row>
    <row r="55" spans="2:13" ht="13" x14ac:dyDescent="0.2"/>
  </sheetData>
  <sheetProtection algorithmName="SHA-512" hashValue="6Xuir+JG4ipjOAmDt4CSflYDXh0Y/tJ3V+2fdiEmWTxPIdQXk3xNo+AIyTJ0+azGsKUPM2cCb0thGk4skrxysg==" saltValue="vcc3blNHlKs67Gtrvhzw9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5" t="s">
        <v>94</v>
      </c>
    </row>
    <row r="54" spans="2:8" ht="29.25" customHeight="1" x14ac:dyDescent="0.3">
      <c r="B54" s="270" t="s">
        <v>4</v>
      </c>
      <c r="C54" s="276"/>
      <c r="D54" s="276"/>
      <c r="E54" s="277" t="s">
        <v>16</v>
      </c>
      <c r="F54" s="278" t="s">
        <v>524</v>
      </c>
      <c r="G54" s="278" t="s">
        <v>251</v>
      </c>
      <c r="H54" s="286" t="s">
        <v>525</v>
      </c>
    </row>
    <row r="55" spans="2:8" ht="52.5" customHeight="1" x14ac:dyDescent="0.2">
      <c r="B55" s="271"/>
      <c r="C55" s="1112" t="s">
        <v>100</v>
      </c>
      <c r="D55" s="1112"/>
      <c r="E55" s="1113"/>
      <c r="F55" s="279">
        <v>617</v>
      </c>
      <c r="G55" s="279">
        <v>754</v>
      </c>
      <c r="H55" s="287">
        <v>769</v>
      </c>
    </row>
    <row r="56" spans="2:8" ht="52.5" customHeight="1" x14ac:dyDescent="0.2">
      <c r="B56" s="272"/>
      <c r="C56" s="1114" t="s">
        <v>103</v>
      </c>
      <c r="D56" s="1114"/>
      <c r="E56" s="1115"/>
      <c r="F56" s="280">
        <v>153</v>
      </c>
      <c r="G56" s="280">
        <v>169</v>
      </c>
      <c r="H56" s="288">
        <v>171</v>
      </c>
    </row>
    <row r="57" spans="2:8" ht="53.25" customHeight="1" x14ac:dyDescent="0.2">
      <c r="B57" s="272"/>
      <c r="C57" s="1116" t="s">
        <v>67</v>
      </c>
      <c r="D57" s="1116"/>
      <c r="E57" s="1117"/>
      <c r="F57" s="281">
        <v>383</v>
      </c>
      <c r="G57" s="281">
        <v>486</v>
      </c>
      <c r="H57" s="289">
        <v>551</v>
      </c>
    </row>
    <row r="58" spans="2:8" ht="45.75" customHeight="1" x14ac:dyDescent="0.2">
      <c r="B58" s="273"/>
      <c r="C58" s="1104" t="s">
        <v>533</v>
      </c>
      <c r="D58" s="1105"/>
      <c r="E58" s="1106"/>
      <c r="F58" s="282">
        <v>202</v>
      </c>
      <c r="G58" s="282">
        <v>282</v>
      </c>
      <c r="H58" s="290">
        <v>332</v>
      </c>
    </row>
    <row r="59" spans="2:8" ht="45.75" customHeight="1" x14ac:dyDescent="0.2">
      <c r="B59" s="273"/>
      <c r="C59" s="1104" t="s">
        <v>535</v>
      </c>
      <c r="D59" s="1105"/>
      <c r="E59" s="1106"/>
      <c r="F59" s="282">
        <v>131</v>
      </c>
      <c r="G59" s="282">
        <v>151</v>
      </c>
      <c r="H59" s="290">
        <v>161</v>
      </c>
    </row>
    <row r="60" spans="2:8" ht="45.75" customHeight="1" x14ac:dyDescent="0.2">
      <c r="B60" s="273"/>
      <c r="C60" s="1104" t="s">
        <v>490</v>
      </c>
      <c r="D60" s="1105"/>
      <c r="E60" s="1106"/>
      <c r="F60" s="282">
        <v>26</v>
      </c>
      <c r="G60" s="282">
        <v>26</v>
      </c>
      <c r="H60" s="290">
        <v>26</v>
      </c>
    </row>
    <row r="61" spans="2:8" ht="45.75" customHeight="1" x14ac:dyDescent="0.2">
      <c r="B61" s="273"/>
      <c r="C61" s="1104" t="s">
        <v>392</v>
      </c>
      <c r="D61" s="1105"/>
      <c r="E61" s="1106"/>
      <c r="F61" s="282">
        <v>11</v>
      </c>
      <c r="G61" s="282">
        <v>14</v>
      </c>
      <c r="H61" s="290">
        <v>18</v>
      </c>
    </row>
    <row r="62" spans="2:8" ht="45.75" customHeight="1" x14ac:dyDescent="0.2">
      <c r="B62" s="274"/>
      <c r="C62" s="1107" t="s">
        <v>534</v>
      </c>
      <c r="D62" s="1108"/>
      <c r="E62" s="1109"/>
      <c r="F62" s="283">
        <v>10</v>
      </c>
      <c r="G62" s="283">
        <v>10</v>
      </c>
      <c r="H62" s="291">
        <v>10</v>
      </c>
    </row>
    <row r="63" spans="2:8" ht="52.5" customHeight="1" x14ac:dyDescent="0.2">
      <c r="B63" s="275"/>
      <c r="C63" s="1110" t="s">
        <v>105</v>
      </c>
      <c r="D63" s="1110"/>
      <c r="E63" s="1111"/>
      <c r="F63" s="284">
        <v>1153</v>
      </c>
      <c r="G63" s="284">
        <v>1410</v>
      </c>
      <c r="H63" s="292">
        <v>1491</v>
      </c>
    </row>
    <row r="64" spans="2:8" ht="13" x14ac:dyDescent="0.2"/>
  </sheetData>
  <sheetProtection algorithmName="SHA-512" hashValue="rbWGe8V5NllttKAMLkInJrIypj1iOzwLPi+PbeAOiK+lOKHlpswVxJr7CWBN1+ZN4q8tKFf9wOb/ULenE9iUNw==" saltValue="iELG0OcT2cdD1NUTCoBDF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AE00C-3AE3-4725-8FBF-F12157B0F21F}">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318" customWidth="1"/>
    <col min="2" max="107" width="2.453125" style="318" customWidth="1"/>
    <col min="108" max="108" width="6.08984375" style="325" customWidth="1"/>
    <col min="109" max="109" width="5.90625" style="324" customWidth="1"/>
    <col min="110" max="110" width="8.6328125" style="318" hidden="1" customWidth="1"/>
    <col min="111" max="16384" width="8.6328125" style="318" hidden="1"/>
  </cols>
  <sheetData>
    <row r="1" spans="1:109" ht="42.75" customHeight="1" x14ac:dyDescent="0.2">
      <c r="A1" s="316"/>
      <c r="B1" s="317"/>
      <c r="DD1" s="318"/>
      <c r="DE1" s="318"/>
    </row>
    <row r="2" spans="1:109" ht="25.5" customHeight="1" x14ac:dyDescent="0.2">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2">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78" customFormat="1" ht="13" x14ac:dyDescent="0.2">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78" customFormat="1" ht="13" x14ac:dyDescent="0.2">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78" customFormat="1" ht="13" x14ac:dyDescent="0.2">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78" customFormat="1" ht="13" x14ac:dyDescent="0.2">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78" customFormat="1" ht="13" x14ac:dyDescent="0.2">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78" customFormat="1" ht="13" x14ac:dyDescent="0.2">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78" customFormat="1" ht="13" x14ac:dyDescent="0.2">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78" customFormat="1" ht="13" x14ac:dyDescent="0.2">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78" customFormat="1" ht="13" x14ac:dyDescent="0.2">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78" customFormat="1" ht="13" x14ac:dyDescent="0.2">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78" customFormat="1" ht="13" x14ac:dyDescent="0.2">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78" customFormat="1" ht="13" x14ac:dyDescent="0.2">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78" customFormat="1" ht="13" x14ac:dyDescent="0.2">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78" customFormat="1" ht="13" x14ac:dyDescent="0.2">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78" customFormat="1" ht="13" x14ac:dyDescent="0.2">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ht="13" x14ac:dyDescent="0.2">
      <c r="DD19" s="318"/>
      <c r="DE19" s="318"/>
    </row>
    <row r="20" spans="1:109" ht="13" x14ac:dyDescent="0.2">
      <c r="DD20" s="318"/>
      <c r="DE20" s="318"/>
    </row>
    <row r="21" spans="1:109" ht="17.25" customHeight="1" x14ac:dyDescent="0.2">
      <c r="B21" s="320"/>
      <c r="C21" s="321"/>
      <c r="D21" s="321"/>
      <c r="E21" s="321"/>
      <c r="F21" s="321"/>
      <c r="G21" s="321"/>
      <c r="H21" s="321"/>
      <c r="I21" s="321"/>
      <c r="J21" s="321"/>
      <c r="K21" s="321"/>
      <c r="L21" s="321"/>
      <c r="M21" s="321"/>
      <c r="N21" s="322"/>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21"/>
      <c r="AR21" s="321"/>
      <c r="AS21" s="321"/>
      <c r="AT21" s="322"/>
      <c r="AU21" s="321"/>
      <c r="AV21" s="321"/>
      <c r="AW21" s="321"/>
      <c r="AX21" s="321"/>
      <c r="AY21" s="321"/>
      <c r="AZ21" s="321"/>
      <c r="BA21" s="321"/>
      <c r="BB21" s="321"/>
      <c r="BC21" s="321"/>
      <c r="BD21" s="321"/>
      <c r="BE21" s="321"/>
      <c r="BF21" s="322"/>
      <c r="BG21" s="321"/>
      <c r="BH21" s="321"/>
      <c r="BI21" s="321"/>
      <c r="BJ21" s="321"/>
      <c r="BK21" s="321"/>
      <c r="BL21" s="321"/>
      <c r="BM21" s="321"/>
      <c r="BN21" s="321"/>
      <c r="BO21" s="321"/>
      <c r="BP21" s="321"/>
      <c r="BQ21" s="321"/>
      <c r="BR21" s="322"/>
      <c r="BS21" s="321"/>
      <c r="BT21" s="321"/>
      <c r="BU21" s="321"/>
      <c r="BV21" s="321"/>
      <c r="BW21" s="321"/>
      <c r="BX21" s="321"/>
      <c r="BY21" s="321"/>
      <c r="BZ21" s="321"/>
      <c r="CA21" s="321"/>
      <c r="CB21" s="321"/>
      <c r="CC21" s="321"/>
      <c r="CD21" s="322"/>
      <c r="CE21" s="321"/>
      <c r="CF21" s="321"/>
      <c r="CG21" s="321"/>
      <c r="CH21" s="321"/>
      <c r="CI21" s="321"/>
      <c r="CJ21" s="321"/>
      <c r="CK21" s="321"/>
      <c r="CL21" s="321"/>
      <c r="CM21" s="321"/>
      <c r="CN21" s="321"/>
      <c r="CO21" s="321"/>
      <c r="CP21" s="322"/>
      <c r="CQ21" s="321"/>
      <c r="CR21" s="321"/>
      <c r="CS21" s="321"/>
      <c r="CT21" s="321"/>
      <c r="CU21" s="321"/>
      <c r="CV21" s="321"/>
      <c r="CW21" s="321"/>
      <c r="CX21" s="321"/>
      <c r="CY21" s="321"/>
      <c r="CZ21" s="321"/>
      <c r="DA21" s="321"/>
      <c r="DB21" s="322"/>
      <c r="DC21" s="321"/>
      <c r="DD21" s="323"/>
      <c r="DE21" s="318"/>
    </row>
    <row r="22" spans="1:109" ht="17.25" customHeight="1" x14ac:dyDescent="0.2">
      <c r="B22" s="324"/>
    </row>
    <row r="23" spans="1:109" ht="13" x14ac:dyDescent="0.2">
      <c r="B23" s="324"/>
    </row>
    <row r="24" spans="1:109" ht="13" x14ac:dyDescent="0.2">
      <c r="B24" s="324"/>
    </row>
    <row r="25" spans="1:109" ht="13" x14ac:dyDescent="0.2">
      <c r="B25" s="324"/>
    </row>
    <row r="26" spans="1:109" ht="13" x14ac:dyDescent="0.2">
      <c r="B26" s="324"/>
    </row>
    <row r="27" spans="1:109" ht="13" x14ac:dyDescent="0.2">
      <c r="B27" s="324"/>
    </row>
    <row r="28" spans="1:109" ht="13" x14ac:dyDescent="0.2">
      <c r="B28" s="324"/>
    </row>
    <row r="29" spans="1:109" ht="13" x14ac:dyDescent="0.2">
      <c r="B29" s="324"/>
    </row>
    <row r="30" spans="1:109" ht="13" x14ac:dyDescent="0.2">
      <c r="B30" s="324"/>
    </row>
    <row r="31" spans="1:109" ht="13" x14ac:dyDescent="0.2">
      <c r="B31" s="324"/>
    </row>
    <row r="32" spans="1:109" ht="13" x14ac:dyDescent="0.2">
      <c r="B32" s="324"/>
    </row>
    <row r="33" spans="2:109" ht="13" x14ac:dyDescent="0.2">
      <c r="B33" s="324"/>
    </row>
    <row r="34" spans="2:109" ht="13" x14ac:dyDescent="0.2">
      <c r="B34" s="324"/>
    </row>
    <row r="35" spans="2:109" ht="13" x14ac:dyDescent="0.2">
      <c r="B35" s="324"/>
    </row>
    <row r="36" spans="2:109" ht="13" x14ac:dyDescent="0.2">
      <c r="B36" s="324"/>
    </row>
    <row r="37" spans="2:109" ht="13" x14ac:dyDescent="0.2">
      <c r="B37" s="324"/>
    </row>
    <row r="38" spans="2:109" ht="13" x14ac:dyDescent="0.2">
      <c r="B38" s="324"/>
    </row>
    <row r="39" spans="2:109" ht="13" x14ac:dyDescent="0.2">
      <c r="B39" s="326"/>
      <c r="C39" s="327"/>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27"/>
      <c r="AW39" s="327"/>
      <c r="AX39" s="327"/>
      <c r="AY39" s="327"/>
      <c r="AZ39" s="327"/>
      <c r="BA39" s="327"/>
      <c r="BB39" s="327"/>
      <c r="BC39" s="327"/>
      <c r="BD39" s="327"/>
      <c r="BE39" s="327"/>
      <c r="BF39" s="327"/>
      <c r="BG39" s="327"/>
      <c r="BH39" s="327"/>
      <c r="BI39" s="327"/>
      <c r="BJ39" s="327"/>
      <c r="BK39" s="327"/>
      <c r="BL39" s="327"/>
      <c r="BM39" s="327"/>
      <c r="BN39" s="327"/>
      <c r="BO39" s="327"/>
      <c r="BP39" s="327"/>
      <c r="BQ39" s="327"/>
      <c r="BR39" s="327"/>
      <c r="BS39" s="327"/>
      <c r="BT39" s="327"/>
      <c r="BU39" s="327"/>
      <c r="BV39" s="327"/>
      <c r="BW39" s="327"/>
      <c r="BX39" s="327"/>
      <c r="BY39" s="327"/>
      <c r="BZ39" s="327"/>
      <c r="CA39" s="327"/>
      <c r="CB39" s="327"/>
      <c r="CC39" s="327"/>
      <c r="CD39" s="327"/>
      <c r="CE39" s="327"/>
      <c r="CF39" s="327"/>
      <c r="CG39" s="327"/>
      <c r="CH39" s="327"/>
      <c r="CI39" s="327"/>
      <c r="CJ39" s="327"/>
      <c r="CK39" s="327"/>
      <c r="CL39" s="327"/>
      <c r="CM39" s="327"/>
      <c r="CN39" s="327"/>
      <c r="CO39" s="327"/>
      <c r="CP39" s="327"/>
      <c r="CQ39" s="327"/>
      <c r="CR39" s="327"/>
      <c r="CS39" s="327"/>
      <c r="CT39" s="327"/>
      <c r="CU39" s="327"/>
      <c r="CV39" s="327"/>
      <c r="CW39" s="327"/>
      <c r="CX39" s="327"/>
      <c r="CY39" s="327"/>
      <c r="CZ39" s="327"/>
      <c r="DA39" s="327"/>
      <c r="DB39" s="327"/>
      <c r="DC39" s="327"/>
      <c r="DD39" s="328"/>
    </row>
    <row r="40" spans="2:109" ht="13" x14ac:dyDescent="0.2">
      <c r="B40" s="329"/>
      <c r="DD40" s="329"/>
      <c r="DE40" s="318"/>
    </row>
    <row r="41" spans="2:109" ht="16.5" x14ac:dyDescent="0.2">
      <c r="B41" s="330" t="s">
        <v>536</v>
      </c>
      <c r="C41" s="321"/>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1"/>
      <c r="BQ41" s="321"/>
      <c r="BR41" s="321"/>
      <c r="BS41" s="321"/>
      <c r="BT41" s="321"/>
      <c r="BU41" s="321"/>
      <c r="BV41" s="321"/>
      <c r="BW41" s="321"/>
      <c r="BX41" s="321"/>
      <c r="BY41" s="321"/>
      <c r="BZ41" s="321"/>
      <c r="CA41" s="321"/>
      <c r="CB41" s="321"/>
      <c r="CC41" s="321"/>
      <c r="CD41" s="321"/>
      <c r="CE41" s="321"/>
      <c r="CF41" s="321"/>
      <c r="CG41" s="321"/>
      <c r="CH41" s="321"/>
      <c r="CI41" s="321"/>
      <c r="CJ41" s="321"/>
      <c r="CK41" s="321"/>
      <c r="CL41" s="321"/>
      <c r="CM41" s="321"/>
      <c r="CN41" s="321"/>
      <c r="CO41" s="321"/>
      <c r="CP41" s="321"/>
      <c r="CQ41" s="321"/>
      <c r="CR41" s="321"/>
      <c r="CS41" s="321"/>
      <c r="CT41" s="321"/>
      <c r="CU41" s="321"/>
      <c r="CV41" s="321"/>
      <c r="CW41" s="321"/>
      <c r="CX41" s="321"/>
      <c r="CY41" s="321"/>
      <c r="CZ41" s="321"/>
      <c r="DA41" s="321"/>
      <c r="DB41" s="321"/>
      <c r="DC41" s="321"/>
      <c r="DD41" s="323"/>
    </row>
    <row r="42" spans="2:109" ht="13" x14ac:dyDescent="0.2">
      <c r="B42" s="324"/>
      <c r="G42" s="331"/>
      <c r="I42" s="332"/>
      <c r="J42" s="332"/>
      <c r="K42" s="332"/>
      <c r="AM42" s="331"/>
      <c r="AN42" s="331" t="s">
        <v>537</v>
      </c>
      <c r="AP42" s="332"/>
      <c r="AQ42" s="332"/>
      <c r="AR42" s="332"/>
      <c r="AY42" s="331"/>
      <c r="BA42" s="332"/>
      <c r="BB42" s="332"/>
      <c r="BC42" s="332"/>
      <c r="BK42" s="331"/>
      <c r="BM42" s="332"/>
      <c r="BN42" s="332"/>
      <c r="BO42" s="332"/>
      <c r="BW42" s="331"/>
      <c r="BY42" s="332"/>
      <c r="BZ42" s="332"/>
      <c r="CA42" s="332"/>
      <c r="CI42" s="331"/>
      <c r="CK42" s="332"/>
      <c r="CL42" s="332"/>
      <c r="CM42" s="332"/>
      <c r="CU42" s="331"/>
      <c r="CW42" s="332"/>
      <c r="CX42" s="332"/>
      <c r="CY42" s="332"/>
    </row>
    <row r="43" spans="2:109" ht="13.5" customHeight="1" x14ac:dyDescent="0.2">
      <c r="B43" s="324"/>
      <c r="AN43" s="1118" t="s">
        <v>538</v>
      </c>
      <c r="AO43" s="1119"/>
      <c r="AP43" s="1119"/>
      <c r="AQ43" s="1119"/>
      <c r="AR43" s="1119"/>
      <c r="AS43" s="1119"/>
      <c r="AT43" s="1119"/>
      <c r="AU43" s="1119"/>
      <c r="AV43" s="1119"/>
      <c r="AW43" s="1119"/>
      <c r="AX43" s="1119"/>
      <c r="AY43" s="1119"/>
      <c r="AZ43" s="1119"/>
      <c r="BA43" s="1119"/>
      <c r="BB43" s="1119"/>
      <c r="BC43" s="1119"/>
      <c r="BD43" s="1119"/>
      <c r="BE43" s="1119"/>
      <c r="BF43" s="1119"/>
      <c r="BG43" s="1119"/>
      <c r="BH43" s="1119"/>
      <c r="BI43" s="1119"/>
      <c r="BJ43" s="1119"/>
      <c r="BK43" s="1119"/>
      <c r="BL43" s="1119"/>
      <c r="BM43" s="1119"/>
      <c r="BN43" s="1119"/>
      <c r="BO43" s="1119"/>
      <c r="BP43" s="1119"/>
      <c r="BQ43" s="1119"/>
      <c r="BR43" s="1119"/>
      <c r="BS43" s="1119"/>
      <c r="BT43" s="1119"/>
      <c r="BU43" s="1119"/>
      <c r="BV43" s="1119"/>
      <c r="BW43" s="1119"/>
      <c r="BX43" s="1119"/>
      <c r="BY43" s="1119"/>
      <c r="BZ43" s="1119"/>
      <c r="CA43" s="1119"/>
      <c r="CB43" s="1119"/>
      <c r="CC43" s="1119"/>
      <c r="CD43" s="1119"/>
      <c r="CE43" s="1119"/>
      <c r="CF43" s="1119"/>
      <c r="CG43" s="1119"/>
      <c r="CH43" s="1119"/>
      <c r="CI43" s="1119"/>
      <c r="CJ43" s="1119"/>
      <c r="CK43" s="1119"/>
      <c r="CL43" s="1119"/>
      <c r="CM43" s="1119"/>
      <c r="CN43" s="1119"/>
      <c r="CO43" s="1119"/>
      <c r="CP43" s="1119"/>
      <c r="CQ43" s="1119"/>
      <c r="CR43" s="1119"/>
      <c r="CS43" s="1119"/>
      <c r="CT43" s="1119"/>
      <c r="CU43" s="1119"/>
      <c r="CV43" s="1119"/>
      <c r="CW43" s="1119"/>
      <c r="CX43" s="1119"/>
      <c r="CY43" s="1119"/>
      <c r="CZ43" s="1119"/>
      <c r="DA43" s="1119"/>
      <c r="DB43" s="1119"/>
      <c r="DC43" s="1120"/>
    </row>
    <row r="44" spans="2:109" ht="13" x14ac:dyDescent="0.2">
      <c r="B44" s="324"/>
      <c r="AN44" s="1121"/>
      <c r="AO44" s="1122"/>
      <c r="AP44" s="1122"/>
      <c r="AQ44" s="1122"/>
      <c r="AR44" s="1122"/>
      <c r="AS44" s="1122"/>
      <c r="AT44" s="1122"/>
      <c r="AU44" s="1122"/>
      <c r="AV44" s="1122"/>
      <c r="AW44" s="1122"/>
      <c r="AX44" s="1122"/>
      <c r="AY44" s="1122"/>
      <c r="AZ44" s="1122"/>
      <c r="BA44" s="1122"/>
      <c r="BB44" s="1122"/>
      <c r="BC44" s="1122"/>
      <c r="BD44" s="1122"/>
      <c r="BE44" s="1122"/>
      <c r="BF44" s="1122"/>
      <c r="BG44" s="1122"/>
      <c r="BH44" s="1122"/>
      <c r="BI44" s="1122"/>
      <c r="BJ44" s="1122"/>
      <c r="BK44" s="1122"/>
      <c r="BL44" s="1122"/>
      <c r="BM44" s="1122"/>
      <c r="BN44" s="1122"/>
      <c r="BO44" s="1122"/>
      <c r="BP44" s="1122"/>
      <c r="BQ44" s="1122"/>
      <c r="BR44" s="1122"/>
      <c r="BS44" s="1122"/>
      <c r="BT44" s="1122"/>
      <c r="BU44" s="1122"/>
      <c r="BV44" s="1122"/>
      <c r="BW44" s="1122"/>
      <c r="BX44" s="1122"/>
      <c r="BY44" s="1122"/>
      <c r="BZ44" s="1122"/>
      <c r="CA44" s="1122"/>
      <c r="CB44" s="1122"/>
      <c r="CC44" s="1122"/>
      <c r="CD44" s="1122"/>
      <c r="CE44" s="1122"/>
      <c r="CF44" s="1122"/>
      <c r="CG44" s="1122"/>
      <c r="CH44" s="1122"/>
      <c r="CI44" s="1122"/>
      <c r="CJ44" s="1122"/>
      <c r="CK44" s="1122"/>
      <c r="CL44" s="1122"/>
      <c r="CM44" s="1122"/>
      <c r="CN44" s="1122"/>
      <c r="CO44" s="1122"/>
      <c r="CP44" s="1122"/>
      <c r="CQ44" s="1122"/>
      <c r="CR44" s="1122"/>
      <c r="CS44" s="1122"/>
      <c r="CT44" s="1122"/>
      <c r="CU44" s="1122"/>
      <c r="CV44" s="1122"/>
      <c r="CW44" s="1122"/>
      <c r="CX44" s="1122"/>
      <c r="CY44" s="1122"/>
      <c r="CZ44" s="1122"/>
      <c r="DA44" s="1122"/>
      <c r="DB44" s="1122"/>
      <c r="DC44" s="1123"/>
    </row>
    <row r="45" spans="2:109" ht="13" x14ac:dyDescent="0.2">
      <c r="B45" s="324"/>
      <c r="AN45" s="1121"/>
      <c r="AO45" s="1122"/>
      <c r="AP45" s="1122"/>
      <c r="AQ45" s="1122"/>
      <c r="AR45" s="1122"/>
      <c r="AS45" s="1122"/>
      <c r="AT45" s="1122"/>
      <c r="AU45" s="1122"/>
      <c r="AV45" s="1122"/>
      <c r="AW45" s="1122"/>
      <c r="AX45" s="1122"/>
      <c r="AY45" s="1122"/>
      <c r="AZ45" s="1122"/>
      <c r="BA45" s="1122"/>
      <c r="BB45" s="1122"/>
      <c r="BC45" s="1122"/>
      <c r="BD45" s="1122"/>
      <c r="BE45" s="1122"/>
      <c r="BF45" s="1122"/>
      <c r="BG45" s="1122"/>
      <c r="BH45" s="1122"/>
      <c r="BI45" s="1122"/>
      <c r="BJ45" s="1122"/>
      <c r="BK45" s="1122"/>
      <c r="BL45" s="1122"/>
      <c r="BM45" s="1122"/>
      <c r="BN45" s="1122"/>
      <c r="BO45" s="1122"/>
      <c r="BP45" s="1122"/>
      <c r="BQ45" s="1122"/>
      <c r="BR45" s="1122"/>
      <c r="BS45" s="1122"/>
      <c r="BT45" s="1122"/>
      <c r="BU45" s="1122"/>
      <c r="BV45" s="1122"/>
      <c r="BW45" s="1122"/>
      <c r="BX45" s="1122"/>
      <c r="BY45" s="1122"/>
      <c r="BZ45" s="1122"/>
      <c r="CA45" s="1122"/>
      <c r="CB45" s="1122"/>
      <c r="CC45" s="1122"/>
      <c r="CD45" s="1122"/>
      <c r="CE45" s="1122"/>
      <c r="CF45" s="1122"/>
      <c r="CG45" s="1122"/>
      <c r="CH45" s="1122"/>
      <c r="CI45" s="1122"/>
      <c r="CJ45" s="1122"/>
      <c r="CK45" s="1122"/>
      <c r="CL45" s="1122"/>
      <c r="CM45" s="1122"/>
      <c r="CN45" s="1122"/>
      <c r="CO45" s="1122"/>
      <c r="CP45" s="1122"/>
      <c r="CQ45" s="1122"/>
      <c r="CR45" s="1122"/>
      <c r="CS45" s="1122"/>
      <c r="CT45" s="1122"/>
      <c r="CU45" s="1122"/>
      <c r="CV45" s="1122"/>
      <c r="CW45" s="1122"/>
      <c r="CX45" s="1122"/>
      <c r="CY45" s="1122"/>
      <c r="CZ45" s="1122"/>
      <c r="DA45" s="1122"/>
      <c r="DB45" s="1122"/>
      <c r="DC45" s="1123"/>
    </row>
    <row r="46" spans="2:109" ht="13" x14ac:dyDescent="0.2">
      <c r="B46" s="324"/>
      <c r="AN46" s="1121"/>
      <c r="AO46" s="1122"/>
      <c r="AP46" s="1122"/>
      <c r="AQ46" s="1122"/>
      <c r="AR46" s="1122"/>
      <c r="AS46" s="1122"/>
      <c r="AT46" s="1122"/>
      <c r="AU46" s="1122"/>
      <c r="AV46" s="1122"/>
      <c r="AW46" s="1122"/>
      <c r="AX46" s="1122"/>
      <c r="AY46" s="1122"/>
      <c r="AZ46" s="1122"/>
      <c r="BA46" s="1122"/>
      <c r="BB46" s="1122"/>
      <c r="BC46" s="1122"/>
      <c r="BD46" s="1122"/>
      <c r="BE46" s="1122"/>
      <c r="BF46" s="1122"/>
      <c r="BG46" s="1122"/>
      <c r="BH46" s="1122"/>
      <c r="BI46" s="1122"/>
      <c r="BJ46" s="1122"/>
      <c r="BK46" s="1122"/>
      <c r="BL46" s="1122"/>
      <c r="BM46" s="1122"/>
      <c r="BN46" s="1122"/>
      <c r="BO46" s="1122"/>
      <c r="BP46" s="1122"/>
      <c r="BQ46" s="1122"/>
      <c r="BR46" s="1122"/>
      <c r="BS46" s="1122"/>
      <c r="BT46" s="1122"/>
      <c r="BU46" s="1122"/>
      <c r="BV46" s="1122"/>
      <c r="BW46" s="1122"/>
      <c r="BX46" s="1122"/>
      <c r="BY46" s="1122"/>
      <c r="BZ46" s="1122"/>
      <c r="CA46" s="1122"/>
      <c r="CB46" s="1122"/>
      <c r="CC46" s="1122"/>
      <c r="CD46" s="1122"/>
      <c r="CE46" s="1122"/>
      <c r="CF46" s="1122"/>
      <c r="CG46" s="1122"/>
      <c r="CH46" s="1122"/>
      <c r="CI46" s="1122"/>
      <c r="CJ46" s="1122"/>
      <c r="CK46" s="1122"/>
      <c r="CL46" s="1122"/>
      <c r="CM46" s="1122"/>
      <c r="CN46" s="1122"/>
      <c r="CO46" s="1122"/>
      <c r="CP46" s="1122"/>
      <c r="CQ46" s="1122"/>
      <c r="CR46" s="1122"/>
      <c r="CS46" s="1122"/>
      <c r="CT46" s="1122"/>
      <c r="CU46" s="1122"/>
      <c r="CV46" s="1122"/>
      <c r="CW46" s="1122"/>
      <c r="CX46" s="1122"/>
      <c r="CY46" s="1122"/>
      <c r="CZ46" s="1122"/>
      <c r="DA46" s="1122"/>
      <c r="DB46" s="1122"/>
      <c r="DC46" s="1123"/>
    </row>
    <row r="47" spans="2:109" ht="13" x14ac:dyDescent="0.2">
      <c r="B47" s="324"/>
      <c r="AN47" s="1124"/>
      <c r="AO47" s="1125"/>
      <c r="AP47" s="1125"/>
      <c r="AQ47" s="1125"/>
      <c r="AR47" s="1125"/>
      <c r="AS47" s="1125"/>
      <c r="AT47" s="1125"/>
      <c r="AU47" s="1125"/>
      <c r="AV47" s="1125"/>
      <c r="AW47" s="1125"/>
      <c r="AX47" s="1125"/>
      <c r="AY47" s="1125"/>
      <c r="AZ47" s="1125"/>
      <c r="BA47" s="1125"/>
      <c r="BB47" s="1125"/>
      <c r="BC47" s="1125"/>
      <c r="BD47" s="1125"/>
      <c r="BE47" s="1125"/>
      <c r="BF47" s="1125"/>
      <c r="BG47" s="1125"/>
      <c r="BH47" s="1125"/>
      <c r="BI47" s="1125"/>
      <c r="BJ47" s="1125"/>
      <c r="BK47" s="1125"/>
      <c r="BL47" s="1125"/>
      <c r="BM47" s="1125"/>
      <c r="BN47" s="1125"/>
      <c r="BO47" s="1125"/>
      <c r="BP47" s="1125"/>
      <c r="BQ47" s="1125"/>
      <c r="BR47" s="1125"/>
      <c r="BS47" s="1125"/>
      <c r="BT47" s="1125"/>
      <c r="BU47" s="1125"/>
      <c r="BV47" s="1125"/>
      <c r="BW47" s="1125"/>
      <c r="BX47" s="1125"/>
      <c r="BY47" s="1125"/>
      <c r="BZ47" s="1125"/>
      <c r="CA47" s="1125"/>
      <c r="CB47" s="1125"/>
      <c r="CC47" s="1125"/>
      <c r="CD47" s="1125"/>
      <c r="CE47" s="1125"/>
      <c r="CF47" s="1125"/>
      <c r="CG47" s="1125"/>
      <c r="CH47" s="1125"/>
      <c r="CI47" s="1125"/>
      <c r="CJ47" s="1125"/>
      <c r="CK47" s="1125"/>
      <c r="CL47" s="1125"/>
      <c r="CM47" s="1125"/>
      <c r="CN47" s="1125"/>
      <c r="CO47" s="1125"/>
      <c r="CP47" s="1125"/>
      <c r="CQ47" s="1125"/>
      <c r="CR47" s="1125"/>
      <c r="CS47" s="1125"/>
      <c r="CT47" s="1125"/>
      <c r="CU47" s="1125"/>
      <c r="CV47" s="1125"/>
      <c r="CW47" s="1125"/>
      <c r="CX47" s="1125"/>
      <c r="CY47" s="1125"/>
      <c r="CZ47" s="1125"/>
      <c r="DA47" s="1125"/>
      <c r="DB47" s="1125"/>
      <c r="DC47" s="1126"/>
    </row>
    <row r="48" spans="2:109" ht="13" x14ac:dyDescent="0.2">
      <c r="B48" s="324"/>
      <c r="H48" s="333"/>
      <c r="I48" s="333"/>
      <c r="J48" s="333"/>
      <c r="AN48" s="333"/>
      <c r="AO48" s="333"/>
      <c r="AP48" s="333"/>
      <c r="AZ48" s="333"/>
      <c r="BA48" s="333"/>
      <c r="BB48" s="333"/>
      <c r="BL48" s="333"/>
      <c r="BM48" s="333"/>
      <c r="BN48" s="333"/>
      <c r="BX48" s="333"/>
      <c r="BY48" s="333"/>
      <c r="BZ48" s="333"/>
      <c r="CJ48" s="333"/>
      <c r="CK48" s="333"/>
      <c r="CL48" s="333"/>
      <c r="CV48" s="333"/>
      <c r="CW48" s="333"/>
      <c r="CX48" s="333"/>
    </row>
    <row r="49" spans="1:109" ht="13" x14ac:dyDescent="0.2">
      <c r="B49" s="324"/>
      <c r="AN49" s="318" t="s">
        <v>539</v>
      </c>
    </row>
    <row r="50" spans="1:109" ht="13" x14ac:dyDescent="0.2">
      <c r="B50" s="324"/>
      <c r="G50" s="1127"/>
      <c r="H50" s="1127"/>
      <c r="I50" s="1127"/>
      <c r="J50" s="1127"/>
      <c r="K50" s="334"/>
      <c r="L50" s="334"/>
      <c r="M50" s="335"/>
      <c r="N50" s="335"/>
      <c r="AN50" s="1128"/>
      <c r="AO50" s="1129"/>
      <c r="AP50" s="1129"/>
      <c r="AQ50" s="1129"/>
      <c r="AR50" s="1129"/>
      <c r="AS50" s="1129"/>
      <c r="AT50" s="1129"/>
      <c r="AU50" s="1129"/>
      <c r="AV50" s="1129"/>
      <c r="AW50" s="1129"/>
      <c r="AX50" s="1129"/>
      <c r="AY50" s="1129"/>
      <c r="AZ50" s="1129"/>
      <c r="BA50" s="1129"/>
      <c r="BB50" s="1129"/>
      <c r="BC50" s="1129"/>
      <c r="BD50" s="1129"/>
      <c r="BE50" s="1129"/>
      <c r="BF50" s="1129"/>
      <c r="BG50" s="1129"/>
      <c r="BH50" s="1129"/>
      <c r="BI50" s="1129"/>
      <c r="BJ50" s="1129"/>
      <c r="BK50" s="1129"/>
      <c r="BL50" s="1129"/>
      <c r="BM50" s="1129"/>
      <c r="BN50" s="1129"/>
      <c r="BO50" s="1130"/>
      <c r="BP50" s="1131" t="s">
        <v>522</v>
      </c>
      <c r="BQ50" s="1131"/>
      <c r="BR50" s="1131"/>
      <c r="BS50" s="1131"/>
      <c r="BT50" s="1131"/>
      <c r="BU50" s="1131"/>
      <c r="BV50" s="1131"/>
      <c r="BW50" s="1131"/>
      <c r="BX50" s="1131" t="s">
        <v>523</v>
      </c>
      <c r="BY50" s="1131"/>
      <c r="BZ50" s="1131"/>
      <c r="CA50" s="1131"/>
      <c r="CB50" s="1131"/>
      <c r="CC50" s="1131"/>
      <c r="CD50" s="1131"/>
      <c r="CE50" s="1131"/>
      <c r="CF50" s="1131" t="s">
        <v>524</v>
      </c>
      <c r="CG50" s="1131"/>
      <c r="CH50" s="1131"/>
      <c r="CI50" s="1131"/>
      <c r="CJ50" s="1131"/>
      <c r="CK50" s="1131"/>
      <c r="CL50" s="1131"/>
      <c r="CM50" s="1131"/>
      <c r="CN50" s="1131" t="s">
        <v>251</v>
      </c>
      <c r="CO50" s="1131"/>
      <c r="CP50" s="1131"/>
      <c r="CQ50" s="1131"/>
      <c r="CR50" s="1131"/>
      <c r="CS50" s="1131"/>
      <c r="CT50" s="1131"/>
      <c r="CU50" s="1131"/>
      <c r="CV50" s="1131" t="s">
        <v>525</v>
      </c>
      <c r="CW50" s="1131"/>
      <c r="CX50" s="1131"/>
      <c r="CY50" s="1131"/>
      <c r="CZ50" s="1131"/>
      <c r="DA50" s="1131"/>
      <c r="DB50" s="1131"/>
      <c r="DC50" s="1131"/>
    </row>
    <row r="51" spans="1:109" ht="13.5" customHeight="1" x14ac:dyDescent="0.2">
      <c r="B51" s="324"/>
      <c r="G51" s="1137"/>
      <c r="H51" s="1137"/>
      <c r="I51" s="1135"/>
      <c r="J51" s="1135"/>
      <c r="K51" s="1133"/>
      <c r="L51" s="1133"/>
      <c r="M51" s="1133"/>
      <c r="N51" s="1133"/>
      <c r="AM51" s="333"/>
      <c r="AN51" s="1134" t="s">
        <v>540</v>
      </c>
      <c r="AO51" s="1134"/>
      <c r="AP51" s="1134"/>
      <c r="AQ51" s="1134"/>
      <c r="AR51" s="1134"/>
      <c r="AS51" s="1134"/>
      <c r="AT51" s="1134"/>
      <c r="AU51" s="1134"/>
      <c r="AV51" s="1134"/>
      <c r="AW51" s="1134"/>
      <c r="AX51" s="1134"/>
      <c r="AY51" s="1134"/>
      <c r="AZ51" s="1134"/>
      <c r="BA51" s="1134"/>
      <c r="BB51" s="1134" t="s">
        <v>541</v>
      </c>
      <c r="BC51" s="1134"/>
      <c r="BD51" s="1134"/>
      <c r="BE51" s="1134"/>
      <c r="BF51" s="1134"/>
      <c r="BG51" s="1134"/>
      <c r="BH51" s="1134"/>
      <c r="BI51" s="1134"/>
      <c r="BJ51" s="1134"/>
      <c r="BK51" s="1134"/>
      <c r="BL51" s="1134"/>
      <c r="BM51" s="1134"/>
      <c r="BN51" s="1134"/>
      <c r="BO51" s="1134"/>
      <c r="BP51" s="1132">
        <v>115.4</v>
      </c>
      <c r="BQ51" s="1132"/>
      <c r="BR51" s="1132"/>
      <c r="BS51" s="1132"/>
      <c r="BT51" s="1132"/>
      <c r="BU51" s="1132"/>
      <c r="BV51" s="1132"/>
      <c r="BW51" s="1132"/>
      <c r="BX51" s="1132">
        <v>72.400000000000006</v>
      </c>
      <c r="BY51" s="1132"/>
      <c r="BZ51" s="1132"/>
      <c r="CA51" s="1132"/>
      <c r="CB51" s="1132"/>
      <c r="CC51" s="1132"/>
      <c r="CD51" s="1132"/>
      <c r="CE51" s="1132"/>
      <c r="CF51" s="1132">
        <v>59.4</v>
      </c>
      <c r="CG51" s="1132"/>
      <c r="CH51" s="1132"/>
      <c r="CI51" s="1132"/>
      <c r="CJ51" s="1132"/>
      <c r="CK51" s="1132"/>
      <c r="CL51" s="1132"/>
      <c r="CM51" s="1132"/>
      <c r="CN51" s="1132">
        <v>47.2</v>
      </c>
      <c r="CO51" s="1132"/>
      <c r="CP51" s="1132"/>
      <c r="CQ51" s="1132"/>
      <c r="CR51" s="1132"/>
      <c r="CS51" s="1132"/>
      <c r="CT51" s="1132"/>
      <c r="CU51" s="1132"/>
      <c r="CV51" s="1132">
        <v>40.1</v>
      </c>
      <c r="CW51" s="1132"/>
      <c r="CX51" s="1132"/>
      <c r="CY51" s="1132"/>
      <c r="CZ51" s="1132"/>
      <c r="DA51" s="1132"/>
      <c r="DB51" s="1132"/>
      <c r="DC51" s="1132"/>
    </row>
    <row r="52" spans="1:109" ht="13" x14ac:dyDescent="0.2">
      <c r="B52" s="324"/>
      <c r="G52" s="1137"/>
      <c r="H52" s="1137"/>
      <c r="I52" s="1135"/>
      <c r="J52" s="1135"/>
      <c r="K52" s="1133"/>
      <c r="L52" s="1133"/>
      <c r="M52" s="1133"/>
      <c r="N52" s="1133"/>
      <c r="AM52" s="333"/>
      <c r="AN52" s="1134"/>
      <c r="AO52" s="1134"/>
      <c r="AP52" s="1134"/>
      <c r="AQ52" s="1134"/>
      <c r="AR52" s="1134"/>
      <c r="AS52" s="1134"/>
      <c r="AT52" s="1134"/>
      <c r="AU52" s="1134"/>
      <c r="AV52" s="1134"/>
      <c r="AW52" s="1134"/>
      <c r="AX52" s="1134"/>
      <c r="AY52" s="1134"/>
      <c r="AZ52" s="1134"/>
      <c r="BA52" s="1134"/>
      <c r="BB52" s="1134"/>
      <c r="BC52" s="1134"/>
      <c r="BD52" s="1134"/>
      <c r="BE52" s="1134"/>
      <c r="BF52" s="1134"/>
      <c r="BG52" s="1134"/>
      <c r="BH52" s="1134"/>
      <c r="BI52" s="1134"/>
      <c r="BJ52" s="1134"/>
      <c r="BK52" s="1134"/>
      <c r="BL52" s="1134"/>
      <c r="BM52" s="1134"/>
      <c r="BN52" s="1134"/>
      <c r="BO52" s="1134"/>
      <c r="BP52" s="1132"/>
      <c r="BQ52" s="1132"/>
      <c r="BR52" s="1132"/>
      <c r="BS52" s="1132"/>
      <c r="BT52" s="1132"/>
      <c r="BU52" s="1132"/>
      <c r="BV52" s="1132"/>
      <c r="BW52" s="1132"/>
      <c r="BX52" s="1132"/>
      <c r="BY52" s="1132"/>
      <c r="BZ52" s="1132"/>
      <c r="CA52" s="1132"/>
      <c r="CB52" s="1132"/>
      <c r="CC52" s="1132"/>
      <c r="CD52" s="1132"/>
      <c r="CE52" s="1132"/>
      <c r="CF52" s="1132"/>
      <c r="CG52" s="1132"/>
      <c r="CH52" s="1132"/>
      <c r="CI52" s="1132"/>
      <c r="CJ52" s="1132"/>
      <c r="CK52" s="1132"/>
      <c r="CL52" s="1132"/>
      <c r="CM52" s="1132"/>
      <c r="CN52" s="1132"/>
      <c r="CO52" s="1132"/>
      <c r="CP52" s="1132"/>
      <c r="CQ52" s="1132"/>
      <c r="CR52" s="1132"/>
      <c r="CS52" s="1132"/>
      <c r="CT52" s="1132"/>
      <c r="CU52" s="1132"/>
      <c r="CV52" s="1132"/>
      <c r="CW52" s="1132"/>
      <c r="CX52" s="1132"/>
      <c r="CY52" s="1132"/>
      <c r="CZ52" s="1132"/>
      <c r="DA52" s="1132"/>
      <c r="DB52" s="1132"/>
      <c r="DC52" s="1132"/>
    </row>
    <row r="53" spans="1:109" ht="13" x14ac:dyDescent="0.2">
      <c r="A53" s="332"/>
      <c r="B53" s="324"/>
      <c r="G53" s="1137"/>
      <c r="H53" s="1137"/>
      <c r="I53" s="1127"/>
      <c r="J53" s="1127"/>
      <c r="K53" s="1133"/>
      <c r="L53" s="1133"/>
      <c r="M53" s="1133"/>
      <c r="N53" s="1133"/>
      <c r="AM53" s="333"/>
      <c r="AN53" s="1134"/>
      <c r="AO53" s="1134"/>
      <c r="AP53" s="1134"/>
      <c r="AQ53" s="1134"/>
      <c r="AR53" s="1134"/>
      <c r="AS53" s="1134"/>
      <c r="AT53" s="1134"/>
      <c r="AU53" s="1134"/>
      <c r="AV53" s="1134"/>
      <c r="AW53" s="1134"/>
      <c r="AX53" s="1134"/>
      <c r="AY53" s="1134"/>
      <c r="AZ53" s="1134"/>
      <c r="BA53" s="1134"/>
      <c r="BB53" s="1134" t="s">
        <v>542</v>
      </c>
      <c r="BC53" s="1134"/>
      <c r="BD53" s="1134"/>
      <c r="BE53" s="1134"/>
      <c r="BF53" s="1134"/>
      <c r="BG53" s="1134"/>
      <c r="BH53" s="1134"/>
      <c r="BI53" s="1134"/>
      <c r="BJ53" s="1134"/>
      <c r="BK53" s="1134"/>
      <c r="BL53" s="1134"/>
      <c r="BM53" s="1134"/>
      <c r="BN53" s="1134"/>
      <c r="BO53" s="1134"/>
      <c r="BP53" s="1132">
        <v>65.7</v>
      </c>
      <c r="BQ53" s="1132"/>
      <c r="BR53" s="1132"/>
      <c r="BS53" s="1132"/>
      <c r="BT53" s="1132"/>
      <c r="BU53" s="1132"/>
      <c r="BV53" s="1132"/>
      <c r="BW53" s="1132"/>
      <c r="BX53" s="1132">
        <v>67.5</v>
      </c>
      <c r="BY53" s="1132"/>
      <c r="BZ53" s="1132"/>
      <c r="CA53" s="1132"/>
      <c r="CB53" s="1132"/>
      <c r="CC53" s="1132"/>
      <c r="CD53" s="1132"/>
      <c r="CE53" s="1132"/>
      <c r="CF53" s="1132">
        <v>69</v>
      </c>
      <c r="CG53" s="1132"/>
      <c r="CH53" s="1132"/>
      <c r="CI53" s="1132"/>
      <c r="CJ53" s="1132"/>
      <c r="CK53" s="1132"/>
      <c r="CL53" s="1132"/>
      <c r="CM53" s="1132"/>
      <c r="CN53" s="1132">
        <v>70.900000000000006</v>
      </c>
      <c r="CO53" s="1132"/>
      <c r="CP53" s="1132"/>
      <c r="CQ53" s="1132"/>
      <c r="CR53" s="1132"/>
      <c r="CS53" s="1132"/>
      <c r="CT53" s="1132"/>
      <c r="CU53" s="1132"/>
      <c r="CV53" s="1132">
        <v>71.3</v>
      </c>
      <c r="CW53" s="1132"/>
      <c r="CX53" s="1132"/>
      <c r="CY53" s="1132"/>
      <c r="CZ53" s="1132"/>
      <c r="DA53" s="1132"/>
      <c r="DB53" s="1132"/>
      <c r="DC53" s="1132"/>
    </row>
    <row r="54" spans="1:109" ht="13" x14ac:dyDescent="0.2">
      <c r="A54" s="332"/>
      <c r="B54" s="324"/>
      <c r="G54" s="1137"/>
      <c r="H54" s="1137"/>
      <c r="I54" s="1127"/>
      <c r="J54" s="1127"/>
      <c r="K54" s="1133"/>
      <c r="L54" s="1133"/>
      <c r="M54" s="1133"/>
      <c r="N54" s="1133"/>
      <c r="AM54" s="333"/>
      <c r="AN54" s="1134"/>
      <c r="AO54" s="1134"/>
      <c r="AP54" s="1134"/>
      <c r="AQ54" s="1134"/>
      <c r="AR54" s="1134"/>
      <c r="AS54" s="1134"/>
      <c r="AT54" s="1134"/>
      <c r="AU54" s="1134"/>
      <c r="AV54" s="1134"/>
      <c r="AW54" s="1134"/>
      <c r="AX54" s="1134"/>
      <c r="AY54" s="1134"/>
      <c r="AZ54" s="1134"/>
      <c r="BA54" s="1134"/>
      <c r="BB54" s="1134"/>
      <c r="BC54" s="1134"/>
      <c r="BD54" s="1134"/>
      <c r="BE54" s="1134"/>
      <c r="BF54" s="1134"/>
      <c r="BG54" s="1134"/>
      <c r="BH54" s="1134"/>
      <c r="BI54" s="1134"/>
      <c r="BJ54" s="1134"/>
      <c r="BK54" s="1134"/>
      <c r="BL54" s="1134"/>
      <c r="BM54" s="1134"/>
      <c r="BN54" s="1134"/>
      <c r="BO54" s="1134"/>
      <c r="BP54" s="1132"/>
      <c r="BQ54" s="1132"/>
      <c r="BR54" s="1132"/>
      <c r="BS54" s="1132"/>
      <c r="BT54" s="1132"/>
      <c r="BU54" s="1132"/>
      <c r="BV54" s="1132"/>
      <c r="BW54" s="1132"/>
      <c r="BX54" s="1132"/>
      <c r="BY54" s="1132"/>
      <c r="BZ54" s="1132"/>
      <c r="CA54" s="1132"/>
      <c r="CB54" s="1132"/>
      <c r="CC54" s="1132"/>
      <c r="CD54" s="1132"/>
      <c r="CE54" s="1132"/>
      <c r="CF54" s="1132"/>
      <c r="CG54" s="1132"/>
      <c r="CH54" s="1132"/>
      <c r="CI54" s="1132"/>
      <c r="CJ54" s="1132"/>
      <c r="CK54" s="1132"/>
      <c r="CL54" s="1132"/>
      <c r="CM54" s="1132"/>
      <c r="CN54" s="1132"/>
      <c r="CO54" s="1132"/>
      <c r="CP54" s="1132"/>
      <c r="CQ54" s="1132"/>
      <c r="CR54" s="1132"/>
      <c r="CS54" s="1132"/>
      <c r="CT54" s="1132"/>
      <c r="CU54" s="1132"/>
      <c r="CV54" s="1132"/>
      <c r="CW54" s="1132"/>
      <c r="CX54" s="1132"/>
      <c r="CY54" s="1132"/>
      <c r="CZ54" s="1132"/>
      <c r="DA54" s="1132"/>
      <c r="DB54" s="1132"/>
      <c r="DC54" s="1132"/>
    </row>
    <row r="55" spans="1:109" ht="13" x14ac:dyDescent="0.2">
      <c r="A55" s="332"/>
      <c r="B55" s="324"/>
      <c r="G55" s="1127"/>
      <c r="H55" s="1127"/>
      <c r="I55" s="1127"/>
      <c r="J55" s="1127"/>
      <c r="K55" s="1133"/>
      <c r="L55" s="1133"/>
      <c r="M55" s="1133"/>
      <c r="N55" s="1133"/>
      <c r="AN55" s="1131" t="s">
        <v>543</v>
      </c>
      <c r="AO55" s="1131"/>
      <c r="AP55" s="1131"/>
      <c r="AQ55" s="1131"/>
      <c r="AR55" s="1131"/>
      <c r="AS55" s="1131"/>
      <c r="AT55" s="1131"/>
      <c r="AU55" s="1131"/>
      <c r="AV55" s="1131"/>
      <c r="AW55" s="1131"/>
      <c r="AX55" s="1131"/>
      <c r="AY55" s="1131"/>
      <c r="AZ55" s="1131"/>
      <c r="BA55" s="1131"/>
      <c r="BB55" s="1134" t="s">
        <v>541</v>
      </c>
      <c r="BC55" s="1134"/>
      <c r="BD55" s="1134"/>
      <c r="BE55" s="1134"/>
      <c r="BF55" s="1134"/>
      <c r="BG55" s="1134"/>
      <c r="BH55" s="1134"/>
      <c r="BI55" s="1134"/>
      <c r="BJ55" s="1134"/>
      <c r="BK55" s="1134"/>
      <c r="BL55" s="1134"/>
      <c r="BM55" s="1134"/>
      <c r="BN55" s="1134"/>
      <c r="BO55" s="1134"/>
      <c r="BP55" s="1132">
        <v>23.5</v>
      </c>
      <c r="BQ55" s="1132"/>
      <c r="BR55" s="1132"/>
      <c r="BS55" s="1132"/>
      <c r="BT55" s="1132"/>
      <c r="BU55" s="1132"/>
      <c r="BV55" s="1132"/>
      <c r="BW55" s="1132"/>
      <c r="BX55" s="1132">
        <v>8.5</v>
      </c>
      <c r="BY55" s="1132"/>
      <c r="BZ55" s="1132"/>
      <c r="CA55" s="1132"/>
      <c r="CB55" s="1132"/>
      <c r="CC55" s="1132"/>
      <c r="CD55" s="1132"/>
      <c r="CE55" s="1132"/>
      <c r="CF55" s="1132">
        <v>0</v>
      </c>
      <c r="CG55" s="1132"/>
      <c r="CH55" s="1132"/>
      <c r="CI55" s="1132"/>
      <c r="CJ55" s="1132"/>
      <c r="CK55" s="1132"/>
      <c r="CL55" s="1132"/>
      <c r="CM55" s="1132"/>
      <c r="CN55" s="1132">
        <v>0</v>
      </c>
      <c r="CO55" s="1132"/>
      <c r="CP55" s="1132"/>
      <c r="CQ55" s="1132"/>
      <c r="CR55" s="1132"/>
      <c r="CS55" s="1132"/>
      <c r="CT55" s="1132"/>
      <c r="CU55" s="1132"/>
      <c r="CV55" s="1132">
        <v>0</v>
      </c>
      <c r="CW55" s="1132"/>
      <c r="CX55" s="1132"/>
      <c r="CY55" s="1132"/>
      <c r="CZ55" s="1132"/>
      <c r="DA55" s="1132"/>
      <c r="DB55" s="1132"/>
      <c r="DC55" s="1132"/>
    </row>
    <row r="56" spans="1:109" ht="13" x14ac:dyDescent="0.2">
      <c r="A56" s="332"/>
      <c r="B56" s="324"/>
      <c r="G56" s="1127"/>
      <c r="H56" s="1127"/>
      <c r="I56" s="1127"/>
      <c r="J56" s="1127"/>
      <c r="K56" s="1133"/>
      <c r="L56" s="1133"/>
      <c r="M56" s="1133"/>
      <c r="N56" s="1133"/>
      <c r="AN56" s="1131"/>
      <c r="AO56" s="1131"/>
      <c r="AP56" s="1131"/>
      <c r="AQ56" s="1131"/>
      <c r="AR56" s="1131"/>
      <c r="AS56" s="1131"/>
      <c r="AT56" s="1131"/>
      <c r="AU56" s="1131"/>
      <c r="AV56" s="1131"/>
      <c r="AW56" s="1131"/>
      <c r="AX56" s="1131"/>
      <c r="AY56" s="1131"/>
      <c r="AZ56" s="1131"/>
      <c r="BA56" s="1131"/>
      <c r="BB56" s="1134"/>
      <c r="BC56" s="1134"/>
      <c r="BD56" s="1134"/>
      <c r="BE56" s="1134"/>
      <c r="BF56" s="1134"/>
      <c r="BG56" s="1134"/>
      <c r="BH56" s="1134"/>
      <c r="BI56" s="1134"/>
      <c r="BJ56" s="1134"/>
      <c r="BK56" s="1134"/>
      <c r="BL56" s="1134"/>
      <c r="BM56" s="1134"/>
      <c r="BN56" s="1134"/>
      <c r="BO56" s="1134"/>
      <c r="BP56" s="1132"/>
      <c r="BQ56" s="1132"/>
      <c r="BR56" s="1132"/>
      <c r="BS56" s="1132"/>
      <c r="BT56" s="1132"/>
      <c r="BU56" s="1132"/>
      <c r="BV56" s="1132"/>
      <c r="BW56" s="1132"/>
      <c r="BX56" s="1132"/>
      <c r="BY56" s="1132"/>
      <c r="BZ56" s="1132"/>
      <c r="CA56" s="1132"/>
      <c r="CB56" s="1132"/>
      <c r="CC56" s="1132"/>
      <c r="CD56" s="1132"/>
      <c r="CE56" s="1132"/>
      <c r="CF56" s="1132"/>
      <c r="CG56" s="1132"/>
      <c r="CH56" s="1132"/>
      <c r="CI56" s="1132"/>
      <c r="CJ56" s="1132"/>
      <c r="CK56" s="1132"/>
      <c r="CL56" s="1132"/>
      <c r="CM56" s="1132"/>
      <c r="CN56" s="1132"/>
      <c r="CO56" s="1132"/>
      <c r="CP56" s="1132"/>
      <c r="CQ56" s="1132"/>
      <c r="CR56" s="1132"/>
      <c r="CS56" s="1132"/>
      <c r="CT56" s="1132"/>
      <c r="CU56" s="1132"/>
      <c r="CV56" s="1132"/>
      <c r="CW56" s="1132"/>
      <c r="CX56" s="1132"/>
      <c r="CY56" s="1132"/>
      <c r="CZ56" s="1132"/>
      <c r="DA56" s="1132"/>
      <c r="DB56" s="1132"/>
      <c r="DC56" s="1132"/>
    </row>
    <row r="57" spans="1:109" s="332" customFormat="1" ht="13" x14ac:dyDescent="0.2">
      <c r="B57" s="336"/>
      <c r="G57" s="1127"/>
      <c r="H57" s="1127"/>
      <c r="I57" s="1136"/>
      <c r="J57" s="1136"/>
      <c r="K57" s="1133"/>
      <c r="L57" s="1133"/>
      <c r="M57" s="1133"/>
      <c r="N57" s="1133"/>
      <c r="AM57" s="318"/>
      <c r="AN57" s="1131"/>
      <c r="AO57" s="1131"/>
      <c r="AP57" s="1131"/>
      <c r="AQ57" s="1131"/>
      <c r="AR57" s="1131"/>
      <c r="AS57" s="1131"/>
      <c r="AT57" s="1131"/>
      <c r="AU57" s="1131"/>
      <c r="AV57" s="1131"/>
      <c r="AW57" s="1131"/>
      <c r="AX57" s="1131"/>
      <c r="AY57" s="1131"/>
      <c r="AZ57" s="1131"/>
      <c r="BA57" s="1131"/>
      <c r="BB57" s="1134" t="s">
        <v>542</v>
      </c>
      <c r="BC57" s="1134"/>
      <c r="BD57" s="1134"/>
      <c r="BE57" s="1134"/>
      <c r="BF57" s="1134"/>
      <c r="BG57" s="1134"/>
      <c r="BH57" s="1134"/>
      <c r="BI57" s="1134"/>
      <c r="BJ57" s="1134"/>
      <c r="BK57" s="1134"/>
      <c r="BL57" s="1134"/>
      <c r="BM57" s="1134"/>
      <c r="BN57" s="1134"/>
      <c r="BO57" s="1134"/>
      <c r="BP57" s="1132">
        <v>62</v>
      </c>
      <c r="BQ57" s="1132"/>
      <c r="BR57" s="1132"/>
      <c r="BS57" s="1132"/>
      <c r="BT57" s="1132"/>
      <c r="BU57" s="1132"/>
      <c r="BV57" s="1132"/>
      <c r="BW57" s="1132"/>
      <c r="BX57" s="1132">
        <v>61.6</v>
      </c>
      <c r="BY57" s="1132"/>
      <c r="BZ57" s="1132"/>
      <c r="CA57" s="1132"/>
      <c r="CB57" s="1132"/>
      <c r="CC57" s="1132"/>
      <c r="CD57" s="1132"/>
      <c r="CE57" s="1132"/>
      <c r="CF57" s="1132">
        <v>63</v>
      </c>
      <c r="CG57" s="1132"/>
      <c r="CH57" s="1132"/>
      <c r="CI57" s="1132"/>
      <c r="CJ57" s="1132"/>
      <c r="CK57" s="1132"/>
      <c r="CL57" s="1132"/>
      <c r="CM57" s="1132"/>
      <c r="CN57" s="1132">
        <v>63.9</v>
      </c>
      <c r="CO57" s="1132"/>
      <c r="CP57" s="1132"/>
      <c r="CQ57" s="1132"/>
      <c r="CR57" s="1132"/>
      <c r="CS57" s="1132"/>
      <c r="CT57" s="1132"/>
      <c r="CU57" s="1132"/>
      <c r="CV57" s="1132">
        <v>64.2</v>
      </c>
      <c r="CW57" s="1132"/>
      <c r="CX57" s="1132"/>
      <c r="CY57" s="1132"/>
      <c r="CZ57" s="1132"/>
      <c r="DA57" s="1132"/>
      <c r="DB57" s="1132"/>
      <c r="DC57" s="1132"/>
      <c r="DD57" s="337"/>
      <c r="DE57" s="336"/>
    </row>
    <row r="58" spans="1:109" s="332" customFormat="1" ht="13" x14ac:dyDescent="0.2">
      <c r="A58" s="318"/>
      <c r="B58" s="336"/>
      <c r="G58" s="1127"/>
      <c r="H58" s="1127"/>
      <c r="I58" s="1136"/>
      <c r="J58" s="1136"/>
      <c r="K58" s="1133"/>
      <c r="L58" s="1133"/>
      <c r="M58" s="1133"/>
      <c r="N58" s="1133"/>
      <c r="AM58" s="318"/>
      <c r="AN58" s="1131"/>
      <c r="AO58" s="1131"/>
      <c r="AP58" s="1131"/>
      <c r="AQ58" s="1131"/>
      <c r="AR58" s="1131"/>
      <c r="AS58" s="1131"/>
      <c r="AT58" s="1131"/>
      <c r="AU58" s="1131"/>
      <c r="AV58" s="1131"/>
      <c r="AW58" s="1131"/>
      <c r="AX58" s="1131"/>
      <c r="AY58" s="1131"/>
      <c r="AZ58" s="1131"/>
      <c r="BA58" s="1131"/>
      <c r="BB58" s="1134"/>
      <c r="BC58" s="1134"/>
      <c r="BD58" s="1134"/>
      <c r="BE58" s="1134"/>
      <c r="BF58" s="1134"/>
      <c r="BG58" s="1134"/>
      <c r="BH58" s="1134"/>
      <c r="BI58" s="1134"/>
      <c r="BJ58" s="1134"/>
      <c r="BK58" s="1134"/>
      <c r="BL58" s="1134"/>
      <c r="BM58" s="1134"/>
      <c r="BN58" s="1134"/>
      <c r="BO58" s="1134"/>
      <c r="BP58" s="1132"/>
      <c r="BQ58" s="1132"/>
      <c r="BR58" s="1132"/>
      <c r="BS58" s="1132"/>
      <c r="BT58" s="1132"/>
      <c r="BU58" s="1132"/>
      <c r="BV58" s="1132"/>
      <c r="BW58" s="1132"/>
      <c r="BX58" s="1132"/>
      <c r="BY58" s="1132"/>
      <c r="BZ58" s="1132"/>
      <c r="CA58" s="1132"/>
      <c r="CB58" s="1132"/>
      <c r="CC58" s="1132"/>
      <c r="CD58" s="1132"/>
      <c r="CE58" s="1132"/>
      <c r="CF58" s="1132"/>
      <c r="CG58" s="1132"/>
      <c r="CH58" s="1132"/>
      <c r="CI58" s="1132"/>
      <c r="CJ58" s="1132"/>
      <c r="CK58" s="1132"/>
      <c r="CL58" s="1132"/>
      <c r="CM58" s="1132"/>
      <c r="CN58" s="1132"/>
      <c r="CO58" s="1132"/>
      <c r="CP58" s="1132"/>
      <c r="CQ58" s="1132"/>
      <c r="CR58" s="1132"/>
      <c r="CS58" s="1132"/>
      <c r="CT58" s="1132"/>
      <c r="CU58" s="1132"/>
      <c r="CV58" s="1132"/>
      <c r="CW58" s="1132"/>
      <c r="CX58" s="1132"/>
      <c r="CY58" s="1132"/>
      <c r="CZ58" s="1132"/>
      <c r="DA58" s="1132"/>
      <c r="DB58" s="1132"/>
      <c r="DC58" s="1132"/>
      <c r="DD58" s="337"/>
      <c r="DE58" s="336"/>
    </row>
    <row r="59" spans="1:109" s="332" customFormat="1" ht="13" x14ac:dyDescent="0.2">
      <c r="A59" s="318"/>
      <c r="B59" s="336"/>
      <c r="K59" s="338"/>
      <c r="L59" s="338"/>
      <c r="M59" s="338"/>
      <c r="N59" s="338"/>
      <c r="AQ59" s="338"/>
      <c r="AR59" s="338"/>
      <c r="AS59" s="338"/>
      <c r="AT59" s="338"/>
      <c r="BC59" s="338"/>
      <c r="BD59" s="338"/>
      <c r="BE59" s="338"/>
      <c r="BF59" s="338"/>
      <c r="BO59" s="338"/>
      <c r="BP59" s="338"/>
      <c r="BQ59" s="338"/>
      <c r="BR59" s="338"/>
      <c r="CA59" s="338"/>
      <c r="CB59" s="338"/>
      <c r="CC59" s="338"/>
      <c r="CD59" s="338"/>
      <c r="CM59" s="338"/>
      <c r="CN59" s="338"/>
      <c r="CO59" s="338"/>
      <c r="CP59" s="338"/>
      <c r="CY59" s="338"/>
      <c r="CZ59" s="338"/>
      <c r="DA59" s="338"/>
      <c r="DB59" s="338"/>
      <c r="DC59" s="338"/>
      <c r="DD59" s="337"/>
      <c r="DE59" s="336"/>
    </row>
    <row r="60" spans="1:109" s="332" customFormat="1" ht="13" x14ac:dyDescent="0.2">
      <c r="A60" s="318"/>
      <c r="B60" s="336"/>
      <c r="K60" s="338"/>
      <c r="L60" s="338"/>
      <c r="M60" s="338"/>
      <c r="N60" s="338"/>
      <c r="AQ60" s="338"/>
      <c r="AR60" s="338"/>
      <c r="AS60" s="338"/>
      <c r="AT60" s="338"/>
      <c r="BC60" s="338"/>
      <c r="BD60" s="338"/>
      <c r="BE60" s="338"/>
      <c r="BF60" s="338"/>
      <c r="BO60" s="338"/>
      <c r="BP60" s="338"/>
      <c r="BQ60" s="338"/>
      <c r="BR60" s="338"/>
      <c r="CA60" s="338"/>
      <c r="CB60" s="338"/>
      <c r="CC60" s="338"/>
      <c r="CD60" s="338"/>
      <c r="CM60" s="338"/>
      <c r="CN60" s="338"/>
      <c r="CO60" s="338"/>
      <c r="CP60" s="338"/>
      <c r="CY60" s="338"/>
      <c r="CZ60" s="338"/>
      <c r="DA60" s="338"/>
      <c r="DB60" s="338"/>
      <c r="DC60" s="338"/>
      <c r="DD60" s="337"/>
      <c r="DE60" s="336"/>
    </row>
    <row r="61" spans="1:109" s="332" customFormat="1" ht="13" x14ac:dyDescent="0.2">
      <c r="A61" s="318"/>
      <c r="B61" s="339"/>
      <c r="C61" s="340"/>
      <c r="D61" s="340"/>
      <c r="E61" s="340"/>
      <c r="F61" s="340"/>
      <c r="G61" s="340"/>
      <c r="H61" s="340"/>
      <c r="I61" s="340"/>
      <c r="J61" s="340"/>
      <c r="K61" s="340"/>
      <c r="L61" s="340"/>
      <c r="M61" s="341"/>
      <c r="N61" s="341"/>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341"/>
      <c r="AU61" s="340"/>
      <c r="AV61" s="340"/>
      <c r="AW61" s="340"/>
      <c r="AX61" s="340"/>
      <c r="AY61" s="340"/>
      <c r="AZ61" s="340"/>
      <c r="BA61" s="340"/>
      <c r="BB61" s="340"/>
      <c r="BC61" s="340"/>
      <c r="BD61" s="340"/>
      <c r="BE61" s="341"/>
      <c r="BF61" s="341"/>
      <c r="BG61" s="340"/>
      <c r="BH61" s="340"/>
      <c r="BI61" s="340"/>
      <c r="BJ61" s="340"/>
      <c r="BK61" s="340"/>
      <c r="BL61" s="340"/>
      <c r="BM61" s="340"/>
      <c r="BN61" s="340"/>
      <c r="BO61" s="340"/>
      <c r="BP61" s="340"/>
      <c r="BQ61" s="341"/>
      <c r="BR61" s="341"/>
      <c r="BS61" s="340"/>
      <c r="BT61" s="340"/>
      <c r="BU61" s="340"/>
      <c r="BV61" s="340"/>
      <c r="BW61" s="340"/>
      <c r="BX61" s="340"/>
      <c r="BY61" s="340"/>
      <c r="BZ61" s="340"/>
      <c r="CA61" s="340"/>
      <c r="CB61" s="340"/>
      <c r="CC61" s="341"/>
      <c r="CD61" s="341"/>
      <c r="CE61" s="340"/>
      <c r="CF61" s="340"/>
      <c r="CG61" s="340"/>
      <c r="CH61" s="340"/>
      <c r="CI61" s="340"/>
      <c r="CJ61" s="340"/>
      <c r="CK61" s="340"/>
      <c r="CL61" s="340"/>
      <c r="CM61" s="340"/>
      <c r="CN61" s="340"/>
      <c r="CO61" s="341"/>
      <c r="CP61" s="341"/>
      <c r="CQ61" s="340"/>
      <c r="CR61" s="340"/>
      <c r="CS61" s="340"/>
      <c r="CT61" s="340"/>
      <c r="CU61" s="340"/>
      <c r="CV61" s="340"/>
      <c r="CW61" s="340"/>
      <c r="CX61" s="340"/>
      <c r="CY61" s="340"/>
      <c r="CZ61" s="340"/>
      <c r="DA61" s="341"/>
      <c r="DB61" s="341"/>
      <c r="DC61" s="341"/>
      <c r="DD61" s="342"/>
      <c r="DE61" s="336"/>
    </row>
    <row r="62" spans="1:109" ht="13" x14ac:dyDescent="0.2">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c r="AL62" s="329"/>
      <c r="AM62" s="329"/>
      <c r="AN62" s="329"/>
      <c r="AO62" s="329"/>
      <c r="AP62" s="329"/>
      <c r="AQ62" s="329"/>
      <c r="AR62" s="329"/>
      <c r="AS62" s="329"/>
      <c r="AT62" s="329"/>
      <c r="AU62" s="329"/>
      <c r="AV62" s="329"/>
      <c r="AW62" s="329"/>
      <c r="AX62" s="329"/>
      <c r="AY62" s="329"/>
      <c r="AZ62" s="329"/>
      <c r="BA62" s="329"/>
      <c r="BB62" s="329"/>
      <c r="BC62" s="329"/>
      <c r="BD62" s="329"/>
      <c r="BE62" s="329"/>
      <c r="BF62" s="329"/>
      <c r="BG62" s="329"/>
      <c r="BH62" s="329"/>
      <c r="BI62" s="329"/>
      <c r="BJ62" s="329"/>
      <c r="BK62" s="329"/>
      <c r="BL62" s="329"/>
      <c r="BM62" s="329"/>
      <c r="BN62" s="329"/>
      <c r="BO62" s="329"/>
      <c r="BP62" s="329"/>
      <c r="BQ62" s="329"/>
      <c r="BR62" s="329"/>
      <c r="BS62" s="329"/>
      <c r="BT62" s="329"/>
      <c r="BU62" s="329"/>
      <c r="BV62" s="329"/>
      <c r="BW62" s="329"/>
      <c r="BX62" s="329"/>
      <c r="BY62" s="329"/>
      <c r="BZ62" s="329"/>
      <c r="CA62" s="329"/>
      <c r="CB62" s="329"/>
      <c r="CC62" s="329"/>
      <c r="CD62" s="329"/>
      <c r="CE62" s="329"/>
      <c r="CF62" s="329"/>
      <c r="CG62" s="329"/>
      <c r="CH62" s="329"/>
      <c r="CI62" s="329"/>
      <c r="CJ62" s="329"/>
      <c r="CK62" s="329"/>
      <c r="CL62" s="329"/>
      <c r="CM62" s="329"/>
      <c r="CN62" s="329"/>
      <c r="CO62" s="329"/>
      <c r="CP62" s="329"/>
      <c r="CQ62" s="329"/>
      <c r="CR62" s="329"/>
      <c r="CS62" s="329"/>
      <c r="CT62" s="329"/>
      <c r="CU62" s="329"/>
      <c r="CV62" s="329"/>
      <c r="CW62" s="329"/>
      <c r="CX62" s="329"/>
      <c r="CY62" s="329"/>
      <c r="CZ62" s="329"/>
      <c r="DA62" s="329"/>
      <c r="DB62" s="329"/>
      <c r="DC62" s="329"/>
      <c r="DD62" s="329"/>
      <c r="DE62" s="318"/>
    </row>
    <row r="63" spans="1:109" ht="16.5" x14ac:dyDescent="0.2">
      <c r="B63" s="343" t="s">
        <v>544</v>
      </c>
    </row>
    <row r="64" spans="1:109" ht="13" x14ac:dyDescent="0.2">
      <c r="B64" s="324"/>
      <c r="G64" s="331"/>
      <c r="N64" s="344"/>
      <c r="AM64" s="331"/>
      <c r="AN64" s="331" t="s">
        <v>537</v>
      </c>
      <c r="AP64" s="332"/>
      <c r="AQ64" s="332"/>
      <c r="AR64" s="332"/>
      <c r="AY64" s="331"/>
      <c r="BA64" s="332"/>
      <c r="BB64" s="332"/>
      <c r="BC64" s="332"/>
      <c r="BK64" s="331"/>
      <c r="BM64" s="332"/>
      <c r="BN64" s="332"/>
      <c r="BO64" s="332"/>
      <c r="BW64" s="331"/>
      <c r="BY64" s="332"/>
      <c r="BZ64" s="332"/>
      <c r="CA64" s="332"/>
      <c r="CI64" s="331"/>
      <c r="CK64" s="332"/>
      <c r="CL64" s="332"/>
      <c r="CM64" s="332"/>
      <c r="CU64" s="331"/>
      <c r="CW64" s="332"/>
      <c r="CX64" s="332"/>
      <c r="CY64" s="332"/>
    </row>
    <row r="65" spans="2:107" ht="13" x14ac:dyDescent="0.2">
      <c r="B65" s="324"/>
      <c r="AN65" s="1118" t="s">
        <v>545</v>
      </c>
      <c r="AO65" s="1119"/>
      <c r="AP65" s="1119"/>
      <c r="AQ65" s="1119"/>
      <c r="AR65" s="1119"/>
      <c r="AS65" s="1119"/>
      <c r="AT65" s="1119"/>
      <c r="AU65" s="1119"/>
      <c r="AV65" s="1119"/>
      <c r="AW65" s="1119"/>
      <c r="AX65" s="1119"/>
      <c r="AY65" s="1119"/>
      <c r="AZ65" s="1119"/>
      <c r="BA65" s="1119"/>
      <c r="BB65" s="1119"/>
      <c r="BC65" s="1119"/>
      <c r="BD65" s="1119"/>
      <c r="BE65" s="1119"/>
      <c r="BF65" s="1119"/>
      <c r="BG65" s="1119"/>
      <c r="BH65" s="1119"/>
      <c r="BI65" s="1119"/>
      <c r="BJ65" s="1119"/>
      <c r="BK65" s="1119"/>
      <c r="BL65" s="1119"/>
      <c r="BM65" s="1119"/>
      <c r="BN65" s="1119"/>
      <c r="BO65" s="1119"/>
      <c r="BP65" s="1119"/>
      <c r="BQ65" s="1119"/>
      <c r="BR65" s="1119"/>
      <c r="BS65" s="1119"/>
      <c r="BT65" s="1119"/>
      <c r="BU65" s="1119"/>
      <c r="BV65" s="1119"/>
      <c r="BW65" s="1119"/>
      <c r="BX65" s="1119"/>
      <c r="BY65" s="1119"/>
      <c r="BZ65" s="1119"/>
      <c r="CA65" s="1119"/>
      <c r="CB65" s="1119"/>
      <c r="CC65" s="1119"/>
      <c r="CD65" s="1119"/>
      <c r="CE65" s="1119"/>
      <c r="CF65" s="1119"/>
      <c r="CG65" s="1119"/>
      <c r="CH65" s="1119"/>
      <c r="CI65" s="1119"/>
      <c r="CJ65" s="1119"/>
      <c r="CK65" s="1119"/>
      <c r="CL65" s="1119"/>
      <c r="CM65" s="1119"/>
      <c r="CN65" s="1119"/>
      <c r="CO65" s="1119"/>
      <c r="CP65" s="1119"/>
      <c r="CQ65" s="1119"/>
      <c r="CR65" s="1119"/>
      <c r="CS65" s="1119"/>
      <c r="CT65" s="1119"/>
      <c r="CU65" s="1119"/>
      <c r="CV65" s="1119"/>
      <c r="CW65" s="1119"/>
      <c r="CX65" s="1119"/>
      <c r="CY65" s="1119"/>
      <c r="CZ65" s="1119"/>
      <c r="DA65" s="1119"/>
      <c r="DB65" s="1119"/>
      <c r="DC65" s="1120"/>
    </row>
    <row r="66" spans="2:107" ht="13" x14ac:dyDescent="0.2">
      <c r="B66" s="324"/>
      <c r="AN66" s="1121"/>
      <c r="AO66" s="1122"/>
      <c r="AP66" s="1122"/>
      <c r="AQ66" s="1122"/>
      <c r="AR66" s="1122"/>
      <c r="AS66" s="1122"/>
      <c r="AT66" s="1122"/>
      <c r="AU66" s="1122"/>
      <c r="AV66" s="1122"/>
      <c r="AW66" s="1122"/>
      <c r="AX66" s="1122"/>
      <c r="AY66" s="1122"/>
      <c r="AZ66" s="1122"/>
      <c r="BA66" s="1122"/>
      <c r="BB66" s="1122"/>
      <c r="BC66" s="1122"/>
      <c r="BD66" s="1122"/>
      <c r="BE66" s="1122"/>
      <c r="BF66" s="1122"/>
      <c r="BG66" s="1122"/>
      <c r="BH66" s="1122"/>
      <c r="BI66" s="1122"/>
      <c r="BJ66" s="1122"/>
      <c r="BK66" s="1122"/>
      <c r="BL66" s="1122"/>
      <c r="BM66" s="1122"/>
      <c r="BN66" s="1122"/>
      <c r="BO66" s="1122"/>
      <c r="BP66" s="1122"/>
      <c r="BQ66" s="1122"/>
      <c r="BR66" s="1122"/>
      <c r="BS66" s="1122"/>
      <c r="BT66" s="1122"/>
      <c r="BU66" s="1122"/>
      <c r="BV66" s="1122"/>
      <c r="BW66" s="1122"/>
      <c r="BX66" s="1122"/>
      <c r="BY66" s="1122"/>
      <c r="BZ66" s="1122"/>
      <c r="CA66" s="1122"/>
      <c r="CB66" s="1122"/>
      <c r="CC66" s="1122"/>
      <c r="CD66" s="1122"/>
      <c r="CE66" s="1122"/>
      <c r="CF66" s="1122"/>
      <c r="CG66" s="1122"/>
      <c r="CH66" s="1122"/>
      <c r="CI66" s="1122"/>
      <c r="CJ66" s="1122"/>
      <c r="CK66" s="1122"/>
      <c r="CL66" s="1122"/>
      <c r="CM66" s="1122"/>
      <c r="CN66" s="1122"/>
      <c r="CO66" s="1122"/>
      <c r="CP66" s="1122"/>
      <c r="CQ66" s="1122"/>
      <c r="CR66" s="1122"/>
      <c r="CS66" s="1122"/>
      <c r="CT66" s="1122"/>
      <c r="CU66" s="1122"/>
      <c r="CV66" s="1122"/>
      <c r="CW66" s="1122"/>
      <c r="CX66" s="1122"/>
      <c r="CY66" s="1122"/>
      <c r="CZ66" s="1122"/>
      <c r="DA66" s="1122"/>
      <c r="DB66" s="1122"/>
      <c r="DC66" s="1123"/>
    </row>
    <row r="67" spans="2:107" ht="13" x14ac:dyDescent="0.2">
      <c r="B67" s="324"/>
      <c r="AN67" s="1121"/>
      <c r="AO67" s="1122"/>
      <c r="AP67" s="1122"/>
      <c r="AQ67" s="1122"/>
      <c r="AR67" s="1122"/>
      <c r="AS67" s="1122"/>
      <c r="AT67" s="1122"/>
      <c r="AU67" s="1122"/>
      <c r="AV67" s="1122"/>
      <c r="AW67" s="1122"/>
      <c r="AX67" s="1122"/>
      <c r="AY67" s="1122"/>
      <c r="AZ67" s="1122"/>
      <c r="BA67" s="1122"/>
      <c r="BB67" s="1122"/>
      <c r="BC67" s="1122"/>
      <c r="BD67" s="1122"/>
      <c r="BE67" s="1122"/>
      <c r="BF67" s="1122"/>
      <c r="BG67" s="1122"/>
      <c r="BH67" s="1122"/>
      <c r="BI67" s="1122"/>
      <c r="BJ67" s="1122"/>
      <c r="BK67" s="1122"/>
      <c r="BL67" s="1122"/>
      <c r="BM67" s="1122"/>
      <c r="BN67" s="1122"/>
      <c r="BO67" s="1122"/>
      <c r="BP67" s="1122"/>
      <c r="BQ67" s="1122"/>
      <c r="BR67" s="1122"/>
      <c r="BS67" s="1122"/>
      <c r="BT67" s="1122"/>
      <c r="BU67" s="1122"/>
      <c r="BV67" s="1122"/>
      <c r="BW67" s="1122"/>
      <c r="BX67" s="1122"/>
      <c r="BY67" s="1122"/>
      <c r="BZ67" s="1122"/>
      <c r="CA67" s="1122"/>
      <c r="CB67" s="1122"/>
      <c r="CC67" s="1122"/>
      <c r="CD67" s="1122"/>
      <c r="CE67" s="1122"/>
      <c r="CF67" s="1122"/>
      <c r="CG67" s="1122"/>
      <c r="CH67" s="1122"/>
      <c r="CI67" s="1122"/>
      <c r="CJ67" s="1122"/>
      <c r="CK67" s="1122"/>
      <c r="CL67" s="1122"/>
      <c r="CM67" s="1122"/>
      <c r="CN67" s="1122"/>
      <c r="CO67" s="1122"/>
      <c r="CP67" s="1122"/>
      <c r="CQ67" s="1122"/>
      <c r="CR67" s="1122"/>
      <c r="CS67" s="1122"/>
      <c r="CT67" s="1122"/>
      <c r="CU67" s="1122"/>
      <c r="CV67" s="1122"/>
      <c r="CW67" s="1122"/>
      <c r="CX67" s="1122"/>
      <c r="CY67" s="1122"/>
      <c r="CZ67" s="1122"/>
      <c r="DA67" s="1122"/>
      <c r="DB67" s="1122"/>
      <c r="DC67" s="1123"/>
    </row>
    <row r="68" spans="2:107" ht="13" x14ac:dyDescent="0.2">
      <c r="B68" s="324"/>
      <c r="AN68" s="1121"/>
      <c r="AO68" s="1122"/>
      <c r="AP68" s="1122"/>
      <c r="AQ68" s="1122"/>
      <c r="AR68" s="1122"/>
      <c r="AS68" s="1122"/>
      <c r="AT68" s="1122"/>
      <c r="AU68" s="1122"/>
      <c r="AV68" s="1122"/>
      <c r="AW68" s="1122"/>
      <c r="AX68" s="1122"/>
      <c r="AY68" s="1122"/>
      <c r="AZ68" s="1122"/>
      <c r="BA68" s="1122"/>
      <c r="BB68" s="1122"/>
      <c r="BC68" s="1122"/>
      <c r="BD68" s="1122"/>
      <c r="BE68" s="1122"/>
      <c r="BF68" s="1122"/>
      <c r="BG68" s="1122"/>
      <c r="BH68" s="1122"/>
      <c r="BI68" s="1122"/>
      <c r="BJ68" s="1122"/>
      <c r="BK68" s="1122"/>
      <c r="BL68" s="1122"/>
      <c r="BM68" s="1122"/>
      <c r="BN68" s="1122"/>
      <c r="BO68" s="1122"/>
      <c r="BP68" s="1122"/>
      <c r="BQ68" s="1122"/>
      <c r="BR68" s="1122"/>
      <c r="BS68" s="1122"/>
      <c r="BT68" s="1122"/>
      <c r="BU68" s="1122"/>
      <c r="BV68" s="1122"/>
      <c r="BW68" s="1122"/>
      <c r="BX68" s="1122"/>
      <c r="BY68" s="1122"/>
      <c r="BZ68" s="1122"/>
      <c r="CA68" s="1122"/>
      <c r="CB68" s="1122"/>
      <c r="CC68" s="1122"/>
      <c r="CD68" s="1122"/>
      <c r="CE68" s="1122"/>
      <c r="CF68" s="1122"/>
      <c r="CG68" s="1122"/>
      <c r="CH68" s="1122"/>
      <c r="CI68" s="1122"/>
      <c r="CJ68" s="1122"/>
      <c r="CK68" s="1122"/>
      <c r="CL68" s="1122"/>
      <c r="CM68" s="1122"/>
      <c r="CN68" s="1122"/>
      <c r="CO68" s="1122"/>
      <c r="CP68" s="1122"/>
      <c r="CQ68" s="1122"/>
      <c r="CR68" s="1122"/>
      <c r="CS68" s="1122"/>
      <c r="CT68" s="1122"/>
      <c r="CU68" s="1122"/>
      <c r="CV68" s="1122"/>
      <c r="CW68" s="1122"/>
      <c r="CX68" s="1122"/>
      <c r="CY68" s="1122"/>
      <c r="CZ68" s="1122"/>
      <c r="DA68" s="1122"/>
      <c r="DB68" s="1122"/>
      <c r="DC68" s="1123"/>
    </row>
    <row r="69" spans="2:107" ht="13" x14ac:dyDescent="0.2">
      <c r="B69" s="324"/>
      <c r="AN69" s="1124"/>
      <c r="AO69" s="1125"/>
      <c r="AP69" s="1125"/>
      <c r="AQ69" s="1125"/>
      <c r="AR69" s="1125"/>
      <c r="AS69" s="1125"/>
      <c r="AT69" s="1125"/>
      <c r="AU69" s="1125"/>
      <c r="AV69" s="1125"/>
      <c r="AW69" s="1125"/>
      <c r="AX69" s="1125"/>
      <c r="AY69" s="1125"/>
      <c r="AZ69" s="1125"/>
      <c r="BA69" s="1125"/>
      <c r="BB69" s="1125"/>
      <c r="BC69" s="1125"/>
      <c r="BD69" s="1125"/>
      <c r="BE69" s="1125"/>
      <c r="BF69" s="1125"/>
      <c r="BG69" s="1125"/>
      <c r="BH69" s="1125"/>
      <c r="BI69" s="1125"/>
      <c r="BJ69" s="1125"/>
      <c r="BK69" s="1125"/>
      <c r="BL69" s="1125"/>
      <c r="BM69" s="1125"/>
      <c r="BN69" s="1125"/>
      <c r="BO69" s="1125"/>
      <c r="BP69" s="1125"/>
      <c r="BQ69" s="1125"/>
      <c r="BR69" s="1125"/>
      <c r="BS69" s="1125"/>
      <c r="BT69" s="1125"/>
      <c r="BU69" s="1125"/>
      <c r="BV69" s="1125"/>
      <c r="BW69" s="1125"/>
      <c r="BX69" s="1125"/>
      <c r="BY69" s="1125"/>
      <c r="BZ69" s="1125"/>
      <c r="CA69" s="1125"/>
      <c r="CB69" s="1125"/>
      <c r="CC69" s="1125"/>
      <c r="CD69" s="1125"/>
      <c r="CE69" s="1125"/>
      <c r="CF69" s="1125"/>
      <c r="CG69" s="1125"/>
      <c r="CH69" s="1125"/>
      <c r="CI69" s="1125"/>
      <c r="CJ69" s="1125"/>
      <c r="CK69" s="1125"/>
      <c r="CL69" s="1125"/>
      <c r="CM69" s="1125"/>
      <c r="CN69" s="1125"/>
      <c r="CO69" s="1125"/>
      <c r="CP69" s="1125"/>
      <c r="CQ69" s="1125"/>
      <c r="CR69" s="1125"/>
      <c r="CS69" s="1125"/>
      <c r="CT69" s="1125"/>
      <c r="CU69" s="1125"/>
      <c r="CV69" s="1125"/>
      <c r="CW69" s="1125"/>
      <c r="CX69" s="1125"/>
      <c r="CY69" s="1125"/>
      <c r="CZ69" s="1125"/>
      <c r="DA69" s="1125"/>
      <c r="DB69" s="1125"/>
      <c r="DC69" s="1126"/>
    </row>
    <row r="70" spans="2:107" ht="13" x14ac:dyDescent="0.2">
      <c r="B70" s="324"/>
      <c r="H70" s="345"/>
      <c r="I70" s="345"/>
      <c r="J70" s="346"/>
      <c r="K70" s="346"/>
      <c r="L70" s="347"/>
      <c r="M70" s="346"/>
      <c r="N70" s="347"/>
      <c r="AN70" s="333"/>
      <c r="AO70" s="333"/>
      <c r="AP70" s="333"/>
      <c r="AZ70" s="333"/>
      <c r="BA70" s="333"/>
      <c r="BB70" s="333"/>
      <c r="BL70" s="333"/>
      <c r="BM70" s="333"/>
      <c r="BN70" s="333"/>
      <c r="BX70" s="333"/>
      <c r="BY70" s="333"/>
      <c r="BZ70" s="333"/>
      <c r="CJ70" s="333"/>
      <c r="CK70" s="333"/>
      <c r="CL70" s="333"/>
      <c r="CV70" s="333"/>
      <c r="CW70" s="333"/>
      <c r="CX70" s="333"/>
    </row>
    <row r="71" spans="2:107" ht="13" x14ac:dyDescent="0.2">
      <c r="B71" s="324"/>
      <c r="G71" s="348"/>
      <c r="I71" s="349"/>
      <c r="J71" s="346"/>
      <c r="K71" s="346"/>
      <c r="L71" s="347"/>
      <c r="M71" s="346"/>
      <c r="N71" s="347"/>
      <c r="AM71" s="348"/>
      <c r="AN71" s="318" t="s">
        <v>539</v>
      </c>
    </row>
    <row r="72" spans="2:107" ht="13" x14ac:dyDescent="0.2">
      <c r="B72" s="324"/>
      <c r="G72" s="1127"/>
      <c r="H72" s="1127"/>
      <c r="I72" s="1127"/>
      <c r="J72" s="1127"/>
      <c r="K72" s="334"/>
      <c r="L72" s="334"/>
      <c r="M72" s="335"/>
      <c r="N72" s="335"/>
      <c r="AN72" s="1128"/>
      <c r="AO72" s="1129"/>
      <c r="AP72" s="1129"/>
      <c r="AQ72" s="1129"/>
      <c r="AR72" s="1129"/>
      <c r="AS72" s="1129"/>
      <c r="AT72" s="1129"/>
      <c r="AU72" s="1129"/>
      <c r="AV72" s="1129"/>
      <c r="AW72" s="1129"/>
      <c r="AX72" s="1129"/>
      <c r="AY72" s="1129"/>
      <c r="AZ72" s="1129"/>
      <c r="BA72" s="1129"/>
      <c r="BB72" s="1129"/>
      <c r="BC72" s="1129"/>
      <c r="BD72" s="1129"/>
      <c r="BE72" s="1129"/>
      <c r="BF72" s="1129"/>
      <c r="BG72" s="1129"/>
      <c r="BH72" s="1129"/>
      <c r="BI72" s="1129"/>
      <c r="BJ72" s="1129"/>
      <c r="BK72" s="1129"/>
      <c r="BL72" s="1129"/>
      <c r="BM72" s="1129"/>
      <c r="BN72" s="1129"/>
      <c r="BO72" s="1130"/>
      <c r="BP72" s="1131" t="s">
        <v>522</v>
      </c>
      <c r="BQ72" s="1131"/>
      <c r="BR72" s="1131"/>
      <c r="BS72" s="1131"/>
      <c r="BT72" s="1131"/>
      <c r="BU72" s="1131"/>
      <c r="BV72" s="1131"/>
      <c r="BW72" s="1131"/>
      <c r="BX72" s="1131" t="s">
        <v>523</v>
      </c>
      <c r="BY72" s="1131"/>
      <c r="BZ72" s="1131"/>
      <c r="CA72" s="1131"/>
      <c r="CB72" s="1131"/>
      <c r="CC72" s="1131"/>
      <c r="CD72" s="1131"/>
      <c r="CE72" s="1131"/>
      <c r="CF72" s="1131" t="s">
        <v>524</v>
      </c>
      <c r="CG72" s="1131"/>
      <c r="CH72" s="1131"/>
      <c r="CI72" s="1131"/>
      <c r="CJ72" s="1131"/>
      <c r="CK72" s="1131"/>
      <c r="CL72" s="1131"/>
      <c r="CM72" s="1131"/>
      <c r="CN72" s="1131" t="s">
        <v>251</v>
      </c>
      <c r="CO72" s="1131"/>
      <c r="CP72" s="1131"/>
      <c r="CQ72" s="1131"/>
      <c r="CR72" s="1131"/>
      <c r="CS72" s="1131"/>
      <c r="CT72" s="1131"/>
      <c r="CU72" s="1131"/>
      <c r="CV72" s="1131" t="s">
        <v>525</v>
      </c>
      <c r="CW72" s="1131"/>
      <c r="CX72" s="1131"/>
      <c r="CY72" s="1131"/>
      <c r="CZ72" s="1131"/>
      <c r="DA72" s="1131"/>
      <c r="DB72" s="1131"/>
      <c r="DC72" s="1131"/>
    </row>
    <row r="73" spans="2:107" ht="13" x14ac:dyDescent="0.2">
      <c r="B73" s="324"/>
      <c r="G73" s="1137"/>
      <c r="H73" s="1137"/>
      <c r="I73" s="1137"/>
      <c r="J73" s="1137"/>
      <c r="K73" s="1138"/>
      <c r="L73" s="1138"/>
      <c r="M73" s="1138"/>
      <c r="N73" s="1138"/>
      <c r="AM73" s="333"/>
      <c r="AN73" s="1134" t="s">
        <v>540</v>
      </c>
      <c r="AO73" s="1134"/>
      <c r="AP73" s="1134"/>
      <c r="AQ73" s="1134"/>
      <c r="AR73" s="1134"/>
      <c r="AS73" s="1134"/>
      <c r="AT73" s="1134"/>
      <c r="AU73" s="1134"/>
      <c r="AV73" s="1134"/>
      <c r="AW73" s="1134"/>
      <c r="AX73" s="1134"/>
      <c r="AY73" s="1134"/>
      <c r="AZ73" s="1134"/>
      <c r="BA73" s="1134"/>
      <c r="BB73" s="1134" t="s">
        <v>541</v>
      </c>
      <c r="BC73" s="1134"/>
      <c r="BD73" s="1134"/>
      <c r="BE73" s="1134"/>
      <c r="BF73" s="1134"/>
      <c r="BG73" s="1134"/>
      <c r="BH73" s="1134"/>
      <c r="BI73" s="1134"/>
      <c r="BJ73" s="1134"/>
      <c r="BK73" s="1134"/>
      <c r="BL73" s="1134"/>
      <c r="BM73" s="1134"/>
      <c r="BN73" s="1134"/>
      <c r="BO73" s="1134"/>
      <c r="BP73" s="1132">
        <v>115.4</v>
      </c>
      <c r="BQ73" s="1132"/>
      <c r="BR73" s="1132"/>
      <c r="BS73" s="1132"/>
      <c r="BT73" s="1132"/>
      <c r="BU73" s="1132"/>
      <c r="BV73" s="1132"/>
      <c r="BW73" s="1132"/>
      <c r="BX73" s="1132">
        <v>72.400000000000006</v>
      </c>
      <c r="BY73" s="1132"/>
      <c r="BZ73" s="1132"/>
      <c r="CA73" s="1132"/>
      <c r="CB73" s="1132"/>
      <c r="CC73" s="1132"/>
      <c r="CD73" s="1132"/>
      <c r="CE73" s="1132"/>
      <c r="CF73" s="1132">
        <v>59.4</v>
      </c>
      <c r="CG73" s="1132"/>
      <c r="CH73" s="1132"/>
      <c r="CI73" s="1132"/>
      <c r="CJ73" s="1132"/>
      <c r="CK73" s="1132"/>
      <c r="CL73" s="1132"/>
      <c r="CM73" s="1132"/>
      <c r="CN73" s="1132">
        <v>47.2</v>
      </c>
      <c r="CO73" s="1132"/>
      <c r="CP73" s="1132"/>
      <c r="CQ73" s="1132"/>
      <c r="CR73" s="1132"/>
      <c r="CS73" s="1132"/>
      <c r="CT73" s="1132"/>
      <c r="CU73" s="1132"/>
      <c r="CV73" s="1132">
        <v>40.1</v>
      </c>
      <c r="CW73" s="1132"/>
      <c r="CX73" s="1132"/>
      <c r="CY73" s="1132"/>
      <c r="CZ73" s="1132"/>
      <c r="DA73" s="1132"/>
      <c r="DB73" s="1132"/>
      <c r="DC73" s="1132"/>
    </row>
    <row r="74" spans="2:107" ht="13" x14ac:dyDescent="0.2">
      <c r="B74" s="324"/>
      <c r="G74" s="1137"/>
      <c r="H74" s="1137"/>
      <c r="I74" s="1137"/>
      <c r="J74" s="1137"/>
      <c r="K74" s="1138"/>
      <c r="L74" s="1138"/>
      <c r="M74" s="1138"/>
      <c r="N74" s="1138"/>
      <c r="AM74" s="333"/>
      <c r="AN74" s="1134"/>
      <c r="AO74" s="1134"/>
      <c r="AP74" s="1134"/>
      <c r="AQ74" s="1134"/>
      <c r="AR74" s="1134"/>
      <c r="AS74" s="1134"/>
      <c r="AT74" s="1134"/>
      <c r="AU74" s="1134"/>
      <c r="AV74" s="1134"/>
      <c r="AW74" s="1134"/>
      <c r="AX74" s="1134"/>
      <c r="AY74" s="1134"/>
      <c r="AZ74" s="1134"/>
      <c r="BA74" s="1134"/>
      <c r="BB74" s="1134"/>
      <c r="BC74" s="1134"/>
      <c r="BD74" s="1134"/>
      <c r="BE74" s="1134"/>
      <c r="BF74" s="1134"/>
      <c r="BG74" s="1134"/>
      <c r="BH74" s="1134"/>
      <c r="BI74" s="1134"/>
      <c r="BJ74" s="1134"/>
      <c r="BK74" s="1134"/>
      <c r="BL74" s="1134"/>
      <c r="BM74" s="1134"/>
      <c r="BN74" s="1134"/>
      <c r="BO74" s="1134"/>
      <c r="BP74" s="1132"/>
      <c r="BQ74" s="1132"/>
      <c r="BR74" s="1132"/>
      <c r="BS74" s="1132"/>
      <c r="BT74" s="1132"/>
      <c r="BU74" s="1132"/>
      <c r="BV74" s="1132"/>
      <c r="BW74" s="1132"/>
      <c r="BX74" s="1132"/>
      <c r="BY74" s="1132"/>
      <c r="BZ74" s="1132"/>
      <c r="CA74" s="1132"/>
      <c r="CB74" s="1132"/>
      <c r="CC74" s="1132"/>
      <c r="CD74" s="1132"/>
      <c r="CE74" s="1132"/>
      <c r="CF74" s="1132"/>
      <c r="CG74" s="1132"/>
      <c r="CH74" s="1132"/>
      <c r="CI74" s="1132"/>
      <c r="CJ74" s="1132"/>
      <c r="CK74" s="1132"/>
      <c r="CL74" s="1132"/>
      <c r="CM74" s="1132"/>
      <c r="CN74" s="1132"/>
      <c r="CO74" s="1132"/>
      <c r="CP74" s="1132"/>
      <c r="CQ74" s="1132"/>
      <c r="CR74" s="1132"/>
      <c r="CS74" s="1132"/>
      <c r="CT74" s="1132"/>
      <c r="CU74" s="1132"/>
      <c r="CV74" s="1132"/>
      <c r="CW74" s="1132"/>
      <c r="CX74" s="1132"/>
      <c r="CY74" s="1132"/>
      <c r="CZ74" s="1132"/>
      <c r="DA74" s="1132"/>
      <c r="DB74" s="1132"/>
      <c r="DC74" s="1132"/>
    </row>
    <row r="75" spans="2:107" ht="13" x14ac:dyDescent="0.2">
      <c r="B75" s="324"/>
      <c r="G75" s="1137"/>
      <c r="H75" s="1137"/>
      <c r="I75" s="1127"/>
      <c r="J75" s="1127"/>
      <c r="K75" s="1133"/>
      <c r="L75" s="1133"/>
      <c r="M75" s="1133"/>
      <c r="N75" s="1133"/>
      <c r="AM75" s="333"/>
      <c r="AN75" s="1134"/>
      <c r="AO75" s="1134"/>
      <c r="AP75" s="1134"/>
      <c r="AQ75" s="1134"/>
      <c r="AR75" s="1134"/>
      <c r="AS75" s="1134"/>
      <c r="AT75" s="1134"/>
      <c r="AU75" s="1134"/>
      <c r="AV75" s="1134"/>
      <c r="AW75" s="1134"/>
      <c r="AX75" s="1134"/>
      <c r="AY75" s="1134"/>
      <c r="AZ75" s="1134"/>
      <c r="BA75" s="1134"/>
      <c r="BB75" s="1134" t="s">
        <v>546</v>
      </c>
      <c r="BC75" s="1134"/>
      <c r="BD75" s="1134"/>
      <c r="BE75" s="1134"/>
      <c r="BF75" s="1134"/>
      <c r="BG75" s="1134"/>
      <c r="BH75" s="1134"/>
      <c r="BI75" s="1134"/>
      <c r="BJ75" s="1134"/>
      <c r="BK75" s="1134"/>
      <c r="BL75" s="1134"/>
      <c r="BM75" s="1134"/>
      <c r="BN75" s="1134"/>
      <c r="BO75" s="1134"/>
      <c r="BP75" s="1132">
        <v>12.7</v>
      </c>
      <c r="BQ75" s="1132"/>
      <c r="BR75" s="1132"/>
      <c r="BS75" s="1132"/>
      <c r="BT75" s="1132"/>
      <c r="BU75" s="1132"/>
      <c r="BV75" s="1132"/>
      <c r="BW75" s="1132"/>
      <c r="BX75" s="1132">
        <v>11.8</v>
      </c>
      <c r="BY75" s="1132"/>
      <c r="BZ75" s="1132"/>
      <c r="CA75" s="1132"/>
      <c r="CB75" s="1132"/>
      <c r="CC75" s="1132"/>
      <c r="CD75" s="1132"/>
      <c r="CE75" s="1132"/>
      <c r="CF75" s="1132">
        <v>11.3</v>
      </c>
      <c r="CG75" s="1132"/>
      <c r="CH75" s="1132"/>
      <c r="CI75" s="1132"/>
      <c r="CJ75" s="1132"/>
      <c r="CK75" s="1132"/>
      <c r="CL75" s="1132"/>
      <c r="CM75" s="1132"/>
      <c r="CN75" s="1132">
        <v>11.2</v>
      </c>
      <c r="CO75" s="1132"/>
      <c r="CP75" s="1132"/>
      <c r="CQ75" s="1132"/>
      <c r="CR75" s="1132"/>
      <c r="CS75" s="1132"/>
      <c r="CT75" s="1132"/>
      <c r="CU75" s="1132"/>
      <c r="CV75" s="1132">
        <v>11.4</v>
      </c>
      <c r="CW75" s="1132"/>
      <c r="CX75" s="1132"/>
      <c r="CY75" s="1132"/>
      <c r="CZ75" s="1132"/>
      <c r="DA75" s="1132"/>
      <c r="DB75" s="1132"/>
      <c r="DC75" s="1132"/>
    </row>
    <row r="76" spans="2:107" ht="13" x14ac:dyDescent="0.2">
      <c r="B76" s="324"/>
      <c r="G76" s="1137"/>
      <c r="H76" s="1137"/>
      <c r="I76" s="1127"/>
      <c r="J76" s="1127"/>
      <c r="K76" s="1133"/>
      <c r="L76" s="1133"/>
      <c r="M76" s="1133"/>
      <c r="N76" s="1133"/>
      <c r="AM76" s="333"/>
      <c r="AN76" s="1134"/>
      <c r="AO76" s="1134"/>
      <c r="AP76" s="1134"/>
      <c r="AQ76" s="1134"/>
      <c r="AR76" s="1134"/>
      <c r="AS76" s="1134"/>
      <c r="AT76" s="1134"/>
      <c r="AU76" s="1134"/>
      <c r="AV76" s="1134"/>
      <c r="AW76" s="1134"/>
      <c r="AX76" s="1134"/>
      <c r="AY76" s="1134"/>
      <c r="AZ76" s="1134"/>
      <c r="BA76" s="1134"/>
      <c r="BB76" s="1134"/>
      <c r="BC76" s="1134"/>
      <c r="BD76" s="1134"/>
      <c r="BE76" s="1134"/>
      <c r="BF76" s="1134"/>
      <c r="BG76" s="1134"/>
      <c r="BH76" s="1134"/>
      <c r="BI76" s="1134"/>
      <c r="BJ76" s="1134"/>
      <c r="BK76" s="1134"/>
      <c r="BL76" s="1134"/>
      <c r="BM76" s="1134"/>
      <c r="BN76" s="1134"/>
      <c r="BO76" s="1134"/>
      <c r="BP76" s="1132"/>
      <c r="BQ76" s="1132"/>
      <c r="BR76" s="1132"/>
      <c r="BS76" s="1132"/>
      <c r="BT76" s="1132"/>
      <c r="BU76" s="1132"/>
      <c r="BV76" s="1132"/>
      <c r="BW76" s="1132"/>
      <c r="BX76" s="1132"/>
      <c r="BY76" s="1132"/>
      <c r="BZ76" s="1132"/>
      <c r="CA76" s="1132"/>
      <c r="CB76" s="1132"/>
      <c r="CC76" s="1132"/>
      <c r="CD76" s="1132"/>
      <c r="CE76" s="1132"/>
      <c r="CF76" s="1132"/>
      <c r="CG76" s="1132"/>
      <c r="CH76" s="1132"/>
      <c r="CI76" s="1132"/>
      <c r="CJ76" s="1132"/>
      <c r="CK76" s="1132"/>
      <c r="CL76" s="1132"/>
      <c r="CM76" s="1132"/>
      <c r="CN76" s="1132"/>
      <c r="CO76" s="1132"/>
      <c r="CP76" s="1132"/>
      <c r="CQ76" s="1132"/>
      <c r="CR76" s="1132"/>
      <c r="CS76" s="1132"/>
      <c r="CT76" s="1132"/>
      <c r="CU76" s="1132"/>
      <c r="CV76" s="1132"/>
      <c r="CW76" s="1132"/>
      <c r="CX76" s="1132"/>
      <c r="CY76" s="1132"/>
      <c r="CZ76" s="1132"/>
      <c r="DA76" s="1132"/>
      <c r="DB76" s="1132"/>
      <c r="DC76" s="1132"/>
    </row>
    <row r="77" spans="2:107" ht="13" x14ac:dyDescent="0.2">
      <c r="B77" s="324"/>
      <c r="G77" s="1127"/>
      <c r="H77" s="1127"/>
      <c r="I77" s="1127"/>
      <c r="J77" s="1127"/>
      <c r="K77" s="1138"/>
      <c r="L77" s="1138"/>
      <c r="M77" s="1138"/>
      <c r="N77" s="1138"/>
      <c r="AN77" s="1131" t="s">
        <v>543</v>
      </c>
      <c r="AO77" s="1131"/>
      <c r="AP77" s="1131"/>
      <c r="AQ77" s="1131"/>
      <c r="AR77" s="1131"/>
      <c r="AS77" s="1131"/>
      <c r="AT77" s="1131"/>
      <c r="AU77" s="1131"/>
      <c r="AV77" s="1131"/>
      <c r="AW77" s="1131"/>
      <c r="AX77" s="1131"/>
      <c r="AY77" s="1131"/>
      <c r="AZ77" s="1131"/>
      <c r="BA77" s="1131"/>
      <c r="BB77" s="1134" t="s">
        <v>541</v>
      </c>
      <c r="BC77" s="1134"/>
      <c r="BD77" s="1134"/>
      <c r="BE77" s="1134"/>
      <c r="BF77" s="1134"/>
      <c r="BG77" s="1134"/>
      <c r="BH77" s="1134"/>
      <c r="BI77" s="1134"/>
      <c r="BJ77" s="1134"/>
      <c r="BK77" s="1134"/>
      <c r="BL77" s="1134"/>
      <c r="BM77" s="1134"/>
      <c r="BN77" s="1134"/>
      <c r="BO77" s="1134"/>
      <c r="BP77" s="1132">
        <v>23.5</v>
      </c>
      <c r="BQ77" s="1132"/>
      <c r="BR77" s="1132"/>
      <c r="BS77" s="1132"/>
      <c r="BT77" s="1132"/>
      <c r="BU77" s="1132"/>
      <c r="BV77" s="1132"/>
      <c r="BW77" s="1132"/>
      <c r="BX77" s="1132">
        <v>8.5</v>
      </c>
      <c r="BY77" s="1132"/>
      <c r="BZ77" s="1132"/>
      <c r="CA77" s="1132"/>
      <c r="CB77" s="1132"/>
      <c r="CC77" s="1132"/>
      <c r="CD77" s="1132"/>
      <c r="CE77" s="1132"/>
      <c r="CF77" s="1132">
        <v>0</v>
      </c>
      <c r="CG77" s="1132"/>
      <c r="CH77" s="1132"/>
      <c r="CI77" s="1132"/>
      <c r="CJ77" s="1132"/>
      <c r="CK77" s="1132"/>
      <c r="CL77" s="1132"/>
      <c r="CM77" s="1132"/>
      <c r="CN77" s="1132">
        <v>0</v>
      </c>
      <c r="CO77" s="1132"/>
      <c r="CP77" s="1132"/>
      <c r="CQ77" s="1132"/>
      <c r="CR77" s="1132"/>
      <c r="CS77" s="1132"/>
      <c r="CT77" s="1132"/>
      <c r="CU77" s="1132"/>
      <c r="CV77" s="1132">
        <v>0</v>
      </c>
      <c r="CW77" s="1132"/>
      <c r="CX77" s="1132"/>
      <c r="CY77" s="1132"/>
      <c r="CZ77" s="1132"/>
      <c r="DA77" s="1132"/>
      <c r="DB77" s="1132"/>
      <c r="DC77" s="1132"/>
    </row>
    <row r="78" spans="2:107" ht="13" x14ac:dyDescent="0.2">
      <c r="B78" s="324"/>
      <c r="G78" s="1127"/>
      <c r="H78" s="1127"/>
      <c r="I78" s="1127"/>
      <c r="J78" s="1127"/>
      <c r="K78" s="1138"/>
      <c r="L78" s="1138"/>
      <c r="M78" s="1138"/>
      <c r="N78" s="1138"/>
      <c r="AN78" s="1131"/>
      <c r="AO78" s="1131"/>
      <c r="AP78" s="1131"/>
      <c r="AQ78" s="1131"/>
      <c r="AR78" s="1131"/>
      <c r="AS78" s="1131"/>
      <c r="AT78" s="1131"/>
      <c r="AU78" s="1131"/>
      <c r="AV78" s="1131"/>
      <c r="AW78" s="1131"/>
      <c r="AX78" s="1131"/>
      <c r="AY78" s="1131"/>
      <c r="AZ78" s="1131"/>
      <c r="BA78" s="1131"/>
      <c r="BB78" s="1134"/>
      <c r="BC78" s="1134"/>
      <c r="BD78" s="1134"/>
      <c r="BE78" s="1134"/>
      <c r="BF78" s="1134"/>
      <c r="BG78" s="1134"/>
      <c r="BH78" s="1134"/>
      <c r="BI78" s="1134"/>
      <c r="BJ78" s="1134"/>
      <c r="BK78" s="1134"/>
      <c r="BL78" s="1134"/>
      <c r="BM78" s="1134"/>
      <c r="BN78" s="1134"/>
      <c r="BO78" s="1134"/>
      <c r="BP78" s="1132"/>
      <c r="BQ78" s="1132"/>
      <c r="BR78" s="1132"/>
      <c r="BS78" s="1132"/>
      <c r="BT78" s="1132"/>
      <c r="BU78" s="1132"/>
      <c r="BV78" s="1132"/>
      <c r="BW78" s="1132"/>
      <c r="BX78" s="1132"/>
      <c r="BY78" s="1132"/>
      <c r="BZ78" s="1132"/>
      <c r="CA78" s="1132"/>
      <c r="CB78" s="1132"/>
      <c r="CC78" s="1132"/>
      <c r="CD78" s="1132"/>
      <c r="CE78" s="1132"/>
      <c r="CF78" s="1132"/>
      <c r="CG78" s="1132"/>
      <c r="CH78" s="1132"/>
      <c r="CI78" s="1132"/>
      <c r="CJ78" s="1132"/>
      <c r="CK78" s="1132"/>
      <c r="CL78" s="1132"/>
      <c r="CM78" s="1132"/>
      <c r="CN78" s="1132"/>
      <c r="CO78" s="1132"/>
      <c r="CP78" s="1132"/>
      <c r="CQ78" s="1132"/>
      <c r="CR78" s="1132"/>
      <c r="CS78" s="1132"/>
      <c r="CT78" s="1132"/>
      <c r="CU78" s="1132"/>
      <c r="CV78" s="1132"/>
      <c r="CW78" s="1132"/>
      <c r="CX78" s="1132"/>
      <c r="CY78" s="1132"/>
      <c r="CZ78" s="1132"/>
      <c r="DA78" s="1132"/>
      <c r="DB78" s="1132"/>
      <c r="DC78" s="1132"/>
    </row>
    <row r="79" spans="2:107" ht="13" x14ac:dyDescent="0.2">
      <c r="B79" s="324"/>
      <c r="G79" s="1127"/>
      <c r="H79" s="1127"/>
      <c r="I79" s="1136"/>
      <c r="J79" s="1136"/>
      <c r="K79" s="1139"/>
      <c r="L79" s="1139"/>
      <c r="M79" s="1139"/>
      <c r="N79" s="1139"/>
      <c r="AN79" s="1131"/>
      <c r="AO79" s="1131"/>
      <c r="AP79" s="1131"/>
      <c r="AQ79" s="1131"/>
      <c r="AR79" s="1131"/>
      <c r="AS79" s="1131"/>
      <c r="AT79" s="1131"/>
      <c r="AU79" s="1131"/>
      <c r="AV79" s="1131"/>
      <c r="AW79" s="1131"/>
      <c r="AX79" s="1131"/>
      <c r="AY79" s="1131"/>
      <c r="AZ79" s="1131"/>
      <c r="BA79" s="1131"/>
      <c r="BB79" s="1134" t="s">
        <v>546</v>
      </c>
      <c r="BC79" s="1134"/>
      <c r="BD79" s="1134"/>
      <c r="BE79" s="1134"/>
      <c r="BF79" s="1134"/>
      <c r="BG79" s="1134"/>
      <c r="BH79" s="1134"/>
      <c r="BI79" s="1134"/>
      <c r="BJ79" s="1134"/>
      <c r="BK79" s="1134"/>
      <c r="BL79" s="1134"/>
      <c r="BM79" s="1134"/>
      <c r="BN79" s="1134"/>
      <c r="BO79" s="1134"/>
      <c r="BP79" s="1132">
        <v>8.6</v>
      </c>
      <c r="BQ79" s="1132"/>
      <c r="BR79" s="1132"/>
      <c r="BS79" s="1132"/>
      <c r="BT79" s="1132"/>
      <c r="BU79" s="1132"/>
      <c r="BV79" s="1132"/>
      <c r="BW79" s="1132"/>
      <c r="BX79" s="1132">
        <v>8.1999999999999993</v>
      </c>
      <c r="BY79" s="1132"/>
      <c r="BZ79" s="1132"/>
      <c r="CA79" s="1132"/>
      <c r="CB79" s="1132"/>
      <c r="CC79" s="1132"/>
      <c r="CD79" s="1132"/>
      <c r="CE79" s="1132"/>
      <c r="CF79" s="1132">
        <v>8.4</v>
      </c>
      <c r="CG79" s="1132"/>
      <c r="CH79" s="1132"/>
      <c r="CI79" s="1132"/>
      <c r="CJ79" s="1132"/>
      <c r="CK79" s="1132"/>
      <c r="CL79" s="1132"/>
      <c r="CM79" s="1132"/>
      <c r="CN79" s="1132">
        <v>8.5</v>
      </c>
      <c r="CO79" s="1132"/>
      <c r="CP79" s="1132"/>
      <c r="CQ79" s="1132"/>
      <c r="CR79" s="1132"/>
      <c r="CS79" s="1132"/>
      <c r="CT79" s="1132"/>
      <c r="CU79" s="1132"/>
      <c r="CV79" s="1132">
        <v>8.1999999999999993</v>
      </c>
      <c r="CW79" s="1132"/>
      <c r="CX79" s="1132"/>
      <c r="CY79" s="1132"/>
      <c r="CZ79" s="1132"/>
      <c r="DA79" s="1132"/>
      <c r="DB79" s="1132"/>
      <c r="DC79" s="1132"/>
    </row>
    <row r="80" spans="2:107" ht="13" x14ac:dyDescent="0.2">
      <c r="B80" s="324"/>
      <c r="G80" s="1127"/>
      <c r="H80" s="1127"/>
      <c r="I80" s="1136"/>
      <c r="J80" s="1136"/>
      <c r="K80" s="1139"/>
      <c r="L80" s="1139"/>
      <c r="M80" s="1139"/>
      <c r="N80" s="1139"/>
      <c r="AN80" s="1131"/>
      <c r="AO80" s="1131"/>
      <c r="AP80" s="1131"/>
      <c r="AQ80" s="1131"/>
      <c r="AR80" s="1131"/>
      <c r="AS80" s="1131"/>
      <c r="AT80" s="1131"/>
      <c r="AU80" s="1131"/>
      <c r="AV80" s="1131"/>
      <c r="AW80" s="1131"/>
      <c r="AX80" s="1131"/>
      <c r="AY80" s="1131"/>
      <c r="AZ80" s="1131"/>
      <c r="BA80" s="1131"/>
      <c r="BB80" s="1134"/>
      <c r="BC80" s="1134"/>
      <c r="BD80" s="1134"/>
      <c r="BE80" s="1134"/>
      <c r="BF80" s="1134"/>
      <c r="BG80" s="1134"/>
      <c r="BH80" s="1134"/>
      <c r="BI80" s="1134"/>
      <c r="BJ80" s="1134"/>
      <c r="BK80" s="1134"/>
      <c r="BL80" s="1134"/>
      <c r="BM80" s="1134"/>
      <c r="BN80" s="1134"/>
      <c r="BO80" s="1134"/>
      <c r="BP80" s="1132"/>
      <c r="BQ80" s="1132"/>
      <c r="BR80" s="1132"/>
      <c r="BS80" s="1132"/>
      <c r="BT80" s="1132"/>
      <c r="BU80" s="1132"/>
      <c r="BV80" s="1132"/>
      <c r="BW80" s="1132"/>
      <c r="BX80" s="1132"/>
      <c r="BY80" s="1132"/>
      <c r="BZ80" s="1132"/>
      <c r="CA80" s="1132"/>
      <c r="CB80" s="1132"/>
      <c r="CC80" s="1132"/>
      <c r="CD80" s="1132"/>
      <c r="CE80" s="1132"/>
      <c r="CF80" s="1132"/>
      <c r="CG80" s="1132"/>
      <c r="CH80" s="1132"/>
      <c r="CI80" s="1132"/>
      <c r="CJ80" s="1132"/>
      <c r="CK80" s="1132"/>
      <c r="CL80" s="1132"/>
      <c r="CM80" s="1132"/>
      <c r="CN80" s="1132"/>
      <c r="CO80" s="1132"/>
      <c r="CP80" s="1132"/>
      <c r="CQ80" s="1132"/>
      <c r="CR80" s="1132"/>
      <c r="CS80" s="1132"/>
      <c r="CT80" s="1132"/>
      <c r="CU80" s="1132"/>
      <c r="CV80" s="1132"/>
      <c r="CW80" s="1132"/>
      <c r="CX80" s="1132"/>
      <c r="CY80" s="1132"/>
      <c r="CZ80" s="1132"/>
      <c r="DA80" s="1132"/>
      <c r="DB80" s="1132"/>
      <c r="DC80" s="1132"/>
    </row>
    <row r="81" spans="2:109" ht="13" x14ac:dyDescent="0.2">
      <c r="B81" s="324"/>
    </row>
    <row r="82" spans="2:109" ht="16.5" x14ac:dyDescent="0.2">
      <c r="B82" s="324"/>
      <c r="K82" s="350"/>
      <c r="L82" s="350"/>
      <c r="M82" s="350"/>
      <c r="N82" s="350"/>
      <c r="AQ82" s="350"/>
      <c r="AR82" s="350"/>
      <c r="AS82" s="350"/>
      <c r="AT82" s="350"/>
      <c r="BC82" s="350"/>
      <c r="BD82" s="350"/>
      <c r="BE82" s="350"/>
      <c r="BF82" s="350"/>
      <c r="BO82" s="350"/>
      <c r="BP82" s="350"/>
      <c r="BQ82" s="350"/>
      <c r="BR82" s="350"/>
      <c r="CA82" s="350"/>
      <c r="CB82" s="350"/>
      <c r="CC82" s="350"/>
      <c r="CD82" s="350"/>
      <c r="CM82" s="350"/>
      <c r="CN82" s="350"/>
      <c r="CO82" s="350"/>
      <c r="CP82" s="350"/>
      <c r="CY82" s="350"/>
      <c r="CZ82" s="350"/>
      <c r="DA82" s="350"/>
      <c r="DB82" s="350"/>
      <c r="DC82" s="350"/>
    </row>
    <row r="83" spans="2:109" ht="13" x14ac:dyDescent="0.2">
      <c r="B83" s="326"/>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327"/>
      <c r="AN83" s="327"/>
      <c r="AO83" s="327"/>
      <c r="AP83" s="327"/>
      <c r="AQ83" s="327"/>
      <c r="AR83" s="327"/>
      <c r="AS83" s="327"/>
      <c r="AT83" s="327"/>
      <c r="AU83" s="327"/>
      <c r="AV83" s="327"/>
      <c r="AW83" s="327"/>
      <c r="AX83" s="327"/>
      <c r="AY83" s="327"/>
      <c r="AZ83" s="327"/>
      <c r="BA83" s="327"/>
      <c r="BB83" s="327"/>
      <c r="BC83" s="327"/>
      <c r="BD83" s="327"/>
      <c r="BE83" s="327"/>
      <c r="BF83" s="327"/>
      <c r="BG83" s="327"/>
      <c r="BH83" s="327"/>
      <c r="BI83" s="327"/>
      <c r="BJ83" s="327"/>
      <c r="BK83" s="327"/>
      <c r="BL83" s="327"/>
      <c r="BM83" s="327"/>
      <c r="BN83" s="327"/>
      <c r="BO83" s="327"/>
      <c r="BP83" s="327"/>
      <c r="BQ83" s="327"/>
      <c r="BR83" s="327"/>
      <c r="BS83" s="327"/>
      <c r="BT83" s="327"/>
      <c r="BU83" s="327"/>
      <c r="BV83" s="327"/>
      <c r="BW83" s="327"/>
      <c r="BX83" s="327"/>
      <c r="BY83" s="327"/>
      <c r="BZ83" s="327"/>
      <c r="CA83" s="327"/>
      <c r="CB83" s="327"/>
      <c r="CC83" s="327"/>
      <c r="CD83" s="327"/>
      <c r="CE83" s="327"/>
      <c r="CF83" s="327"/>
      <c r="CG83" s="327"/>
      <c r="CH83" s="327"/>
      <c r="CI83" s="327"/>
      <c r="CJ83" s="327"/>
      <c r="CK83" s="327"/>
      <c r="CL83" s="327"/>
      <c r="CM83" s="327"/>
      <c r="CN83" s="327"/>
      <c r="CO83" s="327"/>
      <c r="CP83" s="327"/>
      <c r="CQ83" s="327"/>
      <c r="CR83" s="327"/>
      <c r="CS83" s="327"/>
      <c r="CT83" s="327"/>
      <c r="CU83" s="327"/>
      <c r="CV83" s="327"/>
      <c r="CW83" s="327"/>
      <c r="CX83" s="327"/>
      <c r="CY83" s="327"/>
      <c r="CZ83" s="327"/>
      <c r="DA83" s="327"/>
      <c r="DB83" s="327"/>
      <c r="DC83" s="327"/>
      <c r="DD83" s="328"/>
    </row>
    <row r="84" spans="2:109" ht="13" x14ac:dyDescent="0.2">
      <c r="DD84" s="318"/>
      <c r="DE84" s="318"/>
    </row>
    <row r="85" spans="2:109" ht="13" x14ac:dyDescent="0.2">
      <c r="DD85" s="318"/>
      <c r="DE85" s="318"/>
    </row>
  </sheetData>
  <sheetProtection algorithmName="SHA-512" hashValue="oazBQSbUx0BkXY6UksGd96UjkvlHAJtxXOZpk40g88Y87jNx76K+u++3UhWYeci/3NCAJQD/kWgjXlMLofqnDQ==" saltValue="jLMrSkgbNWVAnTMLOz/c9g==" spinCount="100000" sheet="1" objects="1" scenarios="1" formatCells="0"/>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45"/>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2D8FF-4E9E-44C4-ABBC-A68EAB7547A4}">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yobfhT6w4/ltVWh45wkFO3tmEVMvvuudIi2J/0N0Mp9C/XJmvHFR/YJcgX1/IIa7wgYZ38rQLeBuEMxWqCcuow==" saltValue="OcEzFY1+SWX9DZk4dJRd1A=="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74EC-DB24-4B5A-A07B-F39397373C2F}">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6xm1oVBdyRbnvjDFZjZ+Y3R19pa6anTgwBVIFMWaIXjg0vw+cgEYPk5GtJmwCxEeFnioKv/mCcyAf+Fo/y2/mQ==" saltValue="LjeXGTjSF8giQQXqho0tVg=="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3" customWidth="1"/>
    <col min="2" max="8" width="13.36328125" style="293" customWidth="1"/>
    <col min="9" max="16384" width="11.08984375" style="293"/>
  </cols>
  <sheetData>
    <row r="1" spans="1:8" x14ac:dyDescent="0.2">
      <c r="A1" s="97"/>
      <c r="B1" s="103"/>
      <c r="C1" s="107"/>
      <c r="D1" s="113"/>
      <c r="E1" s="123"/>
      <c r="F1" s="123"/>
      <c r="G1" s="123"/>
      <c r="H1" s="157"/>
    </row>
    <row r="2" spans="1:8" x14ac:dyDescent="0.2">
      <c r="A2" s="98"/>
      <c r="B2" s="104"/>
      <c r="C2" s="300"/>
      <c r="D2" s="114" t="s">
        <v>79</v>
      </c>
      <c r="E2" s="124"/>
      <c r="F2" s="308" t="s">
        <v>521</v>
      </c>
      <c r="G2" s="148"/>
      <c r="H2" s="158"/>
    </row>
    <row r="3" spans="1:8" x14ac:dyDescent="0.2">
      <c r="A3" s="114" t="s">
        <v>480</v>
      </c>
      <c r="B3" s="106"/>
      <c r="C3" s="301"/>
      <c r="D3" s="304">
        <v>65308</v>
      </c>
      <c r="E3" s="306"/>
      <c r="F3" s="309">
        <v>94796</v>
      </c>
      <c r="G3" s="311"/>
      <c r="H3" s="314"/>
    </row>
    <row r="4" spans="1:8" x14ac:dyDescent="0.2">
      <c r="A4" s="99"/>
      <c r="B4" s="105"/>
      <c r="C4" s="302"/>
      <c r="D4" s="305">
        <v>27856</v>
      </c>
      <c r="E4" s="307"/>
      <c r="F4" s="310">
        <v>55781</v>
      </c>
      <c r="G4" s="312"/>
      <c r="H4" s="315"/>
    </row>
    <row r="5" spans="1:8" x14ac:dyDescent="0.2">
      <c r="A5" s="114" t="s">
        <v>318</v>
      </c>
      <c r="B5" s="106"/>
      <c r="C5" s="301"/>
      <c r="D5" s="304">
        <v>60131</v>
      </c>
      <c r="E5" s="306"/>
      <c r="F5" s="309">
        <v>85942</v>
      </c>
      <c r="G5" s="311"/>
      <c r="H5" s="314"/>
    </row>
    <row r="6" spans="1:8" x14ac:dyDescent="0.2">
      <c r="A6" s="99"/>
      <c r="B6" s="105"/>
      <c r="C6" s="302"/>
      <c r="D6" s="305">
        <v>29268</v>
      </c>
      <c r="E6" s="307"/>
      <c r="F6" s="310">
        <v>48630</v>
      </c>
      <c r="G6" s="312"/>
      <c r="H6" s="315"/>
    </row>
    <row r="7" spans="1:8" x14ac:dyDescent="0.2">
      <c r="A7" s="114" t="s">
        <v>137</v>
      </c>
      <c r="B7" s="106"/>
      <c r="C7" s="301"/>
      <c r="D7" s="304">
        <v>57328</v>
      </c>
      <c r="E7" s="306"/>
      <c r="F7" s="309">
        <v>95007</v>
      </c>
      <c r="G7" s="311"/>
      <c r="H7" s="314"/>
    </row>
    <row r="8" spans="1:8" x14ac:dyDescent="0.2">
      <c r="A8" s="99"/>
      <c r="B8" s="105"/>
      <c r="C8" s="302"/>
      <c r="D8" s="305">
        <v>29531</v>
      </c>
      <c r="E8" s="307"/>
      <c r="F8" s="310">
        <v>48509</v>
      </c>
      <c r="G8" s="312"/>
      <c r="H8" s="315"/>
    </row>
    <row r="9" spans="1:8" x14ac:dyDescent="0.2">
      <c r="A9" s="114" t="s">
        <v>518</v>
      </c>
      <c r="B9" s="106"/>
      <c r="C9" s="301"/>
      <c r="D9" s="304">
        <v>69274</v>
      </c>
      <c r="E9" s="306"/>
      <c r="F9" s="309">
        <v>98176</v>
      </c>
      <c r="G9" s="311"/>
      <c r="H9" s="314"/>
    </row>
    <row r="10" spans="1:8" x14ac:dyDescent="0.2">
      <c r="A10" s="99"/>
      <c r="B10" s="105"/>
      <c r="C10" s="302"/>
      <c r="D10" s="305">
        <v>29669</v>
      </c>
      <c r="E10" s="307"/>
      <c r="F10" s="310">
        <v>58489</v>
      </c>
      <c r="G10" s="312"/>
      <c r="H10" s="315"/>
    </row>
    <row r="11" spans="1:8" x14ac:dyDescent="0.2">
      <c r="A11" s="114" t="s">
        <v>519</v>
      </c>
      <c r="B11" s="106"/>
      <c r="C11" s="301"/>
      <c r="D11" s="304">
        <v>64591</v>
      </c>
      <c r="E11" s="306"/>
      <c r="F11" s="309">
        <v>119283</v>
      </c>
      <c r="G11" s="311"/>
      <c r="H11" s="314"/>
    </row>
    <row r="12" spans="1:8" x14ac:dyDescent="0.2">
      <c r="A12" s="99"/>
      <c r="B12" s="105"/>
      <c r="C12" s="303"/>
      <c r="D12" s="305">
        <v>35102</v>
      </c>
      <c r="E12" s="307"/>
      <c r="F12" s="310">
        <v>64747</v>
      </c>
      <c r="G12" s="312"/>
      <c r="H12" s="315"/>
    </row>
    <row r="13" spans="1:8" x14ac:dyDescent="0.2">
      <c r="A13" s="114"/>
      <c r="B13" s="106"/>
      <c r="C13" s="301"/>
      <c r="D13" s="304">
        <v>63326</v>
      </c>
      <c r="E13" s="306"/>
      <c r="F13" s="309">
        <v>98641</v>
      </c>
      <c r="G13" s="313"/>
      <c r="H13" s="314"/>
    </row>
    <row r="14" spans="1:8" x14ac:dyDescent="0.2">
      <c r="A14" s="99"/>
      <c r="B14" s="105"/>
      <c r="C14" s="302"/>
      <c r="D14" s="305">
        <v>30285</v>
      </c>
      <c r="E14" s="307"/>
      <c r="F14" s="310">
        <v>55231</v>
      </c>
      <c r="G14" s="312"/>
      <c r="H14" s="315"/>
    </row>
    <row r="17" spans="1:11" x14ac:dyDescent="0.2">
      <c r="A17" s="293" t="s">
        <v>23</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85</v>
      </c>
      <c r="B19" s="294">
        <f>ROUND(VALUE(SUBSTITUTE(実質収支比率等に係る経年分析!F$48,"▲","-")),2)</f>
        <v>4.41</v>
      </c>
      <c r="C19" s="294">
        <f>ROUND(VALUE(SUBSTITUTE(実質収支比率等に係る経年分析!G$48,"▲","-")),2)</f>
        <v>4.3600000000000003</v>
      </c>
      <c r="D19" s="294">
        <f>ROUND(VALUE(SUBSTITUTE(実質収支比率等に係る経年分析!H$48,"▲","-")),2)</f>
        <v>5.07</v>
      </c>
      <c r="E19" s="294">
        <f>ROUND(VALUE(SUBSTITUTE(実質収支比率等に係る経年分析!I$48,"▲","-")),2)</f>
        <v>4.8499999999999996</v>
      </c>
      <c r="F19" s="294">
        <f>ROUND(VALUE(SUBSTITUTE(実質収支比率等に係る経年分析!J$48,"▲","-")),2)</f>
        <v>4.4800000000000004</v>
      </c>
    </row>
    <row r="20" spans="1:11" x14ac:dyDescent="0.2">
      <c r="A20" s="294" t="s">
        <v>38</v>
      </c>
      <c r="B20" s="294">
        <f>ROUND(VALUE(SUBSTITUTE(実質収支比率等に係る経年分析!F$47,"▲","-")),2)</f>
        <v>6.6</v>
      </c>
      <c r="C20" s="294">
        <f>ROUND(VALUE(SUBSTITUTE(実質収支比率等に係る経年分析!G$47,"▲","-")),2)</f>
        <v>10.68</v>
      </c>
      <c r="D20" s="294">
        <f>ROUND(VALUE(SUBSTITUTE(実質収支比率等に係る経年分析!H$47,"▲","-")),2)</f>
        <v>16.260000000000002</v>
      </c>
      <c r="E20" s="294">
        <f>ROUND(VALUE(SUBSTITUTE(実質収支比率等に係る経年分析!I$47,"▲","-")),2)</f>
        <v>19.47</v>
      </c>
      <c r="F20" s="294">
        <f>ROUND(VALUE(SUBSTITUTE(実質収支比率等に係る経年分析!J$47,"▲","-")),2)</f>
        <v>19.57</v>
      </c>
    </row>
    <row r="21" spans="1:11" x14ac:dyDescent="0.2">
      <c r="A21" s="294" t="s">
        <v>108</v>
      </c>
      <c r="B21" s="294">
        <f>IF(ISNUMBER(VALUE(SUBSTITUTE(実質収支比率等に係る経年分析!F$49,"▲","-"))),ROUND(VALUE(SUBSTITUTE(実質収支比率等に係る経年分析!F$49,"▲","-")),2),NA())</f>
        <v>2.39</v>
      </c>
      <c r="C21" s="294">
        <f>IF(ISNUMBER(VALUE(SUBSTITUTE(実質収支比率等に係る経年分析!G$49,"▲","-"))),ROUND(VALUE(SUBSTITUTE(実質収支比率等に係る経年分析!G$49,"▲","-")),2),NA())</f>
        <v>2.44</v>
      </c>
      <c r="D21" s="294">
        <f>IF(ISNUMBER(VALUE(SUBSTITUTE(実質収支比率等に係る経年分析!H$49,"▲","-"))),ROUND(VALUE(SUBSTITUTE(実質収支比率等に係る経年分析!H$49,"▲","-")),2),NA())</f>
        <v>3.03</v>
      </c>
      <c r="E21" s="294">
        <f>IF(ISNUMBER(VALUE(SUBSTITUTE(実質収支比率等に係る経年分析!I$49,"▲","-"))),ROUND(VALUE(SUBSTITUTE(実質収支比率等に係る経年分析!I$49,"▲","-")),2),NA())</f>
        <v>0.74</v>
      </c>
      <c r="F21" s="294">
        <f>IF(ISNUMBER(VALUE(SUBSTITUTE(実質収支比率等に係る経年分析!J$49,"▲","-"))),ROUND(VALUE(SUBSTITUTE(実質収支比率等に係る経年分析!J$49,"▲","-")),2),NA())</f>
        <v>-2.4500000000000002</v>
      </c>
    </row>
    <row r="24" spans="1:11" x14ac:dyDescent="0.2">
      <c r="A24" s="293" t="s">
        <v>97</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110</v>
      </c>
      <c r="C26" s="295" t="s">
        <v>65</v>
      </c>
      <c r="D26" s="295" t="s">
        <v>110</v>
      </c>
      <c r="E26" s="295" t="s">
        <v>65</v>
      </c>
      <c r="F26" s="295" t="s">
        <v>110</v>
      </c>
      <c r="G26" s="295" t="s">
        <v>65</v>
      </c>
      <c r="H26" s="295" t="s">
        <v>110</v>
      </c>
      <c r="I26" s="295" t="s">
        <v>65</v>
      </c>
      <c r="J26" s="295" t="s">
        <v>110</v>
      </c>
      <c r="K26" s="295" t="s">
        <v>65</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#VALUE!</v>
      </c>
      <c r="C27" s="295" t="e">
        <f>IF(ROUND(VALUE(SUBSTITUTE(連結実質赤字比率に係る赤字・黒字の構成分析!F$43,"▲","-")),2)&gt;=0,ABS(ROUND(VALUE(SUBSTITUTE(連結実質赤字比率に係る赤字・黒字の構成分析!F$43,"▲","-")),2)),NA())</f>
        <v>#VALUE!</v>
      </c>
      <c r="D27" s="295" t="e">
        <f>IF(ROUND(VALUE(SUBSTITUTE(連結実質赤字比率に係る赤字・黒字の構成分析!G$43,"▲","-")),2)&lt;0,ABS(ROUND(VALUE(SUBSTITUTE(連結実質赤字比率に係る赤字・黒字の構成分析!G$43,"▲","-")),2)),NA())</f>
        <v>#VALUE!</v>
      </c>
      <c r="E27" s="295" t="e">
        <f>IF(ROUND(VALUE(SUBSTITUTE(連結実質赤字比率に係る赤字・黒字の構成分析!G$43,"▲","-")),2)&gt;=0,ABS(ROUND(VALUE(SUBSTITUTE(連結実質赤字比率に係る赤字・黒字の構成分析!G$43,"▲","-")),2)),NA())</f>
        <v>#VALUE!</v>
      </c>
      <c r="F27" s="295" t="e">
        <f>IF(ROUND(VALUE(SUBSTITUTE(連結実質赤字比率に係る赤字・黒字の構成分析!H$43,"▲","-")),2)&lt;0,ABS(ROUND(VALUE(SUBSTITUTE(連結実質赤字比率に係る赤字・黒字の構成分析!H$43,"▲","-")),2)),NA())</f>
        <v>#VALUE!</v>
      </c>
      <c r="G27" s="295" t="e">
        <f>IF(ROUND(VALUE(SUBSTITUTE(連結実質赤字比率に係る赤字・黒字の構成分析!H$43,"▲","-")),2)&gt;=0,ABS(ROUND(VALUE(SUBSTITUTE(連結実質赤字比率に係る赤字・黒字の構成分析!H$43,"▲","-")),2)),NA())</f>
        <v>#VALUE!</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str">
        <f>IF(連結実質赤字比率に係る赤字・黒字の構成分析!C$41="",NA(),連結実質赤字比率に係る赤字・黒字の構成分析!C$41)</f>
        <v>村田町宅地造成事業特別会計</v>
      </c>
      <c r="B29" s="295" t="e">
        <f>IF(ROUND(VALUE(SUBSTITUTE(連結実質赤字比率に係る赤字・黒字の構成分析!F$41,"▲","-")),2)&lt;0,ABS(ROUND(VALUE(SUBSTITUTE(連結実質赤字比率に係る赤字・黒字の構成分析!F$41,"▲","-")),2)),NA())</f>
        <v>#N/A</v>
      </c>
      <c r="C29" s="295">
        <f>IF(ROUND(VALUE(SUBSTITUTE(連結実質赤字比率に係る赤字・黒字の構成分析!F$41,"▲","-")),2)&gt;=0,ABS(ROUND(VALUE(SUBSTITUTE(連結実質赤字比率に係る赤字・黒字の構成分析!F$41,"▲","-")),2)),NA())</f>
        <v>0</v>
      </c>
      <c r="D29" s="295" t="e">
        <f>IF(ROUND(VALUE(SUBSTITUTE(連結実質赤字比率に係る赤字・黒字の構成分析!G$41,"▲","-")),2)&lt;0,ABS(ROUND(VALUE(SUBSTITUTE(連結実質赤字比率に係る赤字・黒字の構成分析!G$41,"▲","-")),2)),NA())</f>
        <v>#N/A</v>
      </c>
      <c r="E29" s="295">
        <f>IF(ROUND(VALUE(SUBSTITUTE(連結実質赤字比率に係る赤字・黒字の構成分析!G$41,"▲","-")),2)&gt;=0,ABS(ROUND(VALUE(SUBSTITUTE(連結実質赤字比率に係る赤字・黒字の構成分析!G$41,"▲","-")),2)),NA())</f>
        <v>0.06</v>
      </c>
      <c r="F29" s="295" t="e">
        <f>IF(ROUND(VALUE(SUBSTITUTE(連結実質赤字比率に係る赤字・黒字の構成分析!H$41,"▲","-")),2)&lt;0,ABS(ROUND(VALUE(SUBSTITUTE(連結実質赤字比率に係る赤字・黒字の構成分析!H$41,"▲","-")),2)),NA())</f>
        <v>#N/A</v>
      </c>
      <c r="G29" s="295">
        <f>IF(ROUND(VALUE(SUBSTITUTE(連結実質赤字比率に係る赤字・黒字の構成分析!H$41,"▲","-")),2)&gt;=0,ABS(ROUND(VALUE(SUBSTITUTE(連結実質赤字比率に係る赤字・黒字の構成分析!H$41,"▲","-")),2)),NA())</f>
        <v>0</v>
      </c>
      <c r="H29" s="295" t="e">
        <f>IF(ROUND(VALUE(SUBSTITUTE(連結実質赤字比率に係る赤字・黒字の構成分析!I$41,"▲","-")),2)&lt;0,ABS(ROUND(VALUE(SUBSTITUTE(連結実質赤字比率に係る赤字・黒字の構成分析!I$41,"▲","-")),2)),NA())</f>
        <v>#N/A</v>
      </c>
      <c r="I29" s="295">
        <f>IF(ROUND(VALUE(SUBSTITUTE(連結実質赤字比率に係る赤字・黒字の構成分析!I$41,"▲","-")),2)&gt;=0,ABS(ROUND(VALUE(SUBSTITUTE(連結実質赤字比率に係る赤字・黒字の構成分析!I$41,"▲","-")),2)),NA())</f>
        <v>0</v>
      </c>
      <c r="J29" s="295" t="e">
        <f>IF(ROUND(VALUE(SUBSTITUTE(連結実質赤字比率に係る赤字・黒字の構成分析!J$41,"▲","-")),2)&lt;0,ABS(ROUND(VALUE(SUBSTITUTE(連結実質赤字比率に係る赤字・黒字の構成分析!J$41,"▲","-")),2)),NA())</f>
        <v>#N/A</v>
      </c>
      <c r="K29" s="295">
        <f>IF(ROUND(VALUE(SUBSTITUTE(連結実質赤字比率に係る赤字・黒字の構成分析!J$41,"▲","-")),2)&gt;=0,ABS(ROUND(VALUE(SUBSTITUTE(連結実質赤字比率に係る赤字・黒字の構成分析!J$41,"▲","-")),2)),NA())</f>
        <v>0</v>
      </c>
    </row>
    <row r="30" spans="1:11" x14ac:dyDescent="0.2">
      <c r="A30" s="295" t="str">
        <f>IF(連結実質赤字比率に係る赤字・黒字の構成分析!C$40="",NA(),連結実質赤字比率に係る赤字・黒字の構成分析!C$40)</f>
        <v>村田町後期高齢者医療特別会計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0.03</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0.05</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7.0000000000000007E-2</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7.0000000000000007E-2</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0.06</v>
      </c>
    </row>
    <row r="31" spans="1:11" x14ac:dyDescent="0.2">
      <c r="A31" s="295" t="str">
        <f>IF(連結実質赤字比率に係る赤字・黒字の構成分析!C$39="",NA(),連結実質赤字比率に係る赤字・黒字の構成分析!C$39)</f>
        <v>村田町国民健康保険事業特別会計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0.34</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0.18</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0.27</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0.3</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0.27</v>
      </c>
    </row>
    <row r="32" spans="1:11" x14ac:dyDescent="0.2">
      <c r="A32" s="295" t="str">
        <f>IF(連結実質赤字比率に係る赤字・黒字の構成分析!C$38="",NA(),連結実質赤字比率に係る赤字・黒字の構成分析!C$38)</f>
        <v>村田町介護保険事業特別会計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0.81</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0.7</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1.06</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0.48</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0.74</v>
      </c>
    </row>
    <row r="33" spans="1:16" x14ac:dyDescent="0.2">
      <c r="A33" s="295" t="str">
        <f>IF(連結実質赤字比率に係る赤字・黒字の構成分析!C$37="",NA(),連結実質赤字比率に係る赤字・黒字の構成分析!C$37)</f>
        <v>村田町工業用水道事業会計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2.4</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2.3199999999999998</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2.48</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2.4</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2.4</v>
      </c>
    </row>
    <row r="34" spans="1:16" x14ac:dyDescent="0.2">
      <c r="A34" s="295" t="str">
        <f>IF(連結実質赤字比率に係る赤字・黒字の構成分析!C$36="",NA(),連結実質赤字比率に係る赤字・黒字の構成分析!C$36)</f>
        <v>村田町下水道事業会計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1.1000000000000001</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1.99</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2.66</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3.3</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3.99</v>
      </c>
    </row>
    <row r="35" spans="1:16" x14ac:dyDescent="0.2">
      <c r="A35" s="295" t="str">
        <f>IF(連結実質赤字比率に係る赤字・黒字の構成分析!C$35="",NA(),連結実質赤字比率に係る赤字・黒字の構成分析!C$35)</f>
        <v>一般会計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4.41</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4.3499999999999996</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5.07</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4.8499999999999996</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4.47</v>
      </c>
    </row>
    <row r="36" spans="1:16" x14ac:dyDescent="0.2">
      <c r="A36" s="295" t="str">
        <f>IF(連結実質赤字比率に係る赤字・黒字の構成分析!C$34="",NA(),連結実質赤字比率に係る赤字・黒字の構成分析!C$34)</f>
        <v>村田町上水道事業会計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12.39</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13.88</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15.58</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17.149999999999999</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18.39</v>
      </c>
    </row>
    <row r="39" spans="1:16" x14ac:dyDescent="0.2">
      <c r="A39" s="293" t="s">
        <v>14</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111</v>
      </c>
      <c r="C41" s="296"/>
      <c r="D41" s="296" t="s">
        <v>113</v>
      </c>
      <c r="E41" s="296" t="s">
        <v>111</v>
      </c>
      <c r="F41" s="296"/>
      <c r="G41" s="296" t="s">
        <v>113</v>
      </c>
      <c r="H41" s="296" t="s">
        <v>111</v>
      </c>
      <c r="I41" s="296"/>
      <c r="J41" s="296" t="s">
        <v>113</v>
      </c>
      <c r="K41" s="296" t="s">
        <v>111</v>
      </c>
      <c r="L41" s="296"/>
      <c r="M41" s="296" t="s">
        <v>113</v>
      </c>
      <c r="N41" s="296" t="s">
        <v>111</v>
      </c>
      <c r="O41" s="296"/>
      <c r="P41" s="296" t="s">
        <v>113</v>
      </c>
    </row>
    <row r="42" spans="1:16" x14ac:dyDescent="0.2">
      <c r="A42" s="296" t="s">
        <v>114</v>
      </c>
      <c r="B42" s="296"/>
      <c r="C42" s="296"/>
      <c r="D42" s="296">
        <f>'実質公債費比率（分子）の構造'!K$52</f>
        <v>532</v>
      </c>
      <c r="E42" s="296"/>
      <c r="F42" s="296"/>
      <c r="G42" s="296">
        <f>'実質公債費比率（分子）の構造'!L$52</f>
        <v>517</v>
      </c>
      <c r="H42" s="296"/>
      <c r="I42" s="296"/>
      <c r="J42" s="296">
        <f>'実質公債費比率（分子）の構造'!M$52</f>
        <v>497</v>
      </c>
      <c r="K42" s="296"/>
      <c r="L42" s="296"/>
      <c r="M42" s="296">
        <f>'実質公債費比率（分子）の構造'!N$52</f>
        <v>479</v>
      </c>
      <c r="N42" s="296"/>
      <c r="O42" s="296"/>
      <c r="P42" s="296">
        <f>'実質公債費比率（分子）の構造'!O$52</f>
        <v>420</v>
      </c>
    </row>
    <row r="43" spans="1:16" x14ac:dyDescent="0.2">
      <c r="A43" s="296" t="s">
        <v>43</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2">
      <c r="A44" s="296" t="s">
        <v>40</v>
      </c>
      <c r="B44" s="296">
        <f>'実質公債費比率（分子）の構造'!K$50</f>
        <v>0</v>
      </c>
      <c r="C44" s="296"/>
      <c r="D44" s="296"/>
      <c r="E44" s="296">
        <f>'実質公債費比率（分子）の構造'!L$50</f>
        <v>0</v>
      </c>
      <c r="F44" s="296"/>
      <c r="G44" s="296"/>
      <c r="H44" s="296">
        <f>'実質公債費比率（分子）の構造'!M$50</f>
        <v>0</v>
      </c>
      <c r="I44" s="296"/>
      <c r="J44" s="296"/>
      <c r="K44" s="296">
        <f>'実質公債費比率（分子）の構造'!N$50</f>
        <v>0</v>
      </c>
      <c r="L44" s="296"/>
      <c r="M44" s="296"/>
      <c r="N44" s="296">
        <f>'実質公債費比率（分子）の構造'!O$50</f>
        <v>0</v>
      </c>
      <c r="O44" s="296"/>
      <c r="P44" s="296"/>
    </row>
    <row r="45" spans="1:16" x14ac:dyDescent="0.2">
      <c r="A45" s="296" t="s">
        <v>0</v>
      </c>
      <c r="B45" s="296">
        <f>'実質公債費比率（分子）の構造'!K$49</f>
        <v>94</v>
      </c>
      <c r="C45" s="296"/>
      <c r="D45" s="296"/>
      <c r="E45" s="296">
        <f>'実質公債費比率（分子）の構造'!L$49</f>
        <v>99</v>
      </c>
      <c r="F45" s="296"/>
      <c r="G45" s="296"/>
      <c r="H45" s="296">
        <f>'実質公債費比率（分子）の構造'!M$49</f>
        <v>110</v>
      </c>
      <c r="I45" s="296"/>
      <c r="J45" s="296"/>
      <c r="K45" s="296">
        <f>'実質公債費比率（分子）の構造'!N$49</f>
        <v>112</v>
      </c>
      <c r="L45" s="296"/>
      <c r="M45" s="296"/>
      <c r="N45" s="296">
        <f>'実質公債費比率（分子）の構造'!O$49</f>
        <v>115</v>
      </c>
      <c r="O45" s="296"/>
      <c r="P45" s="296"/>
    </row>
    <row r="46" spans="1:16" x14ac:dyDescent="0.2">
      <c r="A46" s="296" t="s">
        <v>35</v>
      </c>
      <c r="B46" s="296">
        <f>'実質公債費比率（分子）の構造'!K$48</f>
        <v>89</v>
      </c>
      <c r="C46" s="296"/>
      <c r="D46" s="296"/>
      <c r="E46" s="296">
        <f>'実質公債費比率（分子）の構造'!L$48</f>
        <v>88</v>
      </c>
      <c r="F46" s="296"/>
      <c r="G46" s="296"/>
      <c r="H46" s="296">
        <f>'実質公債費比率（分子）の構造'!M$48</f>
        <v>68</v>
      </c>
      <c r="I46" s="296"/>
      <c r="J46" s="296"/>
      <c r="K46" s="296">
        <f>'実質公債費比率（分子）の構造'!N$48</f>
        <v>50</v>
      </c>
      <c r="L46" s="296"/>
      <c r="M46" s="296"/>
      <c r="N46" s="296">
        <f>'実質公債費比率（分子）の構造'!O$48</f>
        <v>82</v>
      </c>
      <c r="O46" s="296"/>
      <c r="P46" s="296"/>
    </row>
    <row r="47" spans="1:16" x14ac:dyDescent="0.2">
      <c r="A47" s="296" t="s">
        <v>32</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29</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22</v>
      </c>
      <c r="B49" s="296">
        <f>'実質公債費比率（分子）の構造'!K$45</f>
        <v>698</v>
      </c>
      <c r="C49" s="296"/>
      <c r="D49" s="296"/>
      <c r="E49" s="296">
        <f>'実質公債費比率（分子）の構造'!L$45</f>
        <v>716</v>
      </c>
      <c r="F49" s="296"/>
      <c r="G49" s="296"/>
      <c r="H49" s="296">
        <f>'実質公債費比率（分子）の構造'!M$45</f>
        <v>720</v>
      </c>
      <c r="I49" s="296"/>
      <c r="J49" s="296"/>
      <c r="K49" s="296">
        <f>'実質公債費比率（分子）の構造'!N$45</f>
        <v>671</v>
      </c>
      <c r="L49" s="296"/>
      <c r="M49" s="296"/>
      <c r="N49" s="296">
        <f>'実質公債費比率（分子）の構造'!O$45</f>
        <v>639</v>
      </c>
      <c r="O49" s="296"/>
      <c r="P49" s="296"/>
    </row>
    <row r="50" spans="1:16" x14ac:dyDescent="0.2">
      <c r="A50" s="296" t="s">
        <v>54</v>
      </c>
      <c r="B50" s="296" t="e">
        <f>NA()</f>
        <v>#N/A</v>
      </c>
      <c r="C50" s="296">
        <f>IF(ISNUMBER('実質公債費比率（分子）の構造'!K$53),'実質公債費比率（分子）の構造'!K$53,NA())</f>
        <v>349</v>
      </c>
      <c r="D50" s="296" t="e">
        <f>NA()</f>
        <v>#N/A</v>
      </c>
      <c r="E50" s="296" t="e">
        <f>NA()</f>
        <v>#N/A</v>
      </c>
      <c r="F50" s="296">
        <f>IF(ISNUMBER('実質公債費比率（分子）の構造'!L$53),'実質公債費比率（分子）の構造'!L$53,NA())</f>
        <v>386</v>
      </c>
      <c r="G50" s="296" t="e">
        <f>NA()</f>
        <v>#N/A</v>
      </c>
      <c r="H50" s="296" t="e">
        <f>NA()</f>
        <v>#N/A</v>
      </c>
      <c r="I50" s="296">
        <f>IF(ISNUMBER('実質公債費比率（分子）の構造'!M$53),'実質公債費比率（分子）の構造'!M$53,NA())</f>
        <v>401</v>
      </c>
      <c r="J50" s="296" t="e">
        <f>NA()</f>
        <v>#N/A</v>
      </c>
      <c r="K50" s="296" t="e">
        <f>NA()</f>
        <v>#N/A</v>
      </c>
      <c r="L50" s="296">
        <f>IF(ISNUMBER('実質公債費比率（分子）の構造'!N$53),'実質公債費比率（分子）の構造'!N$53,NA())</f>
        <v>354</v>
      </c>
      <c r="M50" s="296" t="e">
        <f>NA()</f>
        <v>#N/A</v>
      </c>
      <c r="N50" s="296" t="e">
        <f>NA()</f>
        <v>#N/A</v>
      </c>
      <c r="O50" s="296">
        <f>IF(ISNUMBER('実質公債費比率（分子）の構造'!O$53),'実質公債費比率（分子）の構造'!O$53,NA())</f>
        <v>416</v>
      </c>
      <c r="P50" s="296" t="e">
        <f>NA()</f>
        <v>#N/A</v>
      </c>
    </row>
    <row r="53" spans="1:16" x14ac:dyDescent="0.2">
      <c r="A53" s="293" t="s">
        <v>117</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120</v>
      </c>
      <c r="C55" s="295"/>
      <c r="D55" s="295" t="s">
        <v>123</v>
      </c>
      <c r="E55" s="295" t="s">
        <v>120</v>
      </c>
      <c r="F55" s="295"/>
      <c r="G55" s="295" t="s">
        <v>123</v>
      </c>
      <c r="H55" s="295" t="s">
        <v>120</v>
      </c>
      <c r="I55" s="295"/>
      <c r="J55" s="295" t="s">
        <v>123</v>
      </c>
      <c r="K55" s="295" t="s">
        <v>120</v>
      </c>
      <c r="L55" s="295"/>
      <c r="M55" s="295" t="s">
        <v>123</v>
      </c>
      <c r="N55" s="295" t="s">
        <v>120</v>
      </c>
      <c r="O55" s="295"/>
      <c r="P55" s="295" t="s">
        <v>123</v>
      </c>
    </row>
    <row r="56" spans="1:16" x14ac:dyDescent="0.2">
      <c r="A56" s="295" t="s">
        <v>45</v>
      </c>
      <c r="B56" s="295"/>
      <c r="C56" s="295"/>
      <c r="D56" s="295">
        <f>'将来負担比率（分子）の構造'!I$52</f>
        <v>5035</v>
      </c>
      <c r="E56" s="295"/>
      <c r="F56" s="295"/>
      <c r="G56" s="295">
        <f>'将来負担比率（分子）の構造'!J$52</f>
        <v>4885</v>
      </c>
      <c r="H56" s="295"/>
      <c r="I56" s="295"/>
      <c r="J56" s="295">
        <f>'将来負担比率（分子）の構造'!K$52</f>
        <v>4632</v>
      </c>
      <c r="K56" s="295"/>
      <c r="L56" s="295"/>
      <c r="M56" s="295">
        <f>'将来負担比率（分子）の構造'!L$52</f>
        <v>4425</v>
      </c>
      <c r="N56" s="295"/>
      <c r="O56" s="295"/>
      <c r="P56" s="295">
        <f>'将来負担比率（分子）の構造'!M$52</f>
        <v>4429</v>
      </c>
    </row>
    <row r="57" spans="1:16" x14ac:dyDescent="0.2">
      <c r="A57" s="295" t="s">
        <v>92</v>
      </c>
      <c r="B57" s="295"/>
      <c r="C57" s="295"/>
      <c r="D57" s="295">
        <f>'将来負担比率（分子）の構造'!I$51</f>
        <v>88</v>
      </c>
      <c r="E57" s="295"/>
      <c r="F57" s="295"/>
      <c r="G57" s="295">
        <f>'将来負担比率（分子）の構造'!J$51</f>
        <v>71</v>
      </c>
      <c r="H57" s="295"/>
      <c r="I57" s="295"/>
      <c r="J57" s="295">
        <f>'将来負担比率（分子）の構造'!K$51</f>
        <v>60</v>
      </c>
      <c r="K57" s="295"/>
      <c r="L57" s="295"/>
      <c r="M57" s="295">
        <f>'将来負担比率（分子）の構造'!L$51</f>
        <v>49</v>
      </c>
      <c r="N57" s="295"/>
      <c r="O57" s="295"/>
      <c r="P57" s="295">
        <f>'将来負担比率（分子）の構造'!M$51</f>
        <v>36</v>
      </c>
    </row>
    <row r="58" spans="1:16" x14ac:dyDescent="0.2">
      <c r="A58" s="295" t="s">
        <v>90</v>
      </c>
      <c r="B58" s="295"/>
      <c r="C58" s="295"/>
      <c r="D58" s="295">
        <f>'将来負担比率（分子）の構造'!I$50</f>
        <v>775</v>
      </c>
      <c r="E58" s="295"/>
      <c r="F58" s="295"/>
      <c r="G58" s="295">
        <f>'将来負担比率（分子）の構造'!J$50</f>
        <v>1325</v>
      </c>
      <c r="H58" s="295"/>
      <c r="I58" s="295"/>
      <c r="J58" s="295">
        <f>'将来負担比率（分子）の構造'!K$50</f>
        <v>1531</v>
      </c>
      <c r="K58" s="295"/>
      <c r="L58" s="295"/>
      <c r="M58" s="295">
        <f>'将来負担比率（分子）の構造'!L$50</f>
        <v>1772</v>
      </c>
      <c r="N58" s="295"/>
      <c r="O58" s="295"/>
      <c r="P58" s="295">
        <f>'将来負担比率（分子）の構造'!M$50</f>
        <v>1881</v>
      </c>
    </row>
    <row r="59" spans="1:16" x14ac:dyDescent="0.2">
      <c r="A59" s="295" t="s">
        <v>87</v>
      </c>
      <c r="B59" s="295">
        <f>'将来負担比率（分子）の構造'!I$49</f>
        <v>128</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f>'将来負担比率（分子）の構造'!M$49</f>
        <v>79</v>
      </c>
      <c r="O59" s="295"/>
      <c r="P59" s="295"/>
    </row>
    <row r="60" spans="1:16" x14ac:dyDescent="0.2">
      <c r="A60" s="295" t="s">
        <v>83</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74</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2">
      <c r="A62" s="295" t="s">
        <v>75</v>
      </c>
      <c r="B62" s="295">
        <f>'将来負担比率（分子）の構造'!I$45</f>
        <v>673</v>
      </c>
      <c r="C62" s="295"/>
      <c r="D62" s="295"/>
      <c r="E62" s="295">
        <f>'将来負担比率（分子）の構造'!J$45</f>
        <v>671</v>
      </c>
      <c r="F62" s="295"/>
      <c r="G62" s="295"/>
      <c r="H62" s="295">
        <f>'将来負担比率（分子）の構造'!K$45</f>
        <v>701</v>
      </c>
      <c r="I62" s="295"/>
      <c r="J62" s="295"/>
      <c r="K62" s="295">
        <f>'将来負担比率（分子）の構造'!L$45</f>
        <v>715</v>
      </c>
      <c r="L62" s="295"/>
      <c r="M62" s="295"/>
      <c r="N62" s="295">
        <f>'将来負担比率（分子）の構造'!M$45</f>
        <v>763</v>
      </c>
      <c r="O62" s="295"/>
      <c r="P62" s="295"/>
    </row>
    <row r="63" spans="1:16" x14ac:dyDescent="0.2">
      <c r="A63" s="295" t="s">
        <v>73</v>
      </c>
      <c r="B63" s="295">
        <f>'将来負担比率（分子）の構造'!I$44</f>
        <v>1213</v>
      </c>
      <c r="C63" s="295"/>
      <c r="D63" s="295"/>
      <c r="E63" s="295">
        <f>'将来負担比率（分子）の構造'!J$44</f>
        <v>1125</v>
      </c>
      <c r="F63" s="295"/>
      <c r="G63" s="295"/>
      <c r="H63" s="295">
        <f>'将来負担比率（分子）の構造'!K$44</f>
        <v>1032</v>
      </c>
      <c r="I63" s="295"/>
      <c r="J63" s="295"/>
      <c r="K63" s="295">
        <f>'将来負担比率（分子）の構造'!L$44</f>
        <v>979</v>
      </c>
      <c r="L63" s="295"/>
      <c r="M63" s="295"/>
      <c r="N63" s="295">
        <f>'将来負担比率（分子）の構造'!M$44</f>
        <v>921</v>
      </c>
      <c r="O63" s="295"/>
      <c r="P63" s="295"/>
    </row>
    <row r="64" spans="1:16" x14ac:dyDescent="0.2">
      <c r="A64" s="295" t="s">
        <v>71</v>
      </c>
      <c r="B64" s="295">
        <f>'将来負担比率（分子）の構造'!I$43</f>
        <v>1189</v>
      </c>
      <c r="C64" s="295"/>
      <c r="D64" s="295"/>
      <c r="E64" s="295">
        <f>'将来負担比率（分子）の構造'!J$43</f>
        <v>838</v>
      </c>
      <c r="F64" s="295"/>
      <c r="G64" s="295"/>
      <c r="H64" s="295">
        <f>'将来負担比率（分子）の構造'!K$43</f>
        <v>590</v>
      </c>
      <c r="I64" s="295"/>
      <c r="J64" s="295"/>
      <c r="K64" s="295">
        <f>'将来負担比率（分子）の構造'!L$43</f>
        <v>511</v>
      </c>
      <c r="L64" s="295"/>
      <c r="M64" s="295"/>
      <c r="N64" s="295">
        <f>'将来負担比率（分子）の構造'!M$43</f>
        <v>558</v>
      </c>
      <c r="O64" s="295"/>
      <c r="P64" s="295"/>
    </row>
    <row r="65" spans="1:16" x14ac:dyDescent="0.2">
      <c r="A65" s="295" t="s">
        <v>69</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2">
      <c r="A66" s="295" t="s">
        <v>58</v>
      </c>
      <c r="B66" s="295">
        <f>'将来負担比率（分子）の構造'!I$41</f>
        <v>6442</v>
      </c>
      <c r="C66" s="295"/>
      <c r="D66" s="295"/>
      <c r="E66" s="295">
        <f>'将来負担比率（分子）の構造'!J$41</f>
        <v>6169</v>
      </c>
      <c r="F66" s="295"/>
      <c r="G66" s="295"/>
      <c r="H66" s="295">
        <f>'将来負担比率（分子）の構造'!K$41</f>
        <v>5867</v>
      </c>
      <c r="I66" s="295"/>
      <c r="J66" s="295"/>
      <c r="K66" s="295">
        <f>'将来負担比率（分子）の構造'!L$41</f>
        <v>5651</v>
      </c>
      <c r="L66" s="295"/>
      <c r="M66" s="295"/>
      <c r="N66" s="295">
        <f>'将来負担比率（分子）の構造'!M$41</f>
        <v>5438</v>
      </c>
      <c r="O66" s="295"/>
      <c r="P66" s="295"/>
    </row>
    <row r="67" spans="1:16" x14ac:dyDescent="0.2">
      <c r="A67" s="295" t="s">
        <v>96</v>
      </c>
      <c r="B67" s="295" t="e">
        <f>NA()</f>
        <v>#N/A</v>
      </c>
      <c r="C67" s="295">
        <f>IF(ISNUMBER('将来負担比率（分子）の構造'!I$53),IF('将来負担比率（分子）の構造'!I$53&lt;0,0,'将来負担比率（分子）の構造'!I$53),NA())</f>
        <v>3749</v>
      </c>
      <c r="D67" s="295" t="e">
        <f>NA()</f>
        <v>#N/A</v>
      </c>
      <c r="E67" s="295" t="e">
        <f>NA()</f>
        <v>#N/A</v>
      </c>
      <c r="F67" s="295">
        <f>IF(ISNUMBER('将来負担比率（分子）の構造'!J$53),IF('将来負担比率（分子）の構造'!J$53&lt;0,0,'将来負担比率（分子）の構造'!J$53),NA())</f>
        <v>2522</v>
      </c>
      <c r="G67" s="295" t="e">
        <f>NA()</f>
        <v>#N/A</v>
      </c>
      <c r="H67" s="295" t="e">
        <f>NA()</f>
        <v>#N/A</v>
      </c>
      <c r="I67" s="295">
        <f>IF(ISNUMBER('将来負担比率（分子）の構造'!K$53),IF('将来負担比率（分子）の構造'!K$53&lt;0,0,'将来負担比率（分子）の構造'!K$53),NA())</f>
        <v>1968</v>
      </c>
      <c r="J67" s="295" t="e">
        <f>NA()</f>
        <v>#N/A</v>
      </c>
      <c r="K67" s="295" t="e">
        <f>NA()</f>
        <v>#N/A</v>
      </c>
      <c r="L67" s="295">
        <f>IF(ISNUMBER('将来負担比率（分子）の構造'!L$53),IF('将来負担比率（分子）の構造'!L$53&lt;0,0,'将来負担比率（分子）の構造'!L$53),NA())</f>
        <v>1610</v>
      </c>
      <c r="M67" s="295" t="e">
        <f>NA()</f>
        <v>#N/A</v>
      </c>
      <c r="N67" s="295" t="e">
        <f>NA()</f>
        <v>#N/A</v>
      </c>
      <c r="O67" s="295">
        <f>IF(ISNUMBER('将来負担比率（分子）の構造'!M$53),IF('将来負担比率（分子）の構造'!M$53&lt;0,0,'将来負担比率（分子）の構造'!M$53),NA())</f>
        <v>1413</v>
      </c>
      <c r="P67" s="295" t="e">
        <f>NA()</f>
        <v>#N/A</v>
      </c>
    </row>
    <row r="70" spans="1:16" x14ac:dyDescent="0.2">
      <c r="A70" s="298" t="s">
        <v>124</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126</v>
      </c>
      <c r="B72" s="299">
        <f>基金残高に係る経年分析!F55</f>
        <v>617</v>
      </c>
      <c r="C72" s="299">
        <f>基金残高に係る経年分析!G55</f>
        <v>754</v>
      </c>
      <c r="D72" s="299">
        <f>基金残高に係る経年分析!H55</f>
        <v>769</v>
      </c>
    </row>
    <row r="73" spans="1:16" x14ac:dyDescent="0.2">
      <c r="A73" s="297" t="s">
        <v>128</v>
      </c>
      <c r="B73" s="299">
        <f>基金残高に係る経年分析!F56</f>
        <v>153</v>
      </c>
      <c r="C73" s="299">
        <f>基金残高に係る経年分析!G56</f>
        <v>169</v>
      </c>
      <c r="D73" s="299">
        <f>基金残高に係る経年分析!H56</f>
        <v>171</v>
      </c>
    </row>
    <row r="74" spans="1:16" x14ac:dyDescent="0.2">
      <c r="A74" s="297" t="s">
        <v>130</v>
      </c>
      <c r="B74" s="299">
        <f>基金残高に係る経年分析!F57</f>
        <v>383</v>
      </c>
      <c r="C74" s="299">
        <f>基金残高に係る経年分析!G57</f>
        <v>486</v>
      </c>
      <c r="D74" s="299">
        <f>基金残高に係る経年分析!H57</f>
        <v>551</v>
      </c>
    </row>
  </sheetData>
  <sheetProtection algorithmName="SHA-512" hashValue="3AgcF5fMs7twW2Sy4OvQon54rDyhFp10MRwfkLWv/yIJy72YQBLlkiY4djC2MlYOjxUtMp2iMWSeo1LIinr0vQ==" saltValue="3UWvcpbafNZpMRkAph0nX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大竹　貴之</cp:lastModifiedBy>
  <dcterms:created xsi:type="dcterms:W3CDTF">2026-02-23T04:37:57Z</dcterms:created>
  <dcterms:modified xsi:type="dcterms:W3CDTF">2026-10-20T02:04:23Z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2026-03-18T08:09:40Z</vt:filetime>
  </property>
</Properties>
</file>