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9FE72B60-9019-4190-A688-13D7EE3C5AD5}"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 r="BW34" i="10" s="1"/>
  <c r="BW35" i="10" s="1"/>
  <c r="BW36" i="10" s="1"/>
  <c r="BW37" i="10" s="1"/>
  <c r="BW38" i="10" s="1"/>
  <c r="BW39" i="10" s="1"/>
</calcChain>
</file>

<file path=xl/sharedStrings.xml><?xml version="1.0" encoding="utf-8"?>
<sst xmlns="http://schemas.openxmlformats.org/spreadsheetml/2006/main" count="1120" uniqueCount="571">
  <si>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</si>
  <si>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</si>
  <si>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</si>
  <si>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</si>
  <si>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</si>
  <si>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</si>
  <si>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</si>
  <si>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</si>
  <si>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</si>
  <si>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</si>
  <si>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</si>
  <si>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</si>
  <si>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</si>
  <si>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</si>
  <si>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</si>
  <si>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</si>
  <si>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</si>
  <si>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</si>
  <si>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</si>
  <si>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</si>
  <si>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</si>
  <si>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</si>
  <si>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</si>
  <si>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</si>
  <si>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</si>
  <si>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</si>
  <si>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</si>
  <si>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</si>
  <si>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</si>
  <si>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</si>
  <si>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</si>
  <si>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</si>
  <si>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</si>
  <si>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</si>
  <si>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</si>
  <si>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</si>
  <si>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</si>
  <si>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</si>
  <si>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</si>
  <si>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</si>
  <si>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</si>
  <si>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</si>
  <si>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</si>
  <si>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</si>
  <si>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</si>
  <si>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</si>
  <si>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</si>
  <si>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</si>
  <si>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</si>
  <si>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</si>
  <si>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</si>
  <si>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</si>
  <si>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</si>
  <si>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</si>
  <si>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</si>
  <si>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</si>
  <si>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</si>
  <si>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</si>
  <si>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</si>
  <si>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</si>
  <si>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</si>
  <si>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</si>
  <si>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</si>
  <si>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</si>
  <si>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</si>
  <si>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</si>
  <si>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</si>
  <si>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</si>
  <si>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</si>
  <si>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</si>
  <si>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</si>
  <si>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</si>
  <si>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</si>
  <si>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</si>
  <si>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</si>
  <si>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</si>
  <si>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</si>
  <si>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</si>
  <si>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</si>
  <si>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</si>
  <si>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</si>
  <si>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</si>
  <si>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</si>
  <si>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</si>
  <si>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</si>
  <si>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</si>
  <si>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</si>
  <si>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</si>
  <si>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</si>
  <si>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</si>
  <si>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</si>
  <si>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</si>
  <si>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</si>
  <si>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</si>
  <si>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川崎町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</si>
  <si>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</si>
  <si>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</si>
  <si>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</si>
  <si>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</si>
  <si>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</si>
  <si>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</si>
  <si>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</si>
  <si>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</si>
  <si>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</si>
  <si>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</si>
  <si>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</si>
  <si>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</si>
  <si>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</si>
  <si>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</si>
  <si>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</si>
  <si>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</si>
  <si>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</si>
  <si>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</si>
  <si>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</si>
  <si>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</si>
  <si>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</si>
  <si>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</si>
  <si>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</si>
  <si>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</si>
  <si>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</si>
  <si>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</si>
  <si>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</si>
  <si>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</si>
  <si>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</si>
  <si>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</si>
  <si>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</si>
  <si>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</si>
  <si>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</si>
  <si>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</si>
  <si>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</si>
  <si>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</si>
  <si>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</si>
  <si>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</si>
  <si>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</si>
  <si>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</si>
  <si>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</si>
  <si>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</si>
  <si>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</si>
  <si>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</si>
  <si>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</si>
  <si>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</si>
  <si>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</si>
  <si>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</si>
  <si>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</si>
  <si>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</si>
  <si>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</si>
  <si>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</si>
  <si>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</si>
  <si>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</si>
  <si>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</si>
  <si>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</si>
  <si>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</si>
  <si>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</si>
  <si>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</si>
  <si>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</si>
  <si>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</si>
  <si>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</si>
  <si>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</si>
  <si>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</si>
  <si>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</si>
  <si>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</si>
  <si>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</si>
  <si>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</si>
  <si>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</si>
  <si>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</si>
  <si>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</si>
  <si>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</si>
  <si>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</si>
  <si>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</si>
  <si>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</si>
  <si>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</si>
  <si>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</si>
  <si>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</si>
  <si>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</si>
  <si>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</si>
  <si>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</si>
  <si>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</si>
  <si>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</si>
  <si>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</si>
  <si>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</si>
  <si>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</si>
  <si>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</si>
  <si>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</si>
  <si>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</si>
  <si>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</si>
  <si>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</si>
  <si>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</si>
  <si>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</si>
  <si>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</si>
  <si>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</si>
  <si>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</si>
  <si>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</si>
  <si>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</si>
  <si>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</si>
  <si>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</si>
  <si>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</si>
  <si>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</si>
  <si>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</si>
  <si>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</si>
  <si>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</si>
  <si>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</si>
  <si>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</si>
  <si>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</si>
  <si>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宮城県川崎町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</si>
  <si>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</si>
  <si>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</si>
  <si>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</si>
  <si>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</si>
  <si>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</si>
  <si>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</si>
  <si>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</si>
  <si>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</si>
  <si>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</si>
  <si>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</si>
  <si>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</si>
  <si>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</si>
  <si>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</si>
  <si>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</si>
  <si>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</si>
  <si>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</si>
  <si>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</si>
  <si>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</si>
  <si>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</si>
  <si>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</si>
  <si>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</si>
  <si>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</si>
  <si>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</si>
  <si>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</si>
  <si>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</si>
  <si>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</si>
  <si>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</si>
  <si>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</si>
  <si>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</si>
  <si>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</si>
  <si>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</si>
  <si>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</si>
  <si>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</si>
  <si>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</si>
  <si>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</si>
  <si>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</si>
  <si>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</si>
  <si>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</si>
  <si>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</si>
  <si>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</si>
  <si>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</si>
  <si>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</si>
  <si>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</si>
  <si>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</si>
  <si>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</si>
  <si>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</si>
  <si>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</si>
  <si>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</si>
  <si>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</si>
  <si>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</si>
  <si>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</si>
  <si>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</si>
  <si>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</si>
  <si>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</si>
  <si>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</si>
  <si>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</si>
  <si>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</si>
  <si>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</si>
  <si>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</si>
  <si>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</si>
  <si>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</si>
  <si>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</si>
  <si>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</si>
  <si>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</si>
  <si>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</si>
  <si>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</si>
  <si>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</si>
  <si>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</si>
  <si>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</si>
  <si>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</si>
  <si>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</si>
  <si>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</si>
  <si>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</si>
  <si>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</si>
  <si>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</si>
  <si>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</si>
  <si>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</si>
  <si>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</si>
  <si>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</si>
  <si>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</si>
  <si>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</si>
  <si>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</si>
  <si>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</si>
  <si>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</si>
  <si>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</si>
  <si>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</si>
  <si>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</si>
  <si>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</si>
  <si>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</si>
  <si>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</si>
  <si>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</si>
  <si>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</si>
  <si>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</si>
  <si>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</si>
  <si>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</si>
  <si>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</si>
  <si>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</si>
  <si>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</si>
  <si>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</si>
  <si>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</si>
  <si>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</si>
  <si>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</si>
  <si>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</si>
  <si>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</si>
  <si>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</si>
  <si>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</si>
  <si>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</si>
  <si>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</si>
  <si>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</si>
  <si>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</si>
  <si>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</si>
  <si>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</si>
  <si>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</si>
  <si>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</si>
  <si>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</si>
  <si>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</si>
  <si>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</si>
  <si>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</si>
  <si>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</si>
  <si>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</si>
  <si>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</si>
  <si>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</si>
  <si>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</si>
  <si>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</si>
  <si>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</si>
  <si>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</si>
  <si>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</si>
  <si>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</si>
  <si>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</si>
  <si>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</si>
  <si>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</si>
  <si>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</si>
  <si>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</si>
  <si>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</si>
  <si>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</si>
  <si>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</si>
  <si>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</si>
  <si>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</si>
  <si>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</si>
  <si>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</si>
  <si>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</si>
  <si>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</si>
  <si>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</si>
  <si>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</si>
  <si>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</si>
  <si>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</si>
  <si>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</si>
  <si>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</si>
  <si>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</si>
  <si>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</si>
  <si>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宮城県川崎町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</si>
  <si>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</si>
  <si>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</si>
  <si>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</si>
  <si>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</si>
  <si>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</si>
  <si>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</si>
  <si>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</si>
  <si>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</si>
  <si>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</si>
  <si>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</si>
  <si>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</si>
  <si>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</si>
  <si>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</si>
  <si>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</si>
  <si>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</si>
  <si>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</si>
  <si>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</si>
  <si>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</si>
  <si>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</si>
  <si>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</si>
  <si>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</si>
  <si>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</si>
  <si>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</si>
  <si>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</si>
  <si>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</si>
  <si>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</si>
  <si>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</si>
  <si>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</si>
  <si>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</si>
  <si>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</si>
  <si>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</si>
  <si>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</si>
  <si>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</si>
  <si>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川崎町国民健康保険特別会計</t>
    <phoneticPr fontId="5"/>
  </si>
  <si>
    <t>川崎町介護保険特別会計</t>
    <phoneticPr fontId="5"/>
  </si>
  <si>
    <t>川崎町後期高齢者医療保険特別会計</t>
    <phoneticPr fontId="5"/>
  </si>
  <si>
    <t>川崎町水道事業会計</t>
    <phoneticPr fontId="5"/>
  </si>
  <si>
    <t>法適用企業</t>
    <phoneticPr fontId="5"/>
  </si>
  <si>
    <t>川崎町病院事業会計</t>
    <phoneticPr fontId="5"/>
  </si>
  <si>
    <t>川崎町公共下水道事業会計</t>
    <phoneticPr fontId="5"/>
  </si>
  <si>
    <t>川崎町温泉事業特別会計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</si>
  <si>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</si>
  <si>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</si>
  <si>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</si>
  <si>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</si>
  <si>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</si>
  <si>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</si>
  <si>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</si>
  <si>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</si>
  <si>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</si>
  <si>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</si>
  <si>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</si>
  <si>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</si>
  <si>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</si>
  <si>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</si>
  <si>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</si>
  <si>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</si>
  <si>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</si>
  <si>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</si>
  <si>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</si>
  <si>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</si>
  <si>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</si>
  <si>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</si>
  <si>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</si>
  <si>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</si>
  <si>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</si>
  <si>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</si>
  <si>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</si>
  <si>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</si>
  <si>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</si>
  <si>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</si>
  <si>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</si>
  <si>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</si>
  <si>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</si>
  <si>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</si>
  <si>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</si>
  <si>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</si>
  <si>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</si>
  <si>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</si>
  <si>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</si>
  <si>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</si>
  <si>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</si>
  <si>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</si>
  <si>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</si>
  <si>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</si>
  <si>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</si>
  <si>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</si>
  <si>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</si>
  <si>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</si>
  <si>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</si>
  <si>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</si>
  <si>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</si>
  <si>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</si>
  <si>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</si>
  <si>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</si>
  <si>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</si>
  <si>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</si>
  <si>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</si>
  <si>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</si>
  <si>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</si>
  <si>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</si>
  <si>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</si>
  <si>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</si>
  <si>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</si>
  <si>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</si>
  <si>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</si>
  <si>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</si>
  <si>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</si>
  <si>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</si>
  <si>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</si>
  <si>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</si>
  <si>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</si>
  <si>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</si>
  <si>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</si>
  <si>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</si>
  <si>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</si>
  <si>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</si>
  <si>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</si>
  <si>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</si>
  <si>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</si>
  <si>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</si>
  <si>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</si>
  <si>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</si>
  <si>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</si>
  <si>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</si>
  <si>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</si>
  <si>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</si>
  <si>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</si>
  <si>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</si>
  <si>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</si>
  <si>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</si>
  <si>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</si>
  <si>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</si>
  <si>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</si>
  <si>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</si>
  <si>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</si>
  <si>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</si>
  <si>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</si>
  <si>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</si>
  <si>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</si>
  <si>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</si>
  <si>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</si>
  <si>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</si>
  <si>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</si>
  <si>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</si>
  <si>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</si>
  <si>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</si>
  <si>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</si>
  <si>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</si>
  <si>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</si>
  <si>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</si>
  <si>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</si>
  <si>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</si>
  <si>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</si>
  <si>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</si>
  <si>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</si>
  <si>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</si>
  <si>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</si>
  <si>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</si>
  <si>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</si>
  <si>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</si>
  <si>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</si>
  <si>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</si>
  <si>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</si>
  <si>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</si>
  <si>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</si>
  <si>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</si>
  <si>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</si>
  <si>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</si>
  <si>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</si>
  <si>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</si>
  <si>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</si>
  <si>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</si>
  <si>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</si>
  <si>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</si>
  <si>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</si>
  <si>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</si>
  <si>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10.51</t>
  </si>
  <si>
    <t>一般会計</t>
  </si>
  <si>
    <t>川崎町水道事業会計</t>
  </si>
  <si>
    <t>川崎町公共下水道事業会計</t>
  </si>
  <si>
    <t>川崎町病院事業会計</t>
  </si>
  <si>
    <t>川崎町国民健康保険特別会計</t>
  </si>
  <si>
    <t>川崎町介護保険特別会計</t>
  </si>
  <si>
    <t>川崎町後期高齢者医療保険特別会計</t>
  </si>
  <si>
    <t>川崎町温泉事業特別会計</t>
  </si>
  <si>
    <t>その他会計（赤字）</t>
  </si>
  <si>
    <t>その他会計（黒字）</t>
  </si>
  <si>
    <t>R02</t>
    <phoneticPr fontId="5"/>
  </si>
  <si>
    <t>R03</t>
    <phoneticPr fontId="5"/>
  </si>
  <si>
    <t>R04</t>
    <phoneticPr fontId="5"/>
  </si>
  <si>
    <t>R05</t>
    <phoneticPr fontId="5"/>
  </si>
  <si>
    <t>R06</t>
    <phoneticPr fontId="5"/>
  </si>
  <si>
    <t>宮城県市町村職員退職手当組合</t>
    <rPh sb="0" eb="3">
      <t>ミヤギケン</t>
    </rPh>
    <rPh sb="3" eb="6">
      <t>シチョウソン</t>
    </rPh>
    <rPh sb="6" eb="8">
      <t>ショクイン</t>
    </rPh>
    <rPh sb="8" eb="10">
      <t>タイショク</t>
    </rPh>
    <rPh sb="10" eb="12">
      <t>テアテ</t>
    </rPh>
    <rPh sb="12" eb="14">
      <t>クミアイ</t>
    </rPh>
    <phoneticPr fontId="38"/>
  </si>
  <si>
    <t>宮城県市町村非常勤消防職員補償報償組合</t>
    <rPh sb="0" eb="3">
      <t>ミヤギケン</t>
    </rPh>
    <rPh sb="3" eb="6">
      <t>シチョウソン</t>
    </rPh>
    <rPh sb="6" eb="9">
      <t>ヒジョウキン</t>
    </rPh>
    <rPh sb="9" eb="11">
      <t>ショウボウ</t>
    </rPh>
    <rPh sb="11" eb="13">
      <t>ショクイン</t>
    </rPh>
    <rPh sb="13" eb="15">
      <t>ホショウ</t>
    </rPh>
    <rPh sb="15" eb="17">
      <t>ホウショウ</t>
    </rPh>
    <rPh sb="17" eb="19">
      <t>クミアイ</t>
    </rPh>
    <phoneticPr fontId="38"/>
  </si>
  <si>
    <t>仙南地域広域行政事務組合</t>
    <rPh sb="0" eb="2">
      <t>センナン</t>
    </rPh>
    <rPh sb="2" eb="4">
      <t>チイキ</t>
    </rPh>
    <rPh sb="4" eb="6">
      <t>コウイキ</t>
    </rPh>
    <rPh sb="6" eb="8">
      <t>ギョウセイ</t>
    </rPh>
    <rPh sb="8" eb="10">
      <t>ジム</t>
    </rPh>
    <rPh sb="10" eb="12">
      <t>クミアイ</t>
    </rPh>
    <phoneticPr fontId="38"/>
  </si>
  <si>
    <t>宮城県市町村自治振興センター</t>
    <rPh sb="0" eb="3">
      <t>ミヤギケン</t>
    </rPh>
    <rPh sb="3" eb="6">
      <t>シチョウソン</t>
    </rPh>
    <rPh sb="6" eb="8">
      <t>ジチ</t>
    </rPh>
    <rPh sb="8" eb="10">
      <t>シンコウ</t>
    </rPh>
    <phoneticPr fontId="38"/>
  </si>
  <si>
    <t>宮城県後期高齢者医療広域連合</t>
    <rPh sb="0" eb="3">
      <t>ミヤギケン</t>
    </rPh>
    <rPh sb="3" eb="5">
      <t>コウキ</t>
    </rPh>
    <rPh sb="5" eb="7">
      <t>コウレイ</t>
    </rPh>
    <rPh sb="7" eb="8">
      <t>シャ</t>
    </rPh>
    <rPh sb="8" eb="10">
      <t>イリョウ</t>
    </rPh>
    <rPh sb="10" eb="12">
      <t>コウイキ</t>
    </rPh>
    <rPh sb="12" eb="14">
      <t>レンゴウ</t>
    </rPh>
    <phoneticPr fontId="38"/>
  </si>
  <si>
    <t>宮城県後期高齢者医療事業会計</t>
    <rPh sb="0" eb="3">
      <t>ミヤギケン</t>
    </rPh>
    <rPh sb="3" eb="5">
      <t>コウキ</t>
    </rPh>
    <rPh sb="5" eb="8">
      <t>コウレイシャ</t>
    </rPh>
    <rPh sb="8" eb="10">
      <t>イリョウ</t>
    </rPh>
    <rPh sb="10" eb="12">
      <t>ジギョウ</t>
    </rPh>
    <rPh sb="12" eb="14">
      <t>カイケイ</t>
    </rPh>
    <phoneticPr fontId="38"/>
  </si>
  <si>
    <t>-</t>
    <phoneticPr fontId="2"/>
  </si>
  <si>
    <t>公共施設等整備基金</t>
    <rPh sb="0" eb="2">
      <t>コウキョウ</t>
    </rPh>
    <rPh sb="2" eb="4">
      <t>シセツ</t>
    </rPh>
    <rPh sb="4" eb="5">
      <t>トウ</t>
    </rPh>
    <rPh sb="5" eb="7">
      <t>セイビ</t>
    </rPh>
    <rPh sb="7" eb="9">
      <t>キキン</t>
    </rPh>
    <phoneticPr fontId="5"/>
  </si>
  <si>
    <t>地域振興基金</t>
    <rPh sb="0" eb="2">
      <t>チイキ</t>
    </rPh>
    <rPh sb="2" eb="4">
      <t>シンコウ</t>
    </rPh>
    <rPh sb="4" eb="6">
      <t>キキン</t>
    </rPh>
    <phoneticPr fontId="5"/>
  </si>
  <si>
    <t>ふるさと基金</t>
    <rPh sb="4" eb="6">
      <t>キキン</t>
    </rPh>
    <phoneticPr fontId="5"/>
  </si>
  <si>
    <t>商工観光対策基金</t>
    <rPh sb="0" eb="2">
      <t>ショウコウ</t>
    </rPh>
    <rPh sb="2" eb="4">
      <t>カンコウ</t>
    </rPh>
    <rPh sb="4" eb="6">
      <t>タイサク</t>
    </rPh>
    <rPh sb="6" eb="8">
      <t>キキン</t>
    </rPh>
    <phoneticPr fontId="5"/>
  </si>
  <si>
    <t>農業振興対策基金</t>
    <rPh sb="0" eb="2">
      <t>ノウギョウ</t>
    </rPh>
    <rPh sb="2" eb="4">
      <t>シンコウ</t>
    </rPh>
    <rPh sb="4" eb="6">
      <t>タイサク</t>
    </rPh>
    <rPh sb="6" eb="8">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</si>
  <si>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</si>
  <si>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</si>
  <si>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健全化基準未満をキープしており、良好な状態が続いている。一方、有形固定資産減価償却率は悪化傾向にある。起債等の将来負担を背負わないよう財政運営していることは評価されるべきだが、そのために固定資産更新のための財源が確保できず、施設老朽化が進展していることが窺われる。</t>
    <rPh sb="0" eb="2">
      <t>ショウライ</t>
    </rPh>
    <rPh sb="2" eb="4">
      <t>フタン</t>
    </rPh>
    <rPh sb="4" eb="6">
      <t>ヒリツ</t>
    </rPh>
    <rPh sb="7" eb="10">
      <t>ケンゼンカ</t>
    </rPh>
    <rPh sb="10" eb="12">
      <t>キジュン</t>
    </rPh>
    <rPh sb="12" eb="14">
      <t>ミマン</t>
    </rPh>
    <rPh sb="23" eb="25">
      <t>リョウコウ</t>
    </rPh>
    <rPh sb="26" eb="28">
      <t>ジョウタイ</t>
    </rPh>
    <rPh sb="29" eb="30">
      <t>ツヅ</t>
    </rPh>
    <rPh sb="35" eb="37">
      <t>イッポウ</t>
    </rPh>
    <rPh sb="38" eb="44">
      <t>ユウケイコテイシサン</t>
    </rPh>
    <rPh sb="44" eb="49">
      <t>ゲンカショウキャクリツ</t>
    </rPh>
    <rPh sb="50" eb="52">
      <t>アッカ</t>
    </rPh>
    <rPh sb="52" eb="54">
      <t>ケイコウ</t>
    </rPh>
    <rPh sb="58" eb="60">
      <t>キサイ</t>
    </rPh>
    <rPh sb="60" eb="61">
      <t>トウ</t>
    </rPh>
    <rPh sb="62" eb="64">
      <t>ショウライ</t>
    </rPh>
    <rPh sb="64" eb="66">
      <t>フタン</t>
    </rPh>
    <rPh sb="67" eb="69">
      <t>セオ</t>
    </rPh>
    <rPh sb="74" eb="76">
      <t>ザイセイ</t>
    </rPh>
    <rPh sb="76" eb="78">
      <t>ウンエイ</t>
    </rPh>
    <rPh sb="85" eb="87">
      <t>ヒョウカ</t>
    </rPh>
    <rPh sb="100" eb="102">
      <t>コテイ</t>
    </rPh>
    <rPh sb="102" eb="104">
      <t>シサン</t>
    </rPh>
    <rPh sb="104" eb="106">
      <t>コウシン</t>
    </rPh>
    <rPh sb="110" eb="112">
      <t>ザイゲン</t>
    </rPh>
    <rPh sb="113" eb="115">
      <t>カクホ</t>
    </rPh>
    <rPh sb="119" eb="121">
      <t>シセツ</t>
    </rPh>
    <rPh sb="121" eb="124">
      <t>ロウキュウカ</t>
    </rPh>
    <rPh sb="125" eb="127">
      <t>シンテン</t>
    </rPh>
    <rPh sb="134" eb="135">
      <t>ウカガ</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</si>
  <si>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</si>
  <si>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</si>
  <si>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</si>
  <si>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</si>
  <si>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</si>
  <si>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</si>
  <si>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実質公債費比率について、類似団体と比較するとまだ低い水準ではあるが、他会計への繰出金の増加などにより比率は上昇傾向にある。ただし、まだ将来負担比率に影響が出るほどではない。</t>
    <rPh sb="0" eb="7">
      <t>ジッシツコウサイヒヒリツ</t>
    </rPh>
    <rPh sb="12" eb="16">
      <t>ルイジダンタイ</t>
    </rPh>
    <rPh sb="17" eb="19">
      <t>ヒカク</t>
    </rPh>
    <rPh sb="24" eb="25">
      <t>ヒク</t>
    </rPh>
    <rPh sb="26" eb="28">
      <t>スイジュン</t>
    </rPh>
    <rPh sb="34" eb="35">
      <t>ホカ</t>
    </rPh>
    <rPh sb="35" eb="37">
      <t>カイケイ</t>
    </rPh>
    <rPh sb="39" eb="40">
      <t>クリ</t>
    </rPh>
    <rPh sb="40" eb="42">
      <t>シュッキン</t>
    </rPh>
    <rPh sb="43" eb="45">
      <t>ゾウカ</t>
    </rPh>
    <rPh sb="50" eb="52">
      <t>ヒリツ</t>
    </rPh>
    <rPh sb="53" eb="55">
      <t>ジョウショウ</t>
    </rPh>
    <rPh sb="55" eb="57">
      <t>ケイコウ</t>
    </rPh>
    <rPh sb="67" eb="69">
      <t>ショウライ</t>
    </rPh>
    <rPh sb="69" eb="71">
      <t>フタン</t>
    </rPh>
    <rPh sb="71" eb="73">
      <t>ヒリツ</t>
    </rPh>
    <rPh sb="74" eb="76">
      <t>エイキョウ</t>
    </rPh>
    <rPh sb="77" eb="78">
      <t>デ</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</si>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</sst>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9F76650-C751-4673-829C-611CB6E0064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A0CA-4CA7-A3D9-447FFE6386D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57720</c:v>
                </c:pt>
                <c:pt idx="1">
                  <c:v>64439</c:v>
                </c:pt>
                <c:pt idx="2">
                  <c:v>56750</c:v>
                </c:pt>
                <c:pt idx="3">
                  <c:v>68597</c:v>
                </c:pt>
                <c:pt idx="4">
                  <c:v>65171</c:v>
                </c:pt>
              </c:numCache>
            </c:numRef>
          </c:val>
          <c:smooth val="0"/>
          <c:extLst>
            <c:ext xmlns:c16="http://schemas.microsoft.com/office/drawing/2014/chart" uri="{C3380CC4-5D6E-409C-BE32-E72D297353CC}">
              <c16:uniqueId val="{00000001-A0CA-4CA7-A3D9-447FFE6386D6}"/>
            </c:ext>
          </c:extLst>
        </c:ser>
        <c:dLbls>
          <c:showLegendKey val="0"/>
          <c:showVal val="0"/>
          <c:showCatName val="0"/>
          <c:showSerName val="0"/>
          <c:showPercent val="0"/>
          <c:showBubbleSize val="0"/>
        </c:dLbls>
        <c:marker val="1"/>
        <c:smooth val="0"/>
        <c:axId val="193521688"/>
        <c:axId val="193520904"/>
      </c:lineChart>
      <c:catAx>
        <c:axId val="19352168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93520904"/>
        <c:crosses val="autoZero"/>
        <c:auto val="1"/>
        <c:lblAlgn val="ctr"/>
        <c:lblOffset val="100"/>
        <c:tickLblSkip val="1"/>
        <c:tickMarkSkip val="1"/>
        <c:noMultiLvlLbl val="0"/>
      </c:catAx>
      <c:valAx>
        <c:axId val="193520904"/>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9352168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4.9800000000000004</c:v>
                </c:pt>
                <c:pt idx="1">
                  <c:v>7.11</c:v>
                </c:pt>
                <c:pt idx="2">
                  <c:v>9.27</c:v>
                </c:pt>
                <c:pt idx="3">
                  <c:v>4.29</c:v>
                </c:pt>
                <c:pt idx="4">
                  <c:v>7.94</c:v>
                </c:pt>
              </c:numCache>
            </c:numRef>
          </c:val>
          <c:extLst>
            <c:ext xmlns:c16="http://schemas.microsoft.com/office/drawing/2014/chart" uri="{C3380CC4-5D6E-409C-BE32-E72D297353CC}">
              <c16:uniqueId val="{00000000-5542-4E00-8DA7-8ACAA4FDDF5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24.15</c:v>
                </c:pt>
                <c:pt idx="1">
                  <c:v>36.36</c:v>
                </c:pt>
                <c:pt idx="2">
                  <c:v>43.44</c:v>
                </c:pt>
                <c:pt idx="3">
                  <c:v>44.38</c:v>
                </c:pt>
                <c:pt idx="4">
                  <c:v>43.52</c:v>
                </c:pt>
              </c:numCache>
            </c:numRef>
          </c:val>
          <c:extLst>
            <c:ext xmlns:c16="http://schemas.microsoft.com/office/drawing/2014/chart" uri="{C3380CC4-5D6E-409C-BE32-E72D297353CC}">
              <c16:uniqueId val="{00000001-5542-4E00-8DA7-8ACAA4FDDF54}"/>
            </c:ext>
          </c:extLst>
        </c:ser>
        <c:dLbls>
          <c:showLegendKey val="0"/>
          <c:showVal val="0"/>
          <c:showCatName val="0"/>
          <c:showSerName val="0"/>
          <c:showPercent val="0"/>
          <c:showBubbleSize val="0"/>
        </c:dLbls>
        <c:gapWidth val="250"/>
        <c:overlap val="100"/>
        <c:axId val="303726672"/>
        <c:axId val="30372706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1.81</c:v>
                </c:pt>
                <c:pt idx="1">
                  <c:v>13.96</c:v>
                </c:pt>
                <c:pt idx="2">
                  <c:v>1.87</c:v>
                </c:pt>
                <c:pt idx="3">
                  <c:v>-10.51</c:v>
                </c:pt>
                <c:pt idx="4">
                  <c:v>1.69</c:v>
                </c:pt>
              </c:numCache>
            </c:numRef>
          </c:val>
          <c:smooth val="0"/>
          <c:extLst>
            <c:ext xmlns:c16="http://schemas.microsoft.com/office/drawing/2014/chart" uri="{C3380CC4-5D6E-409C-BE32-E72D297353CC}">
              <c16:uniqueId val="{00000002-5542-4E00-8DA7-8ACAA4FDDF54}"/>
            </c:ext>
          </c:extLst>
        </c:ser>
        <c:dLbls>
          <c:showLegendKey val="0"/>
          <c:showVal val="0"/>
          <c:showCatName val="0"/>
          <c:showSerName val="0"/>
          <c:showPercent val="0"/>
          <c:showBubbleSize val="0"/>
        </c:dLbls>
        <c:marker val="1"/>
        <c:smooth val="0"/>
        <c:axId val="303726672"/>
        <c:axId val="303727064"/>
      </c:lineChart>
      <c:catAx>
        <c:axId val="3037266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03727064"/>
        <c:crosses val="autoZero"/>
        <c:auto val="1"/>
        <c:lblAlgn val="ctr"/>
        <c:lblOffset val="100"/>
        <c:tickLblSkip val="1"/>
        <c:tickMarkSkip val="1"/>
        <c:noMultiLvlLbl val="0"/>
      </c:catAx>
      <c:valAx>
        <c:axId val="30372706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37266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0.23</c:v>
                </c:pt>
                <c:pt idx="2">
                  <c:v>#N/A</c:v>
                </c:pt>
                <c:pt idx="3">
                  <c:v>0.44</c:v>
                </c:pt>
                <c:pt idx="4">
                  <c:v>#N/A</c:v>
                </c:pt>
                <c:pt idx="5">
                  <c:v>1.1299999999999999</c:v>
                </c:pt>
                <c:pt idx="6">
                  <c:v>#N/A</c:v>
                </c:pt>
                <c:pt idx="7">
                  <c:v>1.25</c:v>
                </c:pt>
                <c:pt idx="8">
                  <c:v>0</c:v>
                </c:pt>
                <c:pt idx="9">
                  <c:v>0</c:v>
                </c:pt>
              </c:numCache>
            </c:numRef>
          </c:val>
          <c:extLst>
            <c:ext xmlns:c16="http://schemas.microsoft.com/office/drawing/2014/chart" uri="{C3380CC4-5D6E-409C-BE32-E72D297353CC}">
              <c16:uniqueId val="{00000000-1221-443E-AAA5-B6F17F93D82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221-443E-AAA5-B6F17F93D824}"/>
            </c:ext>
          </c:extLst>
        </c:ser>
        <c:ser>
          <c:idx val="2"/>
          <c:order val="2"/>
          <c:tx>
            <c:strRef>
              <c:f>データシート!$A$29</c:f>
              <c:strCache>
                <c:ptCount val="1"/>
                <c:pt idx="0">
                  <c:v>川崎町温泉事業特別会計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1221-443E-AAA5-B6F17F93D824}"/>
            </c:ext>
          </c:extLst>
        </c:ser>
        <c:ser>
          <c:idx val="3"/>
          <c:order val="3"/>
          <c:tx>
            <c:strRef>
              <c:f>データシート!$A$30</c:f>
              <c:strCache>
                <c:ptCount val="1"/>
                <c:pt idx="0">
                  <c:v>川崎町後期高齢者医療保険特別会計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0.05</c:v>
                </c:pt>
                <c:pt idx="4">
                  <c:v>#N/A</c:v>
                </c:pt>
                <c:pt idx="5">
                  <c:v>0.03</c:v>
                </c:pt>
                <c:pt idx="6">
                  <c:v>#N/A</c:v>
                </c:pt>
                <c:pt idx="7">
                  <c:v>0.08</c:v>
                </c:pt>
                <c:pt idx="8">
                  <c:v>#N/A</c:v>
                </c:pt>
                <c:pt idx="9">
                  <c:v>0.14000000000000001</c:v>
                </c:pt>
              </c:numCache>
            </c:numRef>
          </c:val>
          <c:extLst>
            <c:ext xmlns:c16="http://schemas.microsoft.com/office/drawing/2014/chart" uri="{C3380CC4-5D6E-409C-BE32-E72D297353CC}">
              <c16:uniqueId val="{00000003-1221-443E-AAA5-B6F17F93D824}"/>
            </c:ext>
          </c:extLst>
        </c:ser>
        <c:ser>
          <c:idx val="4"/>
          <c:order val="4"/>
          <c:tx>
            <c:strRef>
              <c:f>データシート!$A$31</c:f>
              <c:strCache>
                <c:ptCount val="1"/>
                <c:pt idx="0">
                  <c:v>川崎町介護保険特別会計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0.84</c:v>
                </c:pt>
                <c:pt idx="2">
                  <c:v>#N/A</c:v>
                </c:pt>
                <c:pt idx="3">
                  <c:v>1.19</c:v>
                </c:pt>
                <c:pt idx="4">
                  <c:v>#N/A</c:v>
                </c:pt>
                <c:pt idx="5">
                  <c:v>1.3</c:v>
                </c:pt>
                <c:pt idx="6">
                  <c:v>#N/A</c:v>
                </c:pt>
                <c:pt idx="7">
                  <c:v>0.92</c:v>
                </c:pt>
                <c:pt idx="8">
                  <c:v>#N/A</c:v>
                </c:pt>
                <c:pt idx="9">
                  <c:v>0.21</c:v>
                </c:pt>
              </c:numCache>
            </c:numRef>
          </c:val>
          <c:extLst>
            <c:ext xmlns:c16="http://schemas.microsoft.com/office/drawing/2014/chart" uri="{C3380CC4-5D6E-409C-BE32-E72D297353CC}">
              <c16:uniqueId val="{00000004-1221-443E-AAA5-B6F17F93D824}"/>
            </c:ext>
          </c:extLst>
        </c:ser>
        <c:ser>
          <c:idx val="5"/>
          <c:order val="5"/>
          <c:tx>
            <c:strRef>
              <c:f>データシート!$A$32</c:f>
              <c:strCache>
                <c:ptCount val="1"/>
                <c:pt idx="0">
                  <c:v>川崎町国民健康保険特別会計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1.5</c:v>
                </c:pt>
                <c:pt idx="2">
                  <c:v>#N/A</c:v>
                </c:pt>
                <c:pt idx="3">
                  <c:v>1.91</c:v>
                </c:pt>
                <c:pt idx="4">
                  <c:v>#N/A</c:v>
                </c:pt>
                <c:pt idx="5">
                  <c:v>2.46</c:v>
                </c:pt>
                <c:pt idx="6">
                  <c:v>#N/A</c:v>
                </c:pt>
                <c:pt idx="7">
                  <c:v>2.2200000000000002</c:v>
                </c:pt>
                <c:pt idx="8">
                  <c:v>#N/A</c:v>
                </c:pt>
                <c:pt idx="9">
                  <c:v>0.74</c:v>
                </c:pt>
              </c:numCache>
            </c:numRef>
          </c:val>
          <c:extLst>
            <c:ext xmlns:c16="http://schemas.microsoft.com/office/drawing/2014/chart" uri="{C3380CC4-5D6E-409C-BE32-E72D297353CC}">
              <c16:uniqueId val="{00000005-1221-443E-AAA5-B6F17F93D824}"/>
            </c:ext>
          </c:extLst>
        </c:ser>
        <c:ser>
          <c:idx val="6"/>
          <c:order val="6"/>
          <c:tx>
            <c:strRef>
              <c:f>データシート!$A$33</c:f>
              <c:strCache>
                <c:ptCount val="1"/>
                <c:pt idx="0">
                  <c:v>川崎町病院事業会計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0.98</c:v>
                </c:pt>
                <c:pt idx="2">
                  <c:v>#N/A</c:v>
                </c:pt>
                <c:pt idx="3">
                  <c:v>2.4700000000000002</c:v>
                </c:pt>
                <c:pt idx="4">
                  <c:v>#N/A</c:v>
                </c:pt>
                <c:pt idx="5">
                  <c:v>1.76</c:v>
                </c:pt>
                <c:pt idx="6">
                  <c:v>#N/A</c:v>
                </c:pt>
                <c:pt idx="7">
                  <c:v>2.34</c:v>
                </c:pt>
                <c:pt idx="8">
                  <c:v>#N/A</c:v>
                </c:pt>
                <c:pt idx="9">
                  <c:v>1.56</c:v>
                </c:pt>
              </c:numCache>
            </c:numRef>
          </c:val>
          <c:extLst>
            <c:ext xmlns:c16="http://schemas.microsoft.com/office/drawing/2014/chart" uri="{C3380CC4-5D6E-409C-BE32-E72D297353CC}">
              <c16:uniqueId val="{00000006-1221-443E-AAA5-B6F17F93D824}"/>
            </c:ext>
          </c:extLst>
        </c:ser>
        <c:ser>
          <c:idx val="7"/>
          <c:order val="7"/>
          <c:tx>
            <c:strRef>
              <c:f>データシート!$A$34</c:f>
              <c:strCache>
                <c:ptCount val="1"/>
                <c:pt idx="0">
                  <c:v>川崎町公共下水道事業会計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3.97</c:v>
                </c:pt>
              </c:numCache>
            </c:numRef>
          </c:val>
          <c:extLst>
            <c:ext xmlns:c16="http://schemas.microsoft.com/office/drawing/2014/chart" uri="{C3380CC4-5D6E-409C-BE32-E72D297353CC}">
              <c16:uniqueId val="{00000007-1221-443E-AAA5-B6F17F93D824}"/>
            </c:ext>
          </c:extLst>
        </c:ser>
        <c:ser>
          <c:idx val="8"/>
          <c:order val="8"/>
          <c:tx>
            <c:strRef>
              <c:f>データシート!$A$35</c:f>
              <c:strCache>
                <c:ptCount val="1"/>
                <c:pt idx="0">
                  <c:v>川崎町水道事業会計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8.35</c:v>
                </c:pt>
                <c:pt idx="2">
                  <c:v>#N/A</c:v>
                </c:pt>
                <c:pt idx="3">
                  <c:v>6.92</c:v>
                </c:pt>
                <c:pt idx="4">
                  <c:v>#N/A</c:v>
                </c:pt>
                <c:pt idx="5">
                  <c:v>6.54</c:v>
                </c:pt>
                <c:pt idx="6">
                  <c:v>#N/A</c:v>
                </c:pt>
                <c:pt idx="7">
                  <c:v>6.13</c:v>
                </c:pt>
                <c:pt idx="8">
                  <c:v>#N/A</c:v>
                </c:pt>
                <c:pt idx="9">
                  <c:v>5.73</c:v>
                </c:pt>
              </c:numCache>
            </c:numRef>
          </c:val>
          <c:extLst>
            <c:ext xmlns:c16="http://schemas.microsoft.com/office/drawing/2014/chart" uri="{C3380CC4-5D6E-409C-BE32-E72D297353CC}">
              <c16:uniqueId val="{00000008-1221-443E-AAA5-B6F17F93D82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4.97</c:v>
                </c:pt>
                <c:pt idx="2">
                  <c:v>#N/A</c:v>
                </c:pt>
                <c:pt idx="3">
                  <c:v>7.1</c:v>
                </c:pt>
                <c:pt idx="4">
                  <c:v>#N/A</c:v>
                </c:pt>
                <c:pt idx="5">
                  <c:v>9.27</c:v>
                </c:pt>
                <c:pt idx="6">
                  <c:v>#N/A</c:v>
                </c:pt>
                <c:pt idx="7">
                  <c:v>4.29</c:v>
                </c:pt>
                <c:pt idx="8">
                  <c:v>#N/A</c:v>
                </c:pt>
                <c:pt idx="9">
                  <c:v>7.94</c:v>
                </c:pt>
              </c:numCache>
            </c:numRef>
          </c:val>
          <c:extLst>
            <c:ext xmlns:c16="http://schemas.microsoft.com/office/drawing/2014/chart" uri="{C3380CC4-5D6E-409C-BE32-E72D297353CC}">
              <c16:uniqueId val="{00000009-1221-443E-AAA5-B6F17F93D824}"/>
            </c:ext>
          </c:extLst>
        </c:ser>
        <c:dLbls>
          <c:showLegendKey val="0"/>
          <c:showVal val="0"/>
          <c:showCatName val="0"/>
          <c:showSerName val="0"/>
          <c:showPercent val="0"/>
          <c:showBubbleSize val="0"/>
        </c:dLbls>
        <c:gapWidth val="150"/>
        <c:overlap val="100"/>
        <c:axId val="303727848"/>
        <c:axId val="303728240"/>
      </c:barChart>
      <c:catAx>
        <c:axId val="3037278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03728240"/>
        <c:crosses val="autoZero"/>
        <c:auto val="1"/>
        <c:lblAlgn val="ctr"/>
        <c:lblOffset val="100"/>
        <c:tickLblSkip val="1"/>
        <c:tickMarkSkip val="1"/>
        <c:noMultiLvlLbl val="0"/>
      </c:catAx>
      <c:valAx>
        <c:axId val="3037282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372784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411</c:v>
                </c:pt>
                <c:pt idx="5">
                  <c:v>410</c:v>
                </c:pt>
                <c:pt idx="8">
                  <c:v>407</c:v>
                </c:pt>
                <c:pt idx="11">
                  <c:v>405</c:v>
                </c:pt>
                <c:pt idx="14">
                  <c:v>379</c:v>
                </c:pt>
              </c:numCache>
            </c:numRef>
          </c:val>
          <c:extLst>
            <c:ext xmlns:c16="http://schemas.microsoft.com/office/drawing/2014/chart" uri="{C3380CC4-5D6E-409C-BE32-E72D297353CC}">
              <c16:uniqueId val="{00000000-1BED-47D2-AB87-6F2B207EE70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BED-47D2-AB87-6F2B207EE70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BED-47D2-AB87-6F2B207EE70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21</c:v>
                </c:pt>
                <c:pt idx="6">
                  <c:v>21</c:v>
                </c:pt>
                <c:pt idx="9">
                  <c:v>21</c:v>
                </c:pt>
                <c:pt idx="12">
                  <c:v>21</c:v>
                </c:pt>
              </c:numCache>
            </c:numRef>
          </c:val>
          <c:extLst>
            <c:ext xmlns:c16="http://schemas.microsoft.com/office/drawing/2014/chart" uri="{C3380CC4-5D6E-409C-BE32-E72D297353CC}">
              <c16:uniqueId val="{00000003-1BED-47D2-AB87-6F2B207EE70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234</c:v>
                </c:pt>
                <c:pt idx="3">
                  <c:v>218</c:v>
                </c:pt>
                <c:pt idx="6">
                  <c:v>266</c:v>
                </c:pt>
                <c:pt idx="9">
                  <c:v>259</c:v>
                </c:pt>
                <c:pt idx="12">
                  <c:v>204</c:v>
                </c:pt>
              </c:numCache>
            </c:numRef>
          </c:val>
          <c:extLst>
            <c:ext xmlns:c16="http://schemas.microsoft.com/office/drawing/2014/chart" uri="{C3380CC4-5D6E-409C-BE32-E72D297353CC}">
              <c16:uniqueId val="{00000004-1BED-47D2-AB87-6F2B207EE70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BED-47D2-AB87-6F2B207EE70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BED-47D2-AB87-6F2B207EE70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276</c:v>
                </c:pt>
                <c:pt idx="3">
                  <c:v>309</c:v>
                </c:pt>
                <c:pt idx="6">
                  <c:v>311</c:v>
                </c:pt>
                <c:pt idx="9">
                  <c:v>336</c:v>
                </c:pt>
                <c:pt idx="12">
                  <c:v>363</c:v>
                </c:pt>
              </c:numCache>
            </c:numRef>
          </c:val>
          <c:extLst>
            <c:ext xmlns:c16="http://schemas.microsoft.com/office/drawing/2014/chart" uri="{C3380CC4-5D6E-409C-BE32-E72D297353CC}">
              <c16:uniqueId val="{00000007-1BED-47D2-AB87-6F2B207EE702}"/>
            </c:ext>
          </c:extLst>
        </c:ser>
        <c:dLbls>
          <c:showLegendKey val="0"/>
          <c:showVal val="0"/>
          <c:showCatName val="0"/>
          <c:showSerName val="0"/>
          <c:showPercent val="0"/>
          <c:showBubbleSize val="0"/>
        </c:dLbls>
        <c:gapWidth val="100"/>
        <c:overlap val="100"/>
        <c:axId val="303729024"/>
        <c:axId val="33007417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118</c:v>
                </c:pt>
                <c:pt idx="2">
                  <c:v>#N/A</c:v>
                </c:pt>
                <c:pt idx="3">
                  <c:v>#N/A</c:v>
                </c:pt>
                <c:pt idx="4">
                  <c:v>138</c:v>
                </c:pt>
                <c:pt idx="5">
                  <c:v>#N/A</c:v>
                </c:pt>
                <c:pt idx="6">
                  <c:v>#N/A</c:v>
                </c:pt>
                <c:pt idx="7">
                  <c:v>191</c:v>
                </c:pt>
                <c:pt idx="8">
                  <c:v>#N/A</c:v>
                </c:pt>
                <c:pt idx="9">
                  <c:v>#N/A</c:v>
                </c:pt>
                <c:pt idx="10">
                  <c:v>211</c:v>
                </c:pt>
                <c:pt idx="11">
                  <c:v>#N/A</c:v>
                </c:pt>
                <c:pt idx="12">
                  <c:v>#N/A</c:v>
                </c:pt>
                <c:pt idx="13">
                  <c:v>209</c:v>
                </c:pt>
                <c:pt idx="14">
                  <c:v>#N/A</c:v>
                </c:pt>
              </c:numCache>
            </c:numRef>
          </c:val>
          <c:smooth val="0"/>
          <c:extLst>
            <c:ext xmlns:c16="http://schemas.microsoft.com/office/drawing/2014/chart" uri="{C3380CC4-5D6E-409C-BE32-E72D297353CC}">
              <c16:uniqueId val="{00000008-1BED-47D2-AB87-6F2B207EE702}"/>
            </c:ext>
          </c:extLst>
        </c:ser>
        <c:dLbls>
          <c:showLegendKey val="0"/>
          <c:showVal val="0"/>
          <c:showCatName val="0"/>
          <c:showSerName val="0"/>
          <c:showPercent val="0"/>
          <c:showBubbleSize val="0"/>
        </c:dLbls>
        <c:marker val="1"/>
        <c:smooth val="0"/>
        <c:axId val="303729024"/>
        <c:axId val="330074176"/>
      </c:lineChart>
      <c:catAx>
        <c:axId val="303729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30074176"/>
        <c:crosses val="autoZero"/>
        <c:auto val="1"/>
        <c:lblAlgn val="ctr"/>
        <c:lblOffset val="100"/>
        <c:tickLblSkip val="1"/>
        <c:tickMarkSkip val="1"/>
        <c:noMultiLvlLbl val="0"/>
      </c:catAx>
      <c:valAx>
        <c:axId val="3300741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03729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3761</c:v>
                </c:pt>
                <c:pt idx="5">
                  <c:v>3627</c:v>
                </c:pt>
                <c:pt idx="8">
                  <c:v>3561</c:v>
                </c:pt>
                <c:pt idx="11">
                  <c:v>3418</c:v>
                </c:pt>
                <c:pt idx="14">
                  <c:v>3248</c:v>
                </c:pt>
              </c:numCache>
            </c:numRef>
          </c:val>
          <c:extLst>
            <c:ext xmlns:c16="http://schemas.microsoft.com/office/drawing/2014/chart" uri="{C3380CC4-5D6E-409C-BE32-E72D297353CC}">
              <c16:uniqueId val="{00000000-60E0-40AA-99BB-1D664526C68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60E0-40AA-99BB-1D664526C68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2405</c:v>
                </c:pt>
                <c:pt idx="5">
                  <c:v>3018</c:v>
                </c:pt>
                <c:pt idx="8">
                  <c:v>3406</c:v>
                </c:pt>
                <c:pt idx="11">
                  <c:v>3578</c:v>
                </c:pt>
                <c:pt idx="14">
                  <c:v>3707</c:v>
                </c:pt>
              </c:numCache>
            </c:numRef>
          </c:val>
          <c:extLst>
            <c:ext xmlns:c16="http://schemas.microsoft.com/office/drawing/2014/chart" uri="{C3380CC4-5D6E-409C-BE32-E72D297353CC}">
              <c16:uniqueId val="{00000002-60E0-40AA-99BB-1D664526C68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0E0-40AA-99BB-1D664526C68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0E0-40AA-99BB-1D664526C68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c:v>
                </c:pt>
                <c:pt idx="3">
                  <c:v>3</c:v>
                </c:pt>
                <c:pt idx="6">
                  <c:v>3</c:v>
                </c:pt>
                <c:pt idx="9">
                  <c:v>3</c:v>
                </c:pt>
                <c:pt idx="12">
                  <c:v>3</c:v>
                </c:pt>
              </c:numCache>
            </c:numRef>
          </c:val>
          <c:extLst>
            <c:ext xmlns:c16="http://schemas.microsoft.com/office/drawing/2014/chart" uri="{C3380CC4-5D6E-409C-BE32-E72D297353CC}">
              <c16:uniqueId val="{00000005-60E0-40AA-99BB-1D664526C68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723</c:v>
                </c:pt>
                <c:pt idx="3">
                  <c:v>506</c:v>
                </c:pt>
                <c:pt idx="6">
                  <c:v>632</c:v>
                </c:pt>
                <c:pt idx="9">
                  <c:v>606</c:v>
                </c:pt>
                <c:pt idx="12">
                  <c:v>614</c:v>
                </c:pt>
              </c:numCache>
            </c:numRef>
          </c:val>
          <c:extLst>
            <c:ext xmlns:c16="http://schemas.microsoft.com/office/drawing/2014/chart" uri="{C3380CC4-5D6E-409C-BE32-E72D297353CC}">
              <c16:uniqueId val="{00000006-60E0-40AA-99BB-1D664526C68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174</c:v>
                </c:pt>
                <c:pt idx="3">
                  <c:v>161</c:v>
                </c:pt>
                <c:pt idx="6">
                  <c:v>149</c:v>
                </c:pt>
                <c:pt idx="9">
                  <c:v>136</c:v>
                </c:pt>
                <c:pt idx="12">
                  <c:v>154</c:v>
                </c:pt>
              </c:numCache>
            </c:numRef>
          </c:val>
          <c:extLst>
            <c:ext xmlns:c16="http://schemas.microsoft.com/office/drawing/2014/chart" uri="{C3380CC4-5D6E-409C-BE32-E72D297353CC}">
              <c16:uniqueId val="{00000007-60E0-40AA-99BB-1D664526C68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1591</c:v>
                </c:pt>
                <c:pt idx="3">
                  <c:v>1414</c:v>
                </c:pt>
                <c:pt idx="6">
                  <c:v>1282</c:v>
                </c:pt>
                <c:pt idx="9">
                  <c:v>1286</c:v>
                </c:pt>
                <c:pt idx="12">
                  <c:v>1250</c:v>
                </c:pt>
              </c:numCache>
            </c:numRef>
          </c:val>
          <c:extLst>
            <c:ext xmlns:c16="http://schemas.microsoft.com/office/drawing/2014/chart" uri="{C3380CC4-5D6E-409C-BE32-E72D297353CC}">
              <c16:uniqueId val="{00000008-60E0-40AA-99BB-1D664526C68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0E0-40AA-99BB-1D664526C68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2476</c:v>
                </c:pt>
                <c:pt idx="3">
                  <c:v>2555</c:v>
                </c:pt>
                <c:pt idx="6">
                  <c:v>2611</c:v>
                </c:pt>
                <c:pt idx="9">
                  <c:v>2585</c:v>
                </c:pt>
                <c:pt idx="12">
                  <c:v>2455</c:v>
                </c:pt>
              </c:numCache>
            </c:numRef>
          </c:val>
          <c:extLst>
            <c:ext xmlns:c16="http://schemas.microsoft.com/office/drawing/2014/chart" uri="{C3380CC4-5D6E-409C-BE32-E72D297353CC}">
              <c16:uniqueId val="{0000000A-60E0-40AA-99BB-1D664526C68F}"/>
            </c:ext>
          </c:extLst>
        </c:ser>
        <c:dLbls>
          <c:showLegendKey val="0"/>
          <c:showVal val="0"/>
          <c:showCatName val="0"/>
          <c:showSerName val="0"/>
          <c:showPercent val="0"/>
          <c:showBubbleSize val="0"/>
        </c:dLbls>
        <c:gapWidth val="100"/>
        <c:overlap val="100"/>
        <c:axId val="330075352"/>
        <c:axId val="3300757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0E0-40AA-99BB-1D664526C68F}"/>
            </c:ext>
          </c:extLst>
        </c:ser>
        <c:dLbls>
          <c:showLegendKey val="0"/>
          <c:showVal val="0"/>
          <c:showCatName val="0"/>
          <c:showSerName val="0"/>
          <c:showPercent val="0"/>
          <c:showBubbleSize val="0"/>
        </c:dLbls>
        <c:marker val="1"/>
        <c:smooth val="0"/>
        <c:axId val="330075352"/>
        <c:axId val="330075744"/>
      </c:lineChart>
      <c:catAx>
        <c:axId val="3300753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30075744"/>
        <c:crosses val="autoZero"/>
        <c:auto val="1"/>
        <c:lblAlgn val="ctr"/>
        <c:lblOffset val="100"/>
        <c:tickLblSkip val="1"/>
        <c:tickMarkSkip val="1"/>
        <c:noMultiLvlLbl val="0"/>
      </c:catAx>
      <c:valAx>
        <c:axId val="3300757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300753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1589</c:v>
                </c:pt>
                <c:pt idx="1">
                  <c:v>1633</c:v>
                </c:pt>
                <c:pt idx="2">
                  <c:v>1654</c:v>
                </c:pt>
              </c:numCache>
            </c:numRef>
          </c:val>
          <c:extLst>
            <c:ext xmlns:c16="http://schemas.microsoft.com/office/drawing/2014/chart" uri="{C3380CC4-5D6E-409C-BE32-E72D297353CC}">
              <c16:uniqueId val="{00000000-4E22-4F15-AF75-5F6443D183D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159</c:v>
                </c:pt>
                <c:pt idx="1">
                  <c:v>174</c:v>
                </c:pt>
                <c:pt idx="2">
                  <c:v>193</c:v>
                </c:pt>
              </c:numCache>
            </c:numRef>
          </c:val>
          <c:extLst>
            <c:ext xmlns:c16="http://schemas.microsoft.com/office/drawing/2014/chart" uri="{C3380CC4-5D6E-409C-BE32-E72D297353CC}">
              <c16:uniqueId val="{00000001-4E22-4F15-AF75-5F6443D183D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1042</c:v>
                </c:pt>
                <c:pt idx="1">
                  <c:v>1042</c:v>
                </c:pt>
                <c:pt idx="2">
                  <c:v>1059</c:v>
                </c:pt>
              </c:numCache>
            </c:numRef>
          </c:val>
          <c:extLst>
            <c:ext xmlns:c16="http://schemas.microsoft.com/office/drawing/2014/chart" uri="{C3380CC4-5D6E-409C-BE32-E72D297353CC}">
              <c16:uniqueId val="{00000002-4E22-4F15-AF75-5F6443D183D9}"/>
            </c:ext>
          </c:extLst>
        </c:ser>
        <c:dLbls>
          <c:showLegendKey val="0"/>
          <c:showVal val="0"/>
          <c:showCatName val="0"/>
          <c:showSerName val="0"/>
          <c:showPercent val="0"/>
          <c:showBubbleSize val="0"/>
        </c:dLbls>
        <c:gapWidth val="120"/>
        <c:overlap val="100"/>
        <c:axId val="330076920"/>
        <c:axId val="330077312"/>
      </c:barChart>
      <c:catAx>
        <c:axId val="33007692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30077312"/>
        <c:crosses val="autoZero"/>
        <c:auto val="1"/>
        <c:lblAlgn val="ctr"/>
        <c:lblOffset val="100"/>
        <c:tickLblSkip val="1"/>
        <c:tickMarkSkip val="1"/>
        <c:noMultiLvlLbl val="0"/>
      </c:catAx>
      <c:valAx>
        <c:axId val="33007731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3007692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{93648207-FB64-496F-905B-394858B459A3}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C4B-468F-98C8-92443E1D47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{7D9F2840-F99D-4902-8F0F-DEA65BAF4BE0}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4B-468F-98C8-92443E1D47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{F820C75C-544A-47BB-8356-20652E9CDAC4}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4B-468F-98C8-92443E1D47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{8F59A481-1C75-4F7A-90BF-C4F49B3480C2}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4B-468F-98C8-92443E1D47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{0FFB39F3-90A4-4791-9A85-99A0C64030D2}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4B-468F-98C8-92443E1D479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{62DE1CC4-8ABE-49A6-B497-B0256E17CC80}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C4B-468F-98C8-92443E1D479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{9EB9FB0D-86CC-4E6E-AB8F-EBEA6F807C38}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C4B-468F-98C8-92443E1D479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{5BE77048-548D-4AFD-B0AD-EAB27D1788E3}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C4B-468F-98C8-92443E1D479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{05AF3AB9-F8E0-4795-A5F8-56CE93292B17}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C4B-468F-98C8-92443E1D47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62.9</c:v>
                </c:pt>
                <c:pt idx="8">
                  <c:v>64.3</c:v>
                </c:pt>
                <c:pt idx="16">
                  <c:v>66.099999999999994</c:v>
                </c:pt>
                <c:pt idx="24">
                  <c:v>67.599999999999994</c:v>
                </c:pt>
                <c:pt idx="32">
                  <c:v>63.5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CC4B-468F-98C8-92443E1D479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{75AC654E-FF3B-4EE0-827B-EEF48193A26A}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C4B-468F-98C8-92443E1D479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{8AE2038A-5AD4-40D0-BFB7-9DF02A97B44F}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4B-468F-98C8-92443E1D47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{44024707-DEB1-4A97-9561-1B91DFF052B5}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4B-468F-98C8-92443E1D47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{C558DF90-5985-45E7-82EC-10452F8DB762}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4B-468F-98C8-92443E1D47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{F4CD8C78-9EE0-4C71-B6AE-EC99AE7E0299}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4B-468F-98C8-92443E1D479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{9C70C361-D2AA-4832-9A0D-0DCEA089E40A}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C4B-468F-98C8-92443E1D479E}"/>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{777F417F-EDD1-495C-8035-2F541D3D8602}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C4B-468F-98C8-92443E1D479E}"/>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{D35D3D41-F16E-4E25-BDDC-B400DB9381EA}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C4B-468F-98C8-92443E1D479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{76890938-97CC-4BCF-BEBC-55583854CC18}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C4B-468F-98C8-92443E1D47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C4B-468F-98C8-92443E1D479E}"/>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{E8F4A895-DFC9-48D0-A7F5-2E92654D7DA3}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075-40C4-A772-BCE969407F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{B96CA95D-8CAE-4C0A-AA06-9DD9C8D5F0ED}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075-40C4-A772-BCE969407F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{9992A54A-1E6B-4534-B78F-E78D10A15C9C}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075-40C4-A772-BCE969407F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{6C32D886-B249-4A06-B06C-B57AEFEDB2E2}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075-40C4-A772-BCE969407F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{D60F442F-8E1D-4BED-B4EA-77029CFA3458}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075-40C4-A772-BCE969407FE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{619D17F1-2FB0-43CF-BB55-66B3333446BD}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075-40C4-A772-BCE969407FE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{E927C197-7F06-4AD1-9987-21AD364CAB26}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075-40C4-A772-BCE969407FE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{E2A9DB8D-F0A9-4D01-A10D-0C87C2F98769}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075-40C4-A772-BCE969407FE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{0E842181-D885-45EE-8831-2D2D477C6958}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075-40C4-A772-BCE969407F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4.7</c:v>
                </c:pt>
                <c:pt idx="8">
                  <c:v>4.8</c:v>
                </c:pt>
                <c:pt idx="16">
                  <c:v>4.5</c:v>
                </c:pt>
                <c:pt idx="24">
                  <c:v>5.4</c:v>
                </c:pt>
                <c:pt idx="32">
                  <c:v>6.1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075-40C4-A772-BCE969407FE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{DFC6E058-D3F5-42FC-B7A2-70E1D02FBCF5}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075-40C4-A772-BCE969407FE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{D73AFE38-41D3-45A4-810A-D15715E58A63}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075-40C4-A772-BCE969407F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{956DC3F5-0D6B-4A2B-BDCF-6F4119942013}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075-40C4-A772-BCE969407F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{762BAF10-839A-430D-AA08-6F350A74985B}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075-40C4-A772-BCE969407F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{02931C8E-F82C-4906-9D2D-5FD9D46448DA}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075-40C4-A772-BCE969407FEE}"/>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{129914FB-B943-4533-A50C-A981A0781034}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075-40C4-A772-BCE969407FE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{78BCAA0A-6AFB-4689-8E94-7C383DE1D4EA}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075-40C4-A772-BCE969407FE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{E7E70A50-E499-4132-B98E-016BD954874E}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075-40C4-A772-BCE969407FE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{0B6D1263-1298-4785-910A-B6F56522BAE8}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075-40C4-A772-BCE969407F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075-40C4-A772-BCE969407FEE}"/>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宮城県川崎町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7,778
270.77
5,646,669
5,322,813
301,830
3,799,549
2,455,437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豪雪地域であることや森林面積割合が約８割の山間地域である</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地理的要素も相まって、企業の進出が低迷している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また、従来から基幹産業とされた第一次産業の衰退も影響して財政基盤が弱く、類似団体や全国市町村平均を下回っている。企業誘致や地場産業活性化の伸展を図り、税収を基幹とした自主財源の確保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106741</xdr:rowOff>
    </xdr:from>
    <xdr:to>
      <xdr:col>23</xdr:col>
      <xdr:colOff>133350</xdr:colOff>
      <xdr:row>43</xdr:row>
      <xdr:rowOff>129722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479091"/>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129722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118231</xdr:rowOff>
    </xdr:from>
    <xdr:to>
      <xdr:col>15</xdr:col>
      <xdr:colOff>82550</xdr:colOff>
      <xdr:row>43</xdr:row>
      <xdr:rowOff>129722</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905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118231</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676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55941</xdr:rowOff>
    </xdr:from>
    <xdr:to>
      <xdr:col>23</xdr:col>
      <xdr:colOff>184150</xdr:colOff>
      <xdr:row>43</xdr:row>
      <xdr:rowOff>157541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28018</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00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165299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67431</xdr:rowOff>
    </xdr:from>
    <xdr:to>
      <xdr:col>11</xdr:col>
      <xdr:colOff>82550</xdr:colOff>
      <xdr:row>43</xdr:row>
      <xdr:rowOff>169031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153808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52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ポイントの上昇となり、類似団体平均値と比較しても</a:t>
          </a:r>
          <a:r>
            <a:rPr kumimoji="1" lang="en-US" altLang="ja-JP" sz="1100">
              <a:solidFill>
                <a:schemeClr val="dk1"/>
              </a:solidFill>
              <a:effectLst/>
              <a:latin typeface="+mn-lt"/>
              <a:ea typeface="+mn-ea"/>
              <a:cs typeface="+mn-cs"/>
            </a:rPr>
            <a:t>6.3</a:t>
          </a:r>
          <a:r>
            <a:rPr kumimoji="1" lang="ja-JP" altLang="ja-JP" sz="1100">
              <a:solidFill>
                <a:schemeClr val="dk1"/>
              </a:solidFill>
              <a:effectLst/>
              <a:latin typeface="+mn-lt"/>
              <a:ea typeface="+mn-ea"/>
              <a:cs typeface="+mn-cs"/>
            </a:rPr>
            <a:t>ポイント高い比率となっている。</a:t>
          </a:r>
          <a:endParaRPr lang="ja-JP" altLang="ja-JP" sz="1400">
            <a:effectLst/>
          </a:endParaRPr>
        </a:p>
        <a:p>
          <a:r>
            <a:rPr kumimoji="1" lang="ja-JP" altLang="ja-JP" sz="1100">
              <a:solidFill>
                <a:schemeClr val="dk1"/>
              </a:solidFill>
              <a:effectLst/>
              <a:latin typeface="+mn-lt"/>
              <a:ea typeface="+mn-ea"/>
              <a:cs typeface="+mn-cs"/>
            </a:rPr>
            <a:t>　前年度から上昇した要因としては、</a:t>
          </a:r>
          <a:r>
            <a:rPr kumimoji="1" lang="ja-JP" altLang="en-US" sz="1100">
              <a:solidFill>
                <a:schemeClr val="dk1"/>
              </a:solidFill>
              <a:effectLst/>
              <a:latin typeface="+mn-lt"/>
              <a:ea typeface="+mn-ea"/>
              <a:cs typeface="+mn-cs"/>
            </a:rPr>
            <a:t>物価高騰や人件費の増加に伴う物件費の増加や施設の老朽化対策や過疎対策事業債の発行による公債費の増加</a:t>
          </a:r>
          <a:r>
            <a:rPr kumimoji="1" lang="ja-JP" altLang="ja-JP" sz="1100">
              <a:solidFill>
                <a:schemeClr val="dk1"/>
              </a:solidFill>
              <a:effectLst/>
              <a:latin typeface="+mn-lt"/>
              <a:ea typeface="+mn-ea"/>
              <a:cs typeface="+mn-cs"/>
            </a:rPr>
            <a:t>が挙げられる。</a:t>
          </a:r>
          <a:endParaRPr lang="ja-JP" altLang="ja-JP" sz="1400">
            <a:effectLst/>
          </a:endParaRPr>
        </a:p>
        <a:p>
          <a:r>
            <a:rPr kumimoji="1" lang="ja-JP" altLang="ja-JP" sz="1100">
              <a:solidFill>
                <a:schemeClr val="dk1"/>
              </a:solidFill>
              <a:effectLst/>
              <a:latin typeface="+mn-lt"/>
              <a:ea typeface="+mn-ea"/>
              <a:cs typeface="+mn-cs"/>
            </a:rPr>
            <a:t>　また、一般財源についても普通交付税の増減により大きく左右されている状況であることから、経常的な経費の削減に努め、地方税を含めた自主財源の確保を強化し、安定した財政基盤の構築を目指す。</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32385</xdr:rowOff>
    </xdr:from>
    <xdr:to>
      <xdr:col>23</xdr:col>
      <xdr:colOff>133350</xdr:colOff>
      <xdr:row>62</xdr:row>
      <xdr:rowOff>50482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662285"/>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117369</xdr:rowOff>
    </xdr:from>
    <xdr:to>
      <xdr:col>19</xdr:col>
      <xdr:colOff>133350</xdr:colOff>
      <xdr:row>62</xdr:row>
      <xdr:rowOff>32385</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75819"/>
          <a:ext cx="889000" cy="86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18838</xdr:rowOff>
    </xdr:from>
    <xdr:to>
      <xdr:col>15</xdr:col>
      <xdr:colOff>82550</xdr:colOff>
      <xdr:row>61</xdr:row>
      <xdr:rowOff>117369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477288"/>
          <a:ext cx="889000" cy="9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18838</xdr:rowOff>
    </xdr:from>
    <xdr:to>
      <xdr:col>11</xdr:col>
      <xdr:colOff>31750</xdr:colOff>
      <xdr:row>62</xdr:row>
      <xdr:rowOff>28363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477288"/>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171132</xdr:rowOff>
    </xdr:from>
    <xdr:to>
      <xdr:col>23</xdr:col>
      <xdr:colOff>184150</xdr:colOff>
      <xdr:row>62</xdr:row>
      <xdr:rowOff>101282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62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143209</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601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153035</xdr:rowOff>
    </xdr:from>
    <xdr:to>
      <xdr:col>19</xdr:col>
      <xdr:colOff>184150</xdr:colOff>
      <xdr:row>62</xdr:row>
      <xdr:rowOff>83185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67962</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97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66569</xdr:rowOff>
    </xdr:from>
    <xdr:to>
      <xdr:col>15</xdr:col>
      <xdr:colOff>133350</xdr:colOff>
      <xdr:row>61</xdr:row>
      <xdr:rowOff>168169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2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152946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11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139488</xdr:rowOff>
    </xdr:from>
    <xdr:to>
      <xdr:col>11</xdr:col>
      <xdr:colOff>82550</xdr:colOff>
      <xdr:row>61</xdr:row>
      <xdr:rowOff>69638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2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54415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12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149013</xdr:rowOff>
    </xdr:from>
    <xdr:to>
      <xdr:col>7</xdr:col>
      <xdr:colOff>31750</xdr:colOff>
      <xdr:row>62</xdr:row>
      <xdr:rowOff>79163</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63940</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[280,842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類似団体よりも</a:t>
          </a:r>
          <a:r>
            <a:rPr kumimoji="1" lang="en-US" altLang="ja-JP" sz="1100">
              <a:solidFill>
                <a:schemeClr val="dk1"/>
              </a:solidFill>
              <a:effectLst/>
              <a:latin typeface="+mn-lt"/>
              <a:ea typeface="+mn-ea"/>
              <a:cs typeface="+mn-cs"/>
            </a:rPr>
            <a:t>51,189</a:t>
          </a:r>
          <a:r>
            <a:rPr kumimoji="1" lang="ja-JP" altLang="ja-JP" sz="1100">
              <a:solidFill>
                <a:schemeClr val="dk1"/>
              </a:solidFill>
              <a:effectLst/>
              <a:latin typeface="+mn-lt"/>
              <a:ea typeface="+mn-ea"/>
              <a:cs typeface="+mn-cs"/>
            </a:rPr>
            <a:t>円低い数値となったものの、全国的な人件費や物件費が増加の影響を受け、当町でも増額している状況である。</a:t>
          </a:r>
          <a:endParaRPr lang="ja-JP" altLang="ja-JP" sz="1400">
            <a:effectLst/>
          </a:endParaRPr>
        </a:p>
        <a:p>
          <a:r>
            <a:rPr kumimoji="1" lang="ja-JP" altLang="ja-JP" sz="1100">
              <a:solidFill>
                <a:schemeClr val="dk1"/>
              </a:solidFill>
              <a:effectLst/>
              <a:latin typeface="+mn-lt"/>
              <a:ea typeface="+mn-ea"/>
              <a:cs typeface="+mn-cs"/>
            </a:rPr>
            <a:t>　これまでも物件費については各集落地区散在に伴うコミュニティ施設等の公共施設に係る維持管理経費などにより高水準であったが、それに加えて光熱水費の高騰や事務事業委託料などが増加している。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126126</xdr:rowOff>
    </xdr:from>
    <xdr:to>
      <xdr:col>23</xdr:col>
      <xdr:colOff>133350</xdr:colOff>
      <xdr:row>81</xdr:row>
      <xdr:rowOff>139108</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13576"/>
          <a:ext cx="838200" cy="1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123884</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113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122965</xdr:rowOff>
    </xdr:from>
    <xdr:to>
      <xdr:col>19</xdr:col>
      <xdr:colOff>133350</xdr:colOff>
      <xdr:row>81</xdr:row>
      <xdr:rowOff>126126</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10415"/>
          <a:ext cx="889000" cy="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116404</xdr:rowOff>
    </xdr:from>
    <xdr:to>
      <xdr:col>15</xdr:col>
      <xdr:colOff>82550</xdr:colOff>
      <xdr:row>81</xdr:row>
      <xdr:rowOff>122965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03854"/>
          <a:ext cx="889000" cy="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114047</xdr:rowOff>
    </xdr:from>
    <xdr:to>
      <xdr:col>11</xdr:col>
      <xdr:colOff>31750</xdr:colOff>
      <xdr:row>81</xdr:row>
      <xdr:rowOff>116404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01497"/>
          <a:ext cx="889000" cy="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88308</xdr:rowOff>
    </xdr:from>
    <xdr:to>
      <xdr:col>23</xdr:col>
      <xdr:colOff>184150</xdr:colOff>
      <xdr:row>82</xdr:row>
      <xdr:rowOff>18458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7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9585</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97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75326</xdr:rowOff>
    </xdr:from>
    <xdr:to>
      <xdr:col>19</xdr:col>
      <xdr:colOff>184150</xdr:colOff>
      <xdr:row>82</xdr:row>
      <xdr:rowOff>5476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6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15653</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31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72165</xdr:rowOff>
    </xdr:from>
    <xdr:to>
      <xdr:col>15</xdr:col>
      <xdr:colOff>133350</xdr:colOff>
      <xdr:row>82</xdr:row>
      <xdr:rowOff>2315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5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12492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2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65604</xdr:rowOff>
    </xdr:from>
    <xdr:to>
      <xdr:col>11</xdr:col>
      <xdr:colOff>82550</xdr:colOff>
      <xdr:row>81</xdr:row>
      <xdr:rowOff>167204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5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5931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2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63247</xdr:rowOff>
    </xdr:from>
    <xdr:to>
      <xdr:col>7</xdr:col>
      <xdr:colOff>31750</xdr:colOff>
      <xdr:row>81</xdr:row>
      <xdr:rowOff>164847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50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3574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1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今年度は前年並みであったが、当町は、各階層における職員数が均衡でないため、経験年数階層の変動が大きく影響するところがある。採用年齢上限の引き上げなどにより経験年数階層の平準化を図る。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47978</xdr:rowOff>
    </xdr:from>
    <xdr:to>
      <xdr:col>81</xdr:col>
      <xdr:colOff>44450</xdr:colOff>
      <xdr:row>86</xdr:row>
      <xdr:rowOff>47978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926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34572</xdr:rowOff>
    </xdr:from>
    <xdr:to>
      <xdr:col>77</xdr:col>
      <xdr:colOff>44450</xdr:colOff>
      <xdr:row>86</xdr:row>
      <xdr:rowOff>47978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792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34572</xdr:rowOff>
    </xdr:from>
    <xdr:to>
      <xdr:col>72</xdr:col>
      <xdr:colOff>203200</xdr:colOff>
      <xdr:row>86</xdr:row>
      <xdr:rowOff>155222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77927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155222</xdr:rowOff>
    </xdr:from>
    <xdr:to>
      <xdr:col>68</xdr:col>
      <xdr:colOff>152400</xdr:colOff>
      <xdr:row>86</xdr:row>
      <xdr:rowOff>155222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8999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168628</xdr:rowOff>
    </xdr:from>
    <xdr:to>
      <xdr:col>81</xdr:col>
      <xdr:colOff>95250</xdr:colOff>
      <xdr:row>86</xdr:row>
      <xdr:rowOff>98778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140705</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1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168628</xdr:rowOff>
    </xdr:from>
    <xdr:to>
      <xdr:col>77</xdr:col>
      <xdr:colOff>95250</xdr:colOff>
      <xdr:row>86</xdr:row>
      <xdr:rowOff>98778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83555</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2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155222</xdr:rowOff>
    </xdr:from>
    <xdr:to>
      <xdr:col>73</xdr:col>
      <xdr:colOff>44450</xdr:colOff>
      <xdr:row>86</xdr:row>
      <xdr:rowOff>85372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70149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104422</xdr:rowOff>
    </xdr:from>
    <xdr:to>
      <xdr:col>68</xdr:col>
      <xdr:colOff>203200</xdr:colOff>
      <xdr:row>87</xdr:row>
      <xdr:rowOff>34572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19349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104422</xdr:rowOff>
    </xdr:from>
    <xdr:to>
      <xdr:col>64</xdr:col>
      <xdr:colOff>152400</xdr:colOff>
      <xdr:row>87</xdr:row>
      <xdr:rowOff>34572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19349</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近年、職員数自体はほぼ同数であるが、人口減少等により人口千人当たりの職員数が増加傾向にある。今後も民間への業務委託や事務の効率化を図り、さらに適正な定員管理を行っていく。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144844</xdr:rowOff>
    </xdr:from>
    <xdr:to>
      <xdr:col>81</xdr:col>
      <xdr:colOff>44450</xdr:colOff>
      <xdr:row>60</xdr:row>
      <xdr:rowOff>163544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431844"/>
          <a:ext cx="838200" cy="1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138811</xdr:rowOff>
    </xdr:from>
    <xdr:to>
      <xdr:col>77</xdr:col>
      <xdr:colOff>44450</xdr:colOff>
      <xdr:row>60</xdr:row>
      <xdr:rowOff>163544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25811"/>
          <a:ext cx="889000" cy="2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124333</xdr:rowOff>
    </xdr:from>
    <xdr:to>
      <xdr:col>72</xdr:col>
      <xdr:colOff>203200</xdr:colOff>
      <xdr:row>60</xdr:row>
      <xdr:rowOff>138811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11333"/>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108648</xdr:rowOff>
    </xdr:from>
    <xdr:to>
      <xdr:col>68</xdr:col>
      <xdr:colOff>152400</xdr:colOff>
      <xdr:row>60</xdr:row>
      <xdr:rowOff>124333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95648"/>
          <a:ext cx="889000" cy="1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94044</xdr:rowOff>
    </xdr:from>
    <xdr:to>
      <xdr:col>81</xdr:col>
      <xdr:colOff>95250</xdr:colOff>
      <xdr:row>61</xdr:row>
      <xdr:rowOff>24194</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38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110571</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26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112744</xdr:rowOff>
    </xdr:from>
    <xdr:to>
      <xdr:col>77</xdr:col>
      <xdr:colOff>95250</xdr:colOff>
      <xdr:row>61</xdr:row>
      <xdr:rowOff>42894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399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27671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486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88011</xdr:rowOff>
    </xdr:from>
    <xdr:to>
      <xdr:col>73</xdr:col>
      <xdr:colOff>44450</xdr:colOff>
      <xdr:row>61</xdr:row>
      <xdr:rowOff>18161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7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2938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6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73533</xdr:rowOff>
    </xdr:from>
    <xdr:to>
      <xdr:col>68</xdr:col>
      <xdr:colOff>203200</xdr:colOff>
      <xdr:row>61</xdr:row>
      <xdr:rowOff>3683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6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159910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46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57848</xdr:rowOff>
    </xdr:from>
    <xdr:to>
      <xdr:col>64</xdr:col>
      <xdr:colOff>152400</xdr:colOff>
      <xdr:row>60</xdr:row>
      <xdr:rowOff>159448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4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144225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3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負担比率でも説明したとおり、従来より起債（借金）に依存しない財政経営を行ってきたことに加え、地方財政措置を重視した地方債の発行コントロールにより類似団体平均より良好な数値となっている。しかしながら、</a:t>
          </a:r>
          <a:r>
            <a:rPr kumimoji="1" lang="ja-JP" altLang="en-US" sz="1100">
              <a:solidFill>
                <a:schemeClr val="dk1"/>
              </a:solidFill>
              <a:effectLst/>
              <a:latin typeface="+mn-lt"/>
              <a:ea typeface="+mn-ea"/>
              <a:cs typeface="+mn-cs"/>
            </a:rPr>
            <a:t>過疎対策や</a:t>
          </a:r>
          <a:r>
            <a:rPr kumimoji="1" lang="ja-JP" altLang="ja-JP" sz="1100">
              <a:solidFill>
                <a:schemeClr val="dk1"/>
              </a:solidFill>
              <a:effectLst/>
              <a:latin typeface="+mn-lt"/>
              <a:ea typeface="+mn-ea"/>
              <a:cs typeface="+mn-cs"/>
            </a:rPr>
            <a:t>近年頻発する災害に備えるための防災対策などにより地方債残高が増加していることから、今後も従来の財政経営方針を踏襲し、健全財政の伸展を図っていく必要がある。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146304</xdr:rowOff>
    </xdr:from>
    <xdr:to>
      <xdr:col>81</xdr:col>
      <xdr:colOff>44450</xdr:colOff>
      <xdr:row>41</xdr:row>
      <xdr:rowOff>8636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004304"/>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55389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84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102870</xdr:rowOff>
    </xdr:from>
    <xdr:to>
      <xdr:col>77</xdr:col>
      <xdr:colOff>44450</xdr:colOff>
      <xdr:row>40</xdr:row>
      <xdr:rowOff>146304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96087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102870</xdr:rowOff>
    </xdr:from>
    <xdr:to>
      <xdr:col>72</xdr:col>
      <xdr:colOff>203200</xdr:colOff>
      <xdr:row>40</xdr:row>
      <xdr:rowOff>117348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6960870"/>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112522</xdr:rowOff>
    </xdr:from>
    <xdr:to>
      <xdr:col>68</xdr:col>
      <xdr:colOff>152400</xdr:colOff>
      <xdr:row>40</xdr:row>
      <xdr:rowOff>117348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970522"/>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129286</xdr:rowOff>
    </xdr:from>
    <xdr:to>
      <xdr:col>81</xdr:col>
      <xdr:colOff>95250</xdr:colOff>
      <xdr:row>41</xdr:row>
      <xdr:rowOff>59436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8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145813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3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95504</xdr:rowOff>
    </xdr:from>
    <xdr:to>
      <xdr:col>77</xdr:col>
      <xdr:colOff>95250</xdr:colOff>
      <xdr:row>41</xdr:row>
      <xdr:rowOff>25654</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35831</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22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52070</xdr:rowOff>
    </xdr:from>
    <xdr:to>
      <xdr:col>73</xdr:col>
      <xdr:colOff>44450</xdr:colOff>
      <xdr:row>40</xdr:row>
      <xdr:rowOff>153670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163847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66548</xdr:rowOff>
    </xdr:from>
    <xdr:to>
      <xdr:col>68</xdr:col>
      <xdr:colOff>203200</xdr:colOff>
      <xdr:row>40</xdr:row>
      <xdr:rowOff>168148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6875</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69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61722</xdr:rowOff>
    </xdr:from>
    <xdr:to>
      <xdr:col>64</xdr:col>
      <xdr:colOff>152400</xdr:colOff>
      <xdr:row>40</xdr:row>
      <xdr:rowOff>163322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1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2049</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8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将来負担比率が発生していないのは、従来より起債（借金）に依存しない財政経営を行ってきたことにより、地方債残高が他の類似団体と比較して少ないことに加え、基準財政需要額（借金の返済金のうち普通交付税として加算措置される額）に算入される割合が高いこと、及び地方公営企業や構成する一部事務組合に対する将来的負担が少ないことが挙げられる。また、大規模建設事業等を抑制しコンスタントに基金を積増ししてきたことも要因の一端である。</a:t>
          </a:r>
          <a:endParaRPr lang="ja-JP" altLang="ja-JP">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宮城県川崎町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7,778
270.77
5,646,669
5,322,813
301,830
3,799,549
2,455,437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人事院勧告により人件費が増加した。</a:t>
          </a:r>
          <a:endParaRPr lang="ja-JP" altLang="ja-JP" sz="1400">
            <a:effectLst/>
          </a:endParaRPr>
        </a:p>
        <a:p>
          <a:r>
            <a:rPr kumimoji="1" lang="ja-JP" altLang="ja-JP" sz="1100">
              <a:solidFill>
                <a:schemeClr val="dk1"/>
              </a:solidFill>
              <a:effectLst/>
              <a:latin typeface="+mn-lt"/>
              <a:ea typeface="+mn-ea"/>
              <a:cs typeface="+mn-cs"/>
            </a:rPr>
            <a:t>　職員定数管理の徹底や公共施設の運営に係る指定管理者制度の活用、給食業務等の外部委託を継続するほか、新たな業務の外部委託への移行を検討し人件費の削減に努める。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101854</xdr:rowOff>
    </xdr:from>
    <xdr:to>
      <xdr:col>24</xdr:col>
      <xdr:colOff>25400</xdr:colOff>
      <xdr:row>37</xdr:row>
      <xdr:rowOff>115570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4550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65278</xdr:rowOff>
    </xdr:from>
    <xdr:to>
      <xdr:col>19</xdr:col>
      <xdr:colOff>187325</xdr:colOff>
      <xdr:row>37</xdr:row>
      <xdr:rowOff>101854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089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14986</xdr:rowOff>
    </xdr:from>
    <xdr:to>
      <xdr:col>15</xdr:col>
      <xdr:colOff>98425</xdr:colOff>
      <xdr:row>37</xdr:row>
      <xdr:rowOff>65278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5863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14986</xdr:rowOff>
    </xdr:from>
    <xdr:to>
      <xdr:col>11</xdr:col>
      <xdr:colOff>9525</xdr:colOff>
      <xdr:row>37</xdr:row>
      <xdr:rowOff>110998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5863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36847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51054</xdr:rowOff>
    </xdr:from>
    <xdr:to>
      <xdr:col>20</xdr:col>
      <xdr:colOff>38100</xdr:colOff>
      <xdr:row>37</xdr:row>
      <xdr:rowOff>152654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137431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14478</xdr:rowOff>
    </xdr:from>
    <xdr:to>
      <xdr:col>15</xdr:col>
      <xdr:colOff>149225</xdr:colOff>
      <xdr:row>37</xdr:row>
      <xdr:rowOff>116078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100855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135636</xdr:rowOff>
    </xdr:from>
    <xdr:to>
      <xdr:col>11</xdr:col>
      <xdr:colOff>60325</xdr:colOff>
      <xdr:row>37</xdr:row>
      <xdr:rowOff>65786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物品及び公用車の集中管理や委託事業の見直し等により物件費の節減策を実行しているものの、類似団体及び全国平均と比較すると依然として高い水準である。これは、各地区に分散した公共施設に係る維持関連経費が高水準であることがあげられる。今後の対応方針としては、類似団体の物件費水準を目標に行財政改革を一層推進す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35560</xdr:rowOff>
    </xdr:from>
    <xdr:to>
      <xdr:col>82</xdr:col>
      <xdr:colOff>107950</xdr:colOff>
      <xdr:row>17</xdr:row>
      <xdr:rowOff>64135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95021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167005</xdr:rowOff>
    </xdr:from>
    <xdr:to>
      <xdr:col>78</xdr:col>
      <xdr:colOff>69850</xdr:colOff>
      <xdr:row>17</xdr:row>
      <xdr:rowOff>35560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9102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81280</xdr:rowOff>
    </xdr:from>
    <xdr:to>
      <xdr:col>73</xdr:col>
      <xdr:colOff>180975</xdr:colOff>
      <xdr:row>16</xdr:row>
      <xdr:rowOff>167005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2448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81280</xdr:rowOff>
    </xdr:from>
    <xdr:to>
      <xdr:col>69</xdr:col>
      <xdr:colOff>92075</xdr:colOff>
      <xdr:row>17</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2448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xdr:rowOff>
    </xdr:from>
    <xdr:to>
      <xdr:col>82</xdr:col>
      <xdr:colOff>158750</xdr:colOff>
      <xdr:row>17</xdr:row>
      <xdr:rowOff>114935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9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156862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9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156210</xdr:rowOff>
    </xdr:from>
    <xdr:to>
      <xdr:col>78</xdr:col>
      <xdr:colOff>120650</xdr:colOff>
      <xdr:row>17</xdr:row>
      <xdr:rowOff>86360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71137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85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116205</xdr:rowOff>
    </xdr:from>
    <xdr:to>
      <xdr:col>74</xdr:col>
      <xdr:colOff>31750</xdr:colOff>
      <xdr:row>17</xdr:row>
      <xdr:rowOff>46355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5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31132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45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30480</xdr:rowOff>
    </xdr:from>
    <xdr:to>
      <xdr:col>69</xdr:col>
      <xdr:colOff>142875</xdr:colOff>
      <xdr:row>16</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77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116857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7620</xdr:rowOff>
    </xdr:from>
    <xdr:to>
      <xdr:col>65</xdr:col>
      <xdr:colOff>53975</xdr:colOff>
      <xdr:row>17</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2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93997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08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障害者自立支援給付費など障害福祉費が増加傾向にあることから高い水準となっている</a:t>
          </a:r>
          <a:r>
            <a:rPr kumimoji="1" lang="ja-JP" altLang="ja-JP" sz="1100">
              <a:solidFill>
                <a:schemeClr val="dk1"/>
              </a:solidFill>
              <a:effectLst/>
              <a:latin typeface="+mn-lt"/>
              <a:ea typeface="+mn-ea"/>
              <a:cs typeface="+mn-cs"/>
            </a:rPr>
            <a:t>。引き続き人口動態や経済状況の変化による財政運営全体への影響を注視していく。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12700</xdr:rowOff>
    </xdr:from>
    <xdr:to>
      <xdr:col>24</xdr:col>
      <xdr:colOff>25400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424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69850</xdr:rowOff>
    </xdr:from>
    <xdr:to>
      <xdr:col>19</xdr:col>
      <xdr:colOff>187325</xdr:colOff>
      <xdr:row>55</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3281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69850</xdr:rowOff>
    </xdr:from>
    <xdr:to>
      <xdr:col>15</xdr:col>
      <xdr:colOff>98425</xdr:colOff>
      <xdr:row>54</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28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69850</xdr:rowOff>
    </xdr:from>
    <xdr:to>
      <xdr:col>11</xdr:col>
      <xdr:colOff>9525</xdr:colOff>
      <xdr:row>54</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281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19050</xdr:rowOff>
    </xdr:from>
    <xdr:to>
      <xdr:col>15</xdr:col>
      <xdr:colOff>149225</xdr:colOff>
      <xdr:row>54</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130827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19050</xdr:rowOff>
    </xdr:from>
    <xdr:to>
      <xdr:col>11</xdr:col>
      <xdr:colOff>60325</xdr:colOff>
      <xdr:row>54</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114300</xdr:rowOff>
    </xdr:from>
    <xdr:to>
      <xdr:col>6</xdr:col>
      <xdr:colOff>171450</xdr:colOff>
      <xdr:row>55</xdr:row>
      <xdr:rowOff>44450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54627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令和５年度まで</a:t>
          </a:r>
          <a:r>
            <a:rPr kumimoji="1" lang="ja-JP" altLang="ja-JP" sz="1100">
              <a:solidFill>
                <a:schemeClr val="dk1"/>
              </a:solidFill>
              <a:effectLst/>
              <a:latin typeface="+mn-lt"/>
              <a:ea typeface="+mn-ea"/>
              <a:cs typeface="+mn-cs"/>
            </a:rPr>
            <a:t>類似団体平均を大幅に上回ってい</a:t>
          </a:r>
          <a:r>
            <a:rPr kumimoji="1" lang="ja-JP" altLang="en-US" sz="1100">
              <a:solidFill>
                <a:schemeClr val="dk1"/>
              </a:solidFill>
              <a:effectLst/>
              <a:latin typeface="+mn-lt"/>
              <a:ea typeface="+mn-ea"/>
              <a:cs typeface="+mn-cs"/>
            </a:rPr>
            <a:t>たが、補助費等にも記載したとおり</a:t>
          </a:r>
          <a:r>
            <a:rPr kumimoji="1" lang="ja-JP" altLang="ja-JP" sz="1100">
              <a:solidFill>
                <a:schemeClr val="dk1"/>
              </a:solidFill>
              <a:effectLst/>
              <a:latin typeface="+mn-lt"/>
              <a:ea typeface="+mn-ea"/>
              <a:cs typeface="+mn-cs"/>
            </a:rPr>
            <a:t>下水道事業会計において公営企業を適用したことに伴い、これまで繰出金で支出してた科目を補助金に変更</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139,538</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こともあり、前年度比で</a:t>
          </a:r>
          <a:r>
            <a:rPr kumimoji="1" lang="en-US" altLang="ja-JP" sz="1100">
              <a:solidFill>
                <a:schemeClr val="dk1"/>
              </a:solidFill>
              <a:effectLst/>
              <a:latin typeface="+mn-lt"/>
              <a:ea typeface="+mn-ea"/>
              <a:cs typeface="+mn-cs"/>
            </a:rPr>
            <a:t>4.1</a:t>
          </a:r>
          <a:r>
            <a:rPr kumimoji="1" lang="ja-JP" altLang="en-US" sz="1100">
              <a:solidFill>
                <a:schemeClr val="dk1"/>
              </a:solidFill>
              <a:effectLst/>
              <a:latin typeface="+mn-lt"/>
              <a:ea typeface="+mn-ea"/>
              <a:cs typeface="+mn-cs"/>
            </a:rPr>
            <a:t>ポイントの減となった。</a:t>
          </a:r>
          <a:endParaRPr lang="ja-JP" altLang="ja-JP" sz="1400">
            <a:effectLst/>
          </a:endParaRPr>
        </a:p>
        <a:p>
          <a:r>
            <a:rPr kumimoji="1" lang="ja-JP" altLang="ja-JP" sz="1100">
              <a:solidFill>
                <a:schemeClr val="dk1"/>
              </a:solidFill>
              <a:effectLst/>
              <a:latin typeface="+mn-lt"/>
              <a:ea typeface="+mn-ea"/>
              <a:cs typeface="+mn-cs"/>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24130</xdr:rowOff>
    </xdr:from>
    <xdr:to>
      <xdr:col>82</xdr:col>
      <xdr:colOff>107950</xdr:colOff>
      <xdr:row>59</xdr:row>
      <xdr:rowOff>56134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796780"/>
          <a:ext cx="838200" cy="37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56134</xdr:rowOff>
    </xdr:from>
    <xdr:to>
      <xdr:col>78</xdr:col>
      <xdr:colOff>69850</xdr:colOff>
      <xdr:row>59</xdr:row>
      <xdr:rowOff>101854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4782800" y="101716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136144</xdr:rowOff>
    </xdr:from>
    <xdr:to>
      <xdr:col>73</xdr:col>
      <xdr:colOff>180975</xdr:colOff>
      <xdr:row>59</xdr:row>
      <xdr:rowOff>101854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1008024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136144</xdr:rowOff>
    </xdr:from>
    <xdr:to>
      <xdr:col>69</xdr:col>
      <xdr:colOff>92075</xdr:colOff>
      <xdr:row>59</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08024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116857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5334</xdr:rowOff>
    </xdr:from>
    <xdr:to>
      <xdr:col>78</xdr:col>
      <xdr:colOff>120650</xdr:colOff>
      <xdr:row>59</xdr:row>
      <xdr:rowOff>106934</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12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91711</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207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51054</xdr:rowOff>
    </xdr:from>
    <xdr:to>
      <xdr:col>74</xdr:col>
      <xdr:colOff>31750</xdr:colOff>
      <xdr:row>59</xdr:row>
      <xdr:rowOff>152654</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166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137431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25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85344</xdr:rowOff>
    </xdr:from>
    <xdr:to>
      <xdr:col>69</xdr:col>
      <xdr:colOff>142875</xdr:colOff>
      <xdr:row>59</xdr:row>
      <xdr:rowOff>15494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02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271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87630</xdr:rowOff>
    </xdr:from>
    <xdr:to>
      <xdr:col>65</xdr:col>
      <xdr:colOff>53975</xdr:colOff>
      <xdr:row>60</xdr:row>
      <xdr:rowOff>17780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20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2557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28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下水道事業会計において公営企業を適用したことに伴い、これまで繰出金で支出してた科目を補助金に変更したため、</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3.7</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大幅な増加</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また、病院</a:t>
          </a:r>
          <a:r>
            <a:rPr kumimoji="1" lang="ja-JP" altLang="ja-JP" sz="1100">
              <a:solidFill>
                <a:schemeClr val="dk1"/>
              </a:solidFill>
              <a:effectLst/>
              <a:latin typeface="+mn-lt"/>
              <a:ea typeface="+mn-ea"/>
              <a:cs typeface="+mn-cs"/>
            </a:rPr>
            <a:t>事業会計への補助金が依然として高い水準にあるので適切な運営計画を立て、経営改善に努める。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85852</xdr:rowOff>
    </xdr:from>
    <xdr:to>
      <xdr:col>82</xdr:col>
      <xdr:colOff>107950</xdr:colOff>
      <xdr:row>39</xdr:row>
      <xdr:rowOff>83566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600952"/>
          <a:ext cx="838200" cy="16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170434</xdr:rowOff>
    </xdr:from>
    <xdr:to>
      <xdr:col>78</xdr:col>
      <xdr:colOff>69850</xdr:colOff>
      <xdr:row>38</xdr:row>
      <xdr:rowOff>85852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51408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14241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186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152146</xdr:rowOff>
    </xdr:from>
    <xdr:to>
      <xdr:col>73</xdr:col>
      <xdr:colOff>180975</xdr:colOff>
      <xdr:row>37</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49579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152146</xdr:rowOff>
    </xdr:from>
    <xdr:to>
      <xdr:col>69</xdr:col>
      <xdr:colOff>92075</xdr:colOff>
      <xdr:row>38</xdr:row>
      <xdr:rowOff>76708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49579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32766</xdr:rowOff>
    </xdr:from>
    <xdr:to>
      <xdr:col>82</xdr:col>
      <xdr:colOff>158750</xdr:colOff>
      <xdr:row>39</xdr:row>
      <xdr:rowOff>134366</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71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4843</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35052</xdr:rowOff>
    </xdr:from>
    <xdr:to>
      <xdr:col>78</xdr:col>
      <xdr:colOff>120650</xdr:colOff>
      <xdr:row>38</xdr:row>
      <xdr:rowOff>136652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121429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636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119634</xdr:rowOff>
    </xdr:from>
    <xdr:to>
      <xdr:col>74</xdr:col>
      <xdr:colOff>31750</xdr:colOff>
      <xdr:row>38</xdr:row>
      <xdr:rowOff>49785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34561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101346</xdr:rowOff>
    </xdr:from>
    <xdr:to>
      <xdr:col>69</xdr:col>
      <xdr:colOff>142875</xdr:colOff>
      <xdr:row>38</xdr:row>
      <xdr:rowOff>31496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16273</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25908</xdr:rowOff>
    </xdr:from>
    <xdr:to>
      <xdr:col>65</xdr:col>
      <xdr:colOff>53975</xdr:colOff>
      <xdr:row>38</xdr:row>
      <xdr:rowOff>127508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112285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類似団体及び全国平均値よりも良好な数値となっている。</a:t>
          </a:r>
          <a:endParaRPr lang="ja-JP" altLang="ja-JP" sz="1400">
            <a:effectLst/>
          </a:endParaRPr>
        </a:p>
        <a:p>
          <a:r>
            <a:rPr kumimoji="1" lang="ja-JP" altLang="ja-JP" sz="1100">
              <a:solidFill>
                <a:schemeClr val="dk1"/>
              </a:solidFill>
              <a:effectLst/>
              <a:latin typeface="+mn-lt"/>
              <a:ea typeface="+mn-ea"/>
              <a:cs typeface="+mn-cs"/>
            </a:rPr>
            <a:t>　これは財政運営指針に基づき、一般会計における地方債の発行を抑制してきた成果ではあるが、近年は過疎対策事業債を発行していることから増加傾向にある。</a:t>
          </a:r>
          <a:endParaRPr lang="ja-JP" altLang="ja-JP" sz="1400">
            <a:effectLst/>
          </a:endParaRPr>
        </a:p>
        <a:p>
          <a:r>
            <a:rPr kumimoji="1" lang="ja-JP" altLang="ja-JP" sz="1100">
              <a:solidFill>
                <a:schemeClr val="dk1"/>
              </a:solidFill>
              <a:effectLst/>
              <a:latin typeface="+mn-lt"/>
              <a:ea typeface="+mn-ea"/>
              <a:cs typeface="+mn-cs"/>
            </a:rPr>
            <a:t>　今後は老朽化した施設の更新が迫る中で急激な増加を招かぬよう努めていく。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1270</xdr:rowOff>
    </xdr:from>
    <xdr:to>
      <xdr:col>24</xdr:col>
      <xdr:colOff>25400</xdr:colOff>
      <xdr:row>75</xdr:row>
      <xdr:rowOff>16510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3987800" y="128600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142240</xdr:rowOff>
    </xdr:from>
    <xdr:to>
      <xdr:col>19</xdr:col>
      <xdr:colOff>187325</xdr:colOff>
      <xdr:row>75</xdr:row>
      <xdr:rowOff>1270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28295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127000</xdr:rowOff>
    </xdr:from>
    <xdr:to>
      <xdr:col>15</xdr:col>
      <xdr:colOff>98425</xdr:colOff>
      <xdr:row>74</xdr:row>
      <xdr:rowOff>142240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2814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119380</xdr:rowOff>
    </xdr:from>
    <xdr:to>
      <xdr:col>11</xdr:col>
      <xdr:colOff>9525</xdr:colOff>
      <xdr:row>74</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320800" y="12806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137160</xdr:rowOff>
    </xdr:from>
    <xdr:to>
      <xdr:col>24</xdr:col>
      <xdr:colOff>76200</xdr:colOff>
      <xdr:row>75</xdr:row>
      <xdr:rowOff>67310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153687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121920</xdr:rowOff>
    </xdr:from>
    <xdr:to>
      <xdr:col>20</xdr:col>
      <xdr:colOff>38100</xdr:colOff>
      <xdr:row>75</xdr:row>
      <xdr:rowOff>52070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62247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91440</xdr:rowOff>
    </xdr:from>
    <xdr:to>
      <xdr:col>15</xdr:col>
      <xdr:colOff>149225</xdr:colOff>
      <xdr:row>75</xdr:row>
      <xdr:rowOff>21590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31767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254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76200</xdr:rowOff>
    </xdr:from>
    <xdr:to>
      <xdr:col>11</xdr:col>
      <xdr:colOff>60325</xdr:colOff>
      <xdr:row>75</xdr:row>
      <xdr:rowOff>6350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16527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68580</xdr:rowOff>
    </xdr:from>
    <xdr:to>
      <xdr:col>6</xdr:col>
      <xdr:colOff>171450</xdr:colOff>
      <xdr:row>74</xdr:row>
      <xdr:rowOff>170180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8907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公債費以外の経常収支比率が類似団体平均を上回っているのは、人件費をはじめ、経常的な物件費及び繰出金が他の団体より高い水準で推移していることが挙げられる。要因については他の分析欄でも記載したとおりであるため当該欄での分析は割愛するが、経常経費高水準化の要因分析を徹底し、慢性要因については抜本的な改革断行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108713</xdr:rowOff>
    </xdr:from>
    <xdr:to>
      <xdr:col>82</xdr:col>
      <xdr:colOff>107950</xdr:colOff>
      <xdr:row>76</xdr:row>
      <xdr:rowOff>120142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3138913"/>
          <a:ext cx="8382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28702</xdr:rowOff>
    </xdr:from>
    <xdr:to>
      <xdr:col>78</xdr:col>
      <xdr:colOff>69850</xdr:colOff>
      <xdr:row>76</xdr:row>
      <xdr:rowOff>108713</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3058902"/>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97282</xdr:rowOff>
    </xdr:from>
    <xdr:to>
      <xdr:col>73</xdr:col>
      <xdr:colOff>180975</xdr:colOff>
      <xdr:row>76</xdr:row>
      <xdr:rowOff>28702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956032"/>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16527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97282</xdr:rowOff>
    </xdr:from>
    <xdr:to>
      <xdr:col>69</xdr:col>
      <xdr:colOff>92075</xdr:colOff>
      <xdr:row>76</xdr:row>
      <xdr:rowOff>136144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956032"/>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69342</xdr:rowOff>
    </xdr:from>
    <xdr:to>
      <xdr:col>82</xdr:col>
      <xdr:colOff>158750</xdr:colOff>
      <xdr:row>76</xdr:row>
      <xdr:rowOff>170942</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309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41419</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3071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57913</xdr:rowOff>
    </xdr:from>
    <xdr:to>
      <xdr:col>78</xdr:col>
      <xdr:colOff>120650</xdr:colOff>
      <xdr:row>76</xdr:row>
      <xdr:rowOff>159513</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144290</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31744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149352</xdr:rowOff>
    </xdr:from>
    <xdr:to>
      <xdr:col>74</xdr:col>
      <xdr:colOff>31750</xdr:colOff>
      <xdr:row>76</xdr:row>
      <xdr:rowOff>79502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300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64279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3094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46482</xdr:rowOff>
    </xdr:from>
    <xdr:to>
      <xdr:col>69</xdr:col>
      <xdr:colOff>142875</xdr:colOff>
      <xdr:row>75</xdr:row>
      <xdr:rowOff>148081</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132859</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991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宮城県川崎町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162669</xdr:rowOff>
    </xdr:from>
    <xdr:to>
      <xdr:col>29</xdr:col>
      <xdr:colOff>127000</xdr:colOff>
      <xdr:row>18</xdr:row>
      <xdr:rowOff>83962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24944"/>
          <a:ext cx="647700" cy="92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83962</xdr:rowOff>
    </xdr:from>
    <xdr:to>
      <xdr:col>26</xdr:col>
      <xdr:colOff>50800</xdr:colOff>
      <xdr:row>18</xdr:row>
      <xdr:rowOff>113795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17687"/>
          <a:ext cx="698500" cy="29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113795</xdr:rowOff>
    </xdr:from>
    <xdr:to>
      <xdr:col>22</xdr:col>
      <xdr:colOff>114300</xdr:colOff>
      <xdr:row>18</xdr:row>
      <xdr:rowOff>124089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47520"/>
          <a:ext cx="698500" cy="102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124089</xdr:rowOff>
    </xdr:from>
    <xdr:to>
      <xdr:col>18</xdr:col>
      <xdr:colOff>177800</xdr:colOff>
      <xdr:row>19</xdr:row>
      <xdr:rowOff>5202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7814"/>
          <a:ext cx="698500" cy="525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111869</xdr:rowOff>
    </xdr:from>
    <xdr:to>
      <xdr:col>29</xdr:col>
      <xdr:colOff>177800</xdr:colOff>
      <xdr:row>18</xdr:row>
      <xdr:rowOff>42019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74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83946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4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33162</xdr:rowOff>
    </xdr:from>
    <xdr:to>
      <xdr:col>26</xdr:col>
      <xdr:colOff>101600</xdr:colOff>
      <xdr:row>18</xdr:row>
      <xdr:rowOff>134762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66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119539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53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62995</xdr:rowOff>
    </xdr:from>
    <xdr:to>
      <xdr:col>22</xdr:col>
      <xdr:colOff>165100</xdr:colOff>
      <xdr:row>18</xdr:row>
      <xdr:rowOff>164595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96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149372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8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73289</xdr:rowOff>
    </xdr:from>
    <xdr:to>
      <xdr:col>19</xdr:col>
      <xdr:colOff>38100</xdr:colOff>
      <xdr:row>19</xdr:row>
      <xdr:rowOff>3439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70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159666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93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125852</xdr:rowOff>
    </xdr:from>
    <xdr:to>
      <xdr:col>15</xdr:col>
      <xdr:colOff>101600</xdr:colOff>
      <xdr:row>19</xdr:row>
      <xdr:rowOff>56002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59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40779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45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22561</xdr:rowOff>
    </xdr:from>
    <xdr:to>
      <xdr:col>29</xdr:col>
      <xdr:colOff>127000</xdr:colOff>
      <xdr:row>36</xdr:row>
      <xdr:rowOff>23437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75811"/>
          <a:ext cx="647700" cy="8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7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22561</xdr:rowOff>
    </xdr:from>
    <xdr:to>
      <xdr:col>26</xdr:col>
      <xdr:colOff>50800</xdr:colOff>
      <xdr:row>36</xdr:row>
      <xdr:rowOff>46038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75811"/>
          <a:ext cx="698500" cy="234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46038</xdr:rowOff>
    </xdr:from>
    <xdr:to>
      <xdr:col>22</xdr:col>
      <xdr:colOff>114300</xdr:colOff>
      <xdr:row>36</xdr:row>
      <xdr:rowOff>97229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99288"/>
          <a:ext cx="698500" cy="511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97229</xdr:rowOff>
    </xdr:from>
    <xdr:to>
      <xdr:col>18</xdr:col>
      <xdr:colOff>177800</xdr:colOff>
      <xdr:row>36</xdr:row>
      <xdr:rowOff>117475</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050479"/>
          <a:ext cx="698500" cy="20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315537</xdr:rowOff>
    </xdr:from>
    <xdr:to>
      <xdr:col>29</xdr:col>
      <xdr:colOff>177800</xdr:colOff>
      <xdr:row>36</xdr:row>
      <xdr:rowOff>74237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25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287614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9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314661</xdr:rowOff>
    </xdr:from>
    <xdr:to>
      <xdr:col>26</xdr:col>
      <xdr:colOff>101600</xdr:colOff>
      <xdr:row>36</xdr:row>
      <xdr:rowOff>73361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25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58138</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11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338138</xdr:rowOff>
    </xdr:from>
    <xdr:to>
      <xdr:col>22</xdr:col>
      <xdr:colOff>165100</xdr:colOff>
      <xdr:row>36</xdr:row>
      <xdr:rowOff>96838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484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81615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3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46429</xdr:rowOff>
    </xdr:from>
    <xdr:to>
      <xdr:col>19</xdr:col>
      <xdr:colOff>38100</xdr:colOff>
      <xdr:row>36</xdr:row>
      <xdr:rowOff>148029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996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132806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86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66675</xdr:rowOff>
    </xdr:from>
    <xdr:to>
      <xdr:col>15</xdr:col>
      <xdr:colOff>101600</xdr:colOff>
      <xdr:row>36</xdr:row>
      <xdr:rowOff>168275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19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153052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0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宮城県川崎町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7,778
270.77
5,646,669
5,322,813
301,830
3,799,549
2,455,437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56390</xdr:rowOff>
    </xdr:from>
    <xdr:to>
      <xdr:col>24</xdr:col>
      <xdr:colOff>63500</xdr:colOff>
      <xdr:row>37</xdr:row>
      <xdr:rowOff>117648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00040"/>
          <a:ext cx="838200" cy="6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117648</xdr:rowOff>
    </xdr:from>
    <xdr:to>
      <xdr:col>19</xdr:col>
      <xdr:colOff>177800</xdr:colOff>
      <xdr:row>37</xdr:row>
      <xdr:rowOff>163268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461298"/>
          <a:ext cx="889000" cy="4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163268</xdr:rowOff>
    </xdr:from>
    <xdr:to>
      <xdr:col>15</xdr:col>
      <xdr:colOff>50800</xdr:colOff>
      <xdr:row>38</xdr:row>
      <xdr:rowOff>13064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06918"/>
          <a:ext cx="889000" cy="21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13064</xdr:rowOff>
    </xdr:from>
    <xdr:to>
      <xdr:col>10</xdr:col>
      <xdr:colOff>114300</xdr:colOff>
      <xdr:row>38</xdr:row>
      <xdr:rowOff>19898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28164"/>
          <a:ext cx="889000" cy="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5590</xdr:rowOff>
    </xdr:from>
    <xdr:to>
      <xdr:col>24</xdr:col>
      <xdr:colOff>114300</xdr:colOff>
      <xdr:row>37</xdr:row>
      <xdr:rowOff>107190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4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155467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27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66848</xdr:rowOff>
    </xdr:from>
    <xdr:to>
      <xdr:col>20</xdr:col>
      <xdr:colOff>38100</xdr:colOff>
      <xdr:row>37</xdr:row>
      <xdr:rowOff>168448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1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159575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50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112469</xdr:rowOff>
    </xdr:from>
    <xdr:to>
      <xdr:col>15</xdr:col>
      <xdr:colOff>101600</xdr:colOff>
      <xdr:row>38</xdr:row>
      <xdr:rowOff>42619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5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33745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548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133713</xdr:rowOff>
    </xdr:from>
    <xdr:to>
      <xdr:col>10</xdr:col>
      <xdr:colOff>165100</xdr:colOff>
      <xdr:row>38</xdr:row>
      <xdr:rowOff>63863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47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54991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570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140548</xdr:rowOff>
    </xdr:from>
    <xdr:to>
      <xdr:col>6</xdr:col>
      <xdr:colOff>38100</xdr:colOff>
      <xdr:row>38</xdr:row>
      <xdr:rowOff>70698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8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61825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576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117721</xdr:rowOff>
    </xdr:from>
    <xdr:to>
      <xdr:col>24</xdr:col>
      <xdr:colOff>63500</xdr:colOff>
      <xdr:row>58</xdr:row>
      <xdr:rowOff>122323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1821"/>
          <a:ext cx="838200" cy="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121589</xdr:rowOff>
    </xdr:from>
    <xdr:to>
      <xdr:col>19</xdr:col>
      <xdr:colOff>177800</xdr:colOff>
      <xdr:row>58</xdr:row>
      <xdr:rowOff>122323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65689"/>
          <a:ext cx="889000" cy="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121589</xdr:rowOff>
    </xdr:from>
    <xdr:to>
      <xdr:col>15</xdr:col>
      <xdr:colOff>50800</xdr:colOff>
      <xdr:row>58</xdr:row>
      <xdr:rowOff>127097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5689"/>
          <a:ext cx="889000" cy="5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126016</xdr:rowOff>
    </xdr:from>
    <xdr:to>
      <xdr:col>10</xdr:col>
      <xdr:colOff>114300</xdr:colOff>
      <xdr:row>58</xdr:row>
      <xdr:rowOff>127097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70116"/>
          <a:ext cx="889000" cy="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66921</xdr:rowOff>
    </xdr:from>
    <xdr:to>
      <xdr:col>24</xdr:col>
      <xdr:colOff>114300</xdr:colOff>
      <xdr:row>58</xdr:row>
      <xdr:rowOff>168521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11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71523</xdr:rowOff>
    </xdr:from>
    <xdr:to>
      <xdr:col>20</xdr:col>
      <xdr:colOff>38100</xdr:colOff>
      <xdr:row>59</xdr:row>
      <xdr:rowOff>1673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164250</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08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70789</xdr:rowOff>
    </xdr:from>
    <xdr:to>
      <xdr:col>15</xdr:col>
      <xdr:colOff>101600</xdr:colOff>
      <xdr:row>59</xdr:row>
      <xdr:rowOff>939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163516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07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76297</xdr:rowOff>
    </xdr:from>
    <xdr:to>
      <xdr:col>10</xdr:col>
      <xdr:colOff>165100</xdr:colOff>
      <xdr:row>59</xdr:row>
      <xdr:rowOff>6447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2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169024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10113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75216</xdr:rowOff>
    </xdr:from>
    <xdr:to>
      <xdr:col>6</xdr:col>
      <xdr:colOff>38100</xdr:colOff>
      <xdr:row>59</xdr:row>
      <xdr:rowOff>5366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9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21893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9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162370</xdr:rowOff>
    </xdr:from>
    <xdr:to>
      <xdr:col>24</xdr:col>
      <xdr:colOff>63500</xdr:colOff>
      <xdr:row>78</xdr:row>
      <xdr:rowOff>4330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364020"/>
          <a:ext cx="838200" cy="1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3657</xdr:rowOff>
    </xdr:from>
    <xdr:to>
      <xdr:col>19</xdr:col>
      <xdr:colOff>177800</xdr:colOff>
      <xdr:row>78</xdr:row>
      <xdr:rowOff>4330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376757"/>
          <a:ext cx="889000" cy="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147789</xdr:rowOff>
    </xdr:from>
    <xdr:to>
      <xdr:col>15</xdr:col>
      <xdr:colOff>50800</xdr:colOff>
      <xdr:row>78</xdr:row>
      <xdr:rowOff>3657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349439"/>
          <a:ext cx="889000" cy="2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147789</xdr:rowOff>
    </xdr:from>
    <xdr:to>
      <xdr:col>10</xdr:col>
      <xdr:colOff>114300</xdr:colOff>
      <xdr:row>77</xdr:row>
      <xdr:rowOff>149440</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349439"/>
          <a:ext cx="889000" cy="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111570</xdr:rowOff>
    </xdr:from>
    <xdr:to>
      <xdr:col>24</xdr:col>
      <xdr:colOff>114300</xdr:colOff>
      <xdr:row>78</xdr:row>
      <xdr:rowOff>41720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89997</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29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124980</xdr:rowOff>
    </xdr:from>
    <xdr:to>
      <xdr:col>20</xdr:col>
      <xdr:colOff>38100</xdr:colOff>
      <xdr:row>78</xdr:row>
      <xdr:rowOff>55130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2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71657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0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124307</xdr:rowOff>
    </xdr:from>
    <xdr:to>
      <xdr:col>15</xdr:col>
      <xdr:colOff>101600</xdr:colOff>
      <xdr:row>78</xdr:row>
      <xdr:rowOff>54457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45584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41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96989</xdr:rowOff>
    </xdr:from>
    <xdr:to>
      <xdr:col>10</xdr:col>
      <xdr:colOff>165100</xdr:colOff>
      <xdr:row>78</xdr:row>
      <xdr:rowOff>27139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29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43666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073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98640</xdr:rowOff>
    </xdr:from>
    <xdr:to>
      <xdr:col>6</xdr:col>
      <xdr:colOff>38100</xdr:colOff>
      <xdr:row>78</xdr:row>
      <xdr:rowOff>28790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0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45317</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07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67255</xdr:rowOff>
    </xdr:from>
    <xdr:to>
      <xdr:col>24</xdr:col>
      <xdr:colOff>63500</xdr:colOff>
      <xdr:row>97</xdr:row>
      <xdr:rowOff>109731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697905"/>
          <a:ext cx="838200" cy="4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67255</xdr:rowOff>
    </xdr:from>
    <xdr:to>
      <xdr:col>19</xdr:col>
      <xdr:colOff>177800</xdr:colOff>
      <xdr:row>97</xdr:row>
      <xdr:rowOff>152600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697905"/>
          <a:ext cx="889000" cy="8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58122</xdr:rowOff>
    </xdr:from>
    <xdr:to>
      <xdr:col>15</xdr:col>
      <xdr:colOff>50800</xdr:colOff>
      <xdr:row>97</xdr:row>
      <xdr:rowOff>152600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688772"/>
          <a:ext cx="889000" cy="9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58122</xdr:rowOff>
    </xdr:from>
    <xdr:to>
      <xdr:col>10</xdr:col>
      <xdr:colOff>114300</xdr:colOff>
      <xdr:row>98</xdr:row>
      <xdr:rowOff>116274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688772"/>
          <a:ext cx="889000" cy="229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58931</xdr:rowOff>
    </xdr:from>
    <xdr:to>
      <xdr:col>24</xdr:col>
      <xdr:colOff>114300</xdr:colOff>
      <xdr:row>97</xdr:row>
      <xdr:rowOff>160531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689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145308</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60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16455</xdr:rowOff>
    </xdr:from>
    <xdr:to>
      <xdr:col>20</xdr:col>
      <xdr:colOff>38100</xdr:colOff>
      <xdr:row>97</xdr:row>
      <xdr:rowOff>118055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109182</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3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101800</xdr:rowOff>
    </xdr:from>
    <xdr:to>
      <xdr:col>15</xdr:col>
      <xdr:colOff>101600</xdr:colOff>
      <xdr:row>98</xdr:row>
      <xdr:rowOff>31950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7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23077</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82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7322</xdr:rowOff>
    </xdr:from>
    <xdr:to>
      <xdr:col>10</xdr:col>
      <xdr:colOff>165100</xdr:colOff>
      <xdr:row>97</xdr:row>
      <xdr:rowOff>108922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63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100049</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73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65474</xdr:rowOff>
    </xdr:from>
    <xdr:to>
      <xdr:col>6</xdr:col>
      <xdr:colOff>38100</xdr:colOff>
      <xdr:row>98</xdr:row>
      <xdr:rowOff>167074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86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158201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960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43528</xdr:rowOff>
    </xdr:from>
    <xdr:to>
      <xdr:col>55</xdr:col>
      <xdr:colOff>0</xdr:colOff>
      <xdr:row>36</xdr:row>
      <xdr:rowOff>86775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15728"/>
          <a:ext cx="838200" cy="4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86775</xdr:rowOff>
    </xdr:from>
    <xdr:to>
      <xdr:col>50</xdr:col>
      <xdr:colOff>114300</xdr:colOff>
      <xdr:row>36</xdr:row>
      <xdr:rowOff>89465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58975"/>
          <a:ext cx="889000" cy="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89465</xdr:rowOff>
    </xdr:from>
    <xdr:to>
      <xdr:col>45</xdr:col>
      <xdr:colOff>177800</xdr:colOff>
      <xdr:row>36</xdr:row>
      <xdr:rowOff>135955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61665"/>
          <a:ext cx="889000" cy="46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82698</xdr:rowOff>
    </xdr:from>
    <xdr:to>
      <xdr:col>41</xdr:col>
      <xdr:colOff>50800</xdr:colOff>
      <xdr:row>36</xdr:row>
      <xdr:rowOff>135955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11998"/>
          <a:ext cx="889000" cy="39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164178</xdr:rowOff>
    </xdr:from>
    <xdr:to>
      <xdr:col>55</xdr:col>
      <xdr:colOff>50800</xdr:colOff>
      <xdr:row>36</xdr:row>
      <xdr:rowOff>94328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6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142605</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4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35975</xdr:rowOff>
    </xdr:from>
    <xdr:to>
      <xdr:col>50</xdr:col>
      <xdr:colOff>165100</xdr:colOff>
      <xdr:row>36</xdr:row>
      <xdr:rowOff>137575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128702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00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38665</xdr:rowOff>
    </xdr:from>
    <xdr:to>
      <xdr:col>46</xdr:col>
      <xdr:colOff>38100</xdr:colOff>
      <xdr:row>36</xdr:row>
      <xdr:rowOff>140265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1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131392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03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85155</xdr:rowOff>
    </xdr:from>
    <xdr:to>
      <xdr:col>41</xdr:col>
      <xdr:colOff>101600</xdr:colOff>
      <xdr:row>37</xdr:row>
      <xdr:rowOff>15305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5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6432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50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31898</xdr:rowOff>
    </xdr:from>
    <xdr:to>
      <xdr:col>36</xdr:col>
      <xdr:colOff>165100</xdr:colOff>
      <xdr:row>34</xdr:row>
      <xdr:rowOff>133498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6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124625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53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24205</xdr:rowOff>
    </xdr:from>
    <xdr:to>
      <xdr:col>55</xdr:col>
      <xdr:colOff>0</xdr:colOff>
      <xdr:row>59</xdr:row>
      <xdr:rowOff>27936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139755"/>
          <a:ext cx="838200" cy="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24205</xdr:rowOff>
    </xdr:from>
    <xdr:to>
      <xdr:col>50</xdr:col>
      <xdr:colOff>114300</xdr:colOff>
      <xdr:row>59</xdr:row>
      <xdr:rowOff>37102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10139755"/>
          <a:ext cx="889000" cy="1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28732</xdr:rowOff>
    </xdr:from>
    <xdr:to>
      <xdr:col>45</xdr:col>
      <xdr:colOff>177800</xdr:colOff>
      <xdr:row>59</xdr:row>
      <xdr:rowOff>37102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144282"/>
          <a:ext cx="889000" cy="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28732</xdr:rowOff>
    </xdr:from>
    <xdr:to>
      <xdr:col>41</xdr:col>
      <xdr:colOff>50800</xdr:colOff>
      <xdr:row>59</xdr:row>
      <xdr:rowOff>36046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10144282"/>
          <a:ext cx="8890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28474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980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148586</xdr:rowOff>
    </xdr:from>
    <xdr:to>
      <xdr:col>55</xdr:col>
      <xdr:colOff>50800</xdr:colOff>
      <xdr:row>59</xdr:row>
      <xdr:rowOff>78736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9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63513</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0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144855</xdr:rowOff>
    </xdr:from>
    <xdr:to>
      <xdr:col>50</xdr:col>
      <xdr:colOff>165100</xdr:colOff>
      <xdr:row>59</xdr:row>
      <xdr:rowOff>75005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88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66132</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1018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157752</xdr:rowOff>
    </xdr:from>
    <xdr:to>
      <xdr:col>46</xdr:col>
      <xdr:colOff>38100</xdr:colOff>
      <xdr:row>59</xdr:row>
      <xdr:rowOff>87902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10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79029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1019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149382</xdr:rowOff>
    </xdr:from>
    <xdr:to>
      <xdr:col>41</xdr:col>
      <xdr:colOff>101600</xdr:colOff>
      <xdr:row>59</xdr:row>
      <xdr:rowOff>79532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9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70659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10186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156696</xdr:rowOff>
    </xdr:from>
    <xdr:to>
      <xdr:col>36</xdr:col>
      <xdr:colOff>165100</xdr:colOff>
      <xdr:row>59</xdr:row>
      <xdr:rowOff>86846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1010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77973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1019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138114</xdr:rowOff>
    </xdr:from>
    <xdr:to>
      <xdr:col>55</xdr:col>
      <xdr:colOff>0</xdr:colOff>
      <xdr:row>78</xdr:row>
      <xdr:rowOff>138636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511214"/>
          <a:ext cx="838200" cy="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138401</xdr:rowOff>
    </xdr:from>
    <xdr:to>
      <xdr:col>50</xdr:col>
      <xdr:colOff>114300</xdr:colOff>
      <xdr:row>78</xdr:row>
      <xdr:rowOff>138636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11501"/>
          <a:ext cx="889000" cy="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137551</xdr:rowOff>
    </xdr:from>
    <xdr:to>
      <xdr:col>45</xdr:col>
      <xdr:colOff>177800</xdr:colOff>
      <xdr:row>78</xdr:row>
      <xdr:rowOff>138401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10651"/>
          <a:ext cx="889000" cy="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141981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135190</xdr:rowOff>
    </xdr:from>
    <xdr:to>
      <xdr:col>41</xdr:col>
      <xdr:colOff>50800</xdr:colOff>
      <xdr:row>78</xdr:row>
      <xdr:rowOff>137551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508290"/>
          <a:ext cx="889000" cy="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125049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87314</xdr:rowOff>
    </xdr:from>
    <xdr:to>
      <xdr:col>55</xdr:col>
      <xdr:colOff>50800</xdr:colOff>
      <xdr:row>79</xdr:row>
      <xdr:rowOff>17464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6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2241</xdr:rowOff>
    </xdr:from>
    <xdr:ext cx="378565"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53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87836</xdr:rowOff>
    </xdr:from>
    <xdr:to>
      <xdr:col>50</xdr:col>
      <xdr:colOff>165100</xdr:colOff>
      <xdr:row>79</xdr:row>
      <xdr:rowOff>17986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6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9113</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50017" y="13553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87601</xdr:rowOff>
    </xdr:from>
    <xdr:to>
      <xdr:col>46</xdr:col>
      <xdr:colOff>38100</xdr:colOff>
      <xdr:row>79</xdr:row>
      <xdr:rowOff>17751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6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8878</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61017" y="135534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86751</xdr:rowOff>
    </xdr:from>
    <xdr:to>
      <xdr:col>41</xdr:col>
      <xdr:colOff>101600</xdr:colOff>
      <xdr:row>79</xdr:row>
      <xdr:rowOff>16901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8028</xdr:rowOff>
    </xdr:from>
    <xdr:ext cx="378565"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2017" y="135525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84390</xdr:rowOff>
    </xdr:from>
    <xdr:to>
      <xdr:col>36</xdr:col>
      <xdr:colOff>165100</xdr:colOff>
      <xdr:row>79</xdr:row>
      <xdr:rowOff>14540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45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5667</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550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94000</xdr:rowOff>
    </xdr:from>
    <xdr:to>
      <xdr:col>55</xdr:col>
      <xdr:colOff>0</xdr:colOff>
      <xdr:row>98</xdr:row>
      <xdr:rowOff>105935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96100"/>
          <a:ext cx="838200" cy="1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94000</xdr:rowOff>
    </xdr:from>
    <xdr:to>
      <xdr:col>50</xdr:col>
      <xdr:colOff>114300</xdr:colOff>
      <xdr:row>98</xdr:row>
      <xdr:rowOff>112974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96100"/>
          <a:ext cx="8890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97689</xdr:rowOff>
    </xdr:from>
    <xdr:to>
      <xdr:col>45</xdr:col>
      <xdr:colOff>177800</xdr:colOff>
      <xdr:row>98</xdr:row>
      <xdr:rowOff>112974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99789"/>
          <a:ext cx="889000" cy="1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97689</xdr:rowOff>
    </xdr:from>
    <xdr:to>
      <xdr:col>41</xdr:col>
      <xdr:colOff>50800</xdr:colOff>
      <xdr:row>98</xdr:row>
      <xdr:rowOff>112376</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99789"/>
          <a:ext cx="889000" cy="14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55135</xdr:rowOff>
    </xdr:from>
    <xdr:to>
      <xdr:col>55</xdr:col>
      <xdr:colOff>50800</xdr:colOff>
      <xdr:row>98</xdr:row>
      <xdr:rowOff>156735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5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153358</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43200</xdr:rowOff>
    </xdr:from>
    <xdr:to>
      <xdr:col>50</xdr:col>
      <xdr:colOff>165100</xdr:colOff>
      <xdr:row>98</xdr:row>
      <xdr:rowOff>144800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135927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93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62174</xdr:rowOff>
    </xdr:from>
    <xdr:to>
      <xdr:col>46</xdr:col>
      <xdr:colOff>38100</xdr:colOff>
      <xdr:row>98</xdr:row>
      <xdr:rowOff>163774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6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154901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5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46889</xdr:rowOff>
    </xdr:from>
    <xdr:to>
      <xdr:col>41</xdr:col>
      <xdr:colOff>101600</xdr:colOff>
      <xdr:row>98</xdr:row>
      <xdr:rowOff>148489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4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139616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94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61576</xdr:rowOff>
    </xdr:from>
    <xdr:to>
      <xdr:col>36</xdr:col>
      <xdr:colOff>165100</xdr:colOff>
      <xdr:row>98</xdr:row>
      <xdr:rowOff>163176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6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154303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956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81782</xdr:rowOff>
    </xdr:from>
    <xdr:to>
      <xdr:col>85</xdr:col>
      <xdr:colOff>127000</xdr:colOff>
      <xdr:row>38</xdr:row>
      <xdr:rowOff>125709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596882"/>
          <a:ext cx="838200" cy="4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46065</xdr:rowOff>
    </xdr:from>
    <xdr:to>
      <xdr:col>81</xdr:col>
      <xdr:colOff>50800</xdr:colOff>
      <xdr:row>38</xdr:row>
      <xdr:rowOff>81782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561165"/>
          <a:ext cx="889000" cy="3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166190</xdr:rowOff>
    </xdr:from>
    <xdr:to>
      <xdr:col>76</xdr:col>
      <xdr:colOff>114300</xdr:colOff>
      <xdr:row>38</xdr:row>
      <xdr:rowOff>46065</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509840"/>
          <a:ext cx="889000" cy="5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52073</xdr:rowOff>
    </xdr:from>
    <xdr:to>
      <xdr:col>71</xdr:col>
      <xdr:colOff>177800</xdr:colOff>
      <xdr:row>37</xdr:row>
      <xdr:rowOff>166190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395723"/>
          <a:ext cx="889000" cy="11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74909</xdr:rowOff>
    </xdr:from>
    <xdr:to>
      <xdr:col>85</xdr:col>
      <xdr:colOff>177800</xdr:colOff>
      <xdr:row>39</xdr:row>
      <xdr:rowOff>5059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9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161286</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504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30982</xdr:rowOff>
    </xdr:from>
    <xdr:to>
      <xdr:col>81</xdr:col>
      <xdr:colOff>101600</xdr:colOff>
      <xdr:row>38</xdr:row>
      <xdr:rowOff>132582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4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123709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63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166715</xdr:rowOff>
    </xdr:from>
    <xdr:to>
      <xdr:col>76</xdr:col>
      <xdr:colOff>165100</xdr:colOff>
      <xdr:row>38</xdr:row>
      <xdr:rowOff>96865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510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87992</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60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115390</xdr:rowOff>
    </xdr:from>
    <xdr:to>
      <xdr:col>72</xdr:col>
      <xdr:colOff>38100</xdr:colOff>
      <xdr:row>38</xdr:row>
      <xdr:rowOff>45540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5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62067</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23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1273</xdr:rowOff>
    </xdr:from>
    <xdr:to>
      <xdr:col>67</xdr:col>
      <xdr:colOff>101600</xdr:colOff>
      <xdr:row>37</xdr:row>
      <xdr:rowOff>102873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4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119400</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120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107096</xdr:rowOff>
    </xdr:from>
    <xdr:to>
      <xdr:col>85</xdr:col>
      <xdr:colOff>127000</xdr:colOff>
      <xdr:row>76</xdr:row>
      <xdr:rowOff>131356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3137296"/>
          <a:ext cx="838200" cy="2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131356</xdr:rowOff>
    </xdr:from>
    <xdr:to>
      <xdr:col>81</xdr:col>
      <xdr:colOff>50800</xdr:colOff>
      <xdr:row>76</xdr:row>
      <xdr:rowOff>153645</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3161556"/>
          <a:ext cx="889000" cy="2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153645</xdr:rowOff>
    </xdr:from>
    <xdr:to>
      <xdr:col>76</xdr:col>
      <xdr:colOff>114300</xdr:colOff>
      <xdr:row>76</xdr:row>
      <xdr:rowOff>158874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3183845"/>
          <a:ext cx="889000" cy="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158874</xdr:rowOff>
    </xdr:from>
    <xdr:to>
      <xdr:col>71</xdr:col>
      <xdr:colOff>177800</xdr:colOff>
      <xdr:row>77</xdr:row>
      <xdr:rowOff>13508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3189074"/>
          <a:ext cx="889000" cy="2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56296</xdr:rowOff>
    </xdr:from>
    <xdr:to>
      <xdr:col>85</xdr:col>
      <xdr:colOff>177800</xdr:colOff>
      <xdr:row>76</xdr:row>
      <xdr:rowOff>157896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308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34723</xdr:rowOff>
    </xdr:from>
    <xdr:ext cx="534377"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306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80556</xdr:rowOff>
    </xdr:from>
    <xdr:to>
      <xdr:col>81</xdr:col>
      <xdr:colOff>101600</xdr:colOff>
      <xdr:row>77</xdr:row>
      <xdr:rowOff>10706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311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1833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14111" y="1320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102845</xdr:rowOff>
    </xdr:from>
    <xdr:to>
      <xdr:col>76</xdr:col>
      <xdr:colOff>165100</xdr:colOff>
      <xdr:row>77</xdr:row>
      <xdr:rowOff>32995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31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24122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322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108074</xdr:rowOff>
    </xdr:from>
    <xdr:to>
      <xdr:col>72</xdr:col>
      <xdr:colOff>38100</xdr:colOff>
      <xdr:row>77</xdr:row>
      <xdr:rowOff>38224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313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29351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23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134158</xdr:rowOff>
    </xdr:from>
    <xdr:to>
      <xdr:col>67</xdr:col>
      <xdr:colOff>101600</xdr:colOff>
      <xdr:row>77</xdr:row>
      <xdr:rowOff>64308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3164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55435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25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89322</xdr:rowOff>
    </xdr:from>
    <xdr:to>
      <xdr:col>85</xdr:col>
      <xdr:colOff>127000</xdr:colOff>
      <xdr:row>99</xdr:row>
      <xdr:rowOff>92650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7062872"/>
          <a:ext cx="838200" cy="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74572</xdr:rowOff>
    </xdr:from>
    <xdr:to>
      <xdr:col>81</xdr:col>
      <xdr:colOff>50800</xdr:colOff>
      <xdr:row>99</xdr:row>
      <xdr:rowOff>92650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7048122"/>
          <a:ext cx="889000" cy="18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32401</xdr:rowOff>
    </xdr:from>
    <xdr:to>
      <xdr:col>76</xdr:col>
      <xdr:colOff>114300</xdr:colOff>
      <xdr:row>99</xdr:row>
      <xdr:rowOff>74572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05951"/>
          <a:ext cx="889000" cy="42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32401</xdr:rowOff>
    </xdr:from>
    <xdr:to>
      <xdr:col>71</xdr:col>
      <xdr:colOff>177800</xdr:colOff>
      <xdr:row>99</xdr:row>
      <xdr:rowOff>92929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05951"/>
          <a:ext cx="889000" cy="60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38522</xdr:rowOff>
    </xdr:from>
    <xdr:to>
      <xdr:col>85</xdr:col>
      <xdr:colOff>177800</xdr:colOff>
      <xdr:row>99</xdr:row>
      <xdr:rowOff>140122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701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124899</xdr:rowOff>
    </xdr:from>
    <xdr:ext cx="469744"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41850</xdr:rowOff>
    </xdr:from>
    <xdr:to>
      <xdr:col>81</xdr:col>
      <xdr:colOff>101600</xdr:colOff>
      <xdr:row>99</xdr:row>
      <xdr:rowOff>143450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701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134577</xdr:rowOff>
    </xdr:from>
    <xdr:ext cx="469744"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46428" y="1710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23772</xdr:rowOff>
    </xdr:from>
    <xdr:to>
      <xdr:col>76</xdr:col>
      <xdr:colOff>165100</xdr:colOff>
      <xdr:row>99</xdr:row>
      <xdr:rowOff>125372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9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116499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9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153051</xdr:rowOff>
    </xdr:from>
    <xdr:to>
      <xdr:col>72</xdr:col>
      <xdr:colOff>38100</xdr:colOff>
      <xdr:row>99</xdr:row>
      <xdr:rowOff>83201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5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74328</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47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42129</xdr:rowOff>
    </xdr:from>
    <xdr:to>
      <xdr:col>67</xdr:col>
      <xdr:colOff>101600</xdr:colOff>
      <xdr:row>99</xdr:row>
      <xdr:rowOff>143729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701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134856</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108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133772</xdr:rowOff>
    </xdr:from>
    <xdr:to>
      <xdr:col>116</xdr:col>
      <xdr:colOff>63500</xdr:colOff>
      <xdr:row>38</xdr:row>
      <xdr:rowOff>163948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648872"/>
          <a:ext cx="838200" cy="30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106793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621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163948</xdr:rowOff>
    </xdr:from>
    <xdr:to>
      <xdr:col>111</xdr:col>
      <xdr:colOff>177800</xdr:colOff>
      <xdr:row>38</xdr:row>
      <xdr:rowOff>168601</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79048"/>
          <a:ext cx="889000" cy="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62689</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74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140696</xdr:rowOff>
    </xdr:from>
    <xdr:to>
      <xdr:col>107</xdr:col>
      <xdr:colOff>50800</xdr:colOff>
      <xdr:row>38</xdr:row>
      <xdr:rowOff>168601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655796"/>
          <a:ext cx="889000" cy="2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75083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61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140696</xdr:rowOff>
    </xdr:from>
    <xdr:to>
      <xdr:col>102</xdr:col>
      <xdr:colOff>114300</xdr:colOff>
      <xdr:row>38</xdr:row>
      <xdr:rowOff>147782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655796"/>
          <a:ext cx="889000" cy="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77173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6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94955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781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82972</xdr:rowOff>
    </xdr:from>
    <xdr:to>
      <xdr:col>116</xdr:col>
      <xdr:colOff>114300</xdr:colOff>
      <xdr:row>39</xdr:row>
      <xdr:rowOff>13122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59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105850</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449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113148</xdr:rowOff>
    </xdr:from>
    <xdr:to>
      <xdr:col>112</xdr:col>
      <xdr:colOff>38100</xdr:colOff>
      <xdr:row>39</xdr:row>
      <xdr:rowOff>43298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2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59825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4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117801</xdr:rowOff>
    </xdr:from>
    <xdr:to>
      <xdr:col>107</xdr:col>
      <xdr:colOff>101600</xdr:colOff>
      <xdr:row>39</xdr:row>
      <xdr:rowOff>47951</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3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64479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408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89896</xdr:rowOff>
    </xdr:from>
    <xdr:to>
      <xdr:col>102</xdr:col>
      <xdr:colOff>165100</xdr:colOff>
      <xdr:row>39</xdr:row>
      <xdr:rowOff>20046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0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36573</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38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96982</xdr:rowOff>
    </xdr:from>
    <xdr:to>
      <xdr:col>98</xdr:col>
      <xdr:colOff>38100</xdr:colOff>
      <xdr:row>39</xdr:row>
      <xdr:rowOff>27132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1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43659</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387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167780</xdr:rowOff>
    </xdr:from>
    <xdr:to>
      <xdr:col>116</xdr:col>
      <xdr:colOff>63500</xdr:colOff>
      <xdr:row>58</xdr:row>
      <xdr:rowOff>168961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11880"/>
          <a:ext cx="838200" cy="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168961</xdr:rowOff>
    </xdr:from>
    <xdr:to>
      <xdr:col>111</xdr:col>
      <xdr:colOff>177800</xdr:colOff>
      <xdr:row>58</xdr:row>
      <xdr:rowOff>169914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13061"/>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169914</xdr:rowOff>
    </xdr:from>
    <xdr:to>
      <xdr:col>107</xdr:col>
      <xdr:colOff>50800</xdr:colOff>
      <xdr:row>58</xdr:row>
      <xdr:rowOff>170714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14014"/>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170714</xdr:rowOff>
    </xdr:from>
    <xdr:to>
      <xdr:col>102</xdr:col>
      <xdr:colOff>114300</xdr:colOff>
      <xdr:row>59</xdr:row>
      <xdr:rowOff>121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14814"/>
          <a:ext cx="8890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116980</xdr:rowOff>
    </xdr:from>
    <xdr:to>
      <xdr:col>116</xdr:col>
      <xdr:colOff>114300</xdr:colOff>
      <xdr:row>59</xdr:row>
      <xdr:rowOff>47130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6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85368</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118161</xdr:rowOff>
    </xdr:from>
    <xdr:to>
      <xdr:col>112</xdr:col>
      <xdr:colOff>38100</xdr:colOff>
      <xdr:row>59</xdr:row>
      <xdr:rowOff>48311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6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39438</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119114</xdr:rowOff>
    </xdr:from>
    <xdr:to>
      <xdr:col>107</xdr:col>
      <xdr:colOff>101600</xdr:colOff>
      <xdr:row>59</xdr:row>
      <xdr:rowOff>49264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6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40391</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155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119914</xdr:rowOff>
    </xdr:from>
    <xdr:to>
      <xdr:col>102</xdr:col>
      <xdr:colOff>165100</xdr:colOff>
      <xdr:row>59</xdr:row>
      <xdr:rowOff>50064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64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41191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15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120771</xdr:rowOff>
    </xdr:from>
    <xdr:to>
      <xdr:col>98</xdr:col>
      <xdr:colOff>38100</xdr:colOff>
      <xdr:row>59</xdr:row>
      <xdr:rowOff>50921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6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42048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57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47085</xdr:rowOff>
    </xdr:from>
    <xdr:to>
      <xdr:col>116</xdr:col>
      <xdr:colOff>63500</xdr:colOff>
      <xdr:row>76</xdr:row>
      <xdr:rowOff>78663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562935"/>
          <a:ext cx="838200" cy="54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47085</xdr:rowOff>
    </xdr:from>
    <xdr:to>
      <xdr:col>111</xdr:col>
      <xdr:colOff>177800</xdr:colOff>
      <xdr:row>74</xdr:row>
      <xdr:rowOff>131356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562935"/>
          <a:ext cx="889000" cy="25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131356</xdr:rowOff>
    </xdr:from>
    <xdr:to>
      <xdr:col>107</xdr:col>
      <xdr:colOff>50800</xdr:colOff>
      <xdr:row>75</xdr:row>
      <xdr:rowOff>31507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818656"/>
          <a:ext cx="889000" cy="7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31507</xdr:rowOff>
    </xdr:from>
    <xdr:to>
      <xdr:col>102</xdr:col>
      <xdr:colOff>114300</xdr:colOff>
      <xdr:row>75</xdr:row>
      <xdr:rowOff>67152</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890257"/>
          <a:ext cx="889000" cy="35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27863</xdr:rowOff>
    </xdr:from>
    <xdr:to>
      <xdr:col>116</xdr:col>
      <xdr:colOff>114300</xdr:colOff>
      <xdr:row>76</xdr:row>
      <xdr:rowOff>129463</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58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6290</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167735</xdr:rowOff>
    </xdr:from>
    <xdr:to>
      <xdr:col>112</xdr:col>
      <xdr:colOff>38100</xdr:colOff>
      <xdr:row>73</xdr:row>
      <xdr:rowOff>97885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1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114412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287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80556</xdr:rowOff>
    </xdr:from>
    <xdr:to>
      <xdr:col>107</xdr:col>
      <xdr:colOff>101600</xdr:colOff>
      <xdr:row>75</xdr:row>
      <xdr:rowOff>10706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7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1833</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86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152157</xdr:rowOff>
    </xdr:from>
    <xdr:to>
      <xdr:col>102</xdr:col>
      <xdr:colOff>165100</xdr:colOff>
      <xdr:row>75</xdr:row>
      <xdr:rowOff>82307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3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73434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932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16352</xdr:rowOff>
    </xdr:from>
    <xdr:to>
      <xdr:col>98</xdr:col>
      <xdr:colOff>38100</xdr:colOff>
      <xdr:row>75</xdr:row>
      <xdr:rowOff>117952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7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109079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96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従来より大規模建設事業及び地方債の発行抑制を図ってきたことにより公債費、普通建設事業費については低い水準であるが、各施設の老朽化による維持補修工事を行っていかなければならないことから、急激的なコスト上昇とならないよう計画的な整備に努めたい。</a:t>
          </a:r>
          <a:endParaRPr lang="ja-JP" altLang="ja-JP" sz="1400">
            <a:effectLst/>
          </a:endParaRPr>
        </a:p>
        <a:p>
          <a:r>
            <a:rPr kumimoji="1" lang="ja-JP" altLang="ja-JP" sz="1100">
              <a:solidFill>
                <a:schemeClr val="dk1"/>
              </a:solidFill>
              <a:effectLst/>
              <a:latin typeface="+mn-lt"/>
              <a:ea typeface="+mn-ea"/>
              <a:cs typeface="+mn-cs"/>
            </a:rPr>
            <a:t>　維持補修費については、除雪経費が含まれていることから降雪量が増減の要因となっているほか、災害復旧費についても災害の大小はあるが豪雨被害等が発生しており、毎年度の計上となっている。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補助費、繰出金では</a:t>
          </a:r>
          <a:r>
            <a:rPr kumimoji="1" lang="ja-JP" altLang="ja-JP" sz="1100">
              <a:solidFill>
                <a:schemeClr val="dk1"/>
              </a:solidFill>
              <a:effectLst/>
              <a:latin typeface="+mn-lt"/>
              <a:ea typeface="+mn-ea"/>
              <a:cs typeface="+mn-cs"/>
            </a:rPr>
            <a:t>下水道事業会計において公営企業を適用したことに伴い、これまで繰出金で支出してた科目を補助金に変更したため</a:t>
          </a:r>
          <a:r>
            <a:rPr kumimoji="1" lang="ja-JP" altLang="en-US" sz="1100">
              <a:solidFill>
                <a:schemeClr val="dk1"/>
              </a:solidFill>
              <a:effectLst/>
              <a:latin typeface="+mn-lt"/>
              <a:ea typeface="+mn-ea"/>
              <a:cs typeface="+mn-cs"/>
            </a:rPr>
            <a:t>大きな増減があった。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宮城県川崎町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7,778
270.77
5,646,669
5,322,813
301,830
3,799,549
2,455,437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6731</xdr:rowOff>
    </xdr:from>
    <xdr:to>
      <xdr:col>24</xdr:col>
      <xdr:colOff>63500</xdr:colOff>
      <xdr:row>34</xdr:row>
      <xdr:rowOff>63500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36031"/>
          <a:ext cx="838200" cy="5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63500</xdr:rowOff>
    </xdr:from>
    <xdr:to>
      <xdr:col>19</xdr:col>
      <xdr:colOff>177800</xdr:colOff>
      <xdr:row>34</xdr:row>
      <xdr:rowOff>122555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89280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122555</xdr:rowOff>
    </xdr:from>
    <xdr:to>
      <xdr:col>15</xdr:col>
      <xdr:colOff>50800</xdr:colOff>
      <xdr:row>35</xdr:row>
      <xdr:rowOff>8509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51855"/>
          <a:ext cx="889000" cy="5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8509</xdr:rowOff>
    </xdr:from>
    <xdr:to>
      <xdr:col>10</xdr:col>
      <xdr:colOff>114300</xdr:colOff>
      <xdr:row>35</xdr:row>
      <xdr:rowOff>26924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09259"/>
          <a:ext cx="889000"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127381</xdr:rowOff>
    </xdr:from>
    <xdr:to>
      <xdr:col>24</xdr:col>
      <xdr:colOff>114300</xdr:colOff>
      <xdr:row>34</xdr:row>
      <xdr:rowOff>57531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78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150258</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12700</xdr:rowOff>
    </xdr:from>
    <xdr:to>
      <xdr:col>20</xdr:col>
      <xdr:colOff>38100</xdr:colOff>
      <xdr:row>34</xdr:row>
      <xdr:rowOff>114300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130827</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61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71755</xdr:rowOff>
    </xdr:from>
    <xdr:to>
      <xdr:col>15</xdr:col>
      <xdr:colOff>101600</xdr:colOff>
      <xdr:row>35</xdr:row>
      <xdr:rowOff>1905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0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18432</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676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129159</xdr:rowOff>
    </xdr:from>
    <xdr:to>
      <xdr:col>10</xdr:col>
      <xdr:colOff>165100</xdr:colOff>
      <xdr:row>35</xdr:row>
      <xdr:rowOff>59309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5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75836</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3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147574</xdr:rowOff>
    </xdr:from>
    <xdr:to>
      <xdr:col>6</xdr:col>
      <xdr:colOff>38100</xdr:colOff>
      <xdr:row>35</xdr:row>
      <xdr:rowOff>77724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7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94251</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752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91320</xdr:rowOff>
    </xdr:from>
    <xdr:to>
      <xdr:col>24</xdr:col>
      <xdr:colOff>63500</xdr:colOff>
      <xdr:row>58</xdr:row>
      <xdr:rowOff>94768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10035420"/>
          <a:ext cx="8382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90274</xdr:rowOff>
    </xdr:from>
    <xdr:to>
      <xdr:col>19</xdr:col>
      <xdr:colOff>177800</xdr:colOff>
      <xdr:row>58</xdr:row>
      <xdr:rowOff>94768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10034374"/>
          <a:ext cx="889000" cy="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72140</xdr:rowOff>
    </xdr:from>
    <xdr:to>
      <xdr:col>15</xdr:col>
      <xdr:colOff>50800</xdr:colOff>
      <xdr:row>58</xdr:row>
      <xdr:rowOff>90274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10016240"/>
          <a:ext cx="889000" cy="18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47011</xdr:rowOff>
    </xdr:from>
    <xdr:to>
      <xdr:col>10</xdr:col>
      <xdr:colOff>114300</xdr:colOff>
      <xdr:row>58</xdr:row>
      <xdr:rowOff>72140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91111"/>
          <a:ext cx="889000" cy="2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40520</xdr:rowOff>
    </xdr:from>
    <xdr:to>
      <xdr:col>24</xdr:col>
      <xdr:colOff>114300</xdr:colOff>
      <xdr:row>58</xdr:row>
      <xdr:rowOff>142120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43968</xdr:rowOff>
    </xdr:from>
    <xdr:to>
      <xdr:col>20</xdr:col>
      <xdr:colOff>38100</xdr:colOff>
      <xdr:row>58</xdr:row>
      <xdr:rowOff>145568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8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136695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10080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39474</xdr:rowOff>
    </xdr:from>
    <xdr:to>
      <xdr:col>15</xdr:col>
      <xdr:colOff>101600</xdr:colOff>
      <xdr:row>58</xdr:row>
      <xdr:rowOff>141074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8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132201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76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21340</xdr:rowOff>
    </xdr:from>
    <xdr:to>
      <xdr:col>10</xdr:col>
      <xdr:colOff>165100</xdr:colOff>
      <xdr:row>58</xdr:row>
      <xdr:rowOff>122940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6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114067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167661</xdr:rowOff>
    </xdr:from>
    <xdr:to>
      <xdr:col>6</xdr:col>
      <xdr:colOff>38100</xdr:colOff>
      <xdr:row>58</xdr:row>
      <xdr:rowOff>97811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40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88938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3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74701</xdr:rowOff>
    </xdr:from>
    <xdr:to>
      <xdr:col>24</xdr:col>
      <xdr:colOff>63500</xdr:colOff>
      <xdr:row>77</xdr:row>
      <xdr:rowOff>154842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76351"/>
          <a:ext cx="838200" cy="80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154842</xdr:rowOff>
    </xdr:from>
    <xdr:to>
      <xdr:col>19</xdr:col>
      <xdr:colOff>177800</xdr:colOff>
      <xdr:row>78</xdr:row>
      <xdr:rowOff>149651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56492"/>
          <a:ext cx="889000" cy="166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108534</xdr:rowOff>
    </xdr:from>
    <xdr:to>
      <xdr:col>15</xdr:col>
      <xdr:colOff>50800</xdr:colOff>
      <xdr:row>78</xdr:row>
      <xdr:rowOff>149651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481634"/>
          <a:ext cx="889000" cy="4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108534</xdr:rowOff>
    </xdr:from>
    <xdr:to>
      <xdr:col>10</xdr:col>
      <xdr:colOff>114300</xdr:colOff>
      <xdr:row>79</xdr:row>
      <xdr:rowOff>70869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481634"/>
          <a:ext cx="889000" cy="13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23901</xdr:rowOff>
    </xdr:from>
    <xdr:to>
      <xdr:col>24</xdr:col>
      <xdr:colOff>114300</xdr:colOff>
      <xdr:row>77</xdr:row>
      <xdr:rowOff>125501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2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2328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20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104042</xdr:rowOff>
    </xdr:from>
    <xdr:to>
      <xdr:col>20</xdr:col>
      <xdr:colOff>38100</xdr:colOff>
      <xdr:row>78</xdr:row>
      <xdr:rowOff>34192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0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25319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98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98851</xdr:rowOff>
    </xdr:from>
    <xdr:to>
      <xdr:col>15</xdr:col>
      <xdr:colOff>101600</xdr:colOff>
      <xdr:row>79</xdr:row>
      <xdr:rowOff>29001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7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20128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64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57734</xdr:rowOff>
    </xdr:from>
    <xdr:to>
      <xdr:col>10</xdr:col>
      <xdr:colOff>165100</xdr:colOff>
      <xdr:row>78</xdr:row>
      <xdr:rowOff>159334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430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150461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523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20069</xdr:rowOff>
    </xdr:from>
    <xdr:to>
      <xdr:col>6</xdr:col>
      <xdr:colOff>38100</xdr:colOff>
      <xdr:row>79</xdr:row>
      <xdr:rowOff>121669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6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112796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5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100230</xdr:rowOff>
    </xdr:from>
    <xdr:to>
      <xdr:col>24</xdr:col>
      <xdr:colOff>63500</xdr:colOff>
      <xdr:row>96</xdr:row>
      <xdr:rowOff>110292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559430"/>
          <a:ext cx="838200" cy="1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110292</xdr:rowOff>
    </xdr:from>
    <xdr:to>
      <xdr:col>19</xdr:col>
      <xdr:colOff>177800</xdr:colOff>
      <xdr:row>96</xdr:row>
      <xdr:rowOff>119131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569492"/>
          <a:ext cx="889000" cy="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112570</xdr:rowOff>
    </xdr:from>
    <xdr:to>
      <xdr:col>15</xdr:col>
      <xdr:colOff>50800</xdr:colOff>
      <xdr:row>96</xdr:row>
      <xdr:rowOff>119131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571770"/>
          <a:ext cx="889000" cy="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100806</xdr:rowOff>
    </xdr:from>
    <xdr:to>
      <xdr:col>10</xdr:col>
      <xdr:colOff>114300</xdr:colOff>
      <xdr:row>96</xdr:row>
      <xdr:rowOff>112570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1130300" y="16560006"/>
          <a:ext cx="889000" cy="1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49430</xdr:rowOff>
    </xdr:from>
    <xdr:to>
      <xdr:col>24</xdr:col>
      <xdr:colOff>114300</xdr:colOff>
      <xdr:row>96</xdr:row>
      <xdr:rowOff>151030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0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72307</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36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59492</xdr:rowOff>
    </xdr:from>
    <xdr:to>
      <xdr:col>20</xdr:col>
      <xdr:colOff>38100</xdr:colOff>
      <xdr:row>96</xdr:row>
      <xdr:rowOff>161092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1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6169</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29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68331</xdr:rowOff>
    </xdr:from>
    <xdr:to>
      <xdr:col>15</xdr:col>
      <xdr:colOff>101600</xdr:colOff>
      <xdr:row>96</xdr:row>
      <xdr:rowOff>169931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52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15008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302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61770</xdr:rowOff>
    </xdr:from>
    <xdr:to>
      <xdr:col>10</xdr:col>
      <xdr:colOff>165100</xdr:colOff>
      <xdr:row>96</xdr:row>
      <xdr:rowOff>163370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52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8447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296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50006</xdr:rowOff>
    </xdr:from>
    <xdr:to>
      <xdr:col>6</xdr:col>
      <xdr:colOff>38100</xdr:colOff>
      <xdr:row>96</xdr:row>
      <xdr:rowOff>151606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0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168133</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28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87168</xdr:rowOff>
    </xdr:from>
    <xdr:to>
      <xdr:col>55</xdr:col>
      <xdr:colOff>0</xdr:colOff>
      <xdr:row>57</xdr:row>
      <xdr:rowOff>88516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859818"/>
          <a:ext cx="838200" cy="1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87168</xdr:rowOff>
    </xdr:from>
    <xdr:to>
      <xdr:col>50</xdr:col>
      <xdr:colOff>114300</xdr:colOff>
      <xdr:row>57</xdr:row>
      <xdr:rowOff>92586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859818"/>
          <a:ext cx="889000" cy="5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92586</xdr:rowOff>
    </xdr:from>
    <xdr:to>
      <xdr:col>45</xdr:col>
      <xdr:colOff>177800</xdr:colOff>
      <xdr:row>57</xdr:row>
      <xdr:rowOff>138839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865236"/>
          <a:ext cx="889000" cy="46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138839</xdr:rowOff>
    </xdr:from>
    <xdr:to>
      <xdr:col>41</xdr:col>
      <xdr:colOff>50800</xdr:colOff>
      <xdr:row>57</xdr:row>
      <xdr:rowOff>160031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911489"/>
          <a:ext cx="889000" cy="2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37716</xdr:rowOff>
    </xdr:from>
    <xdr:to>
      <xdr:col>55</xdr:col>
      <xdr:colOff>50800</xdr:colOff>
      <xdr:row>57</xdr:row>
      <xdr:rowOff>139316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1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16143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36368</xdr:rowOff>
    </xdr:from>
    <xdr:to>
      <xdr:col>50</xdr:col>
      <xdr:colOff>165100</xdr:colOff>
      <xdr:row>57</xdr:row>
      <xdr:rowOff>137968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0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129095</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90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41786</xdr:rowOff>
    </xdr:from>
    <xdr:to>
      <xdr:col>46</xdr:col>
      <xdr:colOff>38100</xdr:colOff>
      <xdr:row>57</xdr:row>
      <xdr:rowOff>143386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14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134513</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90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88039</xdr:rowOff>
    </xdr:from>
    <xdr:to>
      <xdr:col>41</xdr:col>
      <xdr:colOff>101600</xdr:colOff>
      <xdr:row>58</xdr:row>
      <xdr:rowOff>18189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6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9316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95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109231</xdr:rowOff>
    </xdr:from>
    <xdr:to>
      <xdr:col>36</xdr:col>
      <xdr:colOff>165100</xdr:colOff>
      <xdr:row>58</xdr:row>
      <xdr:rowOff>39381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8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30508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974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140305</xdr:rowOff>
    </xdr:from>
    <xdr:to>
      <xdr:col>55</xdr:col>
      <xdr:colOff>0</xdr:colOff>
      <xdr:row>79</xdr:row>
      <xdr:rowOff>40990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13405"/>
          <a:ext cx="838200" cy="7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112644</xdr:rowOff>
    </xdr:from>
    <xdr:to>
      <xdr:col>50</xdr:col>
      <xdr:colOff>114300</xdr:colOff>
      <xdr:row>78</xdr:row>
      <xdr:rowOff>140305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85744"/>
          <a:ext cx="889000" cy="27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31819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7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112644</xdr:rowOff>
    </xdr:from>
    <xdr:to>
      <xdr:col>45</xdr:col>
      <xdr:colOff>177800</xdr:colOff>
      <xdr:row>78</xdr:row>
      <xdr:rowOff>151668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85744"/>
          <a:ext cx="889000" cy="39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28632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7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151668</xdr:rowOff>
    </xdr:from>
    <xdr:to>
      <xdr:col>41</xdr:col>
      <xdr:colOff>50800</xdr:colOff>
      <xdr:row>78</xdr:row>
      <xdr:rowOff>154082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24768"/>
          <a:ext cx="889000" cy="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34599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7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161640</xdr:rowOff>
    </xdr:from>
    <xdr:to>
      <xdr:col>55</xdr:col>
      <xdr:colOff>50800</xdr:colOff>
      <xdr:row>79</xdr:row>
      <xdr:rowOff>91790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3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89505</xdr:rowOff>
    </xdr:from>
    <xdr:to>
      <xdr:col>50</xdr:col>
      <xdr:colOff>165100</xdr:colOff>
      <xdr:row>79</xdr:row>
      <xdr:rowOff>19655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6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36182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23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61844</xdr:rowOff>
    </xdr:from>
    <xdr:to>
      <xdr:col>46</xdr:col>
      <xdr:colOff>38100</xdr:colOff>
      <xdr:row>78</xdr:row>
      <xdr:rowOff>163444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3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8521</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210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100868</xdr:rowOff>
    </xdr:from>
    <xdr:to>
      <xdr:col>41</xdr:col>
      <xdr:colOff>101600</xdr:colOff>
      <xdr:row>79</xdr:row>
      <xdr:rowOff>31018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7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47545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49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103282</xdr:rowOff>
    </xdr:from>
    <xdr:to>
      <xdr:col>36</xdr:col>
      <xdr:colOff>165100</xdr:colOff>
      <xdr:row>79</xdr:row>
      <xdr:rowOff>33432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7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49959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5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115830</xdr:rowOff>
    </xdr:from>
    <xdr:to>
      <xdr:col>55</xdr:col>
      <xdr:colOff>0</xdr:colOff>
      <xdr:row>97</xdr:row>
      <xdr:rowOff>132471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746480"/>
          <a:ext cx="838200" cy="1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115830</xdr:rowOff>
    </xdr:from>
    <xdr:to>
      <xdr:col>50</xdr:col>
      <xdr:colOff>114300</xdr:colOff>
      <xdr:row>97</xdr:row>
      <xdr:rowOff>149839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46480"/>
          <a:ext cx="889000" cy="3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149839</xdr:rowOff>
    </xdr:from>
    <xdr:to>
      <xdr:col>45</xdr:col>
      <xdr:colOff>177800</xdr:colOff>
      <xdr:row>97</xdr:row>
      <xdr:rowOff>151305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80489"/>
          <a:ext cx="889000" cy="1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151305</xdr:rowOff>
    </xdr:from>
    <xdr:to>
      <xdr:col>41</xdr:col>
      <xdr:colOff>50800</xdr:colOff>
      <xdr:row>98</xdr:row>
      <xdr:rowOff>786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781955"/>
          <a:ext cx="889000" cy="20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170101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45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81671</xdr:rowOff>
    </xdr:from>
    <xdr:to>
      <xdr:col>55</xdr:col>
      <xdr:colOff>50800</xdr:colOff>
      <xdr:row>98</xdr:row>
      <xdr:rowOff>11821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1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168048</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2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65030</xdr:rowOff>
    </xdr:from>
    <xdr:to>
      <xdr:col>50</xdr:col>
      <xdr:colOff>165100</xdr:colOff>
      <xdr:row>97</xdr:row>
      <xdr:rowOff>166630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9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157757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8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99039</xdr:rowOff>
    </xdr:from>
    <xdr:to>
      <xdr:col>46</xdr:col>
      <xdr:colOff>38100</xdr:colOff>
      <xdr:row>98</xdr:row>
      <xdr:rowOff>29189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72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20316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82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100505</xdr:rowOff>
    </xdr:from>
    <xdr:to>
      <xdr:col>41</xdr:col>
      <xdr:colOff>101600</xdr:colOff>
      <xdr:row>98</xdr:row>
      <xdr:rowOff>30655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3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21782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2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121436</xdr:rowOff>
    </xdr:from>
    <xdr:to>
      <xdr:col>36</xdr:col>
      <xdr:colOff>165100</xdr:colOff>
      <xdr:row>98</xdr:row>
      <xdr:rowOff>51586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5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42713</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4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169299</xdr:rowOff>
    </xdr:from>
    <xdr:to>
      <xdr:col>85</xdr:col>
      <xdr:colOff>127000</xdr:colOff>
      <xdr:row>38</xdr:row>
      <xdr:rowOff>5009</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5481300" y="6512949"/>
          <a:ext cx="838200" cy="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169299</xdr:rowOff>
    </xdr:from>
    <xdr:to>
      <xdr:col>81</xdr:col>
      <xdr:colOff>50800</xdr:colOff>
      <xdr:row>38</xdr:row>
      <xdr:rowOff>11515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12949"/>
          <a:ext cx="889000" cy="1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11515</xdr:rowOff>
    </xdr:from>
    <xdr:to>
      <xdr:col>76</xdr:col>
      <xdr:colOff>114300</xdr:colOff>
      <xdr:row>38</xdr:row>
      <xdr:rowOff>20041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526615"/>
          <a:ext cx="889000" cy="8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20041</xdr:rowOff>
    </xdr:from>
    <xdr:to>
      <xdr:col>71</xdr:col>
      <xdr:colOff>177800</xdr:colOff>
      <xdr:row>38</xdr:row>
      <xdr:rowOff>26813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2814300" y="6535141"/>
          <a:ext cx="889000" cy="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125659</xdr:rowOff>
    </xdr:from>
    <xdr:to>
      <xdr:col>85</xdr:col>
      <xdr:colOff>177800</xdr:colOff>
      <xdr:row>38</xdr:row>
      <xdr:rowOff>55809</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46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47814</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39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118499</xdr:rowOff>
    </xdr:from>
    <xdr:to>
      <xdr:col>81</xdr:col>
      <xdr:colOff>101600</xdr:colOff>
      <xdr:row>38</xdr:row>
      <xdr:rowOff>48649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6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39776</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5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132165</xdr:rowOff>
    </xdr:from>
    <xdr:to>
      <xdr:col>76</xdr:col>
      <xdr:colOff>165100</xdr:colOff>
      <xdr:row>38</xdr:row>
      <xdr:rowOff>62315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7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53442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6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140692</xdr:rowOff>
    </xdr:from>
    <xdr:to>
      <xdr:col>72</xdr:col>
      <xdr:colOff>38100</xdr:colOff>
      <xdr:row>38</xdr:row>
      <xdr:rowOff>70842</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84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61968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7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147463</xdr:rowOff>
    </xdr:from>
    <xdr:to>
      <xdr:col>67</xdr:col>
      <xdr:colOff>101600</xdr:colOff>
      <xdr:row>38</xdr:row>
      <xdr:rowOff>77612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911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68740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8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57335</xdr:rowOff>
    </xdr:from>
    <xdr:to>
      <xdr:col>85</xdr:col>
      <xdr:colOff>127000</xdr:colOff>
      <xdr:row>58</xdr:row>
      <xdr:rowOff>60908</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10001435"/>
          <a:ext cx="838200" cy="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60908</xdr:rowOff>
    </xdr:from>
    <xdr:to>
      <xdr:col>81</xdr:col>
      <xdr:colOff>50800</xdr:colOff>
      <xdr:row>58</xdr:row>
      <xdr:rowOff>61747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10005008"/>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39528</xdr:rowOff>
    </xdr:from>
    <xdr:to>
      <xdr:col>76</xdr:col>
      <xdr:colOff>114300</xdr:colOff>
      <xdr:row>58</xdr:row>
      <xdr:rowOff>61747</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983628"/>
          <a:ext cx="889000" cy="2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39528</xdr:rowOff>
    </xdr:from>
    <xdr:to>
      <xdr:col>71</xdr:col>
      <xdr:colOff>177800</xdr:colOff>
      <xdr:row>58</xdr:row>
      <xdr:rowOff>63638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14300" y="9983628"/>
          <a:ext cx="889000" cy="2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6535</xdr:rowOff>
    </xdr:from>
    <xdr:to>
      <xdr:col>85</xdr:col>
      <xdr:colOff>177800</xdr:colOff>
      <xdr:row>58</xdr:row>
      <xdr:rowOff>108135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5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92912</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65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10108</xdr:rowOff>
    </xdr:from>
    <xdr:to>
      <xdr:col>81</xdr:col>
      <xdr:colOff>101600</xdr:colOff>
      <xdr:row>58</xdr:row>
      <xdr:rowOff>111708</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5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102835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4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10947</xdr:rowOff>
    </xdr:from>
    <xdr:to>
      <xdr:col>76</xdr:col>
      <xdr:colOff>165100</xdr:colOff>
      <xdr:row>58</xdr:row>
      <xdr:rowOff>112547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5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103674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4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160178</xdr:rowOff>
    </xdr:from>
    <xdr:to>
      <xdr:col>72</xdr:col>
      <xdr:colOff>38100</xdr:colOff>
      <xdr:row>58</xdr:row>
      <xdr:rowOff>90328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3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81455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12838</xdr:rowOff>
    </xdr:from>
    <xdr:to>
      <xdr:col>67</xdr:col>
      <xdr:colOff>101600</xdr:colOff>
      <xdr:row>58</xdr:row>
      <xdr:rowOff>114438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5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105565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49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81783</xdr:rowOff>
    </xdr:from>
    <xdr:to>
      <xdr:col>85</xdr:col>
      <xdr:colOff>127000</xdr:colOff>
      <xdr:row>78</xdr:row>
      <xdr:rowOff>125710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454883"/>
          <a:ext cx="838200" cy="4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46065</xdr:rowOff>
    </xdr:from>
    <xdr:to>
      <xdr:col>81</xdr:col>
      <xdr:colOff>50800</xdr:colOff>
      <xdr:row>78</xdr:row>
      <xdr:rowOff>81783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419165"/>
          <a:ext cx="889000" cy="3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166190</xdr:rowOff>
    </xdr:from>
    <xdr:to>
      <xdr:col>76</xdr:col>
      <xdr:colOff>114300</xdr:colOff>
      <xdr:row>78</xdr:row>
      <xdr:rowOff>46065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3703300" y="13367840"/>
          <a:ext cx="889000" cy="5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52073</xdr:rowOff>
    </xdr:from>
    <xdr:to>
      <xdr:col>71</xdr:col>
      <xdr:colOff>177800</xdr:colOff>
      <xdr:row>77</xdr:row>
      <xdr:rowOff>166190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253723"/>
          <a:ext cx="889000" cy="114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74910</xdr:rowOff>
    </xdr:from>
    <xdr:to>
      <xdr:col>85</xdr:col>
      <xdr:colOff>177800</xdr:colOff>
      <xdr:row>79</xdr:row>
      <xdr:rowOff>5060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44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161287</xdr:rowOff>
    </xdr:from>
    <xdr:ext cx="469744"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362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30983</xdr:rowOff>
    </xdr:from>
    <xdr:to>
      <xdr:col>81</xdr:col>
      <xdr:colOff>101600</xdr:colOff>
      <xdr:row>78</xdr:row>
      <xdr:rowOff>132583</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40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123710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496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166715</xdr:rowOff>
    </xdr:from>
    <xdr:to>
      <xdr:col>76</xdr:col>
      <xdr:colOff>165100</xdr:colOff>
      <xdr:row>78</xdr:row>
      <xdr:rowOff>96865</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3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87992</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346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115390</xdr:rowOff>
    </xdr:from>
    <xdr:to>
      <xdr:col>72</xdr:col>
      <xdr:colOff>38100</xdr:colOff>
      <xdr:row>78</xdr:row>
      <xdr:rowOff>45540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31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62067</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309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1273</xdr:rowOff>
    </xdr:from>
    <xdr:to>
      <xdr:col>67</xdr:col>
      <xdr:colOff>101600</xdr:colOff>
      <xdr:row>77</xdr:row>
      <xdr:rowOff>102873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20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119400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97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107096</xdr:rowOff>
    </xdr:from>
    <xdr:to>
      <xdr:col>85</xdr:col>
      <xdr:colOff>127000</xdr:colOff>
      <xdr:row>96</xdr:row>
      <xdr:rowOff>131356</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566296"/>
          <a:ext cx="838200" cy="2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131356</xdr:rowOff>
    </xdr:from>
    <xdr:to>
      <xdr:col>81</xdr:col>
      <xdr:colOff>50800</xdr:colOff>
      <xdr:row>96</xdr:row>
      <xdr:rowOff>153645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590556"/>
          <a:ext cx="889000" cy="2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153645</xdr:rowOff>
    </xdr:from>
    <xdr:to>
      <xdr:col>76</xdr:col>
      <xdr:colOff>114300</xdr:colOff>
      <xdr:row>96</xdr:row>
      <xdr:rowOff>158874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612845"/>
          <a:ext cx="889000" cy="5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158874</xdr:rowOff>
    </xdr:from>
    <xdr:to>
      <xdr:col>71</xdr:col>
      <xdr:colOff>177800</xdr:colOff>
      <xdr:row>97</xdr:row>
      <xdr:rowOff>13508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618074"/>
          <a:ext cx="889000" cy="2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56296</xdr:rowOff>
    </xdr:from>
    <xdr:to>
      <xdr:col>85</xdr:col>
      <xdr:colOff>177800</xdr:colOff>
      <xdr:row>96</xdr:row>
      <xdr:rowOff>157896</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51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34723</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49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80556</xdr:rowOff>
    </xdr:from>
    <xdr:to>
      <xdr:col>81</xdr:col>
      <xdr:colOff>101600</xdr:colOff>
      <xdr:row>97</xdr:row>
      <xdr:rowOff>10706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53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1833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63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102845</xdr:rowOff>
    </xdr:from>
    <xdr:to>
      <xdr:col>76</xdr:col>
      <xdr:colOff>165100</xdr:colOff>
      <xdr:row>97</xdr:row>
      <xdr:rowOff>32995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56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24122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65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108074</xdr:rowOff>
    </xdr:from>
    <xdr:to>
      <xdr:col>72</xdr:col>
      <xdr:colOff>38100</xdr:colOff>
      <xdr:row>97</xdr:row>
      <xdr:rowOff>38224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5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29351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660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134158</xdr:rowOff>
    </xdr:from>
    <xdr:to>
      <xdr:col>67</xdr:col>
      <xdr:colOff>101600</xdr:colOff>
      <xdr:row>97</xdr:row>
      <xdr:rowOff>64308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59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55435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68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多くの科目において人件費の増加が見られた。また、</a:t>
          </a:r>
          <a:r>
            <a:rPr kumimoji="1" lang="ja-JP" altLang="ja-JP" sz="1100">
              <a:solidFill>
                <a:schemeClr val="dk1"/>
              </a:solidFill>
              <a:effectLst/>
              <a:latin typeface="+mn-lt"/>
              <a:ea typeface="+mn-ea"/>
              <a:cs typeface="+mn-cs"/>
            </a:rPr>
            <a:t>全体</a:t>
          </a:r>
          <a:r>
            <a:rPr kumimoji="1" lang="ja-JP" altLang="en-US" sz="1100">
              <a:solidFill>
                <a:schemeClr val="dk1"/>
              </a:solidFill>
              <a:effectLst/>
              <a:latin typeface="+mn-lt"/>
              <a:ea typeface="+mn-ea"/>
              <a:cs typeface="+mn-cs"/>
            </a:rPr>
            <a:t>的に</a:t>
          </a:r>
          <a:r>
            <a:rPr kumimoji="1" lang="ja-JP" altLang="ja-JP" sz="1100">
              <a:solidFill>
                <a:schemeClr val="dk1"/>
              </a:solidFill>
              <a:effectLst/>
              <a:latin typeface="+mn-lt"/>
              <a:ea typeface="+mn-ea"/>
              <a:cs typeface="+mn-cs"/>
            </a:rPr>
            <a:t>物価高に伴う事業費の影響が見られた一年であった。</a:t>
          </a:r>
          <a:endParaRPr lang="ja-JP" altLang="ja-JP" sz="1400">
            <a:effectLst/>
          </a:endParaRPr>
        </a:p>
        <a:p>
          <a:r>
            <a:rPr kumimoji="1" lang="ja-JP" altLang="ja-JP" sz="1100">
              <a:solidFill>
                <a:schemeClr val="dk1"/>
              </a:solidFill>
              <a:effectLst/>
              <a:latin typeface="+mn-lt"/>
              <a:ea typeface="+mn-ea"/>
              <a:cs typeface="+mn-cs"/>
            </a:rPr>
            <a:t>個別では、民生費においては</a:t>
          </a:r>
          <a:r>
            <a:rPr kumimoji="1" lang="ja-JP" altLang="en-US" sz="1100">
              <a:solidFill>
                <a:schemeClr val="dk1"/>
              </a:solidFill>
              <a:effectLst/>
              <a:latin typeface="+mn-lt"/>
              <a:ea typeface="+mn-ea"/>
              <a:cs typeface="+mn-cs"/>
            </a:rPr>
            <a:t>定額減税調整給付金</a:t>
          </a:r>
          <a:r>
            <a:rPr kumimoji="1" lang="ja-JP" altLang="ja-JP" sz="1100">
              <a:solidFill>
                <a:schemeClr val="dk1"/>
              </a:solidFill>
              <a:effectLst/>
              <a:latin typeface="+mn-lt"/>
              <a:ea typeface="+mn-ea"/>
              <a:cs typeface="+mn-cs"/>
            </a:rPr>
            <a:t>による増、公債費においては新規に借り入れた過疎対策事業債の償還開始による費用増であった</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一方、商工費では物価高騰対応地方創生臨時交付金を活用した商品券配付事業が減少したほか、雪不足により閉鎖したスキー場の事業費が減少した。</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は人口減少や</a:t>
          </a:r>
          <a:r>
            <a:rPr kumimoji="1" lang="ja-JP" altLang="ja-JP" sz="1100">
              <a:solidFill>
                <a:schemeClr val="dk1"/>
              </a:solidFill>
              <a:effectLst/>
              <a:latin typeface="+mn-lt"/>
              <a:ea typeface="+mn-ea"/>
              <a:cs typeface="+mn-cs"/>
            </a:rPr>
            <a:t>施設の老朽化等に伴う更新事業の増加</a:t>
          </a:r>
          <a:r>
            <a:rPr kumimoji="1" lang="ja-JP" altLang="en-US" sz="1100">
              <a:solidFill>
                <a:schemeClr val="dk1"/>
              </a:solidFill>
              <a:effectLst/>
              <a:latin typeface="+mn-lt"/>
              <a:ea typeface="+mn-ea"/>
              <a:cs typeface="+mn-cs"/>
            </a:rPr>
            <a:t>などにより</a:t>
          </a:r>
          <a:r>
            <a:rPr kumimoji="1" lang="ja-JP" altLang="ja-JP" sz="1100">
              <a:solidFill>
                <a:schemeClr val="dk1"/>
              </a:solidFill>
              <a:effectLst/>
              <a:latin typeface="+mn-lt"/>
              <a:ea typeface="+mn-ea"/>
              <a:cs typeface="+mn-cs"/>
            </a:rPr>
            <a:t>住民一人当たりのコスト</a:t>
          </a:r>
          <a:r>
            <a:rPr kumimoji="1" lang="ja-JP" altLang="en-US" sz="1100">
              <a:solidFill>
                <a:schemeClr val="dk1"/>
              </a:solidFill>
              <a:effectLst/>
              <a:latin typeface="+mn-lt"/>
              <a:ea typeface="+mn-ea"/>
              <a:cs typeface="+mn-cs"/>
            </a:rPr>
            <a:t>の増加が見込まれることから、人口規模に即した事業への見直しも検討していかなければならない</a:t>
          </a:r>
          <a:r>
            <a:rPr kumimoji="1" lang="ja-JP" altLang="ja-JP" sz="110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宮城県川崎町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財政調整基金残高は、</a:t>
          </a:r>
          <a:r>
            <a:rPr kumimoji="1" lang="ja-JP" altLang="en-US" sz="1100">
              <a:solidFill>
                <a:schemeClr val="dk1"/>
              </a:solidFill>
              <a:effectLst/>
              <a:latin typeface="+mn-lt"/>
              <a:ea typeface="+mn-ea"/>
              <a:cs typeface="+mn-cs"/>
            </a:rPr>
            <a:t>標準財政規模比では減少しているものの、</a:t>
          </a:r>
          <a:r>
            <a:rPr kumimoji="1" lang="ja-JP" altLang="ja-JP" sz="1100">
              <a:solidFill>
                <a:schemeClr val="dk1"/>
              </a:solidFill>
              <a:effectLst/>
              <a:latin typeface="+mn-lt"/>
              <a:ea typeface="+mn-ea"/>
              <a:cs typeface="+mn-cs"/>
            </a:rPr>
            <a:t>各補助金の活用や単独事業の抑制などで</a:t>
          </a:r>
          <a:r>
            <a:rPr kumimoji="1" lang="ja-JP" altLang="en-US" sz="1100">
              <a:solidFill>
                <a:schemeClr val="dk1"/>
              </a:solidFill>
              <a:effectLst/>
              <a:latin typeface="+mn-lt"/>
              <a:ea typeface="+mn-ea"/>
              <a:cs typeface="+mn-cs"/>
            </a:rPr>
            <a:t>基金残高は微増となった。</a:t>
          </a:r>
          <a:r>
            <a:rPr kumimoji="1" lang="ja-JP" altLang="ja-JP" sz="1100">
              <a:solidFill>
                <a:schemeClr val="dk1"/>
              </a:solidFill>
              <a:effectLst/>
              <a:latin typeface="+mn-lt"/>
              <a:ea typeface="+mn-ea"/>
              <a:cs typeface="+mn-cs"/>
            </a:rPr>
            <a:t>実質単年度収支は</a:t>
          </a:r>
          <a:r>
            <a:rPr kumimoji="1" lang="en-US" altLang="ja-JP" sz="1100">
              <a:solidFill>
                <a:schemeClr val="dk1"/>
              </a:solidFill>
              <a:effectLst/>
              <a:latin typeface="+mn-lt"/>
              <a:ea typeface="+mn-ea"/>
              <a:cs typeface="+mn-cs"/>
            </a:rPr>
            <a:t>12.2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しており、財政調整基金</a:t>
          </a:r>
          <a:r>
            <a:rPr kumimoji="1" lang="ja-JP" altLang="en-US" sz="1100">
              <a:solidFill>
                <a:schemeClr val="dk1"/>
              </a:solidFill>
              <a:effectLst/>
              <a:latin typeface="+mn-lt"/>
              <a:ea typeface="+mn-ea"/>
              <a:cs typeface="+mn-cs"/>
            </a:rPr>
            <a:t>の取崩額が</a:t>
          </a:r>
          <a:r>
            <a:rPr kumimoji="1" lang="ja-JP" altLang="ja-JP" sz="1100">
              <a:solidFill>
                <a:schemeClr val="dk1"/>
              </a:solidFill>
              <a:effectLst/>
              <a:latin typeface="+mn-lt"/>
              <a:ea typeface="+mn-ea"/>
              <a:cs typeface="+mn-cs"/>
            </a:rPr>
            <a:t>減少</a:t>
          </a:r>
          <a:r>
            <a:rPr kumimoji="1" lang="ja-JP" altLang="en-US" sz="1100">
              <a:solidFill>
                <a:schemeClr val="dk1"/>
              </a:solidFill>
              <a:effectLst/>
              <a:latin typeface="+mn-lt"/>
              <a:ea typeface="+mn-ea"/>
              <a:cs typeface="+mn-cs"/>
            </a:rPr>
            <a:t>したことが</a:t>
          </a:r>
          <a:r>
            <a:rPr kumimoji="1" lang="ja-JP" altLang="ja-JP" sz="1100">
              <a:solidFill>
                <a:schemeClr val="dk1"/>
              </a:solidFill>
              <a:effectLst/>
              <a:latin typeface="+mn-lt"/>
              <a:ea typeface="+mn-ea"/>
              <a:cs typeface="+mn-cs"/>
            </a:rPr>
            <a:t>要因となっている。</a:t>
          </a:r>
          <a:endParaRPr lang="ja-JP" altLang="ja-JP" sz="1400">
            <a:effectLst/>
          </a:endParaRPr>
        </a:p>
        <a:p>
          <a:r>
            <a:rPr kumimoji="1" lang="ja-JP" altLang="ja-JP" sz="1100">
              <a:solidFill>
                <a:schemeClr val="dk1"/>
              </a:solidFill>
              <a:effectLst/>
              <a:latin typeface="+mn-lt"/>
              <a:ea typeface="+mn-ea"/>
              <a:cs typeface="+mn-cs"/>
            </a:rPr>
            <a:t>　今後も経常的な経費の見直しに努めるとともに、施設の老朽化等に伴う更新事業の増加が想定されることから、急激な収支の悪化を招かぬよう、施設総量の見直しや長寿命化により対応していく。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宮城県川崎町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赤字額（公営企業会計＝資金不足額）が発生している会計が皆無であることから、いずれの会計も数字上は健全経営であることが示されている。一般会計の増加により全体の黒字比率も増加傾向にあるものの、水道事業、病院事業では減少傾向にあり、下水道事業においても</a:t>
          </a:r>
          <a:r>
            <a:rPr kumimoji="1" lang="ja-JP" altLang="en-US" sz="1400">
              <a:solidFill>
                <a:schemeClr val="dk1"/>
              </a:solidFill>
              <a:effectLst/>
              <a:latin typeface="+mn-lt"/>
              <a:ea typeface="+mn-ea"/>
              <a:cs typeface="+mn-cs"/>
            </a:rPr>
            <a:t>補助</a:t>
          </a:r>
          <a:r>
            <a:rPr kumimoji="1" lang="ja-JP" altLang="ja-JP" sz="1400">
              <a:solidFill>
                <a:schemeClr val="dk1"/>
              </a:solidFill>
              <a:effectLst/>
              <a:latin typeface="+mn-lt"/>
              <a:ea typeface="+mn-ea"/>
              <a:cs typeface="+mn-cs"/>
            </a:rPr>
            <a:t>金により収支均衡を図っている状況である。水道事業、下水道事業については施設の老朽化による更新事業が控えており、病院事業についても</a:t>
          </a:r>
          <a:r>
            <a:rPr kumimoji="1" lang="ja-JP" altLang="en-US" sz="1400">
              <a:solidFill>
                <a:schemeClr val="dk1"/>
              </a:solidFill>
              <a:effectLst/>
              <a:latin typeface="+mn-lt"/>
              <a:ea typeface="+mn-ea"/>
              <a:cs typeface="+mn-cs"/>
            </a:rPr>
            <a:t>施設の老朽化に加えて、人口減少による患者数の</a:t>
          </a:r>
          <a:r>
            <a:rPr kumimoji="1" lang="ja-JP" altLang="ja-JP" sz="1400">
              <a:solidFill>
                <a:schemeClr val="dk1"/>
              </a:solidFill>
              <a:effectLst/>
              <a:latin typeface="+mn-lt"/>
              <a:ea typeface="+mn-ea"/>
              <a:cs typeface="+mn-cs"/>
            </a:rPr>
            <a:t>減少</a:t>
          </a:r>
          <a:r>
            <a:rPr kumimoji="1" lang="ja-JP" altLang="en-US" sz="1400">
              <a:solidFill>
                <a:schemeClr val="dk1"/>
              </a:solidFill>
              <a:effectLst/>
              <a:latin typeface="+mn-lt"/>
              <a:ea typeface="+mn-ea"/>
              <a:cs typeface="+mn-cs"/>
            </a:rPr>
            <a:t>により医業収益も年々減少傾向にある</a:t>
          </a:r>
          <a:r>
            <a:rPr kumimoji="1" lang="ja-JP" altLang="ja-JP" sz="1400">
              <a:solidFill>
                <a:schemeClr val="dk1"/>
              </a:solidFill>
              <a:effectLst/>
              <a:latin typeface="+mn-lt"/>
              <a:ea typeface="+mn-ea"/>
              <a:cs typeface="+mn-cs"/>
            </a:rPr>
            <a:t>。</a:t>
          </a:r>
          <a:endParaRPr lang="ja-JP" altLang="ja-JP" sz="1800">
            <a:effectLst/>
          </a:endParaRPr>
        </a:p>
        <a:p>
          <a:r>
            <a:rPr kumimoji="1" lang="ja-JP" altLang="ja-JP" sz="1400">
              <a:solidFill>
                <a:schemeClr val="dk1"/>
              </a:solidFill>
              <a:effectLst/>
              <a:latin typeface="+mn-lt"/>
              <a:ea typeface="+mn-ea"/>
              <a:cs typeface="+mn-cs"/>
            </a:rPr>
            <a:t>　一般会計については、歳入構成の約</a:t>
          </a:r>
          <a:r>
            <a:rPr kumimoji="1" lang="en-US" altLang="ja-JP" sz="1400">
              <a:solidFill>
                <a:schemeClr val="dk1"/>
              </a:solidFill>
              <a:effectLst/>
              <a:latin typeface="+mn-lt"/>
              <a:ea typeface="+mn-ea"/>
              <a:cs typeface="+mn-cs"/>
            </a:rPr>
            <a:t>7</a:t>
          </a:r>
          <a:r>
            <a:rPr kumimoji="1" lang="ja-JP" altLang="ja-JP" sz="1400">
              <a:solidFill>
                <a:schemeClr val="dk1"/>
              </a:solidFill>
              <a:effectLst/>
              <a:latin typeface="+mn-lt"/>
              <a:ea typeface="+mn-ea"/>
              <a:cs typeface="+mn-cs"/>
            </a:rPr>
            <a:t>割にも上る依存財源に頼らざるを得ない綱渡り的な財政運営を強いられており、国の財政状況に起因して地方交付税や各種交付金等が抑制されれば、たちまち町政経営が立ちゆかなくなり、その場合ほぼ全ての会計で資金不足が発生することとなる。</a:t>
          </a:r>
          <a:endParaRPr lang="ja-JP" altLang="ja-JP" sz="1800">
            <a:effectLst/>
          </a:endParaRPr>
        </a:p>
        <a:p>
          <a:r>
            <a:rPr kumimoji="1" lang="ja-JP" altLang="ja-JP" sz="1400">
              <a:solidFill>
                <a:schemeClr val="dk1"/>
              </a:solidFill>
              <a:effectLst/>
              <a:latin typeface="+mn-lt"/>
              <a:ea typeface="+mn-ea"/>
              <a:cs typeface="+mn-cs"/>
            </a:rPr>
            <a:t>　このことから、自主財源の確保とさらに徹底した行政コスト削減策を行い、特別会計については適切な運営計画を立て、経営改善に努める。</a:t>
          </a:r>
          <a:endParaRPr lang="ja-JP" altLang="ja-JP" sz="18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宮城県川崎町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従来より地方債の発行抑制に努めたことにより元利償還金の額は抑制されているものの、近年は過疎対策事業債を発行していることから増加傾向となっている。</a:t>
          </a:r>
          <a:r>
            <a:rPr kumimoji="1" lang="ja-JP" altLang="en-US" sz="1400">
              <a:solidFill>
                <a:schemeClr val="dk1"/>
              </a:solidFill>
              <a:effectLst/>
              <a:latin typeface="+mn-lt"/>
              <a:ea typeface="+mn-ea"/>
              <a:cs typeface="+mn-cs"/>
            </a:rPr>
            <a:t>また、公営企業債の元利償還金に対する繰入金も一時的な減少とはなっているものの、一般会計と同様に</a:t>
          </a:r>
          <a:r>
            <a:rPr kumimoji="1" lang="ja-JP" altLang="ja-JP" sz="1400">
              <a:solidFill>
                <a:schemeClr val="dk1"/>
              </a:solidFill>
              <a:effectLst/>
              <a:latin typeface="+mn-lt"/>
              <a:ea typeface="+mn-ea"/>
              <a:cs typeface="+mn-cs"/>
            </a:rPr>
            <a:t>老朽化した施設の更新に伴う地方債の発行により、元利償還金は緩やかに増加していくことが見込まれる</a:t>
          </a:r>
          <a:r>
            <a:rPr kumimoji="1" lang="ja-JP" altLang="en-US" sz="1400">
              <a:solidFill>
                <a:schemeClr val="dk1"/>
              </a:solidFill>
              <a:effectLst/>
              <a:latin typeface="+mn-lt"/>
              <a:ea typeface="+mn-ea"/>
              <a:cs typeface="+mn-cs"/>
            </a:rPr>
            <a:t>。</a:t>
          </a:r>
          <a:endParaRPr kumimoji="1" lang="en-US" altLang="ja-JP" sz="1400">
            <a:solidFill>
              <a:schemeClr val="dk1"/>
            </a:solidFill>
            <a:effectLst/>
            <a:latin typeface="+mn-lt"/>
            <a:ea typeface="+mn-ea"/>
            <a:cs typeface="+mn-cs"/>
          </a:endParaRPr>
        </a:p>
        <a:p>
          <a:r>
            <a:rPr kumimoji="1" lang="ja-JP" altLang="en-US" sz="1400">
              <a:solidFill>
                <a:schemeClr val="dk1"/>
              </a:solidFill>
              <a:effectLst/>
              <a:latin typeface="+mn-lt"/>
              <a:ea typeface="+mn-ea"/>
              <a:cs typeface="+mn-cs"/>
            </a:rPr>
            <a:t>　今後も</a:t>
          </a:r>
          <a:r>
            <a:rPr kumimoji="1" lang="ja-JP" altLang="ja-JP" sz="1400">
              <a:solidFill>
                <a:schemeClr val="dk1"/>
              </a:solidFill>
              <a:effectLst/>
              <a:latin typeface="+mn-lt"/>
              <a:ea typeface="+mn-ea"/>
              <a:cs typeface="+mn-cs"/>
            </a:rPr>
            <a:t>中長期的に健全な財政運営を展開するため、施設の長寿命化等により地方債発行額をコントロールしていく。</a:t>
          </a:r>
          <a:endParaRPr lang="ja-JP" altLang="ja-JP" sz="18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満期一括償還地方債の償還の財源として積み立てた減債基金はなし。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宮城県川崎町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　将来負担比率においても実質公債費比率と同様に、従来より起債（借金）に依存しない財政経営は基より、地方債の発行に際しても地方財政措置を重視してきたことから数値上では将来負担額が発生しないこととなった。</a:t>
          </a:r>
          <a:endParaRPr lang="ja-JP" altLang="ja-JP" sz="1800">
            <a:effectLst/>
          </a:endParaRPr>
        </a:p>
        <a:p>
          <a:r>
            <a:rPr kumimoji="1" lang="ja-JP" altLang="ja-JP" sz="1400">
              <a:solidFill>
                <a:schemeClr val="dk1"/>
              </a:solidFill>
              <a:effectLst/>
              <a:latin typeface="+mn-lt"/>
              <a:ea typeface="+mn-ea"/>
              <a:cs typeface="+mn-cs"/>
            </a:rPr>
            <a:t>　令和</a:t>
          </a:r>
          <a:r>
            <a:rPr kumimoji="1" lang="ja-JP" altLang="en-US" sz="1400">
              <a:solidFill>
                <a:schemeClr val="dk1"/>
              </a:solidFill>
              <a:effectLst/>
              <a:latin typeface="+mn-lt"/>
              <a:ea typeface="+mn-ea"/>
              <a:cs typeface="+mn-cs"/>
            </a:rPr>
            <a:t>６</a:t>
          </a:r>
          <a:r>
            <a:rPr kumimoji="1" lang="ja-JP" altLang="ja-JP" sz="1400">
              <a:solidFill>
                <a:schemeClr val="dk1"/>
              </a:solidFill>
              <a:effectLst/>
              <a:latin typeface="+mn-lt"/>
              <a:ea typeface="+mn-ea"/>
              <a:cs typeface="+mn-cs"/>
            </a:rPr>
            <a:t>年度においては償還完了分等もあり、地方債現在高は減少</a:t>
          </a:r>
          <a:r>
            <a:rPr kumimoji="1" lang="ja-JP" altLang="en-US" sz="1400">
              <a:solidFill>
                <a:schemeClr val="dk1"/>
              </a:solidFill>
              <a:effectLst/>
              <a:latin typeface="+mn-lt"/>
              <a:ea typeface="+mn-ea"/>
              <a:cs typeface="+mn-cs"/>
            </a:rPr>
            <a:t>となっている</a:t>
          </a:r>
          <a:r>
            <a:rPr kumimoji="1" lang="ja-JP" altLang="ja-JP" sz="1400">
              <a:solidFill>
                <a:schemeClr val="dk1"/>
              </a:solidFill>
              <a:effectLst/>
              <a:latin typeface="+mn-lt"/>
              <a:ea typeface="+mn-ea"/>
              <a:cs typeface="+mn-cs"/>
            </a:rPr>
            <a:t>ものの、今後も公共施設及び地方債現在高に引き続き注視し、施設総量の見直し等、適時必要な措置を講ずる。</a:t>
          </a:r>
          <a:endParaRPr lang="ja-JP" altLang="ja-JP" sz="1800">
            <a:effectLst/>
          </a:endParaRPr>
        </a:p>
        <a:p>
          <a:r>
            <a:rPr kumimoji="1" lang="ja-JP" altLang="ja-JP" sz="1400">
              <a:solidFill>
                <a:schemeClr val="dk1"/>
              </a:solidFill>
              <a:effectLst/>
              <a:latin typeface="+mn-lt"/>
              <a:ea typeface="+mn-ea"/>
              <a:cs typeface="+mn-cs"/>
            </a:rPr>
            <a:t>　また、地方公営企業においても施設の耐用年数経過に伴う多額の更新費用の発生が見込まれ、特に下水道事業においては大規模な施設の更新が到来しており、現時点では数字として表に現われない大きな将来負担が予想される。</a:t>
          </a:r>
          <a:endParaRPr lang="ja-JP" altLang="ja-JP" sz="18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宮城県川崎町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800">
              <a:solidFill>
                <a:srgbClr val="FF0000"/>
              </a:solidFill>
              <a:effectLst/>
              <a:latin typeface="+mn-lt"/>
              <a:ea typeface="+mn-ea"/>
              <a:cs typeface="+mn-cs"/>
            </a:rPr>
            <a:t>　</a:t>
          </a:r>
          <a:r>
            <a:rPr kumimoji="1" lang="ja-JP" altLang="ja-JP" sz="1800">
              <a:solidFill>
                <a:sysClr val="windowText" lastClr="000000"/>
              </a:solidFill>
              <a:effectLst/>
              <a:latin typeface="+mn-lt"/>
              <a:ea typeface="+mn-ea"/>
              <a:cs typeface="+mn-cs"/>
            </a:rPr>
            <a:t>財政調整基金の増加により基金全体額も増加となった。</a:t>
          </a:r>
          <a:endParaRPr lang="ja-JP" altLang="ja-JP" sz="2400">
            <a:solidFill>
              <a:sysClr val="windowText" lastClr="000000"/>
            </a:solidFill>
            <a:effectLst/>
          </a:endParaRPr>
        </a:p>
        <a:p>
          <a:r>
            <a:rPr kumimoji="1" lang="ja-JP" altLang="ja-JP" sz="1800">
              <a:solidFill>
                <a:sysClr val="windowText" lastClr="000000"/>
              </a:solidFill>
              <a:effectLst/>
              <a:latin typeface="+mn-lt"/>
              <a:ea typeface="+mn-ea"/>
              <a:cs typeface="+mn-cs"/>
            </a:rPr>
            <a:t>（今後の方針）</a:t>
          </a:r>
          <a:endParaRPr lang="ja-JP" altLang="ja-JP" sz="2400">
            <a:solidFill>
              <a:sysClr val="windowText" lastClr="000000"/>
            </a:solidFill>
            <a:effectLst/>
          </a:endParaRPr>
        </a:p>
        <a:p>
          <a:r>
            <a:rPr kumimoji="1" lang="ja-JP" altLang="ja-JP" sz="1800">
              <a:solidFill>
                <a:sysClr val="windowText" lastClr="000000"/>
              </a:solidFill>
              <a:effectLst/>
              <a:latin typeface="+mn-lt"/>
              <a:ea typeface="+mn-ea"/>
              <a:cs typeface="+mn-cs"/>
            </a:rPr>
            <a:t>　基金が最も少なかった平成</a:t>
          </a:r>
          <a:r>
            <a:rPr kumimoji="1" lang="en-US" altLang="ja-JP" sz="1800">
              <a:solidFill>
                <a:sysClr val="windowText" lastClr="000000"/>
              </a:solidFill>
              <a:effectLst/>
              <a:latin typeface="+mn-lt"/>
              <a:ea typeface="+mn-ea"/>
              <a:cs typeface="+mn-cs"/>
            </a:rPr>
            <a:t>19</a:t>
          </a:r>
          <a:r>
            <a:rPr kumimoji="1" lang="ja-JP" altLang="ja-JP" sz="1800">
              <a:solidFill>
                <a:sysClr val="windowText" lastClr="000000"/>
              </a:solidFill>
              <a:effectLst/>
              <a:latin typeface="+mn-lt"/>
              <a:ea typeface="+mn-ea"/>
              <a:cs typeface="+mn-cs"/>
            </a:rPr>
            <a:t>年度以降、基金残高の回復と財政需要増加への対策として「歳入優先主義」を徹底した財政運営を行った結果、平成</a:t>
          </a:r>
          <a:r>
            <a:rPr kumimoji="1" lang="en-US" altLang="ja-JP" sz="1800">
              <a:solidFill>
                <a:sysClr val="windowText" lastClr="000000"/>
              </a:solidFill>
              <a:effectLst/>
              <a:latin typeface="+mn-lt"/>
              <a:ea typeface="+mn-ea"/>
              <a:cs typeface="+mn-cs"/>
            </a:rPr>
            <a:t>28</a:t>
          </a:r>
          <a:r>
            <a:rPr kumimoji="1" lang="ja-JP" altLang="ja-JP" sz="1800">
              <a:solidFill>
                <a:sysClr val="windowText" lastClr="000000"/>
              </a:solidFill>
              <a:effectLst/>
              <a:latin typeface="+mn-lt"/>
              <a:ea typeface="+mn-ea"/>
              <a:cs typeface="+mn-cs"/>
            </a:rPr>
            <a:t>年度まで積立金を増加することができたが、その後平成</a:t>
          </a:r>
          <a:r>
            <a:rPr kumimoji="1" lang="en-US" altLang="ja-JP" sz="1800">
              <a:solidFill>
                <a:sysClr val="windowText" lastClr="000000"/>
              </a:solidFill>
              <a:effectLst/>
              <a:latin typeface="+mn-lt"/>
              <a:ea typeface="+mn-ea"/>
              <a:cs typeface="+mn-cs"/>
            </a:rPr>
            <a:t>29</a:t>
          </a:r>
          <a:r>
            <a:rPr kumimoji="1" lang="ja-JP" altLang="ja-JP" sz="1800">
              <a:solidFill>
                <a:sysClr val="windowText" lastClr="000000"/>
              </a:solidFill>
              <a:effectLst/>
              <a:latin typeface="+mn-lt"/>
              <a:ea typeface="+mn-ea"/>
              <a:cs typeface="+mn-cs"/>
            </a:rPr>
            <a:t>年度から令和元年度まで交付税をはじめとした依存財源の減少や公共施設等の老朽化などを要因に基金が減少していた経緯</a:t>
          </a:r>
          <a:r>
            <a:rPr kumimoji="1" lang="ja-JP" altLang="en-US" sz="1800">
              <a:solidFill>
                <a:sysClr val="windowText" lastClr="000000"/>
              </a:solidFill>
              <a:effectLst/>
              <a:latin typeface="+mn-lt"/>
              <a:ea typeface="+mn-ea"/>
              <a:cs typeface="+mn-cs"/>
            </a:rPr>
            <a:t>が</a:t>
          </a:r>
          <a:r>
            <a:rPr kumimoji="1" lang="ja-JP" altLang="ja-JP" sz="1800">
              <a:solidFill>
                <a:sysClr val="windowText" lastClr="000000"/>
              </a:solidFill>
              <a:effectLst/>
              <a:latin typeface="+mn-lt"/>
              <a:ea typeface="+mn-ea"/>
              <a:cs typeface="+mn-cs"/>
            </a:rPr>
            <a:t>ある</a:t>
          </a:r>
          <a:r>
            <a:rPr kumimoji="1" lang="ja-JP" altLang="en-US" sz="1800">
              <a:solidFill>
                <a:sysClr val="windowText" lastClr="000000"/>
              </a:solidFill>
              <a:effectLst/>
              <a:latin typeface="+mn-lt"/>
              <a:ea typeface="+mn-ea"/>
              <a:cs typeface="+mn-cs"/>
            </a:rPr>
            <a:t>ため、現在は増加傾向にあるものの、</a:t>
          </a:r>
          <a:r>
            <a:rPr kumimoji="1" lang="ja-JP" altLang="ja-JP" sz="1800">
              <a:solidFill>
                <a:sysClr val="windowText" lastClr="000000"/>
              </a:solidFill>
              <a:effectLst/>
              <a:latin typeface="+mn-lt"/>
              <a:ea typeface="+mn-ea"/>
              <a:cs typeface="+mn-cs"/>
            </a:rPr>
            <a:t>今後</a:t>
          </a:r>
          <a:r>
            <a:rPr kumimoji="1" lang="ja-JP" altLang="en-US" sz="1800">
              <a:solidFill>
                <a:sysClr val="windowText" lastClr="000000"/>
              </a:solidFill>
              <a:effectLst/>
              <a:latin typeface="+mn-lt"/>
              <a:ea typeface="+mn-ea"/>
              <a:cs typeface="+mn-cs"/>
            </a:rPr>
            <a:t>も</a:t>
          </a:r>
          <a:r>
            <a:rPr kumimoji="1" lang="ja-JP" altLang="ja-JP" sz="1800">
              <a:solidFill>
                <a:sysClr val="windowText" lastClr="000000"/>
              </a:solidFill>
              <a:effectLst/>
              <a:latin typeface="+mn-lt"/>
              <a:ea typeface="+mn-ea"/>
              <a:cs typeface="+mn-cs"/>
            </a:rPr>
            <a:t>必要な財政需要を見据え、使途の明確化等による適正な額の維持及び確保により、持続可能な財政運営に活用できるよう取り組んでいく</a:t>
          </a:r>
          <a:endParaRPr kumimoji="1" lang="en-US" altLang="ja-JP" sz="20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20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20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mn-lt"/>
              <a:ea typeface="+mn-ea"/>
              <a:cs typeface="+mn-cs"/>
            </a:rPr>
            <a:t>（基金の使途）</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・公共施設等整備基金：公共施設等の整備</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・地域振興基金：地域振興と町民の福祉向上に要する経費</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・ふるさと基金：地域における固有の歴史、文化、産業等を活かし、独創的な地域づくりを推進するための経費</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・商工観光対策基金：商工業の活性化及び観光業の育成に要する経費</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・農業振興対策基金：特産物づくり、農業後継者支援対策を講じるための経費</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（増減理由）</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・ふるさと基金：支倉常長まつり等の開催のため基金を取り崩した。</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・地域振興基金：町民バスの運行経費に充当したことにより減少した。</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（今後の方針）</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・公共施設等整備基金：</a:t>
          </a:r>
          <a:r>
            <a:rPr kumimoji="1" lang="ja-JP" altLang="en-US" sz="1400">
              <a:solidFill>
                <a:sysClr val="windowText" lastClr="000000"/>
              </a:solidFill>
              <a:effectLst/>
              <a:latin typeface="+mn-lt"/>
              <a:ea typeface="+mn-ea"/>
              <a:cs typeface="+mn-cs"/>
            </a:rPr>
            <a:t>現在は将来的な</a:t>
          </a:r>
          <a:r>
            <a:rPr kumimoji="1" lang="ja-JP" altLang="ja-JP" sz="1400">
              <a:solidFill>
                <a:sysClr val="windowText" lastClr="000000"/>
              </a:solidFill>
              <a:effectLst/>
              <a:latin typeface="+mn-lt"/>
              <a:ea typeface="+mn-ea"/>
              <a:cs typeface="+mn-cs"/>
            </a:rPr>
            <a:t>公共施設等の老朽化による維持修繕に当該経費を充当する</a:t>
          </a:r>
          <a:r>
            <a:rPr kumimoji="1" lang="ja-JP" altLang="en-US" sz="1400">
              <a:solidFill>
                <a:sysClr val="windowText" lastClr="000000"/>
              </a:solidFill>
              <a:effectLst/>
              <a:latin typeface="+mn-lt"/>
              <a:ea typeface="+mn-ea"/>
              <a:cs typeface="+mn-cs"/>
            </a:rPr>
            <a:t>ため積み立てているが、今後は事業実施により</a:t>
          </a:r>
          <a:r>
            <a:rPr kumimoji="1" lang="ja-JP" altLang="ja-JP" sz="1400">
              <a:solidFill>
                <a:sysClr val="windowText" lastClr="000000"/>
              </a:solidFill>
              <a:effectLst/>
              <a:latin typeface="+mn-lt"/>
              <a:ea typeface="+mn-ea"/>
              <a:cs typeface="+mn-cs"/>
            </a:rPr>
            <a:t>減少していく予定である。</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・ふるさと基金：今後も郷土文化・歴史を伝承するためのイベント等を開催するため減少していく予定である。</a:t>
          </a:r>
          <a:endParaRPr lang="ja-JP" altLang="ja-JP" sz="1800">
            <a:solidFill>
              <a:sysClr val="windowText" lastClr="000000"/>
            </a:solidFill>
            <a:effectLst/>
          </a:endParaRPr>
        </a:p>
        <a:p>
          <a:r>
            <a:rPr kumimoji="1" lang="ja-JP" altLang="ja-JP" sz="1400">
              <a:solidFill>
                <a:sysClr val="windowText" lastClr="000000"/>
              </a:solidFill>
              <a:effectLst/>
              <a:latin typeface="+mn-lt"/>
              <a:ea typeface="+mn-ea"/>
              <a:cs typeface="+mn-cs"/>
            </a:rPr>
            <a:t>・地域振興基金：これまでの主に充当してきた町民福祉向上のほか、地域振興に積極的に取り組んでいくため減少していく予定である。</a:t>
          </a:r>
          <a:endParaRPr lang="ja-JP" altLang="ja-JP" sz="18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600">
              <a:solidFill>
                <a:sysClr val="windowText" lastClr="000000"/>
              </a:solidFill>
              <a:effectLst/>
              <a:latin typeface="+mn-lt"/>
              <a:ea typeface="+mn-ea"/>
              <a:cs typeface="+mn-cs"/>
            </a:rPr>
            <a:t>（増減理由）</a:t>
          </a:r>
          <a:endParaRPr lang="ja-JP" altLang="ja-JP" sz="2000">
            <a:solidFill>
              <a:sysClr val="windowText" lastClr="000000"/>
            </a:solidFill>
            <a:effectLst/>
          </a:endParaRPr>
        </a:p>
        <a:p>
          <a:r>
            <a:rPr kumimoji="1" lang="ja-JP" altLang="ja-JP" sz="1600">
              <a:solidFill>
                <a:sysClr val="windowText" lastClr="000000"/>
              </a:solidFill>
              <a:effectLst/>
              <a:latin typeface="+mn-lt"/>
              <a:ea typeface="+mn-ea"/>
              <a:cs typeface="+mn-cs"/>
            </a:rPr>
            <a:t>　各種補助金の活用や事業精査による歳出抑制により基金残高は増加した。</a:t>
          </a:r>
          <a:endParaRPr lang="ja-JP" altLang="ja-JP" sz="2000">
            <a:solidFill>
              <a:sysClr val="windowText" lastClr="000000"/>
            </a:solidFill>
            <a:effectLst/>
          </a:endParaRPr>
        </a:p>
        <a:p>
          <a:r>
            <a:rPr kumimoji="1" lang="ja-JP" altLang="ja-JP" sz="1600">
              <a:solidFill>
                <a:sysClr val="windowText" lastClr="000000"/>
              </a:solidFill>
              <a:effectLst/>
              <a:latin typeface="+mn-lt"/>
              <a:ea typeface="+mn-ea"/>
              <a:cs typeface="+mn-cs"/>
            </a:rPr>
            <a:t>（今後の方針）</a:t>
          </a:r>
          <a:endParaRPr lang="ja-JP" altLang="ja-JP" sz="2000">
            <a:solidFill>
              <a:sysClr val="windowText" lastClr="000000"/>
            </a:solidFill>
            <a:effectLst/>
          </a:endParaRPr>
        </a:p>
        <a:p>
          <a:r>
            <a:rPr kumimoji="1" lang="ja-JP" altLang="ja-JP" sz="1600">
              <a:solidFill>
                <a:sysClr val="windowText" lastClr="000000"/>
              </a:solidFill>
              <a:effectLst/>
              <a:latin typeface="+mn-lt"/>
              <a:ea typeface="+mn-ea"/>
              <a:cs typeface="+mn-cs"/>
            </a:rPr>
            <a:t>　近年、増加傾向にあるものの、平成</a:t>
          </a:r>
          <a:r>
            <a:rPr kumimoji="1" lang="en-US" altLang="ja-JP" sz="1600">
              <a:solidFill>
                <a:sysClr val="windowText" lastClr="000000"/>
              </a:solidFill>
              <a:effectLst/>
              <a:latin typeface="+mn-lt"/>
              <a:ea typeface="+mn-ea"/>
              <a:cs typeface="+mn-cs"/>
            </a:rPr>
            <a:t>29</a:t>
          </a:r>
          <a:r>
            <a:rPr kumimoji="1" lang="ja-JP" altLang="ja-JP" sz="1600">
              <a:solidFill>
                <a:sysClr val="windowText" lastClr="000000"/>
              </a:solidFill>
              <a:effectLst/>
              <a:latin typeface="+mn-lt"/>
              <a:ea typeface="+mn-ea"/>
              <a:cs typeface="+mn-cs"/>
            </a:rPr>
            <a:t>年度に</a:t>
          </a:r>
          <a:r>
            <a:rPr kumimoji="1" lang="en-US" altLang="ja-JP" sz="1600">
              <a:solidFill>
                <a:sysClr val="windowText" lastClr="000000"/>
              </a:solidFill>
              <a:effectLst/>
              <a:latin typeface="+mn-lt"/>
              <a:ea typeface="+mn-ea"/>
              <a:cs typeface="+mn-cs"/>
            </a:rPr>
            <a:t>10</a:t>
          </a:r>
          <a:r>
            <a:rPr kumimoji="1" lang="ja-JP" altLang="ja-JP" sz="1600">
              <a:solidFill>
                <a:sysClr val="windowText" lastClr="000000"/>
              </a:solidFill>
              <a:effectLst/>
              <a:latin typeface="+mn-lt"/>
              <a:ea typeface="+mn-ea"/>
              <a:cs typeface="+mn-cs"/>
            </a:rPr>
            <a:t>年ぶりの財政調整基金の取り崩しを行った以降、令和元年度まで減少し</a:t>
          </a:r>
          <a:r>
            <a:rPr kumimoji="1" lang="ja-JP" altLang="en-US" sz="1600">
              <a:solidFill>
                <a:sysClr val="windowText" lastClr="000000"/>
              </a:solidFill>
              <a:effectLst/>
              <a:latin typeface="+mn-lt"/>
              <a:ea typeface="+mn-ea"/>
              <a:cs typeface="+mn-cs"/>
            </a:rPr>
            <a:t>た時期があった。近年の物価高に伴う各種事業実施により、事業費が増加する傾向であるため、</a:t>
          </a:r>
          <a:r>
            <a:rPr kumimoji="1" lang="ja-JP" altLang="ja-JP" sz="1600">
              <a:solidFill>
                <a:sysClr val="windowText" lastClr="000000"/>
              </a:solidFill>
              <a:effectLst/>
              <a:latin typeface="+mn-lt"/>
              <a:ea typeface="+mn-ea"/>
              <a:cs typeface="+mn-cs"/>
            </a:rPr>
            <a:t>事業費の見直しなどを行い</a:t>
          </a:r>
          <a:r>
            <a:rPr kumimoji="1" lang="ja-JP" altLang="en-US" sz="1600">
              <a:solidFill>
                <a:sysClr val="windowText" lastClr="000000"/>
              </a:solidFill>
              <a:effectLst/>
              <a:latin typeface="+mn-lt"/>
              <a:ea typeface="+mn-ea"/>
              <a:cs typeface="+mn-cs"/>
            </a:rPr>
            <a:t>残高</a:t>
          </a:r>
          <a:r>
            <a:rPr kumimoji="1" lang="ja-JP" altLang="ja-JP" sz="1600">
              <a:solidFill>
                <a:sysClr val="windowText" lastClr="000000"/>
              </a:solidFill>
              <a:effectLst/>
              <a:latin typeface="+mn-lt"/>
              <a:ea typeface="+mn-ea"/>
              <a:cs typeface="+mn-cs"/>
            </a:rPr>
            <a:t>を確保したい。</a:t>
          </a:r>
          <a:endParaRPr kumimoji="1" lang="en-US" altLang="ja-JP" sz="2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ysClr val="windowText" lastClr="000000"/>
              </a:solidFill>
              <a:effectLst/>
              <a:latin typeface="+mn-lt"/>
              <a:ea typeface="+mn-ea"/>
              <a:cs typeface="+mn-cs"/>
            </a:rPr>
            <a:t>(</a:t>
          </a:r>
          <a:r>
            <a:rPr kumimoji="1" lang="ja-JP" altLang="ja-JP" sz="1600">
              <a:solidFill>
                <a:sysClr val="windowText" lastClr="000000"/>
              </a:solidFill>
              <a:effectLst/>
              <a:latin typeface="+mn-lt"/>
              <a:ea typeface="+mn-ea"/>
              <a:cs typeface="+mn-cs"/>
            </a:rPr>
            <a:t>増減理由）</a:t>
          </a:r>
          <a:endParaRPr lang="ja-JP" altLang="ja-JP" sz="2000">
            <a:solidFill>
              <a:sysClr val="windowText" lastClr="000000"/>
            </a:solidFill>
            <a:effectLst/>
          </a:endParaRPr>
        </a:p>
        <a:p>
          <a:r>
            <a:rPr kumimoji="1" lang="ja-JP" altLang="ja-JP" sz="1600">
              <a:solidFill>
                <a:sysClr val="windowText" lastClr="000000"/>
              </a:solidFill>
              <a:effectLst/>
              <a:latin typeface="+mn-lt"/>
              <a:ea typeface="+mn-ea"/>
              <a:cs typeface="+mn-cs"/>
            </a:rPr>
            <a:t>　従来より地方債発行の抑制を行ってきたほか、本年度も基金積立を行ったことから増加した。</a:t>
          </a:r>
          <a:endParaRPr lang="ja-JP" altLang="ja-JP" sz="2000">
            <a:solidFill>
              <a:sysClr val="windowText" lastClr="000000"/>
            </a:solidFill>
            <a:effectLst/>
          </a:endParaRPr>
        </a:p>
        <a:p>
          <a:r>
            <a:rPr kumimoji="1" lang="ja-JP" altLang="ja-JP" sz="1600">
              <a:solidFill>
                <a:sysClr val="windowText" lastClr="000000"/>
              </a:solidFill>
              <a:effectLst/>
              <a:latin typeface="+mn-lt"/>
              <a:ea typeface="+mn-ea"/>
              <a:cs typeface="+mn-cs"/>
            </a:rPr>
            <a:t>（今後の方針）</a:t>
          </a:r>
          <a:endParaRPr lang="ja-JP" altLang="ja-JP" sz="2000">
            <a:solidFill>
              <a:sysClr val="windowText" lastClr="000000"/>
            </a:solidFill>
            <a:effectLst/>
          </a:endParaRPr>
        </a:p>
        <a:p>
          <a:r>
            <a:rPr kumimoji="1" lang="ja-JP" altLang="ja-JP" sz="1600">
              <a:solidFill>
                <a:sysClr val="windowText" lastClr="000000"/>
              </a:solidFill>
              <a:effectLst/>
              <a:latin typeface="+mn-lt"/>
              <a:ea typeface="+mn-ea"/>
              <a:cs typeface="+mn-cs"/>
            </a:rPr>
            <a:t>　今後は公共施設の老朽化に伴う起債により地方債残高の増加が見込まれることから、必要に応じ取り崩しを行う。</a:t>
          </a:r>
          <a:endParaRPr lang="ja-JP" altLang="ja-JP" sz="2000">
            <a:solidFill>
              <a:sysClr val="windowText" lastClr="000000"/>
            </a:solidFill>
            <a:effectLst/>
          </a:endParaRPr>
        </a:p>
        <a:p>
          <a:endParaRPr kumimoji="1" lang="en-US" altLang="ja-JP" sz="18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8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A5DC1E9-8A14-4E88-B57A-C5C78A1B7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B61140F-6498-48AA-ABE6-17136BD143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1B0B710-859D-489E-A02F-EBBDBA60BFC4}"/>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75BF659-9C56-4E7F-9C8D-ED1C7255C5B9}"/>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23E9413-069C-4260-B795-D2099BE51ABE}"/>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0C8AA79-A546-4077-AEFF-9A18236311A4}"/>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6500B90-85C0-4744-AEEA-DEC6F80AC6F5}"/>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D5ED382A-1049-48AB-98B3-10CD989C0EAA}"/>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852DDC5-7855-4752-A820-569FB077E2EE}"/>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F04F736-13C3-49EF-8B92-952754340820}"/>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0818A53-C442-4121-A54E-1968149DFF5F}"/>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02AB9E8-4A29-47F9-B9BC-CC4AEC463CC5}"/>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4A9C756-EDCD-4D86-8DA5-872F578B1C94}"/>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F61D42A-57B5-4841-88F8-91BFC4337957}"/>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659C586-1426-401A-9BD4-708A11617E77}"/>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4C655F8-F213-427C-A26A-39E5C0F5F4A7}"/>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宮城県川崎町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5D24AE5-6D2F-4F1F-8272-069D272A8B5A}"/>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BDE6FFB-91C9-4CE9-9462-12AE9A7B0564}"/>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A293D96-7CD2-4949-B88E-083C9DFDBD72}"/>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965B670-8F20-47E9-965F-CEF9666A44AB}"/>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235218B-FBE3-48B3-8828-55C9D2C656DE}"/>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0041BE9-F94A-4F3E-955D-A370598BEEC1}"/>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7,778
270.77
5,646,669
5,322,813
301,830
3,799,549
2,455,437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0AE3D85-7393-4F7D-B3C8-BF99AFE9263F}"/>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8726A63-75ED-4946-AA46-F6C4AD45E174}"/>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5952EAF-52A4-48EA-824E-6974DE6630DA}"/>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5AFB8C7-FFEC-4BFB-B827-91192B8FCE43}"/>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C83A5123-A09B-46B4-9C4E-38869E4BF49F}"/>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74285676-0DAE-4746-9134-813C9784E190}"/>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F5824E0-A44D-4421-98DD-3E518C96BFC7}"/>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214870C-8C62-4E58-83D9-D526D0EB1623}"/>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8338746-AC07-476B-A9C6-AE8240006AAA}"/>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9E161EE-2F09-4ADF-88DF-948F52F8AEA3}"/>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C52CEE5-DBC9-4983-8617-9BF8E331DFD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D59BA7B1-7520-41C0-B200-BF6137E8A945}"/>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9E8F265-30A7-4AD0-8B45-62D108EDEB52}"/>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0ABD0A2-2305-498B-B9C6-90C0B5A1A27E}"/>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D6E4D03-1247-4BCB-A969-C8ECB3886640}"/>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2F67E4C-3C7D-497D-97E2-B3918B3577B4}"/>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16010FD-B86D-40A3-B2EB-1321663F0C2F}"/>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53FBBD4D-C060-49EB-A903-D7BBE569C62C}"/>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C25B8B6-3B5B-4DB1-8D0A-3837AADFE6CB}"/>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1C641CA-D6CA-4A2A-8B70-5EF62CA692A7}"/>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3F0506F-8CFC-4403-A7FE-8A94A778DED1}"/>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8B4F60C3-F56C-411E-B5D8-DCB3F8E14756}"/>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C036FF7-E3AD-451C-A4A9-9D005C0D6628}"/>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F9F5C0F-2F1A-497D-817E-032FE4568ABA}"/>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0099463-C126-4CC5-AC93-AC2361079B77}"/>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A9E666A-F8CD-45C4-AFCF-4A9DB74CDFEC}"/>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D8D8987-7BBA-4944-A8B0-C75FE7892524}"/>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94F4180-DED0-4B8C-9E1B-9F64F19F9111}"/>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A928B74-FE19-4EA1-B1E0-D80CC3F04D40}"/>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1E3853E2-C045-48EB-BEE1-2B6EA66F08A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AB1E5CE-25D7-44C9-94CB-BCCB4D4842D3}"/>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7091381-7DF9-4D06-ACD2-2335DB9C6B99}"/>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36B59A6-CA33-4B90-9D62-52A14F410D56}"/>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4475165-38C6-4C90-A84E-DD8B150420C0}"/>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6EBE9A6-48C3-407C-BB76-D4B09AB23EFF}"/>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固定資産の更新が思うように進んでいない。公営住宅建替事業の推進により令和６年度は若干改善傾向が見えたものの、県平均よりも高い水準にあり、全体的な施設の老朽化が窺われる。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23BC6CB-287E-4715-AFFA-CAEA527ABCB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C9648C2-D099-4367-B3AF-22DC80194026}"/>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A84DC43-7326-4A20-824B-32417CFB966C}"/>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70D85AFA-422B-4373-AD2A-B30F2681BA10}"/>
            </a:ext>
          </a:extLst>
        </xdr:cNvPr>
        <xdr:cNvCxnSpPr/>
      </xdr:nvCxnSpPr>
      <xdr:spPr>
        <a:xfrm>
          <a:off x="1158875" y="64071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9EA97DCC-958A-4D82-902D-A212CF5F13B5}"/>
            </a:ext>
          </a:extLst>
        </xdr:cNvPr>
        <xdr:cNvSpPr txBox="1"/>
      </xdr:nvSpPr>
      <xdr:spPr>
        <a:xfrm>
          <a:off x="741836" y="6322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AB62A8D3-2D03-457C-975D-C457DA67F582}"/>
            </a:ext>
          </a:extLst>
        </xdr:cNvPr>
        <xdr:cNvCxnSpPr/>
      </xdr:nvCxnSpPr>
      <xdr:spPr>
        <a:xfrm>
          <a:off x="1158875" y="59975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F23021D0-0C9E-48B7-AC90-6977FA05BE57}"/>
            </a:ext>
          </a:extLst>
        </xdr:cNvPr>
        <xdr:cNvSpPr txBox="1"/>
      </xdr:nvSpPr>
      <xdr:spPr>
        <a:xfrm>
          <a:off x="789956" y="59037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D7DA3866-FCA9-4DA7-A883-B737DE4DC461}"/>
            </a:ext>
          </a:extLst>
        </xdr:cNvPr>
        <xdr:cNvCxnSpPr/>
      </xdr:nvCxnSpPr>
      <xdr:spPr>
        <a:xfrm>
          <a:off x="1158875" y="55880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1E8A10EC-071D-401F-878C-6F9D3C8768BF}"/>
            </a:ext>
          </a:extLst>
        </xdr:cNvPr>
        <xdr:cNvSpPr txBox="1"/>
      </xdr:nvSpPr>
      <xdr:spPr>
        <a:xfrm>
          <a:off x="789956" y="55037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CB26C2F9-FA07-4A98-9265-7BEFD8E65E62}"/>
            </a:ext>
          </a:extLst>
        </xdr:cNvPr>
        <xdr:cNvCxnSpPr/>
      </xdr:nvCxnSpPr>
      <xdr:spPr>
        <a:xfrm>
          <a:off x="1158875" y="51879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B13C76D1-7A0D-4FBC-A20A-4D977B53807E}"/>
            </a:ext>
          </a:extLst>
        </xdr:cNvPr>
        <xdr:cNvSpPr txBox="1"/>
      </xdr:nvSpPr>
      <xdr:spPr>
        <a:xfrm>
          <a:off x="789956" y="50941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1E99BDA9-6D10-4D57-BB77-44AB6C7FF3B7}"/>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9E1C3285-33EF-4860-B94D-2995090E91B2}"/>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4842918B-E3C2-49CD-AC4A-A88668C4ED8C}"/>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4AD5BD6E-69F3-4B8E-9651-B77FB881F9DE}"/>
            </a:ext>
          </a:extLst>
        </xdr:cNvPr>
        <xdr:cNvCxnSpPr/>
      </xdr:nvCxnSpPr>
      <xdr:spPr>
        <a:xfrm flipV="1">
          <a:off x="4306570" y="5131943"/>
          <a:ext cx="1270" cy="1075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9F3B9F40-7D45-46FC-B978-3F8548B3EBA9}"/>
            </a:ext>
          </a:extLst>
        </xdr:cNvPr>
        <xdr:cNvSpPr txBox="1"/>
      </xdr:nvSpPr>
      <xdr:spPr>
        <a:xfrm>
          <a:off x="4359275" y="6211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385B2991-D506-4641-8653-41CF51067B4F}"/>
            </a:ext>
          </a:extLst>
        </xdr:cNvPr>
        <xdr:cNvCxnSpPr/>
      </xdr:nvCxnSpPr>
      <xdr:spPr>
        <a:xfrm>
          <a:off x="4216400" y="620725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F1818FA4-0235-4917-A284-0570C80C0E51}"/>
            </a:ext>
          </a:extLst>
        </xdr:cNvPr>
        <xdr:cNvSpPr txBox="1"/>
      </xdr:nvSpPr>
      <xdr:spPr>
        <a:xfrm>
          <a:off x="4359275" y="4916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396624F5-F307-4F86-AAEA-6433E0860E64}"/>
            </a:ext>
          </a:extLst>
        </xdr:cNvPr>
        <xdr:cNvCxnSpPr/>
      </xdr:nvCxnSpPr>
      <xdr:spPr>
        <a:xfrm>
          <a:off x="4216400" y="5131943"/>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8" name="有形固定資産減価償却率平均値テキスト">
          <a:extLst>
            <a:ext uri="{FF2B5EF4-FFF2-40B4-BE49-F238E27FC236}">
              <a16:creationId xmlns:a16="http://schemas.microsoft.com/office/drawing/2014/main" id="{8E3E09E8-6449-44ED-B776-30C406867152}"/>
            </a:ext>
          </a:extLst>
        </xdr:cNvPr>
        <xdr:cNvSpPr txBox="1"/>
      </xdr:nvSpPr>
      <xdr:spPr>
        <a:xfrm>
          <a:off x="4359275" y="5686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8168CE54-5D0D-47F2-A497-6FAD549C3E6E}"/>
            </a:ext>
          </a:extLst>
        </xdr:cNvPr>
        <xdr:cNvSpPr/>
      </xdr:nvSpPr>
      <xdr:spPr>
        <a:xfrm>
          <a:off x="4254500" y="5707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F313556B-D7B0-493D-AF14-C892C74E8EF3}"/>
            </a:ext>
          </a:extLst>
        </xdr:cNvPr>
        <xdr:cNvSpPr/>
      </xdr:nvSpPr>
      <xdr:spPr>
        <a:xfrm>
          <a:off x="36163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86986096-3D4A-450C-B5C2-7B5E725A7399}"/>
            </a:ext>
          </a:extLst>
        </xdr:cNvPr>
        <xdr:cNvSpPr/>
      </xdr:nvSpPr>
      <xdr:spPr>
        <a:xfrm>
          <a:off x="2930525" y="56841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CBED750E-9415-4D64-9744-95BD652F6D5A}"/>
            </a:ext>
          </a:extLst>
        </xdr:cNvPr>
        <xdr:cNvSpPr/>
      </xdr:nvSpPr>
      <xdr:spPr>
        <a:xfrm>
          <a:off x="2244725" y="56742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74623EBB-6298-48FD-B688-4AA0619B3268}"/>
            </a:ext>
          </a:extLst>
        </xdr:cNvPr>
        <xdr:cNvSpPr/>
      </xdr:nvSpPr>
      <xdr:spPr>
        <a:xfrm>
          <a:off x="1558925" y="56203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CE53E6B-C81D-4B0E-A714-492D1250725C}"/>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DF3AF744-CE77-442F-9CF7-242646AE34E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93DE1E0-8AD3-4DA0-9DC4-9C68F1202C02}"/>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698A6580-7F73-4680-850E-3E1C0AA4A8C0}"/>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87E866F-1654-4E96-896B-166E673C27E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9" name="楕円 88">
          <a:extLst>
            <a:ext uri="{FF2B5EF4-FFF2-40B4-BE49-F238E27FC236}">
              <a16:creationId xmlns:a16="http://schemas.microsoft.com/office/drawing/2014/main" id="{88B1D333-B730-45EB-A2DF-5692E344418B}"/>
            </a:ext>
          </a:extLst>
        </xdr:cNvPr>
        <xdr:cNvSpPr/>
      </xdr:nvSpPr>
      <xdr:spPr>
        <a:xfrm>
          <a:off x="4254500" y="56127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120667</xdr:rowOff>
    </xdr:from>
    <xdr:ext cx="405111" cy="259045"/>
    <xdr:sp macro="" textlink="">
      <xdr:nvSpPr>
        <xdr:cNvPr id="90" name="有形固定資産減価償却率該当値テキスト">
          <a:extLst>
            <a:ext uri="{FF2B5EF4-FFF2-40B4-BE49-F238E27FC236}">
              <a16:creationId xmlns:a16="http://schemas.microsoft.com/office/drawing/2014/main" id="{9F812D76-0EAB-4799-B2BE-C6256A84F32C}"/>
            </a:ext>
          </a:extLst>
        </xdr:cNvPr>
        <xdr:cNvSpPr txBox="1"/>
      </xdr:nvSpPr>
      <xdr:spPr>
        <a:xfrm>
          <a:off x="4359275" y="5476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14859</xdr:rowOff>
    </xdr:from>
    <xdr:to>
      <xdr:col>19</xdr:col>
      <xdr:colOff>187325</xdr:colOff>
      <xdr:row>30</xdr:row>
      <xdr:rowOff>116459</xdr:rowOff>
    </xdr:to>
    <xdr:sp macro="" textlink="">
      <xdr:nvSpPr>
        <xdr:cNvPr id="91" name="楕円 90">
          <a:extLst>
            <a:ext uri="{FF2B5EF4-FFF2-40B4-BE49-F238E27FC236}">
              <a16:creationId xmlns:a16="http://schemas.microsoft.com/office/drawing/2014/main" id="{A505966B-D137-4C08-BF01-375B78AA2B5A}"/>
            </a:ext>
          </a:extLst>
        </xdr:cNvPr>
        <xdr:cNvSpPr/>
      </xdr:nvSpPr>
      <xdr:spPr>
        <a:xfrm>
          <a:off x="3616325" y="56885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148590</xdr:rowOff>
    </xdr:from>
    <xdr:to>
      <xdr:col>23</xdr:col>
      <xdr:colOff>85725</xdr:colOff>
      <xdr:row>30</xdr:row>
      <xdr:rowOff>65659</xdr:rowOff>
    </xdr:to>
    <xdr:cxnSp macro="">
      <xdr:nvCxnSpPr>
        <xdr:cNvPr id="92" name="直線コネクタ 91">
          <a:extLst>
            <a:ext uri="{FF2B5EF4-FFF2-40B4-BE49-F238E27FC236}">
              <a16:creationId xmlns:a16="http://schemas.microsoft.com/office/drawing/2014/main" id="{686DEE45-ED1E-4AC6-B9C3-DD05BEE47A66}"/>
            </a:ext>
          </a:extLst>
        </xdr:cNvPr>
        <xdr:cNvCxnSpPr/>
      </xdr:nvCxnSpPr>
      <xdr:spPr>
        <a:xfrm flipV="1">
          <a:off x="3673475" y="5660390"/>
          <a:ext cx="628650" cy="85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153924</xdr:rowOff>
    </xdr:from>
    <xdr:to>
      <xdr:col>15</xdr:col>
      <xdr:colOff>187325</xdr:colOff>
      <xdr:row>30</xdr:row>
      <xdr:rowOff>84074</xdr:rowOff>
    </xdr:to>
    <xdr:sp macro="" textlink="">
      <xdr:nvSpPr>
        <xdr:cNvPr id="93" name="楕円 92">
          <a:extLst>
            <a:ext uri="{FF2B5EF4-FFF2-40B4-BE49-F238E27FC236}">
              <a16:creationId xmlns:a16="http://schemas.microsoft.com/office/drawing/2014/main" id="{6AF23156-CA89-417B-8766-C76B707F18FA}"/>
            </a:ext>
          </a:extLst>
        </xdr:cNvPr>
        <xdr:cNvSpPr/>
      </xdr:nvSpPr>
      <xdr:spPr>
        <a:xfrm>
          <a:off x="2930525" y="56688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33274</xdr:rowOff>
    </xdr:from>
    <xdr:to>
      <xdr:col>19</xdr:col>
      <xdr:colOff>136525</xdr:colOff>
      <xdr:row>30</xdr:row>
      <xdr:rowOff>65659</xdr:rowOff>
    </xdr:to>
    <xdr:cxnSp macro="">
      <xdr:nvCxnSpPr>
        <xdr:cNvPr id="94" name="直線コネクタ 93">
          <a:extLst>
            <a:ext uri="{FF2B5EF4-FFF2-40B4-BE49-F238E27FC236}">
              <a16:creationId xmlns:a16="http://schemas.microsoft.com/office/drawing/2014/main" id="{64D2EADD-A255-4168-A564-A05682B93A83}"/>
            </a:ext>
          </a:extLst>
        </xdr:cNvPr>
        <xdr:cNvCxnSpPr/>
      </xdr:nvCxnSpPr>
      <xdr:spPr>
        <a:xfrm>
          <a:off x="2987675" y="5706999"/>
          <a:ext cx="685800" cy="38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115062</xdr:rowOff>
    </xdr:from>
    <xdr:to>
      <xdr:col>11</xdr:col>
      <xdr:colOff>187325</xdr:colOff>
      <xdr:row>30</xdr:row>
      <xdr:rowOff>45212</xdr:rowOff>
    </xdr:to>
    <xdr:sp macro="" textlink="">
      <xdr:nvSpPr>
        <xdr:cNvPr id="95" name="楕円 94">
          <a:extLst>
            <a:ext uri="{FF2B5EF4-FFF2-40B4-BE49-F238E27FC236}">
              <a16:creationId xmlns:a16="http://schemas.microsoft.com/office/drawing/2014/main" id="{1FCFCF75-7E69-45F5-AFF4-B83DCA15CBB3}"/>
            </a:ext>
          </a:extLst>
        </xdr:cNvPr>
        <xdr:cNvSpPr/>
      </xdr:nvSpPr>
      <xdr:spPr>
        <a:xfrm>
          <a:off x="2244725" y="56300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165862</xdr:rowOff>
    </xdr:from>
    <xdr:to>
      <xdr:col>15</xdr:col>
      <xdr:colOff>136525</xdr:colOff>
      <xdr:row>30</xdr:row>
      <xdr:rowOff>33274</xdr:rowOff>
    </xdr:to>
    <xdr:cxnSp macro="">
      <xdr:nvCxnSpPr>
        <xdr:cNvPr id="96" name="直線コネクタ 95">
          <a:extLst>
            <a:ext uri="{FF2B5EF4-FFF2-40B4-BE49-F238E27FC236}">
              <a16:creationId xmlns:a16="http://schemas.microsoft.com/office/drawing/2014/main" id="{BA47A968-C806-4BC6-A54B-051A268C0BD7}"/>
            </a:ext>
          </a:extLst>
        </xdr:cNvPr>
        <xdr:cNvCxnSpPr/>
      </xdr:nvCxnSpPr>
      <xdr:spPr>
        <a:xfrm>
          <a:off x="2301875" y="5677662"/>
          <a:ext cx="6858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84836</xdr:rowOff>
    </xdr:from>
    <xdr:to>
      <xdr:col>7</xdr:col>
      <xdr:colOff>187325</xdr:colOff>
      <xdr:row>30</xdr:row>
      <xdr:rowOff>14986</xdr:rowOff>
    </xdr:to>
    <xdr:sp macro="" textlink="">
      <xdr:nvSpPr>
        <xdr:cNvPr id="97" name="楕円 96">
          <a:extLst>
            <a:ext uri="{FF2B5EF4-FFF2-40B4-BE49-F238E27FC236}">
              <a16:creationId xmlns:a16="http://schemas.microsoft.com/office/drawing/2014/main" id="{9F6E67CC-BC03-4978-9F5C-DAFC262DAAE9}"/>
            </a:ext>
          </a:extLst>
        </xdr:cNvPr>
        <xdr:cNvSpPr/>
      </xdr:nvSpPr>
      <xdr:spPr>
        <a:xfrm>
          <a:off x="1558925" y="560298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135636</xdr:rowOff>
    </xdr:from>
    <xdr:to>
      <xdr:col>11</xdr:col>
      <xdr:colOff>136525</xdr:colOff>
      <xdr:row>29</xdr:row>
      <xdr:rowOff>165862</xdr:rowOff>
    </xdr:to>
    <xdr:cxnSp macro="">
      <xdr:nvCxnSpPr>
        <xdr:cNvPr id="98" name="直線コネクタ 97">
          <a:extLst>
            <a:ext uri="{FF2B5EF4-FFF2-40B4-BE49-F238E27FC236}">
              <a16:creationId xmlns:a16="http://schemas.microsoft.com/office/drawing/2014/main" id="{9BD07A7E-6FAF-482D-A160-075AF0169548}"/>
            </a:ext>
          </a:extLst>
        </xdr:cNvPr>
        <xdr:cNvCxnSpPr/>
      </xdr:nvCxnSpPr>
      <xdr:spPr>
        <a:xfrm>
          <a:off x="1616075" y="5650611"/>
          <a:ext cx="6858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120032</xdr:rowOff>
    </xdr:from>
    <xdr:ext cx="405111" cy="259045"/>
    <xdr:sp macro="" textlink="">
      <xdr:nvSpPr>
        <xdr:cNvPr id="99" name="n_1aveValue有形固定資産減価償却率">
          <a:extLst>
            <a:ext uri="{FF2B5EF4-FFF2-40B4-BE49-F238E27FC236}">
              <a16:creationId xmlns:a16="http://schemas.microsoft.com/office/drawing/2014/main" id="{76C7856C-8253-493F-BDC4-E14B2E0EFE02}"/>
            </a:ext>
          </a:extLst>
        </xdr:cNvPr>
        <xdr:cNvSpPr txBox="1"/>
      </xdr:nvSpPr>
      <xdr:spPr>
        <a:xfrm>
          <a:off x="347409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3842AD45-123D-405F-8367-0E9E82BA8602}"/>
            </a:ext>
          </a:extLst>
        </xdr:cNvPr>
        <xdr:cNvSpPr txBox="1"/>
      </xdr:nvSpPr>
      <xdr:spPr>
        <a:xfrm>
          <a:off x="2797819" y="577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101" name="n_3aveValue有形固定資産減価償却率">
          <a:extLst>
            <a:ext uri="{FF2B5EF4-FFF2-40B4-BE49-F238E27FC236}">
              <a16:creationId xmlns:a16="http://schemas.microsoft.com/office/drawing/2014/main" id="{2A92B0B2-BE0A-44C0-BCA9-06058754B013}"/>
            </a:ext>
          </a:extLst>
        </xdr:cNvPr>
        <xdr:cNvSpPr txBox="1"/>
      </xdr:nvSpPr>
      <xdr:spPr>
        <a:xfrm>
          <a:off x="2112019" y="5754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2" name="n_4aveValue有形固定資産減価償却率">
          <a:extLst>
            <a:ext uri="{FF2B5EF4-FFF2-40B4-BE49-F238E27FC236}">
              <a16:creationId xmlns:a16="http://schemas.microsoft.com/office/drawing/2014/main" id="{C50954BE-68D8-4A58-B05A-783E431B8152}"/>
            </a:ext>
          </a:extLst>
        </xdr:cNvPr>
        <xdr:cNvSpPr txBox="1"/>
      </xdr:nvSpPr>
      <xdr:spPr>
        <a:xfrm>
          <a:off x="1426219"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107586</xdr:rowOff>
    </xdr:from>
    <xdr:ext cx="405111" cy="259045"/>
    <xdr:sp macro="" textlink="">
      <xdr:nvSpPr>
        <xdr:cNvPr id="103" name="n_1mainValue有形固定資産減価償却率">
          <a:extLst>
            <a:ext uri="{FF2B5EF4-FFF2-40B4-BE49-F238E27FC236}">
              <a16:creationId xmlns:a16="http://schemas.microsoft.com/office/drawing/2014/main" id="{11EF9EB7-B5A2-494F-BF83-F1E91ECDF06D}"/>
            </a:ext>
          </a:extLst>
        </xdr:cNvPr>
        <xdr:cNvSpPr txBox="1"/>
      </xdr:nvSpPr>
      <xdr:spPr>
        <a:xfrm>
          <a:off x="3474094" y="578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100601</xdr:rowOff>
    </xdr:from>
    <xdr:ext cx="405111" cy="259045"/>
    <xdr:sp macro="" textlink="">
      <xdr:nvSpPr>
        <xdr:cNvPr id="104" name="n_2mainValue有形固定資産減価償却率">
          <a:extLst>
            <a:ext uri="{FF2B5EF4-FFF2-40B4-BE49-F238E27FC236}">
              <a16:creationId xmlns:a16="http://schemas.microsoft.com/office/drawing/2014/main" id="{3A879D5B-E210-4D27-8997-B45B69C8E214}"/>
            </a:ext>
          </a:extLst>
        </xdr:cNvPr>
        <xdr:cNvSpPr txBox="1"/>
      </xdr:nvSpPr>
      <xdr:spPr>
        <a:xfrm>
          <a:off x="2797819" y="5456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61739</xdr:rowOff>
    </xdr:from>
    <xdr:ext cx="405111" cy="259045"/>
    <xdr:sp macro="" textlink="">
      <xdr:nvSpPr>
        <xdr:cNvPr id="105" name="n_3mainValue有形固定資産減価償却率">
          <a:extLst>
            <a:ext uri="{FF2B5EF4-FFF2-40B4-BE49-F238E27FC236}">
              <a16:creationId xmlns:a16="http://schemas.microsoft.com/office/drawing/2014/main" id="{37091DC0-4863-4A2F-8967-FA83B9F024A7}"/>
            </a:ext>
          </a:extLst>
        </xdr:cNvPr>
        <xdr:cNvSpPr txBox="1"/>
      </xdr:nvSpPr>
      <xdr:spPr>
        <a:xfrm>
          <a:off x="2112019" y="541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31513</xdr:rowOff>
    </xdr:from>
    <xdr:ext cx="405111" cy="259045"/>
    <xdr:sp macro="" textlink="">
      <xdr:nvSpPr>
        <xdr:cNvPr id="106" name="n_4mainValue有形固定資産減価償却率">
          <a:extLst>
            <a:ext uri="{FF2B5EF4-FFF2-40B4-BE49-F238E27FC236}">
              <a16:creationId xmlns:a16="http://schemas.microsoft.com/office/drawing/2014/main" id="{BF3EB1E8-3CBF-4D5A-8B7E-C5B2A2F8943E}"/>
            </a:ext>
          </a:extLst>
        </xdr:cNvPr>
        <xdr:cNvSpPr txBox="1"/>
      </xdr:nvSpPr>
      <xdr:spPr>
        <a:xfrm>
          <a:off x="1426219" y="538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36473A3-872F-4547-975B-F6EE45C35838}"/>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B7FC298A-1888-4D67-97A6-F15F00E8782B}"/>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09" name="正方形/長方形 108">
          <a:extLst>
            <a:ext uri="{FF2B5EF4-FFF2-40B4-BE49-F238E27FC236}">
              <a16:creationId xmlns:a16="http://schemas.microsoft.com/office/drawing/2014/main" id="{38F9B4D2-0B97-4910-8476-37830E9A32A1}"/>
            </a:ext>
          </a:extLst>
        </xdr:cNvPr>
        <xdr:cNvSpPr/>
      </xdr:nvSpPr>
      <xdr:spPr>
        <a:xfrm>
          <a:off x="12488539" y="4449221"/>
          <a:ext cx="77852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B9C12526-9FBA-454F-8BB4-6D73234EA074}"/>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1AAB3E91-DCDD-4C12-A6AE-D67744FFBC35}"/>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B6A72292-E8C8-452F-95BE-D0934FEAD425}"/>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14ED145F-D34A-41AD-83D7-7E3ECEFA7B6D}"/>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E8060B70-0CD5-4DCA-B70B-5E03EFDE49BA}"/>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3EA65AE2-A34E-470B-9A5D-FD9319913250}"/>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EFA8D540-B107-455C-A998-1C92125EC712}"/>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B34B2E09-A74D-45D0-B9DA-BBAA8852B022}"/>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C10DC06C-DE50-4C43-855D-B29C6AD89D2C}"/>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BA283291-7B32-49D4-9A68-D2C6DE256030}"/>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県内団体と比較すると、非常に良好な数値になっている。計画的な財政運営により地方債残高は長らく減少傾向を維持しており、逆に基金残高が増加傾向を維持している結果、債務償還比率では改善傾向が続いてい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A7FE2502-A9AB-4061-B641-32106C6C5367}"/>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9BFD3A5-ADF5-47CB-8CFB-57D7B86D6239}"/>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D7BAFA28-439D-4651-A3A7-B2F59AF0B5EA}"/>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4EDF4D67-040E-43AE-91F2-7659D3B68569}"/>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2481A57A-223C-48E1-92C7-69B90215D285}"/>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6C3AA91A-FB4C-4806-B750-96A1A7C99CDB}"/>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287B244C-9074-4680-B8DA-E249E3B7B897}"/>
            </a:ext>
          </a:extLst>
        </xdr:cNvPr>
        <xdr:cNvSpPr txBox="1"/>
      </xdr:nvSpPr>
      <xdr:spPr>
        <a:xfrm>
          <a:off x="9762011" y="614099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10E64F3D-C4E5-41B4-9D2D-19704F172663}"/>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F8313C71-11B9-4088-BA84-8FA531136774}"/>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D2BC0ECE-1488-4C22-BFE6-467B2D682B93}"/>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127DDD9F-1F12-43C2-BFE5-48478E53DDDB}"/>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14D900B0-01FE-4DC2-A11D-BA63A9FACBA6}"/>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B7763861-5F97-40F0-AC99-3B58BAE64E26}"/>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DB5632FC-D5BA-428C-B2F1-D5AA6C61B6A1}"/>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E026B7EA-782F-487C-A9F0-674C016C7639}"/>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C8C42668-95E9-4D90-8A62-3B45CD12BE43}"/>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393114A-9664-4E1F-BD77-92B02AD23999}"/>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B7F5D0F0-BBE5-44E6-9088-F2C1B157BCDF}"/>
            </a:ext>
          </a:extLst>
        </xdr:cNvPr>
        <xdr:cNvCxnSpPr/>
      </xdr:nvCxnSpPr>
      <xdr:spPr>
        <a:xfrm flipV="1">
          <a:off x="13326745" y="5058228"/>
          <a:ext cx="1269" cy="1273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3D5B5101-1B31-4590-A2CD-E640176703FB}"/>
            </a:ext>
          </a:extLst>
        </xdr:cNvPr>
        <xdr:cNvSpPr txBox="1"/>
      </xdr:nvSpPr>
      <xdr:spPr>
        <a:xfrm>
          <a:off x="13379450" y="633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8AE58986-93E8-464A-8834-E8AB3CF20A00}"/>
            </a:ext>
          </a:extLst>
        </xdr:cNvPr>
        <xdr:cNvCxnSpPr/>
      </xdr:nvCxnSpPr>
      <xdr:spPr>
        <a:xfrm>
          <a:off x="13255625" y="6332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B138ACAE-9D3A-46E9-9D17-98BC74DDE04C}"/>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CD450769-C5F7-464E-AB2A-FD26819FBA12}"/>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65231</xdr:rowOff>
    </xdr:from>
    <xdr:ext cx="469744" cy="259045"/>
    <xdr:sp macro="" textlink="">
      <xdr:nvSpPr>
        <xdr:cNvPr id="142" name="債務償還比率平均値テキスト">
          <a:extLst>
            <a:ext uri="{FF2B5EF4-FFF2-40B4-BE49-F238E27FC236}">
              <a16:creationId xmlns:a16="http://schemas.microsoft.com/office/drawing/2014/main" id="{A00DE6E4-55A1-41F1-985B-5758DFAEFEC2}"/>
            </a:ext>
          </a:extLst>
        </xdr:cNvPr>
        <xdr:cNvSpPr txBox="1"/>
      </xdr:nvSpPr>
      <xdr:spPr>
        <a:xfrm>
          <a:off x="13379450" y="5421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3A25E27A-F9B1-4129-B063-0877D0D8AA2C}"/>
            </a:ext>
          </a:extLst>
        </xdr:cNvPr>
        <xdr:cNvSpPr/>
      </xdr:nvSpPr>
      <xdr:spPr>
        <a:xfrm>
          <a:off x="13293725" y="543667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F15E42EC-FBD8-43CC-8440-0E6D88074B2A}"/>
            </a:ext>
          </a:extLst>
        </xdr:cNvPr>
        <xdr:cNvSpPr/>
      </xdr:nvSpPr>
      <xdr:spPr>
        <a:xfrm>
          <a:off x="12646025" y="5474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84E819A9-AE05-4651-A38F-5745FFED9EF9}"/>
            </a:ext>
          </a:extLst>
        </xdr:cNvPr>
        <xdr:cNvSpPr/>
      </xdr:nvSpPr>
      <xdr:spPr>
        <a:xfrm>
          <a:off x="11960225" y="5505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1A89EEF5-701D-47E7-B832-AD85979CA79C}"/>
            </a:ext>
          </a:extLst>
        </xdr:cNvPr>
        <xdr:cNvSpPr/>
      </xdr:nvSpPr>
      <xdr:spPr>
        <a:xfrm>
          <a:off x="11274425" y="549392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4642D43C-29D2-4373-ACB5-FBD6A8C018B1}"/>
            </a:ext>
          </a:extLst>
        </xdr:cNvPr>
        <xdr:cNvSpPr/>
      </xdr:nvSpPr>
      <xdr:spPr>
        <a:xfrm>
          <a:off x="10588625" y="565896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20F1973-7819-43F8-B8D6-4A93FD24FA83}"/>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76A65AFC-935C-4F98-9E46-F84D3B97555D}"/>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886E7F8-BE1D-4358-9B45-CF95E374B37A}"/>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C22F422-C87F-433A-8AE0-4C9AA5A6A2CF}"/>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207924F-C2B2-4A8E-9C0E-1CE9D5BE93E6}"/>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130837</xdr:rowOff>
    </xdr:from>
    <xdr:to>
      <xdr:col>76</xdr:col>
      <xdr:colOff>73025</xdr:colOff>
      <xdr:row>27</xdr:row>
      <xdr:rowOff>60987</xdr:rowOff>
    </xdr:to>
    <xdr:sp macro="" textlink="">
      <xdr:nvSpPr>
        <xdr:cNvPr id="153" name="楕円 152">
          <a:extLst>
            <a:ext uri="{FF2B5EF4-FFF2-40B4-BE49-F238E27FC236}">
              <a16:creationId xmlns:a16="http://schemas.microsoft.com/office/drawing/2014/main" id="{F63C19D9-BFD5-45CC-9F71-69D0564A9227}"/>
            </a:ext>
          </a:extLst>
        </xdr:cNvPr>
        <xdr:cNvSpPr/>
      </xdr:nvSpPr>
      <xdr:spPr>
        <a:xfrm>
          <a:off x="13293725" y="516003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153714</xdr:rowOff>
    </xdr:from>
    <xdr:ext cx="405111" cy="259045"/>
    <xdr:sp macro="" textlink="">
      <xdr:nvSpPr>
        <xdr:cNvPr id="154" name="債務償還比率該当値テキスト">
          <a:extLst>
            <a:ext uri="{FF2B5EF4-FFF2-40B4-BE49-F238E27FC236}">
              <a16:creationId xmlns:a16="http://schemas.microsoft.com/office/drawing/2014/main" id="{38567FC5-4235-482A-9B07-476EF9B22A1F}"/>
            </a:ext>
          </a:extLst>
        </xdr:cNvPr>
        <xdr:cNvSpPr txBox="1"/>
      </xdr:nvSpPr>
      <xdr:spPr>
        <a:xfrm>
          <a:off x="13379450" y="5020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169082</xdr:rowOff>
    </xdr:from>
    <xdr:to>
      <xdr:col>72</xdr:col>
      <xdr:colOff>123825</xdr:colOff>
      <xdr:row>27</xdr:row>
      <xdr:rowOff>99232</xdr:rowOff>
    </xdr:to>
    <xdr:sp macro="" textlink="">
      <xdr:nvSpPr>
        <xdr:cNvPr id="155" name="楕円 154">
          <a:extLst>
            <a:ext uri="{FF2B5EF4-FFF2-40B4-BE49-F238E27FC236}">
              <a16:creationId xmlns:a16="http://schemas.microsoft.com/office/drawing/2014/main" id="{C4A2004F-D624-4EBD-B1D6-0D25EC253FC2}"/>
            </a:ext>
          </a:extLst>
        </xdr:cNvPr>
        <xdr:cNvSpPr/>
      </xdr:nvSpPr>
      <xdr:spPr>
        <a:xfrm>
          <a:off x="12646025" y="51887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10187</xdr:rowOff>
    </xdr:from>
    <xdr:to>
      <xdr:col>76</xdr:col>
      <xdr:colOff>22225</xdr:colOff>
      <xdr:row>27</xdr:row>
      <xdr:rowOff>48432</xdr:rowOff>
    </xdr:to>
    <xdr:cxnSp macro="">
      <xdr:nvCxnSpPr>
        <xdr:cNvPr id="156" name="直線コネクタ 155">
          <a:extLst>
            <a:ext uri="{FF2B5EF4-FFF2-40B4-BE49-F238E27FC236}">
              <a16:creationId xmlns:a16="http://schemas.microsoft.com/office/drawing/2014/main" id="{95FA148B-77B4-476B-AF6D-BFBE375ACE95}"/>
            </a:ext>
          </a:extLst>
        </xdr:cNvPr>
        <xdr:cNvCxnSpPr/>
      </xdr:nvCxnSpPr>
      <xdr:spPr>
        <a:xfrm flipV="1">
          <a:off x="12693650" y="5198137"/>
          <a:ext cx="638175" cy="3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7348</xdr:rowOff>
    </xdr:from>
    <xdr:to>
      <xdr:col>68</xdr:col>
      <xdr:colOff>123825</xdr:colOff>
      <xdr:row>27</xdr:row>
      <xdr:rowOff>108948</xdr:rowOff>
    </xdr:to>
    <xdr:sp macro="" textlink="">
      <xdr:nvSpPr>
        <xdr:cNvPr id="157" name="楕円 156">
          <a:extLst>
            <a:ext uri="{FF2B5EF4-FFF2-40B4-BE49-F238E27FC236}">
              <a16:creationId xmlns:a16="http://schemas.microsoft.com/office/drawing/2014/main" id="{F2ABE246-1282-4C1C-B401-C15E3FE1030D}"/>
            </a:ext>
          </a:extLst>
        </xdr:cNvPr>
        <xdr:cNvSpPr/>
      </xdr:nvSpPr>
      <xdr:spPr>
        <a:xfrm>
          <a:off x="11960225" y="520164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48432</xdr:rowOff>
    </xdr:from>
    <xdr:to>
      <xdr:col>72</xdr:col>
      <xdr:colOff>73025</xdr:colOff>
      <xdr:row>27</xdr:row>
      <xdr:rowOff>58148</xdr:rowOff>
    </xdr:to>
    <xdr:cxnSp macro="">
      <xdr:nvCxnSpPr>
        <xdr:cNvPr id="158" name="直線コネクタ 157">
          <a:extLst>
            <a:ext uri="{FF2B5EF4-FFF2-40B4-BE49-F238E27FC236}">
              <a16:creationId xmlns:a16="http://schemas.microsoft.com/office/drawing/2014/main" id="{CB68EF51-F642-4B56-B9A8-1A0D69857466}"/>
            </a:ext>
          </a:extLst>
        </xdr:cNvPr>
        <xdr:cNvCxnSpPr/>
      </xdr:nvCxnSpPr>
      <xdr:spPr>
        <a:xfrm flipV="1">
          <a:off x="12007850" y="5236382"/>
          <a:ext cx="685800" cy="1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26625</xdr:rowOff>
    </xdr:from>
    <xdr:to>
      <xdr:col>64</xdr:col>
      <xdr:colOff>123825</xdr:colOff>
      <xdr:row>27</xdr:row>
      <xdr:rowOff>128225</xdr:rowOff>
    </xdr:to>
    <xdr:sp macro="" textlink="">
      <xdr:nvSpPr>
        <xdr:cNvPr id="159" name="楕円 158">
          <a:extLst>
            <a:ext uri="{FF2B5EF4-FFF2-40B4-BE49-F238E27FC236}">
              <a16:creationId xmlns:a16="http://schemas.microsoft.com/office/drawing/2014/main" id="{8CCA402B-F1B7-4F1F-911D-702C23B3235A}"/>
            </a:ext>
          </a:extLst>
        </xdr:cNvPr>
        <xdr:cNvSpPr/>
      </xdr:nvSpPr>
      <xdr:spPr>
        <a:xfrm>
          <a:off x="11274425" y="52209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58148</xdr:rowOff>
    </xdr:from>
    <xdr:to>
      <xdr:col>68</xdr:col>
      <xdr:colOff>73025</xdr:colOff>
      <xdr:row>27</xdr:row>
      <xdr:rowOff>77425</xdr:rowOff>
    </xdr:to>
    <xdr:cxnSp macro="">
      <xdr:nvCxnSpPr>
        <xdr:cNvPr id="160" name="直線コネクタ 159">
          <a:extLst>
            <a:ext uri="{FF2B5EF4-FFF2-40B4-BE49-F238E27FC236}">
              <a16:creationId xmlns:a16="http://schemas.microsoft.com/office/drawing/2014/main" id="{8D27DACF-4D10-42FA-9BCC-97739231955E}"/>
            </a:ext>
          </a:extLst>
        </xdr:cNvPr>
        <xdr:cNvCxnSpPr/>
      </xdr:nvCxnSpPr>
      <xdr:spPr>
        <a:xfrm flipV="1">
          <a:off x="11322050" y="5249273"/>
          <a:ext cx="685800" cy="1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160827</xdr:rowOff>
    </xdr:from>
    <xdr:to>
      <xdr:col>60</xdr:col>
      <xdr:colOff>123825</xdr:colOff>
      <xdr:row>29</xdr:row>
      <xdr:rowOff>90977</xdr:rowOff>
    </xdr:to>
    <xdr:sp macro="" textlink="">
      <xdr:nvSpPr>
        <xdr:cNvPr id="161" name="楕円 160">
          <a:extLst>
            <a:ext uri="{FF2B5EF4-FFF2-40B4-BE49-F238E27FC236}">
              <a16:creationId xmlns:a16="http://schemas.microsoft.com/office/drawing/2014/main" id="{B21C72DC-D385-4CB0-8389-69B599249D14}"/>
            </a:ext>
          </a:extLst>
        </xdr:cNvPr>
        <xdr:cNvSpPr/>
      </xdr:nvSpPr>
      <xdr:spPr>
        <a:xfrm>
          <a:off x="10588625" y="551705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77425</xdr:rowOff>
    </xdr:from>
    <xdr:to>
      <xdr:col>64</xdr:col>
      <xdr:colOff>73025</xdr:colOff>
      <xdr:row>29</xdr:row>
      <xdr:rowOff>40177</xdr:rowOff>
    </xdr:to>
    <xdr:cxnSp macro="">
      <xdr:nvCxnSpPr>
        <xdr:cNvPr id="162" name="直線コネクタ 161">
          <a:extLst>
            <a:ext uri="{FF2B5EF4-FFF2-40B4-BE49-F238E27FC236}">
              <a16:creationId xmlns:a16="http://schemas.microsoft.com/office/drawing/2014/main" id="{16B8697C-774E-4033-9DA8-61E9AB62BBAC}"/>
            </a:ext>
          </a:extLst>
        </xdr:cNvPr>
        <xdr:cNvCxnSpPr/>
      </xdr:nvCxnSpPr>
      <xdr:spPr>
        <a:xfrm flipV="1">
          <a:off x="10636250" y="5268550"/>
          <a:ext cx="685800" cy="28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46172</xdr:rowOff>
    </xdr:from>
    <xdr:ext cx="469744" cy="259045"/>
    <xdr:sp macro="" textlink="">
      <xdr:nvSpPr>
        <xdr:cNvPr id="163" name="n_1aveValue債務償還比率">
          <a:extLst>
            <a:ext uri="{FF2B5EF4-FFF2-40B4-BE49-F238E27FC236}">
              <a16:creationId xmlns:a16="http://schemas.microsoft.com/office/drawing/2014/main" id="{E9B9CA3B-8FA3-457D-85E4-52879510EB57}"/>
            </a:ext>
          </a:extLst>
        </xdr:cNvPr>
        <xdr:cNvSpPr txBox="1"/>
      </xdr:nvSpPr>
      <xdr:spPr>
        <a:xfrm>
          <a:off x="12465127" y="556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73777</xdr:rowOff>
    </xdr:from>
    <xdr:ext cx="469744" cy="259045"/>
    <xdr:sp macro="" textlink="">
      <xdr:nvSpPr>
        <xdr:cNvPr id="164" name="n_2aveValue債務償還比率">
          <a:extLst>
            <a:ext uri="{FF2B5EF4-FFF2-40B4-BE49-F238E27FC236}">
              <a16:creationId xmlns:a16="http://schemas.microsoft.com/office/drawing/2014/main" id="{90963CB1-7C9E-49A8-B81F-0D4AA7C617BE}"/>
            </a:ext>
          </a:extLst>
        </xdr:cNvPr>
        <xdr:cNvSpPr txBox="1"/>
      </xdr:nvSpPr>
      <xdr:spPr>
        <a:xfrm>
          <a:off x="11788852" y="558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58972</xdr:rowOff>
    </xdr:from>
    <xdr:ext cx="469744" cy="259045"/>
    <xdr:sp macro="" textlink="">
      <xdr:nvSpPr>
        <xdr:cNvPr id="165" name="n_3aveValue債務償還比率">
          <a:extLst>
            <a:ext uri="{FF2B5EF4-FFF2-40B4-BE49-F238E27FC236}">
              <a16:creationId xmlns:a16="http://schemas.microsoft.com/office/drawing/2014/main" id="{DB306E97-7B17-4F10-A7F8-5103099319C6}"/>
            </a:ext>
          </a:extLst>
        </xdr:cNvPr>
        <xdr:cNvSpPr txBox="1"/>
      </xdr:nvSpPr>
      <xdr:spPr>
        <a:xfrm>
          <a:off x="11103052" y="557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62093</xdr:rowOff>
    </xdr:from>
    <xdr:ext cx="469744" cy="259045"/>
    <xdr:sp macro="" textlink="">
      <xdr:nvSpPr>
        <xdr:cNvPr id="166" name="n_4aveValue債務償還比率">
          <a:extLst>
            <a:ext uri="{FF2B5EF4-FFF2-40B4-BE49-F238E27FC236}">
              <a16:creationId xmlns:a16="http://schemas.microsoft.com/office/drawing/2014/main" id="{526FE9F6-6EA3-49BF-BA93-B95C409C0DC2}"/>
            </a:ext>
          </a:extLst>
        </xdr:cNvPr>
        <xdr:cNvSpPr txBox="1"/>
      </xdr:nvSpPr>
      <xdr:spPr>
        <a:xfrm>
          <a:off x="10417252" y="5742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115759</xdr:rowOff>
    </xdr:from>
    <xdr:ext cx="469744" cy="259045"/>
    <xdr:sp macro="" textlink="">
      <xdr:nvSpPr>
        <xdr:cNvPr id="167" name="n_1mainValue債務償還比率">
          <a:extLst>
            <a:ext uri="{FF2B5EF4-FFF2-40B4-BE49-F238E27FC236}">
              <a16:creationId xmlns:a16="http://schemas.microsoft.com/office/drawing/2014/main" id="{8493F4A9-7815-4EE0-B081-B292AB8147D1}"/>
            </a:ext>
          </a:extLst>
        </xdr:cNvPr>
        <xdr:cNvSpPr txBox="1"/>
      </xdr:nvSpPr>
      <xdr:spPr>
        <a:xfrm>
          <a:off x="12465127" y="498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125475</xdr:rowOff>
    </xdr:from>
    <xdr:ext cx="469744" cy="259045"/>
    <xdr:sp macro="" textlink="">
      <xdr:nvSpPr>
        <xdr:cNvPr id="168" name="n_2mainValue債務償還比率">
          <a:extLst>
            <a:ext uri="{FF2B5EF4-FFF2-40B4-BE49-F238E27FC236}">
              <a16:creationId xmlns:a16="http://schemas.microsoft.com/office/drawing/2014/main" id="{AB6921A7-625B-4240-A68E-ABD2E7E4DF2F}"/>
            </a:ext>
          </a:extLst>
        </xdr:cNvPr>
        <xdr:cNvSpPr txBox="1"/>
      </xdr:nvSpPr>
      <xdr:spPr>
        <a:xfrm>
          <a:off x="11788852" y="4989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144752</xdr:rowOff>
    </xdr:from>
    <xdr:ext cx="469744" cy="259045"/>
    <xdr:sp macro="" textlink="">
      <xdr:nvSpPr>
        <xdr:cNvPr id="169" name="n_3mainValue債務償還比率">
          <a:extLst>
            <a:ext uri="{FF2B5EF4-FFF2-40B4-BE49-F238E27FC236}">
              <a16:creationId xmlns:a16="http://schemas.microsoft.com/office/drawing/2014/main" id="{6BDF1861-659F-4711-85B1-47A6052BEB0E}"/>
            </a:ext>
          </a:extLst>
        </xdr:cNvPr>
        <xdr:cNvSpPr txBox="1"/>
      </xdr:nvSpPr>
      <xdr:spPr>
        <a:xfrm>
          <a:off x="11103052" y="5008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107504</xdr:rowOff>
    </xdr:from>
    <xdr:ext cx="469744" cy="259045"/>
    <xdr:sp macro="" textlink="">
      <xdr:nvSpPr>
        <xdr:cNvPr id="170" name="n_4mainValue債務償還比率">
          <a:extLst>
            <a:ext uri="{FF2B5EF4-FFF2-40B4-BE49-F238E27FC236}">
              <a16:creationId xmlns:a16="http://schemas.microsoft.com/office/drawing/2014/main" id="{74DE2AF7-EDEA-4377-9FCC-8A5CE82F765D}"/>
            </a:ext>
          </a:extLst>
        </xdr:cNvPr>
        <xdr:cNvSpPr txBox="1"/>
      </xdr:nvSpPr>
      <xdr:spPr>
        <a:xfrm>
          <a:off x="10417252" y="529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A3BC926-9F81-4896-AEF4-CCCB0477765F}"/>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BC8FB5AE-0A6B-4236-9966-6E804FD4ABA0}"/>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FAF0AA2B-69ED-416C-98D0-2F7CD6C897FE}"/>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885E4226-E449-433D-91CF-9754A88A30A6}"/>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EC164F90-730A-44F1-8549-492FFE3B1565}"/>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451E59D9-C470-4088-9B7E-D52E15DA08AC}"/>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209B55D-BA35-4B0B-8FEF-8E47EAD3F06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D9C6214-9480-4CBD-9FEF-A2B91AA087E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92954B-15B7-4840-B7EF-DA6404CD31A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DD69DB8-72D8-4850-A952-98FC98F765DE}"/>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宮城県川崎町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8AEB94C-39A2-4262-8730-3A4A82ADCFC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4E50B95-C940-4ACD-947A-8CB526AAF11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A570217-920D-48F5-A055-14BF3B4AFAB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28431B8-A759-4966-A5CB-68437E2BF6D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BF511D-E0C2-4850-90E7-E9D740C2F75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BE4F723-6396-41C2-850A-B2CF789DBC7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7,778
270.77
5,646,669
5,322,813
301,830
3,799,549
2,455,437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E833DAE-2595-45E7-8B8D-6325D87EA0A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BBA404-B046-4B99-8286-C1DE5FE37F9D}"/>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EE0E6AC-F2AF-4182-93BE-8A984BDDEE0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3CACD0E-0206-4633-A7FD-3E250993E523}"/>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FFDB3B7-FEEC-407E-AC58-83BD856DF0AB}"/>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7C9A406-2CCC-40BB-937A-535DC6CB1965}"/>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7D16B55-592A-4609-9F16-B79F78D76A5A}"/>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D965421-132D-43D8-B366-91FE65B42F2D}"/>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21EAEA-8EC3-45EC-8CA5-0FD5B9E76F8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C57368-D3A6-44F6-8CAD-D351091A354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831E97F-4846-44E9-BF42-212E8617539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F1B1BBB-6DEB-431D-93F3-E284C49954C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71FDE2D-9F77-44CB-BC96-41AEF69D169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616AC25-BFE0-41AC-8B78-875D948A283B}"/>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D4D27F3-4B0F-48BC-892C-8B44D61E565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303C5AF-4CC8-4AED-B0F5-CD6695527AB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AB71F0-B21F-43C7-8A48-C7DDB770264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9CE4166-CF09-40E1-B54C-9BF26D429C8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1DE7F0D-69CF-4AD4-A4D8-5A8F0A40E376}"/>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8BE3578-005E-4F8C-8D8B-634C25A404A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CC91C2C-FDCA-4524-9D2D-BC6C24D2F252}"/>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7B3AF48-6537-4A64-8667-4F31E442904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AA2297C-58B5-40CD-84E8-8FE68D4F06E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526F501-1134-44FF-B3F2-4A81A51B2DB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DEED018-4068-4D21-9028-46E37DAD8A80}"/>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DCA345B-1323-4ADB-B9E7-35064A5F0BF2}"/>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1EB7DCE-9D18-4595-A7D1-18C6E500E2C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6AEC8D9-4F07-4D14-B4EF-E1D94948F8D7}"/>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8867BF8-10B4-4532-BCD5-960D1BDC5C9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8E9C68D-D4ED-4D0E-BD1F-BCACD2FAFEA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414C342-70D1-4A9A-98CE-28BB2374F781}"/>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23A79B-888D-41FF-BAC2-885B55972EF9}"/>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EBCCB77-C5F8-4342-B1D3-224385D661E6}"/>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D99DED3-56BC-4BCE-A9BE-D9D210D03E7F}"/>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8F11F9B-9A76-4E02-97EF-22DEEFC3A97C}"/>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36FC828-40FE-4871-9D58-BFC88727F3C3}"/>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5AF543C-9B70-44EB-9AE6-D07EB2DCA7F8}"/>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7CD300C-C5A7-4CEB-A712-7DD249F7D76B}"/>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B1EE0DE-5806-4D52-B5BB-6E0C1C50E1B1}"/>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02C24E8-1E4B-42EC-B15A-8EC6EE5BC5C9}"/>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8F0C2AB-6B3C-4E30-BF95-8EF9010EA48B}"/>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540DE79-ECE7-476D-A47F-44646368CC76}"/>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FC78942-2322-4B3F-AD70-AB407A58CBA7}"/>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0CECD70-B266-4F34-9113-C55A53A48588}"/>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E0E9A89-6362-40F2-91E6-9244158FBD90}"/>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AF71A98-1A70-453F-A85A-C617F2F817E3}"/>
            </a:ext>
          </a:extLst>
        </xdr:cNvPr>
        <xdr:cNvCxnSpPr/>
      </xdr:nvCxnSpPr>
      <xdr:spPr>
        <a:xfrm flipV="1">
          <a:off x="4180840" y="5422265"/>
          <a:ext cx="0" cy="1416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5D65BD1A-3523-4785-B646-F15732CADFDE}"/>
            </a:ext>
          </a:extLst>
        </xdr:cNvPr>
        <xdr:cNvSpPr txBox="1"/>
      </xdr:nvSpPr>
      <xdr:spPr>
        <a:xfrm>
          <a:off x="4219575" y="6835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7D1672BA-B30B-4F4A-B4C7-9F43330D2678}"/>
            </a:ext>
          </a:extLst>
        </xdr:cNvPr>
        <xdr:cNvCxnSpPr/>
      </xdr:nvCxnSpPr>
      <xdr:spPr>
        <a:xfrm>
          <a:off x="4105275" y="68383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93B16545-35AE-4EEC-B7EE-6A599AB28E3E}"/>
            </a:ext>
          </a:extLst>
        </xdr:cNvPr>
        <xdr:cNvSpPr txBox="1"/>
      </xdr:nvSpPr>
      <xdr:spPr>
        <a:xfrm>
          <a:off x="4219575" y="521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E5484E72-2B53-4421-ADD1-E8614D4F571A}"/>
            </a:ext>
          </a:extLst>
        </xdr:cNvPr>
        <xdr:cNvCxnSpPr/>
      </xdr:nvCxnSpPr>
      <xdr:spPr>
        <a:xfrm>
          <a:off x="4105275" y="54222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95392A9A-1334-43DA-9BD3-7F5AA98603D2}"/>
            </a:ext>
          </a:extLst>
        </xdr:cNvPr>
        <xdr:cNvSpPr txBox="1"/>
      </xdr:nvSpPr>
      <xdr:spPr>
        <a:xfrm>
          <a:off x="4219575" y="625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800BD59B-D231-4C69-934F-3C750BBA7B33}"/>
            </a:ext>
          </a:extLst>
        </xdr:cNvPr>
        <xdr:cNvSpPr/>
      </xdr:nvSpPr>
      <xdr:spPr>
        <a:xfrm>
          <a:off x="4124325" y="62795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276B6237-A701-4A30-A5D2-BBE65D7B727E}"/>
            </a:ext>
          </a:extLst>
        </xdr:cNvPr>
        <xdr:cNvSpPr/>
      </xdr:nvSpPr>
      <xdr:spPr>
        <a:xfrm>
          <a:off x="3381375" y="62376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6FD378E9-419E-4239-BF0C-728D61D8EAD0}"/>
            </a:ext>
          </a:extLst>
        </xdr:cNvPr>
        <xdr:cNvSpPr/>
      </xdr:nvSpPr>
      <xdr:spPr>
        <a:xfrm>
          <a:off x="2571750" y="62395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C248DB6C-ABC5-4620-97FF-B1497A0A796E}"/>
            </a:ext>
          </a:extLst>
        </xdr:cNvPr>
        <xdr:cNvSpPr/>
      </xdr:nvSpPr>
      <xdr:spPr>
        <a:xfrm>
          <a:off x="1781175" y="62185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1C7A6DAD-A66A-4E37-B59B-9AEA28108F69}"/>
            </a:ext>
          </a:extLst>
        </xdr:cNvPr>
        <xdr:cNvSpPr/>
      </xdr:nvSpPr>
      <xdr:spPr>
        <a:xfrm>
          <a:off x="981075" y="61696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6031BF1-57C1-478F-B0A1-DC51E6D4DD65}"/>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1F24D33-A710-4C8B-B2BD-978066BABC09}"/>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0DBB4DB-1CB2-480F-9D32-0207781A186B}"/>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568DE12-D94B-44EC-93F8-336CA6D7456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BC483A0-3766-40A3-B95A-2ADD403F49CA}"/>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162560</xdr:rowOff>
    </xdr:from>
    <xdr:to>
      <xdr:col>24</xdr:col>
      <xdr:colOff>114300</xdr:colOff>
      <xdr:row>38</xdr:row>
      <xdr:rowOff>92710</xdr:rowOff>
    </xdr:to>
    <xdr:sp macro="" textlink="">
      <xdr:nvSpPr>
        <xdr:cNvPr id="73" name="楕円 72">
          <a:extLst>
            <a:ext uri="{FF2B5EF4-FFF2-40B4-BE49-F238E27FC236}">
              <a16:creationId xmlns:a16="http://schemas.microsoft.com/office/drawing/2014/main" id="{F70CE277-B8B5-41E7-8321-2A17557612A1}"/>
            </a:ext>
          </a:extLst>
        </xdr:cNvPr>
        <xdr:cNvSpPr/>
      </xdr:nvSpPr>
      <xdr:spPr>
        <a:xfrm>
          <a:off x="4124325" y="61601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13987</xdr:rowOff>
    </xdr:from>
    <xdr:ext cx="405111" cy="259045"/>
    <xdr:sp macro="" textlink="">
      <xdr:nvSpPr>
        <xdr:cNvPr id="74" name="【道路】&#10;有形固定資産減価償却率該当値テキスト">
          <a:extLst>
            <a:ext uri="{FF2B5EF4-FFF2-40B4-BE49-F238E27FC236}">
              <a16:creationId xmlns:a16="http://schemas.microsoft.com/office/drawing/2014/main" id="{C6EB10BA-2B4E-48AD-A4DF-55CBF9E67ED8}"/>
            </a:ext>
          </a:extLst>
        </xdr:cNvPr>
        <xdr:cNvSpPr txBox="1"/>
      </xdr:nvSpPr>
      <xdr:spPr>
        <a:xfrm>
          <a:off x="4219575" y="6011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126365</xdr:rowOff>
    </xdr:from>
    <xdr:to>
      <xdr:col>20</xdr:col>
      <xdr:colOff>38100</xdr:colOff>
      <xdr:row>38</xdr:row>
      <xdr:rowOff>56515</xdr:rowOff>
    </xdr:to>
    <xdr:sp macro="" textlink="">
      <xdr:nvSpPr>
        <xdr:cNvPr id="75" name="楕円 74">
          <a:extLst>
            <a:ext uri="{FF2B5EF4-FFF2-40B4-BE49-F238E27FC236}">
              <a16:creationId xmlns:a16="http://schemas.microsoft.com/office/drawing/2014/main" id="{DC70FE20-F30D-470A-BEA8-9C23EB52C0B5}"/>
            </a:ext>
          </a:extLst>
        </xdr:cNvPr>
        <xdr:cNvSpPr/>
      </xdr:nvSpPr>
      <xdr:spPr>
        <a:xfrm>
          <a:off x="3381375" y="61239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5715</xdr:rowOff>
    </xdr:from>
    <xdr:to>
      <xdr:col>24</xdr:col>
      <xdr:colOff>63500</xdr:colOff>
      <xdr:row>38</xdr:row>
      <xdr:rowOff>41910</xdr:rowOff>
    </xdr:to>
    <xdr:cxnSp macro="">
      <xdr:nvCxnSpPr>
        <xdr:cNvPr id="76" name="直線コネクタ 75">
          <a:extLst>
            <a:ext uri="{FF2B5EF4-FFF2-40B4-BE49-F238E27FC236}">
              <a16:creationId xmlns:a16="http://schemas.microsoft.com/office/drawing/2014/main" id="{0E24CF74-D3AD-4F8A-9541-BFBEB86D0549}"/>
            </a:ext>
          </a:extLst>
        </xdr:cNvPr>
        <xdr:cNvCxnSpPr/>
      </xdr:nvCxnSpPr>
      <xdr:spPr>
        <a:xfrm>
          <a:off x="3429000" y="6171565"/>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86360</xdr:rowOff>
    </xdr:from>
    <xdr:to>
      <xdr:col>15</xdr:col>
      <xdr:colOff>101600</xdr:colOff>
      <xdr:row>38</xdr:row>
      <xdr:rowOff>16510</xdr:rowOff>
    </xdr:to>
    <xdr:sp macro="" textlink="">
      <xdr:nvSpPr>
        <xdr:cNvPr id="77" name="楕円 76">
          <a:extLst>
            <a:ext uri="{FF2B5EF4-FFF2-40B4-BE49-F238E27FC236}">
              <a16:creationId xmlns:a16="http://schemas.microsoft.com/office/drawing/2014/main" id="{B922D8B4-E7DA-440C-8A19-7EC0D6695C96}"/>
            </a:ext>
          </a:extLst>
        </xdr:cNvPr>
        <xdr:cNvSpPr/>
      </xdr:nvSpPr>
      <xdr:spPr>
        <a:xfrm>
          <a:off x="2571750" y="60839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137160</xdr:rowOff>
    </xdr:from>
    <xdr:to>
      <xdr:col>19</xdr:col>
      <xdr:colOff>177800</xdr:colOff>
      <xdr:row>38</xdr:row>
      <xdr:rowOff>5715</xdr:rowOff>
    </xdr:to>
    <xdr:cxnSp macro="">
      <xdr:nvCxnSpPr>
        <xdr:cNvPr id="78" name="直線コネクタ 77">
          <a:extLst>
            <a:ext uri="{FF2B5EF4-FFF2-40B4-BE49-F238E27FC236}">
              <a16:creationId xmlns:a16="http://schemas.microsoft.com/office/drawing/2014/main" id="{61FAD41C-456A-47B3-AAF6-A0D6FCE21301}"/>
            </a:ext>
          </a:extLst>
        </xdr:cNvPr>
        <xdr:cNvCxnSpPr/>
      </xdr:nvCxnSpPr>
      <xdr:spPr>
        <a:xfrm>
          <a:off x="2619375" y="6141085"/>
          <a:ext cx="80962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50165</xdr:rowOff>
    </xdr:from>
    <xdr:to>
      <xdr:col>10</xdr:col>
      <xdr:colOff>165100</xdr:colOff>
      <xdr:row>37</xdr:row>
      <xdr:rowOff>151765</xdr:rowOff>
    </xdr:to>
    <xdr:sp macro="" textlink="">
      <xdr:nvSpPr>
        <xdr:cNvPr id="79" name="楕円 78">
          <a:extLst>
            <a:ext uri="{FF2B5EF4-FFF2-40B4-BE49-F238E27FC236}">
              <a16:creationId xmlns:a16="http://schemas.microsoft.com/office/drawing/2014/main" id="{CF1A6745-04FB-468C-BEA9-0C850D6E1CE0}"/>
            </a:ext>
          </a:extLst>
        </xdr:cNvPr>
        <xdr:cNvSpPr/>
      </xdr:nvSpPr>
      <xdr:spPr>
        <a:xfrm>
          <a:off x="1781175" y="604774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100965</xdr:rowOff>
    </xdr:from>
    <xdr:to>
      <xdr:col>15</xdr:col>
      <xdr:colOff>50800</xdr:colOff>
      <xdr:row>37</xdr:row>
      <xdr:rowOff>137160</xdr:rowOff>
    </xdr:to>
    <xdr:cxnSp macro="">
      <xdr:nvCxnSpPr>
        <xdr:cNvPr id="80" name="直線コネクタ 79">
          <a:extLst>
            <a:ext uri="{FF2B5EF4-FFF2-40B4-BE49-F238E27FC236}">
              <a16:creationId xmlns:a16="http://schemas.microsoft.com/office/drawing/2014/main" id="{7EC10CA8-03C2-4EA8-9AE7-291731093CFA}"/>
            </a:ext>
          </a:extLst>
        </xdr:cNvPr>
        <xdr:cNvCxnSpPr/>
      </xdr:nvCxnSpPr>
      <xdr:spPr>
        <a:xfrm>
          <a:off x="1828800" y="6104890"/>
          <a:ext cx="7905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15875</xdr:rowOff>
    </xdr:from>
    <xdr:to>
      <xdr:col>6</xdr:col>
      <xdr:colOff>38100</xdr:colOff>
      <xdr:row>37</xdr:row>
      <xdr:rowOff>117475</xdr:rowOff>
    </xdr:to>
    <xdr:sp macro="" textlink="">
      <xdr:nvSpPr>
        <xdr:cNvPr id="81" name="楕円 80">
          <a:extLst>
            <a:ext uri="{FF2B5EF4-FFF2-40B4-BE49-F238E27FC236}">
              <a16:creationId xmlns:a16="http://schemas.microsoft.com/office/drawing/2014/main" id="{5D6EBE18-268E-4D19-9A13-02C396E31D3C}"/>
            </a:ext>
          </a:extLst>
        </xdr:cNvPr>
        <xdr:cNvSpPr/>
      </xdr:nvSpPr>
      <xdr:spPr>
        <a:xfrm>
          <a:off x="981075" y="601662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66675</xdr:rowOff>
    </xdr:from>
    <xdr:to>
      <xdr:col>10</xdr:col>
      <xdr:colOff>114300</xdr:colOff>
      <xdr:row>37</xdr:row>
      <xdr:rowOff>100965</xdr:rowOff>
    </xdr:to>
    <xdr:cxnSp macro="">
      <xdr:nvCxnSpPr>
        <xdr:cNvPr id="82" name="直線コネクタ 81">
          <a:extLst>
            <a:ext uri="{FF2B5EF4-FFF2-40B4-BE49-F238E27FC236}">
              <a16:creationId xmlns:a16="http://schemas.microsoft.com/office/drawing/2014/main" id="{0DD9876F-3AC2-4713-A102-CDACF760CE24}"/>
            </a:ext>
          </a:extLst>
        </xdr:cNvPr>
        <xdr:cNvCxnSpPr/>
      </xdr:nvCxnSpPr>
      <xdr:spPr>
        <a:xfrm>
          <a:off x="1028700" y="6064250"/>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044B65AB-C42C-4122-9E91-5B591DD921E7}"/>
            </a:ext>
          </a:extLst>
        </xdr:cNvPr>
        <xdr:cNvSpPr txBox="1"/>
      </xdr:nvSpPr>
      <xdr:spPr>
        <a:xfrm>
          <a:off x="32391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912C71A7-1062-486D-BB78-6D92CD765011}"/>
            </a:ext>
          </a:extLst>
        </xdr:cNvPr>
        <xdr:cNvSpPr txBox="1"/>
      </xdr:nvSpPr>
      <xdr:spPr>
        <a:xfrm>
          <a:off x="2439044" y="632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63ABDFEF-7AF4-482C-A17E-940FCFCCA718}"/>
            </a:ext>
          </a:extLst>
        </xdr:cNvPr>
        <xdr:cNvSpPr txBox="1"/>
      </xdr:nvSpPr>
      <xdr:spPr>
        <a:xfrm>
          <a:off x="1648469"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DF25B03B-4B0E-473A-8E28-207308B0769A}"/>
            </a:ext>
          </a:extLst>
        </xdr:cNvPr>
        <xdr:cNvSpPr txBox="1"/>
      </xdr:nvSpPr>
      <xdr:spPr>
        <a:xfrm>
          <a:off x="848369"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73042</xdr:rowOff>
    </xdr:from>
    <xdr:ext cx="405111" cy="259045"/>
    <xdr:sp macro="" textlink="">
      <xdr:nvSpPr>
        <xdr:cNvPr id="87" name="n_1mainValue【道路】&#10;有形固定資産減価償却率">
          <a:extLst>
            <a:ext uri="{FF2B5EF4-FFF2-40B4-BE49-F238E27FC236}">
              <a16:creationId xmlns:a16="http://schemas.microsoft.com/office/drawing/2014/main" id="{4E14FE2F-598F-4AA2-A433-E587AEC3656A}"/>
            </a:ext>
          </a:extLst>
        </xdr:cNvPr>
        <xdr:cNvSpPr txBox="1"/>
      </xdr:nvSpPr>
      <xdr:spPr>
        <a:xfrm>
          <a:off x="32391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33037</xdr:rowOff>
    </xdr:from>
    <xdr:ext cx="405111" cy="259045"/>
    <xdr:sp macro="" textlink="">
      <xdr:nvSpPr>
        <xdr:cNvPr id="88" name="n_2mainValue【道路】&#10;有形固定資産減価償却率">
          <a:extLst>
            <a:ext uri="{FF2B5EF4-FFF2-40B4-BE49-F238E27FC236}">
              <a16:creationId xmlns:a16="http://schemas.microsoft.com/office/drawing/2014/main" id="{D09799F1-DB10-4E4E-A4FA-F34AF363BC9F}"/>
            </a:ext>
          </a:extLst>
        </xdr:cNvPr>
        <xdr:cNvSpPr txBox="1"/>
      </xdr:nvSpPr>
      <xdr:spPr>
        <a:xfrm>
          <a:off x="2439044" y="5868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168292</xdr:rowOff>
    </xdr:from>
    <xdr:ext cx="405111" cy="259045"/>
    <xdr:sp macro="" textlink="">
      <xdr:nvSpPr>
        <xdr:cNvPr id="89" name="n_3mainValue【道路】&#10;有形固定資産減価償却率">
          <a:extLst>
            <a:ext uri="{FF2B5EF4-FFF2-40B4-BE49-F238E27FC236}">
              <a16:creationId xmlns:a16="http://schemas.microsoft.com/office/drawing/2014/main" id="{DB33655C-A6DC-4A43-9F2E-FCECFB48EBE8}"/>
            </a:ext>
          </a:extLst>
        </xdr:cNvPr>
        <xdr:cNvSpPr txBox="1"/>
      </xdr:nvSpPr>
      <xdr:spPr>
        <a:xfrm>
          <a:off x="1648469"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134002</xdr:rowOff>
    </xdr:from>
    <xdr:ext cx="405111" cy="259045"/>
    <xdr:sp macro="" textlink="">
      <xdr:nvSpPr>
        <xdr:cNvPr id="90" name="n_4mainValue【道路】&#10;有形固定資産減価償却率">
          <a:extLst>
            <a:ext uri="{FF2B5EF4-FFF2-40B4-BE49-F238E27FC236}">
              <a16:creationId xmlns:a16="http://schemas.microsoft.com/office/drawing/2014/main" id="{349D9441-A79A-4B5B-A0E0-FB335614D8F8}"/>
            </a:ext>
          </a:extLst>
        </xdr:cNvPr>
        <xdr:cNvSpPr txBox="1"/>
      </xdr:nvSpPr>
      <xdr:spPr>
        <a:xfrm>
          <a:off x="848369"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1296201-76D6-4D20-B089-80AA4D2E69E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B2D0A46-BD3D-4DB3-BDC4-F1EBF71581E3}"/>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DBF2687-85FC-464F-841A-7CE0294415EF}"/>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AD810F2-F58E-44CF-A2C0-8092A648ABD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9A76489-97C3-4A0D-AB57-8F3DF879B49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452464E-F39F-4076-B914-2DE155D2374C}"/>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8C6D9AD-8409-438D-A391-6F986E6FE81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D7D99FC-BCFD-44CA-B687-6262F7F87D3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1F48B34-80BF-4550-BE16-6E4CBAE7F19E}"/>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B0C2C5E-E8E6-40ED-AFF9-1940E932842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7D393D47-C383-45E7-BB05-08706C1E30AA}"/>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D96DD7E-3E34-4900-A4B3-D47EB07DCD09}"/>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B7CF535-D44C-46FC-8FCD-63396E3843EF}"/>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8E7787E4-86A6-4BEF-86B6-9FA4AC447F80}"/>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17597B3-7F64-4CBD-A868-822CC98F0AFD}"/>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DA27CCC4-0A95-4C90-9C0E-6B97C5F451CB}"/>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CE207A11-6704-4D9B-89D4-ECF87AD1DEA5}"/>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CBEEB2D3-AAA2-448A-94C5-DA753402A8F9}"/>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29053C3-BD85-4C26-9DBC-56CBDAABA8C6}"/>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C8723A55-8C23-40C7-A6EC-23356A5DEDB7}"/>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64D432A3-F3CD-49B6-84A2-3C566365782A}"/>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5DA583B3-E520-49F6-B0CB-0539DA1FEAE5}"/>
            </a:ext>
          </a:extLst>
        </xdr:cNvPr>
        <xdr:cNvSpPr txBox="1"/>
      </xdr:nvSpPr>
      <xdr:spPr>
        <a:xfrm>
          <a:off x="54212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DE5A27C-AF44-46BC-8754-0F9940422C8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EE4E07B-40E2-4865-81DD-21D331FD28CF}"/>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94AAF96A-50E1-45DE-BFEA-265159A2F92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B368558E-4F4A-4A71-90D1-FCFA4D208DDE}"/>
            </a:ext>
          </a:extLst>
        </xdr:cNvPr>
        <xdr:cNvCxnSpPr/>
      </xdr:nvCxnSpPr>
      <xdr:spPr>
        <a:xfrm flipV="1">
          <a:off x="9429115" y="5399508"/>
          <a:ext cx="0" cy="1498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D45A7272-BC6E-4094-A56D-3E25F2A12827}"/>
            </a:ext>
          </a:extLst>
        </xdr:cNvPr>
        <xdr:cNvSpPr txBox="1"/>
      </xdr:nvSpPr>
      <xdr:spPr>
        <a:xfrm>
          <a:off x="9467850" y="690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10989195-1E8A-49F6-BF21-AA5CAB00DA84}"/>
            </a:ext>
          </a:extLst>
        </xdr:cNvPr>
        <xdr:cNvCxnSpPr/>
      </xdr:nvCxnSpPr>
      <xdr:spPr>
        <a:xfrm>
          <a:off x="9363075" y="689775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F36DB724-C0AE-4A69-B91A-8402B96ED7EC}"/>
            </a:ext>
          </a:extLst>
        </xdr:cNvPr>
        <xdr:cNvSpPr txBox="1"/>
      </xdr:nvSpPr>
      <xdr:spPr>
        <a:xfrm>
          <a:off x="9467850" y="519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AA06E45C-7B55-423B-B22C-B0C22C4792A2}"/>
            </a:ext>
          </a:extLst>
        </xdr:cNvPr>
        <xdr:cNvCxnSpPr/>
      </xdr:nvCxnSpPr>
      <xdr:spPr>
        <a:xfrm>
          <a:off x="9363075" y="539950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3CBE1D8C-BE42-461A-88FF-5C9585E60398}"/>
            </a:ext>
          </a:extLst>
        </xdr:cNvPr>
        <xdr:cNvSpPr txBox="1"/>
      </xdr:nvSpPr>
      <xdr:spPr>
        <a:xfrm>
          <a:off x="9467850" y="61526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3FED8915-355A-47F6-AF7C-06EB334B1F30}"/>
            </a:ext>
          </a:extLst>
        </xdr:cNvPr>
        <xdr:cNvSpPr/>
      </xdr:nvSpPr>
      <xdr:spPr>
        <a:xfrm>
          <a:off x="9401175" y="628855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0470BB81-D31C-4720-955E-DEAB1F79D6D7}"/>
            </a:ext>
          </a:extLst>
        </xdr:cNvPr>
        <xdr:cNvSpPr/>
      </xdr:nvSpPr>
      <xdr:spPr>
        <a:xfrm>
          <a:off x="8639175" y="630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63F57F5D-80A6-4629-9163-29D67F1758BC}"/>
            </a:ext>
          </a:extLst>
        </xdr:cNvPr>
        <xdr:cNvSpPr/>
      </xdr:nvSpPr>
      <xdr:spPr>
        <a:xfrm>
          <a:off x="7839075" y="63065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71704001-6D40-4E4C-A188-C08CB4EBB49C}"/>
            </a:ext>
          </a:extLst>
        </xdr:cNvPr>
        <xdr:cNvSpPr/>
      </xdr:nvSpPr>
      <xdr:spPr>
        <a:xfrm>
          <a:off x="7029450" y="632692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4B64F186-1B04-4B0F-ACC0-0691797D5A6F}"/>
            </a:ext>
          </a:extLst>
        </xdr:cNvPr>
        <xdr:cNvSpPr/>
      </xdr:nvSpPr>
      <xdr:spPr>
        <a:xfrm>
          <a:off x="6238875" y="63265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29F8752-927E-49DE-8EA1-8E839D1718FA}"/>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81378EC-3C69-4BF0-B33D-EDCC75FF682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EAFB6AE-C99F-4FBD-AA80-646B1D689D55}"/>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10B0142-2F02-41BF-B5FC-D07E596DDF4C}"/>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F086008-AA20-4E1D-8A0C-567BAD064DCF}"/>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130278</xdr:rowOff>
    </xdr:from>
    <xdr:to>
      <xdr:col>55</xdr:col>
      <xdr:colOff>50800</xdr:colOff>
      <xdr:row>41</xdr:row>
      <xdr:rowOff>60428</xdr:rowOff>
    </xdr:to>
    <xdr:sp macro="" textlink="">
      <xdr:nvSpPr>
        <xdr:cNvPr id="132" name="楕円 131">
          <a:extLst>
            <a:ext uri="{FF2B5EF4-FFF2-40B4-BE49-F238E27FC236}">
              <a16:creationId xmlns:a16="http://schemas.microsoft.com/office/drawing/2014/main" id="{12D4D246-CFF7-408D-92EF-A6F964201D77}"/>
            </a:ext>
          </a:extLst>
        </xdr:cNvPr>
        <xdr:cNvSpPr/>
      </xdr:nvSpPr>
      <xdr:spPr>
        <a:xfrm>
          <a:off x="9401175" y="661680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108705</xdr:rowOff>
    </xdr:from>
    <xdr:ext cx="534377" cy="259045"/>
    <xdr:sp macro="" textlink="">
      <xdr:nvSpPr>
        <xdr:cNvPr id="133" name="【道路】&#10;一人当たり延長該当値テキスト">
          <a:extLst>
            <a:ext uri="{FF2B5EF4-FFF2-40B4-BE49-F238E27FC236}">
              <a16:creationId xmlns:a16="http://schemas.microsoft.com/office/drawing/2014/main" id="{76C3CB3F-6425-4E12-B08B-53CD7270293C}"/>
            </a:ext>
          </a:extLst>
        </xdr:cNvPr>
        <xdr:cNvSpPr txBox="1"/>
      </xdr:nvSpPr>
      <xdr:spPr>
        <a:xfrm>
          <a:off x="9467850" y="6592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135847</xdr:rowOff>
    </xdr:from>
    <xdr:to>
      <xdr:col>50</xdr:col>
      <xdr:colOff>165100</xdr:colOff>
      <xdr:row>41</xdr:row>
      <xdr:rowOff>65997</xdr:rowOff>
    </xdr:to>
    <xdr:sp macro="" textlink="">
      <xdr:nvSpPr>
        <xdr:cNvPr id="134" name="楕円 133">
          <a:extLst>
            <a:ext uri="{FF2B5EF4-FFF2-40B4-BE49-F238E27FC236}">
              <a16:creationId xmlns:a16="http://schemas.microsoft.com/office/drawing/2014/main" id="{EF50C247-6D77-4EA2-83BE-7758564F801D}"/>
            </a:ext>
          </a:extLst>
        </xdr:cNvPr>
        <xdr:cNvSpPr/>
      </xdr:nvSpPr>
      <xdr:spPr>
        <a:xfrm>
          <a:off x="8639175" y="66223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9628</xdr:rowOff>
    </xdr:from>
    <xdr:to>
      <xdr:col>55</xdr:col>
      <xdr:colOff>0</xdr:colOff>
      <xdr:row>41</xdr:row>
      <xdr:rowOff>15197</xdr:rowOff>
    </xdr:to>
    <xdr:cxnSp macro="">
      <xdr:nvCxnSpPr>
        <xdr:cNvPr id="135" name="直線コネクタ 134">
          <a:extLst>
            <a:ext uri="{FF2B5EF4-FFF2-40B4-BE49-F238E27FC236}">
              <a16:creationId xmlns:a16="http://schemas.microsoft.com/office/drawing/2014/main" id="{0A837A0F-381C-41DF-9661-0A77CC5B873A}"/>
            </a:ext>
          </a:extLst>
        </xdr:cNvPr>
        <xdr:cNvCxnSpPr/>
      </xdr:nvCxnSpPr>
      <xdr:spPr>
        <a:xfrm flipV="1">
          <a:off x="8686800" y="6654903"/>
          <a:ext cx="742950" cy="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138002</xdr:rowOff>
    </xdr:from>
    <xdr:to>
      <xdr:col>46</xdr:col>
      <xdr:colOff>38100</xdr:colOff>
      <xdr:row>41</xdr:row>
      <xdr:rowOff>68152</xdr:rowOff>
    </xdr:to>
    <xdr:sp macro="" textlink="">
      <xdr:nvSpPr>
        <xdr:cNvPr id="136" name="楕円 135">
          <a:extLst>
            <a:ext uri="{FF2B5EF4-FFF2-40B4-BE49-F238E27FC236}">
              <a16:creationId xmlns:a16="http://schemas.microsoft.com/office/drawing/2014/main" id="{A896049C-7528-4734-84C7-F8D0C1097B9F}"/>
            </a:ext>
          </a:extLst>
        </xdr:cNvPr>
        <xdr:cNvSpPr/>
      </xdr:nvSpPr>
      <xdr:spPr>
        <a:xfrm>
          <a:off x="7839075" y="662770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15197</xdr:rowOff>
    </xdr:from>
    <xdr:to>
      <xdr:col>50</xdr:col>
      <xdr:colOff>114300</xdr:colOff>
      <xdr:row>41</xdr:row>
      <xdr:rowOff>17352</xdr:rowOff>
    </xdr:to>
    <xdr:cxnSp macro="">
      <xdr:nvCxnSpPr>
        <xdr:cNvPr id="137" name="直線コネクタ 136">
          <a:extLst>
            <a:ext uri="{FF2B5EF4-FFF2-40B4-BE49-F238E27FC236}">
              <a16:creationId xmlns:a16="http://schemas.microsoft.com/office/drawing/2014/main" id="{CE639CD9-180F-468B-B5BE-687F111C6039}"/>
            </a:ext>
          </a:extLst>
        </xdr:cNvPr>
        <xdr:cNvCxnSpPr/>
      </xdr:nvCxnSpPr>
      <xdr:spPr>
        <a:xfrm flipV="1">
          <a:off x="7886700" y="6660472"/>
          <a:ext cx="800100" cy="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145121</xdr:rowOff>
    </xdr:from>
    <xdr:to>
      <xdr:col>41</xdr:col>
      <xdr:colOff>101600</xdr:colOff>
      <xdr:row>41</xdr:row>
      <xdr:rowOff>75271</xdr:rowOff>
    </xdr:to>
    <xdr:sp macro="" textlink="">
      <xdr:nvSpPr>
        <xdr:cNvPr id="138" name="楕円 137">
          <a:extLst>
            <a:ext uri="{FF2B5EF4-FFF2-40B4-BE49-F238E27FC236}">
              <a16:creationId xmlns:a16="http://schemas.microsoft.com/office/drawing/2014/main" id="{D70B5719-60F2-4DF3-9E5E-EA3D7B736E18}"/>
            </a:ext>
          </a:extLst>
        </xdr:cNvPr>
        <xdr:cNvSpPr/>
      </xdr:nvSpPr>
      <xdr:spPr>
        <a:xfrm>
          <a:off x="7029450" y="66284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17352</xdr:rowOff>
    </xdr:from>
    <xdr:to>
      <xdr:col>45</xdr:col>
      <xdr:colOff>177800</xdr:colOff>
      <xdr:row>41</xdr:row>
      <xdr:rowOff>24471</xdr:rowOff>
    </xdr:to>
    <xdr:cxnSp macro="">
      <xdr:nvCxnSpPr>
        <xdr:cNvPr id="139" name="直線コネクタ 138">
          <a:extLst>
            <a:ext uri="{FF2B5EF4-FFF2-40B4-BE49-F238E27FC236}">
              <a16:creationId xmlns:a16="http://schemas.microsoft.com/office/drawing/2014/main" id="{C2EDA384-33F0-4D51-8E23-5AD39A16C478}"/>
            </a:ext>
          </a:extLst>
        </xdr:cNvPr>
        <xdr:cNvCxnSpPr/>
      </xdr:nvCxnSpPr>
      <xdr:spPr>
        <a:xfrm flipV="1">
          <a:off x="7077075" y="6665802"/>
          <a:ext cx="809625" cy="1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149661</xdr:rowOff>
    </xdr:from>
    <xdr:to>
      <xdr:col>36</xdr:col>
      <xdr:colOff>165100</xdr:colOff>
      <xdr:row>41</xdr:row>
      <xdr:rowOff>79811</xdr:rowOff>
    </xdr:to>
    <xdr:sp macro="" textlink="">
      <xdr:nvSpPr>
        <xdr:cNvPr id="140" name="楕円 139">
          <a:extLst>
            <a:ext uri="{FF2B5EF4-FFF2-40B4-BE49-F238E27FC236}">
              <a16:creationId xmlns:a16="http://schemas.microsoft.com/office/drawing/2014/main" id="{93115722-181D-4B5E-9747-5520061BC470}"/>
            </a:ext>
          </a:extLst>
        </xdr:cNvPr>
        <xdr:cNvSpPr/>
      </xdr:nvSpPr>
      <xdr:spPr>
        <a:xfrm>
          <a:off x="6238875" y="66361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24471</xdr:rowOff>
    </xdr:from>
    <xdr:to>
      <xdr:col>41</xdr:col>
      <xdr:colOff>50800</xdr:colOff>
      <xdr:row>41</xdr:row>
      <xdr:rowOff>29011</xdr:rowOff>
    </xdr:to>
    <xdr:cxnSp macro="">
      <xdr:nvCxnSpPr>
        <xdr:cNvPr id="141" name="直線コネクタ 140">
          <a:extLst>
            <a:ext uri="{FF2B5EF4-FFF2-40B4-BE49-F238E27FC236}">
              <a16:creationId xmlns:a16="http://schemas.microsoft.com/office/drawing/2014/main" id="{0BC1AA57-0D95-4F9F-A91A-24D2AD2A0729}"/>
            </a:ext>
          </a:extLst>
        </xdr:cNvPr>
        <xdr:cNvCxnSpPr/>
      </xdr:nvCxnSpPr>
      <xdr:spPr>
        <a:xfrm flipV="1">
          <a:off x="6286500" y="667609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7659633A-192F-4F15-866B-194C56CA8DB3}"/>
            </a:ext>
          </a:extLst>
        </xdr:cNvPr>
        <xdr:cNvSpPr txBox="1"/>
      </xdr:nvSpPr>
      <xdr:spPr>
        <a:xfrm>
          <a:off x="8429136" y="609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A7803CF0-CA03-4EA6-B3C9-9D2D38B60C42}"/>
            </a:ext>
          </a:extLst>
        </xdr:cNvPr>
        <xdr:cNvSpPr txBox="1"/>
      </xdr:nvSpPr>
      <xdr:spPr>
        <a:xfrm>
          <a:off x="7648086" y="609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4AADEA10-E506-459E-9D11-8DD9CDF75B46}"/>
            </a:ext>
          </a:extLst>
        </xdr:cNvPr>
        <xdr:cNvSpPr txBox="1"/>
      </xdr:nvSpPr>
      <xdr:spPr>
        <a:xfrm>
          <a:off x="6847986" y="61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EF4B2098-2188-42A4-9490-4A5D8BCD0979}"/>
            </a:ext>
          </a:extLst>
        </xdr:cNvPr>
        <xdr:cNvSpPr txBox="1"/>
      </xdr:nvSpPr>
      <xdr:spPr>
        <a:xfrm>
          <a:off x="6038361" y="6124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57124</xdr:rowOff>
    </xdr:from>
    <xdr:ext cx="534377" cy="259045"/>
    <xdr:sp macro="" textlink="">
      <xdr:nvSpPr>
        <xdr:cNvPr id="146" name="n_1mainValue【道路】&#10;一人当たり延長">
          <a:extLst>
            <a:ext uri="{FF2B5EF4-FFF2-40B4-BE49-F238E27FC236}">
              <a16:creationId xmlns:a16="http://schemas.microsoft.com/office/drawing/2014/main" id="{8B4CE84F-4885-4646-A421-1CBB293B7F82}"/>
            </a:ext>
          </a:extLst>
        </xdr:cNvPr>
        <xdr:cNvSpPr txBox="1"/>
      </xdr:nvSpPr>
      <xdr:spPr>
        <a:xfrm>
          <a:off x="8429136" y="670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59279</xdr:rowOff>
    </xdr:from>
    <xdr:ext cx="534377" cy="259045"/>
    <xdr:sp macro="" textlink="">
      <xdr:nvSpPr>
        <xdr:cNvPr id="147" name="n_2mainValue【道路】&#10;一人当たり延長">
          <a:extLst>
            <a:ext uri="{FF2B5EF4-FFF2-40B4-BE49-F238E27FC236}">
              <a16:creationId xmlns:a16="http://schemas.microsoft.com/office/drawing/2014/main" id="{0F0216CD-9910-4FD1-A717-6643C82E3457}"/>
            </a:ext>
          </a:extLst>
        </xdr:cNvPr>
        <xdr:cNvSpPr txBox="1"/>
      </xdr:nvSpPr>
      <xdr:spPr>
        <a:xfrm>
          <a:off x="7648086" y="670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66398</xdr:rowOff>
    </xdr:from>
    <xdr:ext cx="534377" cy="259045"/>
    <xdr:sp macro="" textlink="">
      <xdr:nvSpPr>
        <xdr:cNvPr id="148" name="n_3mainValue【道路】&#10;一人当たり延長">
          <a:extLst>
            <a:ext uri="{FF2B5EF4-FFF2-40B4-BE49-F238E27FC236}">
              <a16:creationId xmlns:a16="http://schemas.microsoft.com/office/drawing/2014/main" id="{CC847615-771E-4FB0-8139-C77A8EB9DB32}"/>
            </a:ext>
          </a:extLst>
        </xdr:cNvPr>
        <xdr:cNvSpPr txBox="1"/>
      </xdr:nvSpPr>
      <xdr:spPr>
        <a:xfrm>
          <a:off x="6847986" y="6718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70938</xdr:rowOff>
    </xdr:from>
    <xdr:ext cx="534377" cy="259045"/>
    <xdr:sp macro="" textlink="">
      <xdr:nvSpPr>
        <xdr:cNvPr id="149" name="n_4mainValue【道路】&#10;一人当たり延長">
          <a:extLst>
            <a:ext uri="{FF2B5EF4-FFF2-40B4-BE49-F238E27FC236}">
              <a16:creationId xmlns:a16="http://schemas.microsoft.com/office/drawing/2014/main" id="{08316EBA-B183-414A-B9A4-E95C7CC128C4}"/>
            </a:ext>
          </a:extLst>
        </xdr:cNvPr>
        <xdr:cNvSpPr txBox="1"/>
      </xdr:nvSpPr>
      <xdr:spPr>
        <a:xfrm>
          <a:off x="6038361" y="671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0917ADE-D65E-450E-AB8F-9E6CB9F827B5}"/>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3316766C-D61D-4B62-A84F-E3425FF5630A}"/>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FE5AEAF-DBF2-4074-B274-4E8ADC1A075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2CAA2904-ACC8-43C8-BF38-80E74A2B57B4}"/>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76031ADB-318E-43D7-95DC-55CB1A2C4D1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486CB359-E0B1-4F72-A36F-C6B640A821E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6B51EAD-AD39-49F2-97AA-566F2AB9501E}"/>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59B7724A-372F-4461-A259-7F39070DC48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2164FEE8-58E6-4467-BC3E-7C614F5032A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3B06293-CBC3-48B8-BEFE-E8FE49DA79D6}"/>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46BFEC9F-CDB1-4223-8518-0930DA907C7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039EA1C-FDC5-424A-A88C-D604C8DC3F95}"/>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44F4ADC-54EE-4DF4-94B4-72ECCFC9CA45}"/>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44598353-52CF-413F-BF99-4B05C0F20BB1}"/>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77B9B07-7321-43F5-BCEA-8E1DB314E2BB}"/>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7B3143BA-EBBB-4B4F-967C-52D77BEA5BFD}"/>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D7C879D8-3C02-4235-80F7-2FBCB70E589E}"/>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C2C4DDC-0972-4A3C-A42A-4548A74385C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C22B6863-BF36-4B29-84E8-520B78718ABE}"/>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DA9A4C9A-64EA-4049-AE66-D19E40D841FE}"/>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2CBC60A2-967F-460A-9EC7-18DF12F1170B}"/>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F2BC405-C658-4FB0-A183-F31B6B97ADD6}"/>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DD37B0F-8A15-406D-888F-D36DF266E96C}"/>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AFA620B4-19F4-413F-A0AB-521DA89FD4A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579E10A6-18FB-4E8C-8DD5-AB48A1C48A12}"/>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56D6DF5C-9FFE-4089-953D-E665DBCC0E19}"/>
            </a:ext>
          </a:extLst>
        </xdr:cNvPr>
        <xdr:cNvCxnSpPr/>
      </xdr:nvCxnSpPr>
      <xdr:spPr>
        <a:xfrm flipV="1">
          <a:off x="4180840" y="9023259"/>
          <a:ext cx="0" cy="1365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3EB5C0F0-CEB1-4DA5-9FEF-D9D5A82C0007}"/>
            </a:ext>
          </a:extLst>
        </xdr:cNvPr>
        <xdr:cNvSpPr txBox="1"/>
      </xdr:nvSpPr>
      <xdr:spPr>
        <a:xfrm>
          <a:off x="4219575" y="10392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3294BC35-4792-40A2-BD79-2C878CAFD5CF}"/>
            </a:ext>
          </a:extLst>
        </xdr:cNvPr>
        <xdr:cNvCxnSpPr/>
      </xdr:nvCxnSpPr>
      <xdr:spPr>
        <a:xfrm>
          <a:off x="4105275" y="1038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C02F0278-3365-4ADF-A0FF-BA6EA264748A}"/>
            </a:ext>
          </a:extLst>
        </xdr:cNvPr>
        <xdr:cNvSpPr txBox="1"/>
      </xdr:nvSpPr>
      <xdr:spPr>
        <a:xfrm>
          <a:off x="4219575" y="8811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22E2CD00-BCC7-466E-B90D-1E75A63F9AD1}"/>
            </a:ext>
          </a:extLst>
        </xdr:cNvPr>
        <xdr:cNvCxnSpPr/>
      </xdr:nvCxnSpPr>
      <xdr:spPr>
        <a:xfrm>
          <a:off x="4105275" y="90232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34E88A15-7F8E-4EC6-BB28-863460DC3AD4}"/>
            </a:ext>
          </a:extLst>
        </xdr:cNvPr>
        <xdr:cNvSpPr txBox="1"/>
      </xdr:nvSpPr>
      <xdr:spPr>
        <a:xfrm>
          <a:off x="4219575" y="98946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0ED5902F-6924-4826-AF06-AEAC6B5CA93C}"/>
            </a:ext>
          </a:extLst>
        </xdr:cNvPr>
        <xdr:cNvSpPr/>
      </xdr:nvSpPr>
      <xdr:spPr>
        <a:xfrm>
          <a:off x="4124325" y="99162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9FB9A902-CD30-495D-A836-129AC9BE6085}"/>
            </a:ext>
          </a:extLst>
        </xdr:cNvPr>
        <xdr:cNvSpPr/>
      </xdr:nvSpPr>
      <xdr:spPr>
        <a:xfrm>
          <a:off x="3381375" y="98966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B90C6B6D-2FA5-4CEA-9BA1-98D6B1CA2A07}"/>
            </a:ext>
          </a:extLst>
        </xdr:cNvPr>
        <xdr:cNvSpPr/>
      </xdr:nvSpPr>
      <xdr:spPr>
        <a:xfrm>
          <a:off x="2571750"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E4CD8A11-26A0-44FA-B33A-70288135E5B9}"/>
            </a:ext>
          </a:extLst>
        </xdr:cNvPr>
        <xdr:cNvSpPr/>
      </xdr:nvSpPr>
      <xdr:spPr>
        <a:xfrm>
          <a:off x="1781175" y="9886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3C9D274-CE39-4521-8FA4-353AE5763FCB}"/>
            </a:ext>
          </a:extLst>
        </xdr:cNvPr>
        <xdr:cNvSpPr/>
      </xdr:nvSpPr>
      <xdr:spPr>
        <a:xfrm>
          <a:off x="981075" y="98506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DF8ACD8-5B17-45DB-A13E-6C399519D42E}"/>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F2F1353-8811-4DD6-AC81-B223AA84E931}"/>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ABA0F31-3E71-4D70-8E77-4A6957B2CA04}"/>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69ABF0E-C813-4659-919C-6CF837E6FE7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318A3EA-7604-4696-AA15-C597D92EC186}"/>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83094</xdr:rowOff>
    </xdr:from>
    <xdr:to>
      <xdr:col>24</xdr:col>
      <xdr:colOff>114300</xdr:colOff>
      <xdr:row>59</xdr:row>
      <xdr:rowOff>13244</xdr:rowOff>
    </xdr:to>
    <xdr:sp macro="" textlink="">
      <xdr:nvSpPr>
        <xdr:cNvPr id="191" name="楕円 190">
          <a:extLst>
            <a:ext uri="{FF2B5EF4-FFF2-40B4-BE49-F238E27FC236}">
              <a16:creationId xmlns:a16="http://schemas.microsoft.com/office/drawing/2014/main" id="{EF8E1FFC-8A49-435B-9FB6-A888565BA676}"/>
            </a:ext>
          </a:extLst>
        </xdr:cNvPr>
        <xdr:cNvSpPr/>
      </xdr:nvSpPr>
      <xdr:spPr>
        <a:xfrm>
          <a:off x="4124325" y="948744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105971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5874264-F131-48B7-883D-EB7048B8AE7B}"/>
            </a:ext>
          </a:extLst>
        </xdr:cNvPr>
        <xdr:cNvSpPr txBox="1"/>
      </xdr:nvSpPr>
      <xdr:spPr>
        <a:xfrm>
          <a:off x="4219575" y="934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56969</xdr:rowOff>
    </xdr:from>
    <xdr:to>
      <xdr:col>20</xdr:col>
      <xdr:colOff>38100</xdr:colOff>
      <xdr:row>58</xdr:row>
      <xdr:rowOff>158569</xdr:rowOff>
    </xdr:to>
    <xdr:sp macro="" textlink="">
      <xdr:nvSpPr>
        <xdr:cNvPr id="193" name="楕円 192">
          <a:extLst>
            <a:ext uri="{FF2B5EF4-FFF2-40B4-BE49-F238E27FC236}">
              <a16:creationId xmlns:a16="http://schemas.microsoft.com/office/drawing/2014/main" id="{C955849F-8EA3-49CB-AEAE-A1B95DA0D070}"/>
            </a:ext>
          </a:extLst>
        </xdr:cNvPr>
        <xdr:cNvSpPr/>
      </xdr:nvSpPr>
      <xdr:spPr>
        <a:xfrm>
          <a:off x="3381375" y="94581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107769</xdr:rowOff>
    </xdr:from>
    <xdr:to>
      <xdr:col>24</xdr:col>
      <xdr:colOff>63500</xdr:colOff>
      <xdr:row>58</xdr:row>
      <xdr:rowOff>133894</xdr:rowOff>
    </xdr:to>
    <xdr:cxnSp macro="">
      <xdr:nvCxnSpPr>
        <xdr:cNvPr id="194" name="直線コネクタ 193">
          <a:extLst>
            <a:ext uri="{FF2B5EF4-FFF2-40B4-BE49-F238E27FC236}">
              <a16:creationId xmlns:a16="http://schemas.microsoft.com/office/drawing/2014/main" id="{A2F5E940-305D-4098-A33B-BD020E1B38B9}"/>
            </a:ext>
          </a:extLst>
        </xdr:cNvPr>
        <xdr:cNvCxnSpPr/>
      </xdr:nvCxnSpPr>
      <xdr:spPr>
        <a:xfrm>
          <a:off x="3429000" y="9505769"/>
          <a:ext cx="752475"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30843</xdr:rowOff>
    </xdr:from>
    <xdr:to>
      <xdr:col>15</xdr:col>
      <xdr:colOff>101600</xdr:colOff>
      <xdr:row>58</xdr:row>
      <xdr:rowOff>132443</xdr:rowOff>
    </xdr:to>
    <xdr:sp macro="" textlink="">
      <xdr:nvSpPr>
        <xdr:cNvPr id="195" name="楕円 194">
          <a:extLst>
            <a:ext uri="{FF2B5EF4-FFF2-40B4-BE49-F238E27FC236}">
              <a16:creationId xmlns:a16="http://schemas.microsoft.com/office/drawing/2014/main" id="{123D452F-CC72-48F2-9EF6-A6E1E9E1CD36}"/>
            </a:ext>
          </a:extLst>
        </xdr:cNvPr>
        <xdr:cNvSpPr/>
      </xdr:nvSpPr>
      <xdr:spPr>
        <a:xfrm>
          <a:off x="2571750" y="94288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81643</xdr:rowOff>
    </xdr:from>
    <xdr:to>
      <xdr:col>19</xdr:col>
      <xdr:colOff>177800</xdr:colOff>
      <xdr:row>58</xdr:row>
      <xdr:rowOff>107769</xdr:rowOff>
    </xdr:to>
    <xdr:cxnSp macro="">
      <xdr:nvCxnSpPr>
        <xdr:cNvPr id="196" name="直線コネクタ 195">
          <a:extLst>
            <a:ext uri="{FF2B5EF4-FFF2-40B4-BE49-F238E27FC236}">
              <a16:creationId xmlns:a16="http://schemas.microsoft.com/office/drawing/2014/main" id="{A7158DC3-10DD-4B42-BE73-CDDE80644D10}"/>
            </a:ext>
          </a:extLst>
        </xdr:cNvPr>
        <xdr:cNvCxnSpPr/>
      </xdr:nvCxnSpPr>
      <xdr:spPr>
        <a:xfrm>
          <a:off x="2619375" y="9485993"/>
          <a:ext cx="809625"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4717</xdr:rowOff>
    </xdr:from>
    <xdr:to>
      <xdr:col>10</xdr:col>
      <xdr:colOff>165100</xdr:colOff>
      <xdr:row>58</xdr:row>
      <xdr:rowOff>106317</xdr:rowOff>
    </xdr:to>
    <xdr:sp macro="" textlink="">
      <xdr:nvSpPr>
        <xdr:cNvPr id="197" name="楕円 196">
          <a:extLst>
            <a:ext uri="{FF2B5EF4-FFF2-40B4-BE49-F238E27FC236}">
              <a16:creationId xmlns:a16="http://schemas.microsoft.com/office/drawing/2014/main" id="{AECC997A-E4D9-4E10-A2B8-839AABF58436}"/>
            </a:ext>
          </a:extLst>
        </xdr:cNvPr>
        <xdr:cNvSpPr/>
      </xdr:nvSpPr>
      <xdr:spPr>
        <a:xfrm>
          <a:off x="1781175" y="94090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55517</xdr:rowOff>
    </xdr:from>
    <xdr:to>
      <xdr:col>15</xdr:col>
      <xdr:colOff>50800</xdr:colOff>
      <xdr:row>58</xdr:row>
      <xdr:rowOff>81643</xdr:rowOff>
    </xdr:to>
    <xdr:cxnSp macro="">
      <xdr:nvCxnSpPr>
        <xdr:cNvPr id="198" name="直線コネクタ 197">
          <a:extLst>
            <a:ext uri="{FF2B5EF4-FFF2-40B4-BE49-F238E27FC236}">
              <a16:creationId xmlns:a16="http://schemas.microsoft.com/office/drawing/2014/main" id="{DE54945C-9908-4C08-B5C7-E46FA764AD2F}"/>
            </a:ext>
          </a:extLst>
        </xdr:cNvPr>
        <xdr:cNvCxnSpPr/>
      </xdr:nvCxnSpPr>
      <xdr:spPr>
        <a:xfrm>
          <a:off x="1828800" y="9456692"/>
          <a:ext cx="790575"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150041</xdr:rowOff>
    </xdr:from>
    <xdr:to>
      <xdr:col>6</xdr:col>
      <xdr:colOff>38100</xdr:colOff>
      <xdr:row>58</xdr:row>
      <xdr:rowOff>80191</xdr:rowOff>
    </xdr:to>
    <xdr:sp macro="" textlink="">
      <xdr:nvSpPr>
        <xdr:cNvPr id="199" name="楕円 198">
          <a:extLst>
            <a:ext uri="{FF2B5EF4-FFF2-40B4-BE49-F238E27FC236}">
              <a16:creationId xmlns:a16="http://schemas.microsoft.com/office/drawing/2014/main" id="{2911B0ED-67F5-41DD-A5B1-E677A88998E7}"/>
            </a:ext>
          </a:extLst>
        </xdr:cNvPr>
        <xdr:cNvSpPr/>
      </xdr:nvSpPr>
      <xdr:spPr>
        <a:xfrm>
          <a:off x="981075" y="93892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29391</xdr:rowOff>
    </xdr:from>
    <xdr:to>
      <xdr:col>10</xdr:col>
      <xdr:colOff>114300</xdr:colOff>
      <xdr:row>58</xdr:row>
      <xdr:rowOff>55517</xdr:rowOff>
    </xdr:to>
    <xdr:cxnSp macro="">
      <xdr:nvCxnSpPr>
        <xdr:cNvPr id="200" name="直線コネクタ 199">
          <a:extLst>
            <a:ext uri="{FF2B5EF4-FFF2-40B4-BE49-F238E27FC236}">
              <a16:creationId xmlns:a16="http://schemas.microsoft.com/office/drawing/2014/main" id="{5FB0B47A-A0CD-4867-846F-522B9727B09E}"/>
            </a:ext>
          </a:extLst>
        </xdr:cNvPr>
        <xdr:cNvCxnSpPr/>
      </xdr:nvCxnSpPr>
      <xdr:spPr>
        <a:xfrm>
          <a:off x="1028700" y="9427391"/>
          <a:ext cx="8001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4B5599A-F07C-4341-B32B-794F608B0F0B}"/>
            </a:ext>
          </a:extLst>
        </xdr:cNvPr>
        <xdr:cNvSpPr txBox="1"/>
      </xdr:nvSpPr>
      <xdr:spPr>
        <a:xfrm>
          <a:off x="3239144" y="998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B99DB54-2883-44FC-8304-D66491F7DDC5}"/>
            </a:ext>
          </a:extLst>
        </xdr:cNvPr>
        <xdr:cNvSpPr txBox="1"/>
      </xdr:nvSpPr>
      <xdr:spPr>
        <a:xfrm>
          <a:off x="24390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4BFB801C-C148-4E31-B866-0438CE236E14}"/>
            </a:ext>
          </a:extLst>
        </xdr:cNvPr>
        <xdr:cNvSpPr txBox="1"/>
      </xdr:nvSpPr>
      <xdr:spPr>
        <a:xfrm>
          <a:off x="1648469" y="996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969DFDA2-0FFD-478F-9667-310BFF3D7A25}"/>
            </a:ext>
          </a:extLst>
        </xdr:cNvPr>
        <xdr:cNvSpPr txBox="1"/>
      </xdr:nvSpPr>
      <xdr:spPr>
        <a:xfrm>
          <a:off x="8483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3646</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D289895B-A708-4EC0-9F24-C0DEFC89D685}"/>
            </a:ext>
          </a:extLst>
        </xdr:cNvPr>
        <xdr:cNvSpPr txBox="1"/>
      </xdr:nvSpPr>
      <xdr:spPr>
        <a:xfrm>
          <a:off x="3239144" y="9246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148970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6192CC6-9215-4F9E-9E8E-935947592A9A}"/>
            </a:ext>
          </a:extLst>
        </xdr:cNvPr>
        <xdr:cNvSpPr txBox="1"/>
      </xdr:nvSpPr>
      <xdr:spPr>
        <a:xfrm>
          <a:off x="2439044" y="9223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122844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B34BE99-4C99-48B5-BBE6-CA3C488228D2}"/>
            </a:ext>
          </a:extLst>
        </xdr:cNvPr>
        <xdr:cNvSpPr txBox="1"/>
      </xdr:nvSpPr>
      <xdr:spPr>
        <a:xfrm>
          <a:off x="1648469" y="920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96718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E4ECE1BE-BD38-4C03-8829-6CA999BA6C55}"/>
            </a:ext>
          </a:extLst>
        </xdr:cNvPr>
        <xdr:cNvSpPr txBox="1"/>
      </xdr:nvSpPr>
      <xdr:spPr>
        <a:xfrm>
          <a:off x="848369" y="9174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C831A63-CDC3-4AEF-87E9-C23FCE9B639A}"/>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6C75794-868C-4657-97F1-E4A53FE0C15A}"/>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2350CE8C-0033-4AAE-A6E5-F5556687B881}"/>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40D9DEF-998F-4F36-B40A-8CC55264039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C8CCE7F-DCE3-489C-9016-D1C4F475B31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9E821EF-DBF4-4CF5-816B-04266588CB42}"/>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56103C-D192-4279-8216-35277A81D3C9}"/>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3A0295F-D353-4AF2-B772-E5638DAE86A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FB39FB68-AE91-406E-B863-D15FCA0CE75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E73366F-4F97-45B8-B8EA-3703D1AD1A4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97A9981E-FBAA-4B78-B831-BCE1C599254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564B26BB-1F5A-471B-A8EF-201CA8CB13CC}"/>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8F301C13-BF65-464A-B150-202B500E5A98}"/>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B06F7F0E-B761-4400-B47A-80EFEC58F866}"/>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D3EB004-2DE5-4D7C-A8A5-2D6AD6936E70}"/>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7CB27D00-AD8E-44FD-B3C5-FCC85921494B}"/>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85AB8442-546B-4DEA-B9F3-BDCA5C69653B}"/>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22B70A9C-DD1E-48D6-8FBC-697C3626015E}"/>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BE5EEBBB-0188-4493-9220-49FC163DD7B5}"/>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C0E753E-DEEB-4247-BD6C-1FE2F880FC40}"/>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3792FF8C-E4D8-4A59-9F9C-A1F0A4AE3FA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932B451-AAE6-4047-91C9-937D5E896C3B}"/>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5161781-2AAF-4617-9BB1-606611586985}"/>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DA075BBE-0302-47B2-AA50-4F1E267E7BD7}"/>
            </a:ext>
          </a:extLst>
        </xdr:cNvPr>
        <xdr:cNvCxnSpPr/>
      </xdr:nvCxnSpPr>
      <xdr:spPr>
        <a:xfrm flipV="1">
          <a:off x="9429115" y="9017982"/>
          <a:ext cx="0" cy="142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32672FEA-0CC5-4E73-8CE4-3FE8C4CAABCA}"/>
            </a:ext>
          </a:extLst>
        </xdr:cNvPr>
        <xdr:cNvSpPr txBox="1"/>
      </xdr:nvSpPr>
      <xdr:spPr>
        <a:xfrm>
          <a:off x="9467850" y="1044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9683EA98-3F9B-474C-A97B-A4AE87FC7762}"/>
            </a:ext>
          </a:extLst>
        </xdr:cNvPr>
        <xdr:cNvCxnSpPr/>
      </xdr:nvCxnSpPr>
      <xdr:spPr>
        <a:xfrm>
          <a:off x="9363075" y="1044049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4162BD4-3290-404D-8B16-BAC16B8F1AD5}"/>
            </a:ext>
          </a:extLst>
        </xdr:cNvPr>
        <xdr:cNvSpPr txBox="1"/>
      </xdr:nvSpPr>
      <xdr:spPr>
        <a:xfrm>
          <a:off x="9467850" y="88027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A3F8A02A-CF58-4F84-A1D6-D337DBABA4A4}"/>
            </a:ext>
          </a:extLst>
        </xdr:cNvPr>
        <xdr:cNvCxnSpPr/>
      </xdr:nvCxnSpPr>
      <xdr:spPr>
        <a:xfrm>
          <a:off x="9363075" y="90179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551DBA3-CD73-4918-AF17-5B6DB86192C5}"/>
            </a:ext>
          </a:extLst>
        </xdr:cNvPr>
        <xdr:cNvSpPr txBox="1"/>
      </xdr:nvSpPr>
      <xdr:spPr>
        <a:xfrm>
          <a:off x="9467850" y="100397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C6224F1D-95D9-46E8-94E1-5A9C044A8F2B}"/>
            </a:ext>
          </a:extLst>
        </xdr:cNvPr>
        <xdr:cNvSpPr/>
      </xdr:nvSpPr>
      <xdr:spPr>
        <a:xfrm>
          <a:off x="9401175" y="10175646"/>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A8388205-FA41-4455-BBC5-ABC92CDDB305}"/>
            </a:ext>
          </a:extLst>
        </xdr:cNvPr>
        <xdr:cNvSpPr/>
      </xdr:nvSpPr>
      <xdr:spPr>
        <a:xfrm>
          <a:off x="8639175" y="101821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0CCB0946-6FF9-40E6-AA16-2ABAE1BE9548}"/>
            </a:ext>
          </a:extLst>
        </xdr:cNvPr>
        <xdr:cNvSpPr/>
      </xdr:nvSpPr>
      <xdr:spPr>
        <a:xfrm>
          <a:off x="7839075" y="101902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B5E6DAE3-6430-4A31-AAF5-1CC943505477}"/>
            </a:ext>
          </a:extLst>
        </xdr:cNvPr>
        <xdr:cNvSpPr/>
      </xdr:nvSpPr>
      <xdr:spPr>
        <a:xfrm>
          <a:off x="7029450" y="1019186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4CD6F95-7971-4E26-A23B-7F4A7A5207D4}"/>
            </a:ext>
          </a:extLst>
        </xdr:cNvPr>
        <xdr:cNvSpPr/>
      </xdr:nvSpPr>
      <xdr:spPr>
        <a:xfrm>
          <a:off x="6238875" y="101922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712C81A-802C-4FFD-BE0D-4C23F708CBE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61055A3-0790-4D83-84B0-8AE964935BB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5AFA828-EFD2-41E7-BE5B-F2BDF858D0B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07EA033-7C36-4A68-BEB5-B435FA53749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E7E44B2-26C2-4112-841F-169A84B0FEC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103331</xdr:rowOff>
    </xdr:from>
    <xdr:to>
      <xdr:col>55</xdr:col>
      <xdr:colOff>50800</xdr:colOff>
      <xdr:row>64</xdr:row>
      <xdr:rowOff>33481</xdr:rowOff>
    </xdr:to>
    <xdr:sp macro="" textlink="">
      <xdr:nvSpPr>
        <xdr:cNvPr id="248" name="楕円 247">
          <a:extLst>
            <a:ext uri="{FF2B5EF4-FFF2-40B4-BE49-F238E27FC236}">
              <a16:creationId xmlns:a16="http://schemas.microsoft.com/office/drawing/2014/main" id="{69D6D9A4-3CD7-4FEA-BB30-F51A05EF07FC}"/>
            </a:ext>
          </a:extLst>
        </xdr:cNvPr>
        <xdr:cNvSpPr/>
      </xdr:nvSpPr>
      <xdr:spPr>
        <a:xfrm>
          <a:off x="9401175" y="1031730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18258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81BE957F-85EF-4109-BE79-88A088F3C61C}"/>
            </a:ext>
          </a:extLst>
        </xdr:cNvPr>
        <xdr:cNvSpPr txBox="1"/>
      </xdr:nvSpPr>
      <xdr:spPr>
        <a:xfrm>
          <a:off x="9467850" y="10229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105382</xdr:rowOff>
    </xdr:from>
    <xdr:to>
      <xdr:col>50</xdr:col>
      <xdr:colOff>165100</xdr:colOff>
      <xdr:row>64</xdr:row>
      <xdr:rowOff>35532</xdr:rowOff>
    </xdr:to>
    <xdr:sp macro="" textlink="">
      <xdr:nvSpPr>
        <xdr:cNvPr id="250" name="楕円 249">
          <a:extLst>
            <a:ext uri="{FF2B5EF4-FFF2-40B4-BE49-F238E27FC236}">
              <a16:creationId xmlns:a16="http://schemas.microsoft.com/office/drawing/2014/main" id="{E1E26550-EFFF-445B-9C99-6038CC686CDA}"/>
            </a:ext>
          </a:extLst>
        </xdr:cNvPr>
        <xdr:cNvSpPr/>
      </xdr:nvSpPr>
      <xdr:spPr>
        <a:xfrm>
          <a:off x="8639175" y="103130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154131</xdr:rowOff>
    </xdr:from>
    <xdr:to>
      <xdr:col>55</xdr:col>
      <xdr:colOff>0</xdr:colOff>
      <xdr:row>63</xdr:row>
      <xdr:rowOff>156182</xdr:rowOff>
    </xdr:to>
    <xdr:cxnSp macro="">
      <xdr:nvCxnSpPr>
        <xdr:cNvPr id="251" name="直線コネクタ 250">
          <a:extLst>
            <a:ext uri="{FF2B5EF4-FFF2-40B4-BE49-F238E27FC236}">
              <a16:creationId xmlns:a16="http://schemas.microsoft.com/office/drawing/2014/main" id="{BE45A489-4C6D-4A7B-ADB1-F4ABC7AB53EB}"/>
            </a:ext>
          </a:extLst>
        </xdr:cNvPr>
        <xdr:cNvCxnSpPr/>
      </xdr:nvCxnSpPr>
      <xdr:spPr>
        <a:xfrm flipV="1">
          <a:off x="8686800" y="10364931"/>
          <a:ext cx="74295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107257</xdr:rowOff>
    </xdr:from>
    <xdr:to>
      <xdr:col>46</xdr:col>
      <xdr:colOff>38100</xdr:colOff>
      <xdr:row>64</xdr:row>
      <xdr:rowOff>37407</xdr:rowOff>
    </xdr:to>
    <xdr:sp macro="" textlink="">
      <xdr:nvSpPr>
        <xdr:cNvPr id="252" name="楕円 251">
          <a:extLst>
            <a:ext uri="{FF2B5EF4-FFF2-40B4-BE49-F238E27FC236}">
              <a16:creationId xmlns:a16="http://schemas.microsoft.com/office/drawing/2014/main" id="{9F2975C1-91D2-4E21-BE8B-663F54D25FB1}"/>
            </a:ext>
          </a:extLst>
        </xdr:cNvPr>
        <xdr:cNvSpPr/>
      </xdr:nvSpPr>
      <xdr:spPr>
        <a:xfrm>
          <a:off x="7839075" y="103148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156182</xdr:rowOff>
    </xdr:from>
    <xdr:to>
      <xdr:col>50</xdr:col>
      <xdr:colOff>114300</xdr:colOff>
      <xdr:row>63</xdr:row>
      <xdr:rowOff>158057</xdr:rowOff>
    </xdr:to>
    <xdr:cxnSp macro="">
      <xdr:nvCxnSpPr>
        <xdr:cNvPr id="253" name="直線コネクタ 252">
          <a:extLst>
            <a:ext uri="{FF2B5EF4-FFF2-40B4-BE49-F238E27FC236}">
              <a16:creationId xmlns:a16="http://schemas.microsoft.com/office/drawing/2014/main" id="{2B96E824-79B1-41F3-89AA-63E09A7B625A}"/>
            </a:ext>
          </a:extLst>
        </xdr:cNvPr>
        <xdr:cNvCxnSpPr/>
      </xdr:nvCxnSpPr>
      <xdr:spPr>
        <a:xfrm flipV="1">
          <a:off x="7886700" y="10370157"/>
          <a:ext cx="8001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108789</xdr:rowOff>
    </xdr:from>
    <xdr:to>
      <xdr:col>41</xdr:col>
      <xdr:colOff>101600</xdr:colOff>
      <xdr:row>64</xdr:row>
      <xdr:rowOff>38939</xdr:rowOff>
    </xdr:to>
    <xdr:sp macro="" textlink="">
      <xdr:nvSpPr>
        <xdr:cNvPr id="254" name="楕円 253">
          <a:extLst>
            <a:ext uri="{FF2B5EF4-FFF2-40B4-BE49-F238E27FC236}">
              <a16:creationId xmlns:a16="http://schemas.microsoft.com/office/drawing/2014/main" id="{432FF9B3-1049-4C19-9E97-D5F03AE59B95}"/>
            </a:ext>
          </a:extLst>
        </xdr:cNvPr>
        <xdr:cNvSpPr/>
      </xdr:nvSpPr>
      <xdr:spPr>
        <a:xfrm>
          <a:off x="7029450" y="103164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158057</xdr:rowOff>
    </xdr:from>
    <xdr:to>
      <xdr:col>45</xdr:col>
      <xdr:colOff>177800</xdr:colOff>
      <xdr:row>63</xdr:row>
      <xdr:rowOff>159589</xdr:rowOff>
    </xdr:to>
    <xdr:cxnSp macro="">
      <xdr:nvCxnSpPr>
        <xdr:cNvPr id="255" name="直線コネクタ 254">
          <a:extLst>
            <a:ext uri="{FF2B5EF4-FFF2-40B4-BE49-F238E27FC236}">
              <a16:creationId xmlns:a16="http://schemas.microsoft.com/office/drawing/2014/main" id="{24900A64-FD62-4581-AA90-8D08031E2904}"/>
            </a:ext>
          </a:extLst>
        </xdr:cNvPr>
        <xdr:cNvCxnSpPr/>
      </xdr:nvCxnSpPr>
      <xdr:spPr>
        <a:xfrm flipV="1">
          <a:off x="7077075" y="10372032"/>
          <a:ext cx="809625" cy="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110459</xdr:rowOff>
    </xdr:from>
    <xdr:to>
      <xdr:col>36</xdr:col>
      <xdr:colOff>165100</xdr:colOff>
      <xdr:row>64</xdr:row>
      <xdr:rowOff>40609</xdr:rowOff>
    </xdr:to>
    <xdr:sp macro="" textlink="">
      <xdr:nvSpPr>
        <xdr:cNvPr id="256" name="楕円 255">
          <a:extLst>
            <a:ext uri="{FF2B5EF4-FFF2-40B4-BE49-F238E27FC236}">
              <a16:creationId xmlns:a16="http://schemas.microsoft.com/office/drawing/2014/main" id="{616E5487-E07E-4AF8-B4CB-C706503E6616}"/>
            </a:ext>
          </a:extLst>
        </xdr:cNvPr>
        <xdr:cNvSpPr/>
      </xdr:nvSpPr>
      <xdr:spPr>
        <a:xfrm>
          <a:off x="6238875" y="103180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159589</xdr:rowOff>
    </xdr:from>
    <xdr:to>
      <xdr:col>41</xdr:col>
      <xdr:colOff>50800</xdr:colOff>
      <xdr:row>63</xdr:row>
      <xdr:rowOff>161259</xdr:rowOff>
    </xdr:to>
    <xdr:cxnSp macro="">
      <xdr:nvCxnSpPr>
        <xdr:cNvPr id="257" name="直線コネクタ 256">
          <a:extLst>
            <a:ext uri="{FF2B5EF4-FFF2-40B4-BE49-F238E27FC236}">
              <a16:creationId xmlns:a16="http://schemas.microsoft.com/office/drawing/2014/main" id="{5BDFE8C6-2E43-46E6-A595-5692A1D6D19C}"/>
            </a:ext>
          </a:extLst>
        </xdr:cNvPr>
        <xdr:cNvCxnSpPr/>
      </xdr:nvCxnSpPr>
      <xdr:spPr>
        <a:xfrm flipV="1">
          <a:off x="6286500" y="10373564"/>
          <a:ext cx="790575" cy="1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14B3DE5-C1F6-4CFE-84AD-178945EF5695}"/>
            </a:ext>
          </a:extLst>
        </xdr:cNvPr>
        <xdr:cNvSpPr txBox="1"/>
      </xdr:nvSpPr>
      <xdr:spPr>
        <a:xfrm>
          <a:off x="8399995" y="9970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46F83140-82B6-445A-B91E-547DE9B2FC7C}"/>
            </a:ext>
          </a:extLst>
        </xdr:cNvPr>
        <xdr:cNvSpPr txBox="1"/>
      </xdr:nvSpPr>
      <xdr:spPr>
        <a:xfrm>
          <a:off x="7609420" y="9975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4A9E3896-4AE3-4324-A491-93485CE0B8D6}"/>
            </a:ext>
          </a:extLst>
        </xdr:cNvPr>
        <xdr:cNvSpPr txBox="1"/>
      </xdr:nvSpPr>
      <xdr:spPr>
        <a:xfrm>
          <a:off x="6818845" y="9970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0B23A07-60B2-4E61-B5D7-FC6058AEA55B}"/>
            </a:ext>
          </a:extLst>
        </xdr:cNvPr>
        <xdr:cNvSpPr txBox="1"/>
      </xdr:nvSpPr>
      <xdr:spPr>
        <a:xfrm>
          <a:off x="6009220" y="998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26659</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81F364B2-E503-4154-A496-4B67235A4DC5}"/>
            </a:ext>
          </a:extLst>
        </xdr:cNvPr>
        <xdr:cNvSpPr txBox="1"/>
      </xdr:nvSpPr>
      <xdr:spPr>
        <a:xfrm>
          <a:off x="8399995" y="10402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28534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2E51A59C-6105-4ED3-ADA2-E6F79D1FF368}"/>
            </a:ext>
          </a:extLst>
        </xdr:cNvPr>
        <xdr:cNvSpPr txBox="1"/>
      </xdr:nvSpPr>
      <xdr:spPr>
        <a:xfrm>
          <a:off x="7609420" y="10404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30066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9B6EFE1F-D4EA-4804-9365-B8B6AB4B9A3E}"/>
            </a:ext>
          </a:extLst>
        </xdr:cNvPr>
        <xdr:cNvSpPr txBox="1"/>
      </xdr:nvSpPr>
      <xdr:spPr>
        <a:xfrm>
          <a:off x="6818845" y="10399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31736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1B79239C-5AE4-47ED-831C-11FED6D8FE4D}"/>
            </a:ext>
          </a:extLst>
        </xdr:cNvPr>
        <xdr:cNvSpPr txBox="1"/>
      </xdr:nvSpPr>
      <xdr:spPr>
        <a:xfrm>
          <a:off x="6009220" y="10401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10AEC60-8236-4270-AE9C-57C25B3287D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1625AA51-B9DE-4E89-8F50-1CAA16EAE377}"/>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CFD7162-D7E6-47FD-B895-80FB0B4E3A18}"/>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EBF51515-EB44-4332-B55B-9D1D599A95A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A5A97FB-DAEA-41C9-A241-296522AE92EA}"/>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D7541C4-033D-4A1F-8DE6-2FA67632191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6A63575-01C1-490F-AD4D-F590D29D0062}"/>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D908DB9-003C-4FD2-9E5E-0287B1E67C0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D52B3510-277F-4C42-9DD2-834AEC4688C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C6D378D-00C8-48FF-9B4A-97ADDB579C82}"/>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F1690DEF-25C5-4C9C-AFDE-AA4540FDE960}"/>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E195EAE-E4D8-4448-B881-9AFD57ABA7DA}"/>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F8B3C4D5-F36F-4210-90DF-B39B9EC39968}"/>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1C20379-BDCA-41E9-BA81-1EBDC4BEE5E1}"/>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8286717-B7ED-424A-A3FB-B7DBF1788F5A}"/>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E46F7E4-F373-41CD-ACDF-6772DA95BDF6}"/>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E9071580-9DAF-4BCF-90F1-90412D489F6A}"/>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FF1C7994-0612-4344-9926-0AE30F62A854}"/>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22451CB-85EC-4462-8621-DD8C2E5BB3FB}"/>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6C4F722-3C53-43CA-8FC1-C22AA793D9A9}"/>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7EA9D697-76FA-4B94-BE05-E2BDC04A15AC}"/>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BBB808F-D815-4D66-B9B2-35BE019591E2}"/>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3C6F91A1-2FFA-4885-A1F0-1C00A9D63C69}"/>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C6FAD02-14D8-4F96-BE3D-AF30E297F10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6A976AF7-E9CB-4461-A503-24C43702E0E7}"/>
            </a:ext>
          </a:extLst>
        </xdr:cNvPr>
        <xdr:cNvCxnSpPr/>
      </xdr:nvCxnSpPr>
      <xdr:spPr>
        <a:xfrm flipV="1">
          <a:off x="4180840" y="12640311"/>
          <a:ext cx="0" cy="1409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9309248-B0F9-48D9-9F6B-A3B0AC4FCF7E}"/>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AEF2CB84-7C32-432E-AF1F-78E4FFAE7DCC}"/>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6DFAC68-9067-4221-89D4-06F261193272}"/>
            </a:ext>
          </a:extLst>
        </xdr:cNvPr>
        <xdr:cNvSpPr txBox="1"/>
      </xdr:nvSpPr>
      <xdr:spPr>
        <a:xfrm>
          <a:off x="4219575" y="12428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859B7CD2-1C06-46B3-AA7A-0AF559044E88}"/>
            </a:ext>
          </a:extLst>
        </xdr:cNvPr>
        <xdr:cNvCxnSpPr/>
      </xdr:nvCxnSpPr>
      <xdr:spPr>
        <a:xfrm>
          <a:off x="4105275" y="1264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D2C002EE-7B2B-4953-932D-43BD04AA2107}"/>
            </a:ext>
          </a:extLst>
        </xdr:cNvPr>
        <xdr:cNvSpPr txBox="1"/>
      </xdr:nvSpPr>
      <xdr:spPr>
        <a:xfrm>
          <a:off x="4219575" y="13257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40E2F6FD-4E2E-46FF-BDC3-E4CFD26FEF30}"/>
            </a:ext>
          </a:extLst>
        </xdr:cNvPr>
        <xdr:cNvSpPr/>
      </xdr:nvSpPr>
      <xdr:spPr>
        <a:xfrm>
          <a:off x="4124325"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F66F5B55-D71A-4D2B-9756-38190864EC79}"/>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CE75AF4B-4A90-4484-9420-DEC2A4C58381}"/>
            </a:ext>
          </a:extLst>
        </xdr:cNvPr>
        <xdr:cNvSpPr/>
      </xdr:nvSpPr>
      <xdr:spPr>
        <a:xfrm>
          <a:off x="2571750" y="133743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E0CD1322-84B4-4FC5-BDE4-63454DF3BE6E}"/>
            </a:ext>
          </a:extLst>
        </xdr:cNvPr>
        <xdr:cNvSpPr/>
      </xdr:nvSpPr>
      <xdr:spPr>
        <a:xfrm>
          <a:off x="1781175" y="1336421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7D6D2CFA-3618-4F88-BA5F-16EF0880C995}"/>
            </a:ext>
          </a:extLst>
        </xdr:cNvPr>
        <xdr:cNvSpPr/>
      </xdr:nvSpPr>
      <xdr:spPr>
        <a:xfrm>
          <a:off x="981075" y="133743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DC888A2-5A7C-4612-A254-EEC9DF70C73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0F2786D-F110-4823-ADCA-026E9970E63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1608DAF-241C-4590-AF7A-ACD125E3E6C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3472E83-CE6E-4538-9E3C-03C572BB7D75}"/>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D12F9C99-83B7-4C5D-96BA-7A1196D591CA}"/>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109220</xdr:rowOff>
    </xdr:from>
    <xdr:to>
      <xdr:col>24</xdr:col>
      <xdr:colOff>114300</xdr:colOff>
      <xdr:row>84</xdr:row>
      <xdr:rowOff>39370</xdr:rowOff>
    </xdr:to>
    <xdr:sp macro="" textlink="">
      <xdr:nvSpPr>
        <xdr:cNvPr id="306" name="楕円 305">
          <a:extLst>
            <a:ext uri="{FF2B5EF4-FFF2-40B4-BE49-F238E27FC236}">
              <a16:creationId xmlns:a16="http://schemas.microsoft.com/office/drawing/2014/main" id="{C90CFBFF-509E-4892-BBD7-EFF683237E0B}"/>
            </a:ext>
          </a:extLst>
        </xdr:cNvPr>
        <xdr:cNvSpPr/>
      </xdr:nvSpPr>
      <xdr:spPr>
        <a:xfrm>
          <a:off x="4124325" y="135553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87647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2CAC5F1-B624-4A12-A01C-68BBCD645120}"/>
            </a:ext>
          </a:extLst>
        </xdr:cNvPr>
        <xdr:cNvSpPr txBox="1"/>
      </xdr:nvSpPr>
      <xdr:spPr>
        <a:xfrm>
          <a:off x="4219575" y="1353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80645</xdr:rowOff>
    </xdr:from>
    <xdr:to>
      <xdr:col>20</xdr:col>
      <xdr:colOff>38100</xdr:colOff>
      <xdr:row>84</xdr:row>
      <xdr:rowOff>10795</xdr:rowOff>
    </xdr:to>
    <xdr:sp macro="" textlink="">
      <xdr:nvSpPr>
        <xdr:cNvPr id="308" name="楕円 307">
          <a:extLst>
            <a:ext uri="{FF2B5EF4-FFF2-40B4-BE49-F238E27FC236}">
              <a16:creationId xmlns:a16="http://schemas.microsoft.com/office/drawing/2014/main" id="{6766E5F9-D684-4D36-8474-9BFA625E215D}"/>
            </a:ext>
          </a:extLst>
        </xdr:cNvPr>
        <xdr:cNvSpPr/>
      </xdr:nvSpPr>
      <xdr:spPr>
        <a:xfrm>
          <a:off x="3381375" y="135331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131445</xdr:rowOff>
    </xdr:from>
    <xdr:to>
      <xdr:col>24</xdr:col>
      <xdr:colOff>63500</xdr:colOff>
      <xdr:row>83</xdr:row>
      <xdr:rowOff>160020</xdr:rowOff>
    </xdr:to>
    <xdr:cxnSp macro="">
      <xdr:nvCxnSpPr>
        <xdr:cNvPr id="309" name="直線コネクタ 308">
          <a:extLst>
            <a:ext uri="{FF2B5EF4-FFF2-40B4-BE49-F238E27FC236}">
              <a16:creationId xmlns:a16="http://schemas.microsoft.com/office/drawing/2014/main" id="{75E01BB7-D425-4B6B-838F-068D8C76665F}"/>
            </a:ext>
          </a:extLst>
        </xdr:cNvPr>
        <xdr:cNvCxnSpPr/>
      </xdr:nvCxnSpPr>
      <xdr:spPr>
        <a:xfrm>
          <a:off x="3429000" y="13580745"/>
          <a:ext cx="75247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31114</xdr:rowOff>
    </xdr:from>
    <xdr:to>
      <xdr:col>15</xdr:col>
      <xdr:colOff>101600</xdr:colOff>
      <xdr:row>84</xdr:row>
      <xdr:rowOff>132714</xdr:rowOff>
    </xdr:to>
    <xdr:sp macro="" textlink="">
      <xdr:nvSpPr>
        <xdr:cNvPr id="310" name="楕円 309">
          <a:extLst>
            <a:ext uri="{FF2B5EF4-FFF2-40B4-BE49-F238E27FC236}">
              <a16:creationId xmlns:a16="http://schemas.microsoft.com/office/drawing/2014/main" id="{83BD1839-D393-405D-946A-7EBCF8BCAFA7}"/>
            </a:ext>
          </a:extLst>
        </xdr:cNvPr>
        <xdr:cNvSpPr/>
      </xdr:nvSpPr>
      <xdr:spPr>
        <a:xfrm>
          <a:off x="2571750" y="1363916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131445</xdr:rowOff>
    </xdr:from>
    <xdr:to>
      <xdr:col>19</xdr:col>
      <xdr:colOff>177800</xdr:colOff>
      <xdr:row>84</xdr:row>
      <xdr:rowOff>81914</xdr:rowOff>
    </xdr:to>
    <xdr:cxnSp macro="">
      <xdr:nvCxnSpPr>
        <xdr:cNvPr id="311" name="直線コネクタ 310">
          <a:extLst>
            <a:ext uri="{FF2B5EF4-FFF2-40B4-BE49-F238E27FC236}">
              <a16:creationId xmlns:a16="http://schemas.microsoft.com/office/drawing/2014/main" id="{C25BF364-0643-4C4A-83E9-E1E6555CA526}"/>
            </a:ext>
          </a:extLst>
        </xdr:cNvPr>
        <xdr:cNvCxnSpPr/>
      </xdr:nvCxnSpPr>
      <xdr:spPr>
        <a:xfrm flipV="1">
          <a:off x="2619375" y="13580745"/>
          <a:ext cx="809625" cy="11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8255</xdr:rowOff>
    </xdr:from>
    <xdr:to>
      <xdr:col>10</xdr:col>
      <xdr:colOff>165100</xdr:colOff>
      <xdr:row>84</xdr:row>
      <xdr:rowOff>109855</xdr:rowOff>
    </xdr:to>
    <xdr:sp macro="" textlink="">
      <xdr:nvSpPr>
        <xdr:cNvPr id="312" name="楕円 311">
          <a:extLst>
            <a:ext uri="{FF2B5EF4-FFF2-40B4-BE49-F238E27FC236}">
              <a16:creationId xmlns:a16="http://schemas.microsoft.com/office/drawing/2014/main" id="{DE3590FF-3917-4A05-B4C2-FE9BFEFB40DA}"/>
            </a:ext>
          </a:extLst>
        </xdr:cNvPr>
        <xdr:cNvSpPr/>
      </xdr:nvSpPr>
      <xdr:spPr>
        <a:xfrm>
          <a:off x="1781175" y="136226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59055</xdr:rowOff>
    </xdr:from>
    <xdr:to>
      <xdr:col>15</xdr:col>
      <xdr:colOff>50800</xdr:colOff>
      <xdr:row>84</xdr:row>
      <xdr:rowOff>81914</xdr:rowOff>
    </xdr:to>
    <xdr:cxnSp macro="">
      <xdr:nvCxnSpPr>
        <xdr:cNvPr id="313" name="直線コネクタ 312">
          <a:extLst>
            <a:ext uri="{FF2B5EF4-FFF2-40B4-BE49-F238E27FC236}">
              <a16:creationId xmlns:a16="http://schemas.microsoft.com/office/drawing/2014/main" id="{192285E7-6465-4A1F-85B1-30ABAD2077F6}"/>
            </a:ext>
          </a:extLst>
        </xdr:cNvPr>
        <xdr:cNvCxnSpPr/>
      </xdr:nvCxnSpPr>
      <xdr:spPr>
        <a:xfrm>
          <a:off x="1828800" y="13670280"/>
          <a:ext cx="790575" cy="2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156845</xdr:rowOff>
    </xdr:from>
    <xdr:to>
      <xdr:col>6</xdr:col>
      <xdr:colOff>38100</xdr:colOff>
      <xdr:row>84</xdr:row>
      <xdr:rowOff>86995</xdr:rowOff>
    </xdr:to>
    <xdr:sp macro="" textlink="">
      <xdr:nvSpPr>
        <xdr:cNvPr id="314" name="楕円 313">
          <a:extLst>
            <a:ext uri="{FF2B5EF4-FFF2-40B4-BE49-F238E27FC236}">
              <a16:creationId xmlns:a16="http://schemas.microsoft.com/office/drawing/2014/main" id="{6BB1141B-0ADD-4070-B152-74587854824F}"/>
            </a:ext>
          </a:extLst>
        </xdr:cNvPr>
        <xdr:cNvSpPr/>
      </xdr:nvSpPr>
      <xdr:spPr>
        <a:xfrm>
          <a:off x="981075" y="1360932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36195</xdr:rowOff>
    </xdr:from>
    <xdr:to>
      <xdr:col>10</xdr:col>
      <xdr:colOff>114300</xdr:colOff>
      <xdr:row>84</xdr:row>
      <xdr:rowOff>59055</xdr:rowOff>
    </xdr:to>
    <xdr:cxnSp macro="">
      <xdr:nvCxnSpPr>
        <xdr:cNvPr id="315" name="直線コネクタ 314">
          <a:extLst>
            <a:ext uri="{FF2B5EF4-FFF2-40B4-BE49-F238E27FC236}">
              <a16:creationId xmlns:a16="http://schemas.microsoft.com/office/drawing/2014/main" id="{F2F73603-55EC-4375-AD9F-4812F5532DBF}"/>
            </a:ext>
          </a:extLst>
        </xdr:cNvPr>
        <xdr:cNvCxnSpPr/>
      </xdr:nvCxnSpPr>
      <xdr:spPr>
        <a:xfrm>
          <a:off x="1028700" y="1364742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DDB96807-06D8-4F92-B394-E56F504634E4}"/>
            </a:ext>
          </a:extLst>
        </xdr:cNvPr>
        <xdr:cNvSpPr txBox="1"/>
      </xdr:nvSpPr>
      <xdr:spPr>
        <a:xfrm>
          <a:off x="3239144"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B18C0DC3-23F2-422B-951D-286B97DEE571}"/>
            </a:ext>
          </a:extLst>
        </xdr:cNvPr>
        <xdr:cNvSpPr txBox="1"/>
      </xdr:nvSpPr>
      <xdr:spPr>
        <a:xfrm>
          <a:off x="2439044"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68AE2FBE-C740-4DDF-8D65-F16BA9871056}"/>
            </a:ext>
          </a:extLst>
        </xdr:cNvPr>
        <xdr:cNvSpPr txBox="1"/>
      </xdr:nvSpPr>
      <xdr:spPr>
        <a:xfrm>
          <a:off x="1648469" y="1315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E9B38C48-C627-47B1-9060-4E3E7F56F105}"/>
            </a:ext>
          </a:extLst>
        </xdr:cNvPr>
        <xdr:cNvSpPr txBox="1"/>
      </xdr:nvSpPr>
      <xdr:spPr>
        <a:xfrm>
          <a:off x="848369"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1922</xdr:rowOff>
    </xdr:from>
    <xdr:ext cx="405111" cy="259045"/>
    <xdr:sp macro="" textlink="">
      <xdr:nvSpPr>
        <xdr:cNvPr id="320" name="n_1mainValue【公営住宅】&#10;有形固定資産減価償却率">
          <a:extLst>
            <a:ext uri="{FF2B5EF4-FFF2-40B4-BE49-F238E27FC236}">
              <a16:creationId xmlns:a16="http://schemas.microsoft.com/office/drawing/2014/main" id="{D11CE2ED-2541-4AA2-8F11-35A3F28BA58E}"/>
            </a:ext>
          </a:extLst>
        </xdr:cNvPr>
        <xdr:cNvSpPr txBox="1"/>
      </xdr:nvSpPr>
      <xdr:spPr>
        <a:xfrm>
          <a:off x="3239144" y="1361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123841</xdr:rowOff>
    </xdr:from>
    <xdr:ext cx="405111" cy="259045"/>
    <xdr:sp macro="" textlink="">
      <xdr:nvSpPr>
        <xdr:cNvPr id="321" name="n_2mainValue【公営住宅】&#10;有形固定資産減価償却率">
          <a:extLst>
            <a:ext uri="{FF2B5EF4-FFF2-40B4-BE49-F238E27FC236}">
              <a16:creationId xmlns:a16="http://schemas.microsoft.com/office/drawing/2014/main" id="{564DF0C1-FCD8-4D9F-BFD3-C3B334ADC81C}"/>
            </a:ext>
          </a:extLst>
        </xdr:cNvPr>
        <xdr:cNvSpPr txBox="1"/>
      </xdr:nvSpPr>
      <xdr:spPr>
        <a:xfrm>
          <a:off x="24390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100982</xdr:rowOff>
    </xdr:from>
    <xdr:ext cx="405111" cy="259045"/>
    <xdr:sp macro="" textlink="">
      <xdr:nvSpPr>
        <xdr:cNvPr id="322" name="n_3mainValue【公営住宅】&#10;有形固定資産減価償却率">
          <a:extLst>
            <a:ext uri="{FF2B5EF4-FFF2-40B4-BE49-F238E27FC236}">
              <a16:creationId xmlns:a16="http://schemas.microsoft.com/office/drawing/2014/main" id="{0D9B068C-42DB-4F04-8041-14C8D81E9102}"/>
            </a:ext>
          </a:extLst>
        </xdr:cNvPr>
        <xdr:cNvSpPr txBox="1"/>
      </xdr:nvSpPr>
      <xdr:spPr>
        <a:xfrm>
          <a:off x="1648469" y="13715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78122</xdr:rowOff>
    </xdr:from>
    <xdr:ext cx="405111" cy="259045"/>
    <xdr:sp macro="" textlink="">
      <xdr:nvSpPr>
        <xdr:cNvPr id="323" name="n_4mainValue【公営住宅】&#10;有形固定資産減価償却率">
          <a:extLst>
            <a:ext uri="{FF2B5EF4-FFF2-40B4-BE49-F238E27FC236}">
              <a16:creationId xmlns:a16="http://schemas.microsoft.com/office/drawing/2014/main" id="{66955E79-FBAF-48CF-B7FE-682626992567}"/>
            </a:ext>
          </a:extLst>
        </xdr:cNvPr>
        <xdr:cNvSpPr txBox="1"/>
      </xdr:nvSpPr>
      <xdr:spPr>
        <a:xfrm>
          <a:off x="848369" y="13689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F143FC91-79E1-48B0-B34C-12D2A35FE60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DF1E28E8-BB7A-4FFA-A17D-C9F15F027953}"/>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40B0B4A-C78A-4328-9F4D-0B16F075322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794535E-B1E1-411C-B4C9-F52FDF257B2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D38C921-7CE7-4239-ACA7-50D3A173411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1124596F-AF1C-41A5-B894-FC028599C93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EB98CCC-E3FF-4ECB-9CA4-EB2E09F14A6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E3670D7-F26C-4852-976A-8124FBD660E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ED52A76D-E522-4C20-A7EC-B8964A61C5B0}"/>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1AA7CC4D-2F44-4C1E-8444-F8C5B9037CF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690AA6FF-76E5-46BC-A9BD-818954E44711}"/>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D65938F2-11F5-4C40-822F-709032BFCFD3}"/>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E462ECC3-95B7-49DD-B150-396664EF1E7F}"/>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ABF79862-DD4B-45FB-8968-9016E9502A42}"/>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A95441F-050C-4379-B271-ECC901884A73}"/>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460B3656-7DEF-4EAC-BB26-2A25DC717CBE}"/>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A490E67D-77D5-4B24-8784-A1382818CEC5}"/>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1E3EE883-DD6A-4B6B-9C3B-F4E3DC645917}"/>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D0840B7B-2224-4561-89E9-855FF5683238}"/>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E6B4F3DD-32BF-4E6F-BE7C-B99F04401EA3}"/>
            </a:ext>
          </a:extLst>
        </xdr:cNvPr>
        <xdr:cNvSpPr txBox="1"/>
      </xdr:nvSpPr>
      <xdr:spPr>
        <a:xfrm>
          <a:off x="5478976"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87AD8676-6DF3-43BD-96A8-58D15F4713CD}"/>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792D118A-DB3C-4046-BFC1-83197567AF0B}"/>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C0B2AE84-0254-481B-9072-C1627343A21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5D25E921-DC31-4255-BEE3-0DC9545170DE}"/>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600C2D2F-4C80-4FC1-9C30-A3766F34050E}"/>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23B27C33-0649-46A4-AB20-CCCFDC017F19}"/>
            </a:ext>
          </a:extLst>
        </xdr:cNvPr>
        <xdr:cNvCxnSpPr/>
      </xdr:nvCxnSpPr>
      <xdr:spPr>
        <a:xfrm flipV="1">
          <a:off x="9429115" y="12641780"/>
          <a:ext cx="0" cy="145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582A3652-9239-4D2B-9B44-8F329E927642}"/>
            </a:ext>
          </a:extLst>
        </xdr:cNvPr>
        <xdr:cNvSpPr txBox="1"/>
      </xdr:nvSpPr>
      <xdr:spPr>
        <a:xfrm>
          <a:off x="9467850" y="1409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8D4DA897-89BE-4416-8AAB-DDC571581C46}"/>
            </a:ext>
          </a:extLst>
        </xdr:cNvPr>
        <xdr:cNvCxnSpPr/>
      </xdr:nvCxnSpPr>
      <xdr:spPr>
        <a:xfrm>
          <a:off x="9363075" y="1409587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A7E78015-087E-4282-81C2-1CBC944C4AEA}"/>
            </a:ext>
          </a:extLst>
        </xdr:cNvPr>
        <xdr:cNvSpPr txBox="1"/>
      </xdr:nvSpPr>
      <xdr:spPr>
        <a:xfrm>
          <a:off x="9467850" y="1242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F3369206-2CAE-485F-B371-CC4508F9AC1B}"/>
            </a:ext>
          </a:extLst>
        </xdr:cNvPr>
        <xdr:cNvCxnSpPr/>
      </xdr:nvCxnSpPr>
      <xdr:spPr>
        <a:xfrm>
          <a:off x="9363075" y="126417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1876D7F9-BA1F-4B5F-98AE-AA58B3127040}"/>
            </a:ext>
          </a:extLst>
        </xdr:cNvPr>
        <xdr:cNvSpPr txBox="1"/>
      </xdr:nvSpPr>
      <xdr:spPr>
        <a:xfrm>
          <a:off x="9467850" y="137548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F827BD37-4F89-4284-8480-BDF4FA1BFF44}"/>
            </a:ext>
          </a:extLst>
        </xdr:cNvPr>
        <xdr:cNvSpPr/>
      </xdr:nvSpPr>
      <xdr:spPr>
        <a:xfrm>
          <a:off x="9401175" y="1389389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6E191B8B-7B45-4389-9D15-6F303807B8FB}"/>
            </a:ext>
          </a:extLst>
        </xdr:cNvPr>
        <xdr:cNvSpPr/>
      </xdr:nvSpPr>
      <xdr:spPr>
        <a:xfrm>
          <a:off x="8639175" y="1389806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BD72C179-F7A3-462F-80E4-13F9F0BC7C96}"/>
            </a:ext>
          </a:extLst>
        </xdr:cNvPr>
        <xdr:cNvSpPr/>
      </xdr:nvSpPr>
      <xdr:spPr>
        <a:xfrm>
          <a:off x="7839075" y="138962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A83EA607-21DD-4A3D-814F-8CEBA1840125}"/>
            </a:ext>
          </a:extLst>
        </xdr:cNvPr>
        <xdr:cNvSpPr/>
      </xdr:nvSpPr>
      <xdr:spPr>
        <a:xfrm>
          <a:off x="7029450" y="139156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A1169356-C6B8-4C9B-A220-EF95C23482E8}"/>
            </a:ext>
          </a:extLst>
        </xdr:cNvPr>
        <xdr:cNvSpPr/>
      </xdr:nvSpPr>
      <xdr:spPr>
        <a:xfrm>
          <a:off x="6238875" y="1390425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C86152C-BA3E-400D-BBF4-3975B294C8D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6A4F0BB-5503-4134-B458-008DF4B139D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C3A3E99-E785-42E1-A846-025F7EA03D3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0983D53-CAB7-48A7-97CE-B413FC5C996B}"/>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544CCE2E-7B94-439C-84AD-2D7769F181B5}"/>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4609</xdr:rowOff>
    </xdr:from>
    <xdr:to>
      <xdr:col>55</xdr:col>
      <xdr:colOff>50800</xdr:colOff>
      <xdr:row>86</xdr:row>
      <xdr:rowOff>106209</xdr:rowOff>
    </xdr:to>
    <xdr:sp macro="" textlink="">
      <xdr:nvSpPr>
        <xdr:cNvPr id="365" name="楕円 364">
          <a:extLst>
            <a:ext uri="{FF2B5EF4-FFF2-40B4-BE49-F238E27FC236}">
              <a16:creationId xmlns:a16="http://schemas.microsoft.com/office/drawing/2014/main" id="{43DD0E7A-1F6A-49BC-AB2B-04B6327B87DD}"/>
            </a:ext>
          </a:extLst>
        </xdr:cNvPr>
        <xdr:cNvSpPr/>
      </xdr:nvSpPr>
      <xdr:spPr>
        <a:xfrm>
          <a:off x="9401175" y="1394285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102343</xdr:rowOff>
    </xdr:from>
    <xdr:ext cx="469744" cy="259045"/>
    <xdr:sp macro="" textlink="">
      <xdr:nvSpPr>
        <xdr:cNvPr id="366" name="【公営住宅】&#10;一人当たり面積該当値テキスト">
          <a:extLst>
            <a:ext uri="{FF2B5EF4-FFF2-40B4-BE49-F238E27FC236}">
              <a16:creationId xmlns:a16="http://schemas.microsoft.com/office/drawing/2014/main" id="{0F6022AC-3BAF-4985-BAA0-6DC408991256}"/>
            </a:ext>
          </a:extLst>
        </xdr:cNvPr>
        <xdr:cNvSpPr txBox="1"/>
      </xdr:nvSpPr>
      <xdr:spPr>
        <a:xfrm>
          <a:off x="9467850" y="13878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7113</xdr:rowOff>
    </xdr:from>
    <xdr:to>
      <xdr:col>50</xdr:col>
      <xdr:colOff>165100</xdr:colOff>
      <xdr:row>86</xdr:row>
      <xdr:rowOff>108713</xdr:rowOff>
    </xdr:to>
    <xdr:sp macro="" textlink="">
      <xdr:nvSpPr>
        <xdr:cNvPr id="367" name="楕円 366">
          <a:extLst>
            <a:ext uri="{FF2B5EF4-FFF2-40B4-BE49-F238E27FC236}">
              <a16:creationId xmlns:a16="http://schemas.microsoft.com/office/drawing/2014/main" id="{F4F1175F-C64B-4327-903C-02BD1A5D2AE9}"/>
            </a:ext>
          </a:extLst>
        </xdr:cNvPr>
        <xdr:cNvSpPr/>
      </xdr:nvSpPr>
      <xdr:spPr>
        <a:xfrm>
          <a:off x="8639175" y="139453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55409</xdr:rowOff>
    </xdr:from>
    <xdr:to>
      <xdr:col>55</xdr:col>
      <xdr:colOff>0</xdr:colOff>
      <xdr:row>86</xdr:row>
      <xdr:rowOff>57913</xdr:rowOff>
    </xdr:to>
    <xdr:cxnSp macro="">
      <xdr:nvCxnSpPr>
        <xdr:cNvPr id="368" name="直線コネクタ 367">
          <a:extLst>
            <a:ext uri="{FF2B5EF4-FFF2-40B4-BE49-F238E27FC236}">
              <a16:creationId xmlns:a16="http://schemas.microsoft.com/office/drawing/2014/main" id="{5F04CDA1-CCB9-4F19-84E3-48D4BD800D9F}"/>
            </a:ext>
          </a:extLst>
        </xdr:cNvPr>
        <xdr:cNvCxnSpPr/>
      </xdr:nvCxnSpPr>
      <xdr:spPr>
        <a:xfrm flipV="1">
          <a:off x="8686800" y="13990484"/>
          <a:ext cx="74295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12990</xdr:rowOff>
    </xdr:from>
    <xdr:to>
      <xdr:col>46</xdr:col>
      <xdr:colOff>38100</xdr:colOff>
      <xdr:row>86</xdr:row>
      <xdr:rowOff>114590</xdr:rowOff>
    </xdr:to>
    <xdr:sp macro="" textlink="">
      <xdr:nvSpPr>
        <xdr:cNvPr id="369" name="楕円 368">
          <a:extLst>
            <a:ext uri="{FF2B5EF4-FFF2-40B4-BE49-F238E27FC236}">
              <a16:creationId xmlns:a16="http://schemas.microsoft.com/office/drawing/2014/main" id="{F6737143-0AE2-4032-8A46-05904BBC26EA}"/>
            </a:ext>
          </a:extLst>
        </xdr:cNvPr>
        <xdr:cNvSpPr/>
      </xdr:nvSpPr>
      <xdr:spPr>
        <a:xfrm>
          <a:off x="7839075" y="139448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57913</xdr:rowOff>
    </xdr:from>
    <xdr:to>
      <xdr:col>50</xdr:col>
      <xdr:colOff>114300</xdr:colOff>
      <xdr:row>86</xdr:row>
      <xdr:rowOff>63790</xdr:rowOff>
    </xdr:to>
    <xdr:cxnSp macro="">
      <xdr:nvCxnSpPr>
        <xdr:cNvPr id="370" name="直線コネクタ 369">
          <a:extLst>
            <a:ext uri="{FF2B5EF4-FFF2-40B4-BE49-F238E27FC236}">
              <a16:creationId xmlns:a16="http://schemas.microsoft.com/office/drawing/2014/main" id="{B0B8705C-CBE6-422C-A416-C3AD5D2D0041}"/>
            </a:ext>
          </a:extLst>
        </xdr:cNvPr>
        <xdr:cNvCxnSpPr/>
      </xdr:nvCxnSpPr>
      <xdr:spPr>
        <a:xfrm flipV="1">
          <a:off x="7886700" y="13992988"/>
          <a:ext cx="800100" cy="9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14949</xdr:rowOff>
    </xdr:from>
    <xdr:to>
      <xdr:col>41</xdr:col>
      <xdr:colOff>101600</xdr:colOff>
      <xdr:row>86</xdr:row>
      <xdr:rowOff>116549</xdr:rowOff>
    </xdr:to>
    <xdr:sp macro="" textlink="">
      <xdr:nvSpPr>
        <xdr:cNvPr id="371" name="楕円 370">
          <a:extLst>
            <a:ext uri="{FF2B5EF4-FFF2-40B4-BE49-F238E27FC236}">
              <a16:creationId xmlns:a16="http://schemas.microsoft.com/office/drawing/2014/main" id="{10C66CE1-9503-4FEC-A032-FFEE89ED2381}"/>
            </a:ext>
          </a:extLst>
        </xdr:cNvPr>
        <xdr:cNvSpPr/>
      </xdr:nvSpPr>
      <xdr:spPr>
        <a:xfrm>
          <a:off x="7029450" y="1394684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63790</xdr:rowOff>
    </xdr:from>
    <xdr:to>
      <xdr:col>45</xdr:col>
      <xdr:colOff>177800</xdr:colOff>
      <xdr:row>86</xdr:row>
      <xdr:rowOff>65749</xdr:rowOff>
    </xdr:to>
    <xdr:cxnSp macro="">
      <xdr:nvCxnSpPr>
        <xdr:cNvPr id="372" name="直線コネクタ 371">
          <a:extLst>
            <a:ext uri="{FF2B5EF4-FFF2-40B4-BE49-F238E27FC236}">
              <a16:creationId xmlns:a16="http://schemas.microsoft.com/office/drawing/2014/main" id="{1D272430-87E7-4412-8C25-9C2E61318B57}"/>
            </a:ext>
          </a:extLst>
        </xdr:cNvPr>
        <xdr:cNvCxnSpPr/>
      </xdr:nvCxnSpPr>
      <xdr:spPr>
        <a:xfrm flipV="1">
          <a:off x="7077075" y="14002040"/>
          <a:ext cx="809625"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16909</xdr:rowOff>
    </xdr:from>
    <xdr:to>
      <xdr:col>36</xdr:col>
      <xdr:colOff>165100</xdr:colOff>
      <xdr:row>86</xdr:row>
      <xdr:rowOff>118509</xdr:rowOff>
    </xdr:to>
    <xdr:sp macro="" textlink="">
      <xdr:nvSpPr>
        <xdr:cNvPr id="373" name="楕円 372">
          <a:extLst>
            <a:ext uri="{FF2B5EF4-FFF2-40B4-BE49-F238E27FC236}">
              <a16:creationId xmlns:a16="http://schemas.microsoft.com/office/drawing/2014/main" id="{455E75A1-4642-4C21-9091-5CEBE3A780E0}"/>
            </a:ext>
          </a:extLst>
        </xdr:cNvPr>
        <xdr:cNvSpPr/>
      </xdr:nvSpPr>
      <xdr:spPr>
        <a:xfrm>
          <a:off x="6238875" y="139519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65749</xdr:rowOff>
    </xdr:from>
    <xdr:to>
      <xdr:col>41</xdr:col>
      <xdr:colOff>50800</xdr:colOff>
      <xdr:row>86</xdr:row>
      <xdr:rowOff>67709</xdr:rowOff>
    </xdr:to>
    <xdr:cxnSp macro="">
      <xdr:nvCxnSpPr>
        <xdr:cNvPr id="374" name="直線コネクタ 373">
          <a:extLst>
            <a:ext uri="{FF2B5EF4-FFF2-40B4-BE49-F238E27FC236}">
              <a16:creationId xmlns:a16="http://schemas.microsoft.com/office/drawing/2014/main" id="{B513D37F-7D6B-4EAB-959D-7AC2E4887DDE}"/>
            </a:ext>
          </a:extLst>
        </xdr:cNvPr>
        <xdr:cNvCxnSpPr/>
      </xdr:nvCxnSpPr>
      <xdr:spPr>
        <a:xfrm flipV="1">
          <a:off x="6286500" y="1400399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C0710227-989B-4C78-9262-5B3108292F53}"/>
            </a:ext>
          </a:extLst>
        </xdr:cNvPr>
        <xdr:cNvSpPr txBox="1"/>
      </xdr:nvSpPr>
      <xdr:spPr>
        <a:xfrm>
          <a:off x="8458277" y="13676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5C89842D-199F-4D46-8B9B-FE7191F61FB4}"/>
            </a:ext>
          </a:extLst>
        </xdr:cNvPr>
        <xdr:cNvSpPr txBox="1"/>
      </xdr:nvSpPr>
      <xdr:spPr>
        <a:xfrm>
          <a:off x="7677227" y="1368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085DF23E-D8A4-43E7-8D60-ACC23F28ED13}"/>
            </a:ext>
          </a:extLst>
        </xdr:cNvPr>
        <xdr:cNvSpPr txBox="1"/>
      </xdr:nvSpPr>
      <xdr:spPr>
        <a:xfrm>
          <a:off x="6867602" y="1369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34489D40-F222-407E-BDD5-39FC42210348}"/>
            </a:ext>
          </a:extLst>
        </xdr:cNvPr>
        <xdr:cNvSpPr txBox="1"/>
      </xdr:nvSpPr>
      <xdr:spPr>
        <a:xfrm>
          <a:off x="6067502" y="1368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99840</xdr:rowOff>
    </xdr:from>
    <xdr:ext cx="469744" cy="259045"/>
    <xdr:sp macro="" textlink="">
      <xdr:nvSpPr>
        <xdr:cNvPr id="379" name="n_1mainValue【公営住宅】&#10;一人当たり面積">
          <a:extLst>
            <a:ext uri="{FF2B5EF4-FFF2-40B4-BE49-F238E27FC236}">
              <a16:creationId xmlns:a16="http://schemas.microsoft.com/office/drawing/2014/main" id="{80039814-50B4-460B-85DD-56D103AB9CCF}"/>
            </a:ext>
          </a:extLst>
        </xdr:cNvPr>
        <xdr:cNvSpPr txBox="1"/>
      </xdr:nvSpPr>
      <xdr:spPr>
        <a:xfrm>
          <a:off x="8458277" y="14038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105717</xdr:rowOff>
    </xdr:from>
    <xdr:ext cx="469744" cy="259045"/>
    <xdr:sp macro="" textlink="">
      <xdr:nvSpPr>
        <xdr:cNvPr id="380" name="n_2mainValue【公営住宅】&#10;一人当たり面積">
          <a:extLst>
            <a:ext uri="{FF2B5EF4-FFF2-40B4-BE49-F238E27FC236}">
              <a16:creationId xmlns:a16="http://schemas.microsoft.com/office/drawing/2014/main" id="{1D6E83B4-43BC-4E2D-80A7-88C3744D387B}"/>
            </a:ext>
          </a:extLst>
        </xdr:cNvPr>
        <xdr:cNvSpPr txBox="1"/>
      </xdr:nvSpPr>
      <xdr:spPr>
        <a:xfrm>
          <a:off x="7677227" y="1403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107676</xdr:rowOff>
    </xdr:from>
    <xdr:ext cx="469744" cy="259045"/>
    <xdr:sp macro="" textlink="">
      <xdr:nvSpPr>
        <xdr:cNvPr id="381" name="n_3mainValue【公営住宅】&#10;一人当たり面積">
          <a:extLst>
            <a:ext uri="{FF2B5EF4-FFF2-40B4-BE49-F238E27FC236}">
              <a16:creationId xmlns:a16="http://schemas.microsoft.com/office/drawing/2014/main" id="{942182AB-32B5-449E-8EB1-410A1FDAAC54}"/>
            </a:ext>
          </a:extLst>
        </xdr:cNvPr>
        <xdr:cNvSpPr txBox="1"/>
      </xdr:nvSpPr>
      <xdr:spPr>
        <a:xfrm>
          <a:off x="6867602" y="1403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109636</xdr:rowOff>
    </xdr:from>
    <xdr:ext cx="469744" cy="259045"/>
    <xdr:sp macro="" textlink="">
      <xdr:nvSpPr>
        <xdr:cNvPr id="382" name="n_4mainValue【公営住宅】&#10;一人当たり面積">
          <a:extLst>
            <a:ext uri="{FF2B5EF4-FFF2-40B4-BE49-F238E27FC236}">
              <a16:creationId xmlns:a16="http://schemas.microsoft.com/office/drawing/2014/main" id="{AF7E5DFB-CADE-4E56-B6A5-1C9ABFD95BBA}"/>
            </a:ext>
          </a:extLst>
        </xdr:cNvPr>
        <xdr:cNvSpPr txBox="1"/>
      </xdr:nvSpPr>
      <xdr:spPr>
        <a:xfrm>
          <a:off x="6067502" y="14041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7140C61A-45CB-4668-BC85-C592BF9B697A}"/>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87DB985-1C4D-413A-ACFC-F32F3FD3A72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20FDBD93-5A04-4432-BD46-3B93BA100019}"/>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C916F963-363B-4E22-8D8B-12934D708A6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783A98DE-8F7F-4365-B33E-40AF672AB62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224174F4-746A-447C-B262-C568F4FC36E6}"/>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D4D80AE3-2110-4C34-8D19-1D883885FF97}"/>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683735AA-A505-4860-9BB4-31CED7B52DE7}"/>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9929E67C-8F11-4B3C-B231-D22E62069174}"/>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4B287DCD-A209-44A5-B51D-A66F3A51BD0B}"/>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30B28163-AC47-47D0-A019-0F94905D117F}"/>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63FFD5FD-6B57-415D-97B3-DBF4E031DEA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EF72A723-ADB1-438D-B44F-77665B68604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D9A67F13-5558-4870-9D9B-CE918E3D063A}"/>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A2C0B225-DF7E-4BC9-AC5E-B5B3E79DFF7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89743B8C-C133-496F-9B0E-387E512F222D}"/>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E55F810A-7DF0-47F3-9B05-88C3BF2E595F}"/>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46D1BAAC-4DCD-430F-BD5D-01DF487D477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BABC60D7-CAB4-44EE-BC86-2476AF12D90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5FD4BEF5-36DC-419B-B09F-4EE76EFBBB3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C2156721-821E-487F-8FD2-A74538AB61A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31AAADB4-3966-473C-81EF-E9D570166DD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11090517-B286-4E10-9667-A83B4A67E978}"/>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E3AB0DDB-DE10-4D41-A4E4-C531545030B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CF1DE43E-C946-4915-B937-8A2AD3395C8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F51E652E-E9AE-45C5-B6A3-8AEB4C1E1077}"/>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251F0C48-90FB-4B98-BEE5-BEFACF087F76}"/>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652D8FFA-DC47-4993-AFCE-DA847F7C70ED}"/>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F2390ECC-54ED-4BC0-8EA5-27AD7F14F9AF}"/>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2D199FCF-4636-446D-9277-AF5B6048FE62}"/>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F6A059AD-56F3-4D60-95DE-91375B09C8A8}"/>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4B60276D-5336-4712-BB84-144F3B16298C}"/>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93A15873-C55C-41EF-92E1-ABED2351E9BD}"/>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779E1A3C-3A6B-40A7-A9D6-88A8C3D4C22A}"/>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9FB6ED49-230D-451F-95F5-F60E3E01A993}"/>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651C449E-60D7-4752-93F4-534DD37EF25D}"/>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FED8F691-8C33-4D06-98A9-553005402BC1}"/>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11D99A3B-5238-474C-8ED1-74A44BA360BA}"/>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DA06D7A0-789E-4324-B875-CF083C3E1AD3}"/>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3720B3E-24E8-40FB-919C-517A1F9D8C3D}"/>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C0E5EE2A-8854-464D-80DB-DE83905DC72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24C0E479-62C4-4880-9AEE-5A30ABCA02FD}"/>
            </a:ext>
          </a:extLst>
        </xdr:cNvPr>
        <xdr:cNvCxnSpPr/>
      </xdr:nvCxnSpPr>
      <xdr:spPr>
        <a:xfrm flipV="1">
          <a:off x="14696439" y="5391694"/>
          <a:ext cx="0" cy="1511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A606C35B-B844-45B9-9BA1-6940276D408C}"/>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EFE40611-7117-41E0-9E12-CF16F0D8C371}"/>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A25B81CC-92C4-4EE2-A528-D1BFBF533E76}"/>
            </a:ext>
          </a:extLst>
        </xdr:cNvPr>
        <xdr:cNvSpPr txBox="1"/>
      </xdr:nvSpPr>
      <xdr:spPr>
        <a:xfrm>
          <a:off x="14735175" y="51891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D0A0E36F-F913-416D-9C83-C71725FA5CC5}"/>
            </a:ext>
          </a:extLst>
        </xdr:cNvPr>
        <xdr:cNvCxnSpPr/>
      </xdr:nvCxnSpPr>
      <xdr:spPr>
        <a:xfrm>
          <a:off x="14611350" y="53916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F0F7C289-14BF-4ACB-93F5-B596E3DA555D}"/>
            </a:ext>
          </a:extLst>
        </xdr:cNvPr>
        <xdr:cNvSpPr txBox="1"/>
      </xdr:nvSpPr>
      <xdr:spPr>
        <a:xfrm>
          <a:off x="14735175" y="5993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99B8A9EA-5471-4B32-91A3-80106BB03ED3}"/>
            </a:ext>
          </a:extLst>
        </xdr:cNvPr>
        <xdr:cNvSpPr/>
      </xdr:nvSpPr>
      <xdr:spPr>
        <a:xfrm>
          <a:off x="14649450" y="613228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8F695905-48A6-4064-A25A-A1F0DAFA3DD1}"/>
            </a:ext>
          </a:extLst>
        </xdr:cNvPr>
        <xdr:cNvSpPr/>
      </xdr:nvSpPr>
      <xdr:spPr>
        <a:xfrm>
          <a:off x="13887450" y="611269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48F521AD-B39E-48D8-9102-5EA48660D812}"/>
            </a:ext>
          </a:extLst>
        </xdr:cNvPr>
        <xdr:cNvSpPr/>
      </xdr:nvSpPr>
      <xdr:spPr>
        <a:xfrm>
          <a:off x="13096875" y="61601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22271ECC-559B-4E79-8161-2ADA8F393789}"/>
            </a:ext>
          </a:extLst>
        </xdr:cNvPr>
        <xdr:cNvSpPr/>
      </xdr:nvSpPr>
      <xdr:spPr>
        <a:xfrm>
          <a:off x="12296775" y="61603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AB562A63-CF18-420E-835B-00F0EA65C0A0}"/>
            </a:ext>
          </a:extLst>
        </xdr:cNvPr>
        <xdr:cNvSpPr/>
      </xdr:nvSpPr>
      <xdr:spPr>
        <a:xfrm>
          <a:off x="11487150" y="61518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5C45CBD-281C-4676-8B18-C894E17E3CB0}"/>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7678542-695C-405A-9A20-BC3E6D692AD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892578E-F4CC-41AD-8D7C-C9BEAE49B2C6}"/>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A86C031F-7948-43F8-9793-93EF7637B32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F9D433D1-6A4E-4F2D-9F37-2FD9604F130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12337</xdr:rowOff>
    </xdr:from>
    <xdr:to>
      <xdr:col>85</xdr:col>
      <xdr:colOff>177800</xdr:colOff>
      <xdr:row>41</xdr:row>
      <xdr:rowOff>113937</xdr:rowOff>
    </xdr:to>
    <xdr:sp macro="" textlink="">
      <xdr:nvSpPr>
        <xdr:cNvPr id="440" name="楕円 439">
          <a:extLst>
            <a:ext uri="{FF2B5EF4-FFF2-40B4-BE49-F238E27FC236}">
              <a16:creationId xmlns:a16="http://schemas.microsoft.com/office/drawing/2014/main" id="{3F4AE072-D035-4A02-8BA0-C41C57FC1581}"/>
            </a:ext>
          </a:extLst>
        </xdr:cNvPr>
        <xdr:cNvSpPr/>
      </xdr:nvSpPr>
      <xdr:spPr>
        <a:xfrm>
          <a:off x="14649450" y="665761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162214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1D15CCD2-4395-4A0E-8D81-E0E70A140524}"/>
            </a:ext>
          </a:extLst>
        </xdr:cNvPr>
        <xdr:cNvSpPr txBox="1"/>
      </xdr:nvSpPr>
      <xdr:spPr>
        <a:xfrm>
          <a:off x="14735175" y="6645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125004</xdr:rowOff>
    </xdr:from>
    <xdr:to>
      <xdr:col>81</xdr:col>
      <xdr:colOff>101600</xdr:colOff>
      <xdr:row>41</xdr:row>
      <xdr:rowOff>55154</xdr:rowOff>
    </xdr:to>
    <xdr:sp macro="" textlink="">
      <xdr:nvSpPr>
        <xdr:cNvPr id="442" name="楕円 441">
          <a:extLst>
            <a:ext uri="{FF2B5EF4-FFF2-40B4-BE49-F238E27FC236}">
              <a16:creationId xmlns:a16="http://schemas.microsoft.com/office/drawing/2014/main" id="{DC49CE0D-3D8E-431B-A4F1-A3653560F5C7}"/>
            </a:ext>
          </a:extLst>
        </xdr:cNvPr>
        <xdr:cNvSpPr/>
      </xdr:nvSpPr>
      <xdr:spPr>
        <a:xfrm>
          <a:off x="13887450" y="66083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4354</xdr:rowOff>
    </xdr:from>
    <xdr:to>
      <xdr:col>85</xdr:col>
      <xdr:colOff>127000</xdr:colOff>
      <xdr:row>41</xdr:row>
      <xdr:rowOff>63137</xdr:rowOff>
    </xdr:to>
    <xdr:cxnSp macro="">
      <xdr:nvCxnSpPr>
        <xdr:cNvPr id="443" name="直線コネクタ 442">
          <a:extLst>
            <a:ext uri="{FF2B5EF4-FFF2-40B4-BE49-F238E27FC236}">
              <a16:creationId xmlns:a16="http://schemas.microsoft.com/office/drawing/2014/main" id="{C269389B-BEEF-495F-9C0E-1450F7F506AE}"/>
            </a:ext>
          </a:extLst>
        </xdr:cNvPr>
        <xdr:cNvCxnSpPr/>
      </xdr:nvCxnSpPr>
      <xdr:spPr>
        <a:xfrm>
          <a:off x="13935075" y="6655979"/>
          <a:ext cx="762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66222</xdr:rowOff>
    </xdr:from>
    <xdr:to>
      <xdr:col>76</xdr:col>
      <xdr:colOff>165100</xdr:colOff>
      <xdr:row>40</xdr:row>
      <xdr:rowOff>167822</xdr:rowOff>
    </xdr:to>
    <xdr:sp macro="" textlink="">
      <xdr:nvSpPr>
        <xdr:cNvPr id="444" name="楕円 443">
          <a:extLst>
            <a:ext uri="{FF2B5EF4-FFF2-40B4-BE49-F238E27FC236}">
              <a16:creationId xmlns:a16="http://schemas.microsoft.com/office/drawing/2014/main" id="{DC523D93-A844-4D96-A435-4D3F165B9591}"/>
            </a:ext>
          </a:extLst>
        </xdr:cNvPr>
        <xdr:cNvSpPr/>
      </xdr:nvSpPr>
      <xdr:spPr>
        <a:xfrm>
          <a:off x="13096875" y="65559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117022</xdr:rowOff>
    </xdr:from>
    <xdr:to>
      <xdr:col>81</xdr:col>
      <xdr:colOff>50800</xdr:colOff>
      <xdr:row>41</xdr:row>
      <xdr:rowOff>4354</xdr:rowOff>
    </xdr:to>
    <xdr:cxnSp macro="">
      <xdr:nvCxnSpPr>
        <xdr:cNvPr id="445" name="直線コネクタ 444">
          <a:extLst>
            <a:ext uri="{FF2B5EF4-FFF2-40B4-BE49-F238E27FC236}">
              <a16:creationId xmlns:a16="http://schemas.microsoft.com/office/drawing/2014/main" id="{CED3431F-4145-4AE3-A96E-EDDE0F15C579}"/>
            </a:ext>
          </a:extLst>
        </xdr:cNvPr>
        <xdr:cNvCxnSpPr/>
      </xdr:nvCxnSpPr>
      <xdr:spPr>
        <a:xfrm>
          <a:off x="13144500" y="6603547"/>
          <a:ext cx="790575" cy="5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7438</xdr:rowOff>
    </xdr:from>
    <xdr:to>
      <xdr:col>72</xdr:col>
      <xdr:colOff>38100</xdr:colOff>
      <xdr:row>40</xdr:row>
      <xdr:rowOff>109038</xdr:rowOff>
    </xdr:to>
    <xdr:sp macro="" textlink="">
      <xdr:nvSpPr>
        <xdr:cNvPr id="446" name="楕円 445">
          <a:extLst>
            <a:ext uri="{FF2B5EF4-FFF2-40B4-BE49-F238E27FC236}">
              <a16:creationId xmlns:a16="http://schemas.microsoft.com/office/drawing/2014/main" id="{A5A78A54-2C85-4AF1-B30A-56BAA0824920}"/>
            </a:ext>
          </a:extLst>
        </xdr:cNvPr>
        <xdr:cNvSpPr/>
      </xdr:nvSpPr>
      <xdr:spPr>
        <a:xfrm>
          <a:off x="12296775" y="64971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58238</xdr:rowOff>
    </xdr:from>
    <xdr:to>
      <xdr:col>76</xdr:col>
      <xdr:colOff>114300</xdr:colOff>
      <xdr:row>40</xdr:row>
      <xdr:rowOff>117022</xdr:rowOff>
    </xdr:to>
    <xdr:cxnSp macro="">
      <xdr:nvCxnSpPr>
        <xdr:cNvPr id="447" name="直線コネクタ 446">
          <a:extLst>
            <a:ext uri="{FF2B5EF4-FFF2-40B4-BE49-F238E27FC236}">
              <a16:creationId xmlns:a16="http://schemas.microsoft.com/office/drawing/2014/main" id="{83BEE8C5-C1E8-4265-B0EC-C8D672B2FBFD}"/>
            </a:ext>
          </a:extLst>
        </xdr:cNvPr>
        <xdr:cNvCxnSpPr/>
      </xdr:nvCxnSpPr>
      <xdr:spPr>
        <a:xfrm>
          <a:off x="12344400" y="6544763"/>
          <a:ext cx="8001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118473</xdr:rowOff>
    </xdr:from>
    <xdr:to>
      <xdr:col>67</xdr:col>
      <xdr:colOff>101600</xdr:colOff>
      <xdr:row>40</xdr:row>
      <xdr:rowOff>48623</xdr:rowOff>
    </xdr:to>
    <xdr:sp macro="" textlink="">
      <xdr:nvSpPr>
        <xdr:cNvPr id="448" name="楕円 447">
          <a:extLst>
            <a:ext uri="{FF2B5EF4-FFF2-40B4-BE49-F238E27FC236}">
              <a16:creationId xmlns:a16="http://schemas.microsoft.com/office/drawing/2014/main" id="{9190343C-FB5C-491F-ACB5-266280A5045D}"/>
            </a:ext>
          </a:extLst>
        </xdr:cNvPr>
        <xdr:cNvSpPr/>
      </xdr:nvSpPr>
      <xdr:spPr>
        <a:xfrm>
          <a:off x="11487150" y="64462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169273</xdr:rowOff>
    </xdr:from>
    <xdr:to>
      <xdr:col>71</xdr:col>
      <xdr:colOff>177800</xdr:colOff>
      <xdr:row>40</xdr:row>
      <xdr:rowOff>58238</xdr:rowOff>
    </xdr:to>
    <xdr:cxnSp macro="">
      <xdr:nvCxnSpPr>
        <xdr:cNvPr id="449" name="直線コネクタ 448">
          <a:extLst>
            <a:ext uri="{FF2B5EF4-FFF2-40B4-BE49-F238E27FC236}">
              <a16:creationId xmlns:a16="http://schemas.microsoft.com/office/drawing/2014/main" id="{3A752B06-2A6B-434F-A37F-E9DD1E45A93F}"/>
            </a:ext>
          </a:extLst>
        </xdr:cNvPr>
        <xdr:cNvCxnSpPr/>
      </xdr:nvCxnSpPr>
      <xdr:spPr>
        <a:xfrm>
          <a:off x="11534775" y="6484348"/>
          <a:ext cx="809625"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FE1EA0D-01D6-449B-B95B-A3044B98467D}"/>
            </a:ext>
          </a:extLst>
        </xdr:cNvPr>
        <xdr:cNvSpPr txBox="1"/>
      </xdr:nvSpPr>
      <xdr:spPr>
        <a:xfrm>
          <a:off x="13745219" y="589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CF16BB07-A957-46B5-8A3A-010118B4BF02}"/>
            </a:ext>
          </a:extLst>
        </xdr:cNvPr>
        <xdr:cNvSpPr txBox="1"/>
      </xdr:nvSpPr>
      <xdr:spPr>
        <a:xfrm>
          <a:off x="12964169"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5919DE40-0F4D-4452-84FC-EE8FAF8FEAAB}"/>
            </a:ext>
          </a:extLst>
        </xdr:cNvPr>
        <xdr:cNvSpPr txBox="1"/>
      </xdr:nvSpPr>
      <xdr:spPr>
        <a:xfrm>
          <a:off x="12164069" y="595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1B58B98B-C719-4FFE-B642-29A923418CED}"/>
            </a:ext>
          </a:extLst>
        </xdr:cNvPr>
        <xdr:cNvSpPr txBox="1"/>
      </xdr:nvSpPr>
      <xdr:spPr>
        <a:xfrm>
          <a:off x="11354444" y="593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46281</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313E24DB-8FD8-426C-BAAA-267E908E3E7B}"/>
            </a:ext>
          </a:extLst>
        </xdr:cNvPr>
        <xdr:cNvSpPr txBox="1"/>
      </xdr:nvSpPr>
      <xdr:spPr>
        <a:xfrm>
          <a:off x="13745219" y="6697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158949</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606D5FF1-DF9D-43AD-AABA-2BEA62635567}"/>
            </a:ext>
          </a:extLst>
        </xdr:cNvPr>
        <xdr:cNvSpPr txBox="1"/>
      </xdr:nvSpPr>
      <xdr:spPr>
        <a:xfrm>
          <a:off x="12964169" y="6648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100165</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98759A2-E69B-440A-928C-C57D154CBDFF}"/>
            </a:ext>
          </a:extLst>
        </xdr:cNvPr>
        <xdr:cNvSpPr txBox="1"/>
      </xdr:nvSpPr>
      <xdr:spPr>
        <a:xfrm>
          <a:off x="12164069" y="6589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39750</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70D260D3-CC73-46B0-8B15-C519FDFE4290}"/>
            </a:ext>
          </a:extLst>
        </xdr:cNvPr>
        <xdr:cNvSpPr txBox="1"/>
      </xdr:nvSpPr>
      <xdr:spPr>
        <a:xfrm>
          <a:off x="11354444" y="6526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EBDAF6B4-E6D8-401D-88A4-C8F19E9F4E0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C8EFF994-7071-4EA0-A72D-7C491D8E7AE8}"/>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43C40E6B-10C1-4132-9A27-79A8C4B3DD36}"/>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F9DFE638-5D76-4936-8A4D-374717FCC17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3250D931-6973-4BAE-8ED7-6AC0F7D8A9C4}"/>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83F43B2C-0925-4EE2-A32C-625862D9F6D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D4FBA4A3-2395-44D8-B2B9-A1178380B672}"/>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FC4D537C-3B21-41DF-AEEB-28BBACF58F8B}"/>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4339C5A5-D760-4E92-A6D6-5B478AFD78F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C3A2C096-9E6C-4BB3-AB29-F20742BC20C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CF561080-2453-4B9E-A28C-19956B61C814}"/>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B92D49AE-771C-4491-9451-3176BBD02D30}"/>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D67A2628-B608-4340-9C11-309FD58892A1}"/>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D58239F3-BC11-4F69-9978-91E23142D20E}"/>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A5F02AF5-805A-493D-8D7F-89F18228335B}"/>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F0E11469-E200-4F2D-9911-B046341C76AE}"/>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03B8B51A-E0BE-4489-AF91-678FAA20C076}"/>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5EED3C55-FC1D-497F-8A48-90177EBDBAE6}"/>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09C2441B-DA5D-4D06-A975-482AD68E0BE6}"/>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D8E43E6A-126D-4D77-A9C2-83650C869233}"/>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FED11687-9ADA-45C4-A466-E1CEA32B3549}"/>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60DA3556-984B-4DC6-8CF0-C07D3351CB28}"/>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38E7CB28-6FD3-493E-AD8B-3F02847F9E7C}"/>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B5FB9AE4-BA6D-4F6C-B9B9-60B6F8E9F034}"/>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B9540933-33CB-4497-A523-47D74FB1870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211DF5AD-22EE-4600-8065-E1D51A70A7F7}"/>
            </a:ext>
          </a:extLst>
        </xdr:cNvPr>
        <xdr:cNvCxnSpPr/>
      </xdr:nvCxnSpPr>
      <xdr:spPr>
        <a:xfrm flipV="1">
          <a:off x="19954239" y="5484767"/>
          <a:ext cx="0" cy="1391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D881E5BA-8B68-4B0D-8875-E104B6AE2607}"/>
            </a:ext>
          </a:extLst>
        </xdr:cNvPr>
        <xdr:cNvSpPr txBox="1"/>
      </xdr:nvSpPr>
      <xdr:spPr>
        <a:xfrm>
          <a:off x="19992975" y="687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3BF2E4CF-18FF-4679-BE98-33275F46301C}"/>
            </a:ext>
          </a:extLst>
        </xdr:cNvPr>
        <xdr:cNvCxnSpPr/>
      </xdr:nvCxnSpPr>
      <xdr:spPr>
        <a:xfrm>
          <a:off x="19878675" y="68766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9F08856A-2989-47A0-9A19-31946FDD6113}"/>
            </a:ext>
          </a:extLst>
        </xdr:cNvPr>
        <xdr:cNvSpPr txBox="1"/>
      </xdr:nvSpPr>
      <xdr:spPr>
        <a:xfrm>
          <a:off x="19992975" y="526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67F15FA5-1A98-47DC-90C8-9D6109717B98}"/>
            </a:ext>
          </a:extLst>
        </xdr:cNvPr>
        <xdr:cNvCxnSpPr/>
      </xdr:nvCxnSpPr>
      <xdr:spPr>
        <a:xfrm>
          <a:off x="19878675" y="5484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114861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26FD312A-F287-4C6A-8E8C-F5A31F61C15C}"/>
            </a:ext>
          </a:extLst>
        </xdr:cNvPr>
        <xdr:cNvSpPr txBox="1"/>
      </xdr:nvSpPr>
      <xdr:spPr>
        <a:xfrm>
          <a:off x="19992975" y="62775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DB9792E1-AAA3-4913-8A45-E652883FBC74}"/>
            </a:ext>
          </a:extLst>
        </xdr:cNvPr>
        <xdr:cNvSpPr/>
      </xdr:nvSpPr>
      <xdr:spPr>
        <a:xfrm>
          <a:off x="19897725" y="629910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C3836785-CF05-4F63-ADA4-AA805F3B44D2}"/>
            </a:ext>
          </a:extLst>
        </xdr:cNvPr>
        <xdr:cNvSpPr/>
      </xdr:nvSpPr>
      <xdr:spPr>
        <a:xfrm>
          <a:off x="19154775" y="629910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04ACD901-F164-47C2-A61D-BBC969FE63D7}"/>
            </a:ext>
          </a:extLst>
        </xdr:cNvPr>
        <xdr:cNvSpPr/>
      </xdr:nvSpPr>
      <xdr:spPr>
        <a:xfrm>
          <a:off x="18345150" y="628450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F51758D6-6B7F-4857-8B24-B8520A8A4D45}"/>
            </a:ext>
          </a:extLst>
        </xdr:cNvPr>
        <xdr:cNvSpPr/>
      </xdr:nvSpPr>
      <xdr:spPr>
        <a:xfrm>
          <a:off x="17554575" y="63251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4305A105-A371-49A6-B71F-9EA967E2C298}"/>
            </a:ext>
          </a:extLst>
        </xdr:cNvPr>
        <xdr:cNvSpPr/>
      </xdr:nvSpPr>
      <xdr:spPr>
        <a:xfrm>
          <a:off x="16754475" y="632514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829A3D99-6D77-4C82-9DB4-2CF0ABA7B70A}"/>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C99CCD9E-7AFA-4C8C-95BB-55DF4323A11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5BF1C52F-6A3B-482C-8C17-D92D85C007F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E6026B33-0C2C-4B30-A0CD-5C801E7ABD81}"/>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09A64E06-59DC-402C-AF24-E04BFBFCDC85}"/>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28666</xdr:rowOff>
    </xdr:from>
    <xdr:to>
      <xdr:col>116</xdr:col>
      <xdr:colOff>114300</xdr:colOff>
      <xdr:row>38</xdr:row>
      <xdr:rowOff>130266</xdr:rowOff>
    </xdr:to>
    <xdr:sp macro="" textlink="">
      <xdr:nvSpPr>
        <xdr:cNvPr id="499" name="楕円 498">
          <a:extLst>
            <a:ext uri="{FF2B5EF4-FFF2-40B4-BE49-F238E27FC236}">
              <a16:creationId xmlns:a16="http://schemas.microsoft.com/office/drawing/2014/main" id="{1C0A105A-6D61-450E-80B0-C41137388AF9}"/>
            </a:ext>
          </a:extLst>
        </xdr:cNvPr>
        <xdr:cNvSpPr/>
      </xdr:nvSpPr>
      <xdr:spPr>
        <a:xfrm>
          <a:off x="19897725" y="61881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51543</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9BD70D7C-1327-4B5C-8B7A-747BCF0AE6BD}"/>
            </a:ext>
          </a:extLst>
        </xdr:cNvPr>
        <xdr:cNvSpPr txBox="1"/>
      </xdr:nvSpPr>
      <xdr:spPr>
        <a:xfrm>
          <a:off x="19992975" y="604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43362</xdr:rowOff>
    </xdr:from>
    <xdr:to>
      <xdr:col>112</xdr:col>
      <xdr:colOff>38100</xdr:colOff>
      <xdr:row>38</xdr:row>
      <xdr:rowOff>144962</xdr:rowOff>
    </xdr:to>
    <xdr:sp macro="" textlink="">
      <xdr:nvSpPr>
        <xdr:cNvPr id="501" name="楕円 500">
          <a:extLst>
            <a:ext uri="{FF2B5EF4-FFF2-40B4-BE49-F238E27FC236}">
              <a16:creationId xmlns:a16="http://schemas.microsoft.com/office/drawing/2014/main" id="{ED0D1C73-7776-4618-B14A-57F3EEE073F5}"/>
            </a:ext>
          </a:extLst>
        </xdr:cNvPr>
        <xdr:cNvSpPr/>
      </xdr:nvSpPr>
      <xdr:spPr>
        <a:xfrm>
          <a:off x="19154775" y="62092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79466</xdr:rowOff>
    </xdr:from>
    <xdr:to>
      <xdr:col>116</xdr:col>
      <xdr:colOff>63500</xdr:colOff>
      <xdr:row>38</xdr:row>
      <xdr:rowOff>94162</xdr:rowOff>
    </xdr:to>
    <xdr:cxnSp macro="">
      <xdr:nvCxnSpPr>
        <xdr:cNvPr id="502" name="直線コネクタ 501">
          <a:extLst>
            <a:ext uri="{FF2B5EF4-FFF2-40B4-BE49-F238E27FC236}">
              <a16:creationId xmlns:a16="http://schemas.microsoft.com/office/drawing/2014/main" id="{D00DB5AF-C450-4E86-AF2C-4A76255313FD}"/>
            </a:ext>
          </a:extLst>
        </xdr:cNvPr>
        <xdr:cNvCxnSpPr/>
      </xdr:nvCxnSpPr>
      <xdr:spPr>
        <a:xfrm flipV="1">
          <a:off x="19202400" y="6245316"/>
          <a:ext cx="752475"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58057</xdr:rowOff>
    </xdr:from>
    <xdr:to>
      <xdr:col>107</xdr:col>
      <xdr:colOff>101600</xdr:colOff>
      <xdr:row>38</xdr:row>
      <xdr:rowOff>159657</xdr:rowOff>
    </xdr:to>
    <xdr:sp macro="" textlink="">
      <xdr:nvSpPr>
        <xdr:cNvPr id="503" name="楕円 502">
          <a:extLst>
            <a:ext uri="{FF2B5EF4-FFF2-40B4-BE49-F238E27FC236}">
              <a16:creationId xmlns:a16="http://schemas.microsoft.com/office/drawing/2014/main" id="{DB921F15-49BF-4D74-A675-BC05565A75C4}"/>
            </a:ext>
          </a:extLst>
        </xdr:cNvPr>
        <xdr:cNvSpPr/>
      </xdr:nvSpPr>
      <xdr:spPr>
        <a:xfrm>
          <a:off x="18345150" y="622073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94162</xdr:rowOff>
    </xdr:from>
    <xdr:to>
      <xdr:col>111</xdr:col>
      <xdr:colOff>177800</xdr:colOff>
      <xdr:row>38</xdr:row>
      <xdr:rowOff>108857</xdr:rowOff>
    </xdr:to>
    <xdr:cxnSp macro="">
      <xdr:nvCxnSpPr>
        <xdr:cNvPr id="504" name="直線コネクタ 503">
          <a:extLst>
            <a:ext uri="{FF2B5EF4-FFF2-40B4-BE49-F238E27FC236}">
              <a16:creationId xmlns:a16="http://schemas.microsoft.com/office/drawing/2014/main" id="{B00EC4CF-3B1C-4A03-95C7-BF076741DBB3}"/>
            </a:ext>
          </a:extLst>
        </xdr:cNvPr>
        <xdr:cNvCxnSpPr/>
      </xdr:nvCxnSpPr>
      <xdr:spPr>
        <a:xfrm flipV="1">
          <a:off x="18392775" y="6256837"/>
          <a:ext cx="809625"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69487</xdr:rowOff>
    </xdr:from>
    <xdr:to>
      <xdr:col>102</xdr:col>
      <xdr:colOff>165100</xdr:colOff>
      <xdr:row>38</xdr:row>
      <xdr:rowOff>171087</xdr:rowOff>
    </xdr:to>
    <xdr:sp macro="" textlink="">
      <xdr:nvSpPr>
        <xdr:cNvPr id="505" name="楕円 504">
          <a:extLst>
            <a:ext uri="{FF2B5EF4-FFF2-40B4-BE49-F238E27FC236}">
              <a16:creationId xmlns:a16="http://schemas.microsoft.com/office/drawing/2014/main" id="{40CDD373-E7ED-4564-A850-00828DCA9E32}"/>
            </a:ext>
          </a:extLst>
        </xdr:cNvPr>
        <xdr:cNvSpPr/>
      </xdr:nvSpPr>
      <xdr:spPr>
        <a:xfrm>
          <a:off x="17554575" y="62289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108857</xdr:rowOff>
    </xdr:from>
    <xdr:to>
      <xdr:col>107</xdr:col>
      <xdr:colOff>50800</xdr:colOff>
      <xdr:row>38</xdr:row>
      <xdr:rowOff>120287</xdr:rowOff>
    </xdr:to>
    <xdr:cxnSp macro="">
      <xdr:nvCxnSpPr>
        <xdr:cNvPr id="506" name="直線コネクタ 505">
          <a:extLst>
            <a:ext uri="{FF2B5EF4-FFF2-40B4-BE49-F238E27FC236}">
              <a16:creationId xmlns:a16="http://schemas.microsoft.com/office/drawing/2014/main" id="{DF2F6C21-AE7B-4DF3-AC41-898B1D0C65FD}"/>
            </a:ext>
          </a:extLst>
        </xdr:cNvPr>
        <xdr:cNvCxnSpPr/>
      </xdr:nvCxnSpPr>
      <xdr:spPr>
        <a:xfrm flipV="1">
          <a:off x="17602200" y="6268357"/>
          <a:ext cx="7905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82550</xdr:rowOff>
    </xdr:from>
    <xdr:to>
      <xdr:col>98</xdr:col>
      <xdr:colOff>38100</xdr:colOff>
      <xdr:row>39</xdr:row>
      <xdr:rowOff>12700</xdr:rowOff>
    </xdr:to>
    <xdr:sp macro="" textlink="">
      <xdr:nvSpPr>
        <xdr:cNvPr id="507" name="楕円 506">
          <a:extLst>
            <a:ext uri="{FF2B5EF4-FFF2-40B4-BE49-F238E27FC236}">
              <a16:creationId xmlns:a16="http://schemas.microsoft.com/office/drawing/2014/main" id="{6D1CD893-05BF-4522-BF21-71BF6CF2A957}"/>
            </a:ext>
          </a:extLst>
        </xdr:cNvPr>
        <xdr:cNvSpPr/>
      </xdr:nvSpPr>
      <xdr:spPr>
        <a:xfrm>
          <a:off x="16754475" y="62484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120287</xdr:rowOff>
    </xdr:from>
    <xdr:to>
      <xdr:col>102</xdr:col>
      <xdr:colOff>114300</xdr:colOff>
      <xdr:row>38</xdr:row>
      <xdr:rowOff>133350</xdr:rowOff>
    </xdr:to>
    <xdr:cxnSp macro="">
      <xdr:nvCxnSpPr>
        <xdr:cNvPr id="508" name="直線コネクタ 507">
          <a:extLst>
            <a:ext uri="{FF2B5EF4-FFF2-40B4-BE49-F238E27FC236}">
              <a16:creationId xmlns:a16="http://schemas.microsoft.com/office/drawing/2014/main" id="{9AFCA763-0EE3-4C99-AB98-22440BF064BD}"/>
            </a:ext>
          </a:extLst>
        </xdr:cNvPr>
        <xdr:cNvCxnSpPr/>
      </xdr:nvCxnSpPr>
      <xdr:spPr>
        <a:xfrm flipV="1">
          <a:off x="16802100" y="6286137"/>
          <a:ext cx="800100" cy="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57711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78589FAD-1199-4A64-ACAB-0C00BBBA9F92}"/>
            </a:ext>
          </a:extLst>
        </xdr:cNvPr>
        <xdr:cNvSpPr txBox="1"/>
      </xdr:nvSpPr>
      <xdr:spPr>
        <a:xfrm>
          <a:off x="18983402" y="638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46281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545EC78F-8E81-4B86-B108-F0590012A573}"/>
            </a:ext>
          </a:extLst>
        </xdr:cNvPr>
        <xdr:cNvSpPr txBox="1"/>
      </xdr:nvSpPr>
      <xdr:spPr>
        <a:xfrm>
          <a:off x="18183302" y="637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1DDCB434-6CA5-4A5E-9C36-4F837D22AD29}"/>
            </a:ext>
          </a:extLst>
        </xdr:cNvPr>
        <xdr:cNvSpPr txBox="1"/>
      </xdr:nvSpPr>
      <xdr:spPr>
        <a:xfrm>
          <a:off x="17383202" y="64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80571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CEA7B1BE-BB5D-403F-A92D-264E02F11A38}"/>
            </a:ext>
          </a:extLst>
        </xdr:cNvPr>
        <xdr:cNvSpPr txBox="1"/>
      </xdr:nvSpPr>
      <xdr:spPr>
        <a:xfrm>
          <a:off x="16592627" y="64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161488</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A0B6C326-0C5C-40E6-9C40-A2A0AD7074F4}"/>
            </a:ext>
          </a:extLst>
        </xdr:cNvPr>
        <xdr:cNvSpPr txBox="1"/>
      </xdr:nvSpPr>
      <xdr:spPr>
        <a:xfrm>
          <a:off x="18983402" y="60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4734</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D67DB468-0C1D-443F-AC3A-96DF3B248015}"/>
            </a:ext>
          </a:extLst>
        </xdr:cNvPr>
        <xdr:cNvSpPr txBox="1"/>
      </xdr:nvSpPr>
      <xdr:spPr>
        <a:xfrm>
          <a:off x="18183302" y="6008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16164</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DBA2B2DE-D1E0-4E98-975A-ADB6E4317C77}"/>
            </a:ext>
          </a:extLst>
        </xdr:cNvPr>
        <xdr:cNvSpPr txBox="1"/>
      </xdr:nvSpPr>
      <xdr:spPr>
        <a:xfrm>
          <a:off x="17383202" y="601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29227</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EE0FA1A5-F2AE-46E9-A2D2-1E580C5538DC}"/>
            </a:ext>
          </a:extLst>
        </xdr:cNvPr>
        <xdr:cNvSpPr txBox="1"/>
      </xdr:nvSpPr>
      <xdr:spPr>
        <a:xfrm>
          <a:off x="16592627"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157741F8-1CA0-4BF8-9099-0B60EB09A24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8DF7BE26-5B55-4E2D-8006-16BE08B61E7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AE6CBA1A-2507-4960-A00A-2F792720FE0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5FD65009-ACD3-4189-9AFF-DF8DA3472DD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920DB21C-E410-424E-99C1-CFCB0714B3A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B9015ADD-02C0-4458-A46B-AFE5B4F2CEE5}"/>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6DD8CF16-51D3-4183-827D-AF17EB927EEA}"/>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8DA8E8E2-9429-48B4-A97D-1DE389F9BB1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94F8A591-BB45-4589-87C5-2A443B31D650}"/>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816E4CD9-27D1-442D-8191-18C41276D476}"/>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5A5FBBCF-317D-4308-8EC4-3BAF04E6356B}"/>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69A1517B-CCA2-48AA-B19F-11E5EEDE07CC}"/>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97A81D9F-39B6-4B30-83A3-4399D50108ED}"/>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8C155FA8-A3F0-4C77-BA71-52B6B55365C9}"/>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9883061F-CF29-4024-9C53-CA904B3545EC}"/>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02B94CBD-B576-4B2E-A633-F714F68D47E2}"/>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5E277957-D1FD-4EE9-8D8D-9638275DB56B}"/>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961D0B1C-779F-44AD-BD63-75374DA70D6D}"/>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1699EF85-59B6-4CAA-B816-73BA3880908B}"/>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E9A09872-58D4-49C7-8C6E-4B4AE75027DA}"/>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AFCFF4E5-0E37-4453-8160-A0C2827639A0}"/>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E2194C3E-128B-448E-BB5E-740035E2A0D6}"/>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9925CA05-F3A9-4FEF-9321-A063D732FD7F}"/>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9326C6EE-ECF7-4D99-B9AB-3CFBFEE0F2E5}"/>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D6A433A6-7699-4C55-BDE6-56C8AC42F263}"/>
            </a:ext>
          </a:extLst>
        </xdr:cNvPr>
        <xdr:cNvCxnSpPr/>
      </xdr:nvCxnSpPr>
      <xdr:spPr>
        <a:xfrm flipV="1">
          <a:off x="14696439" y="9122410"/>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A36E886F-D8CC-4FF5-9833-571ECB340CC3}"/>
            </a:ext>
          </a:extLst>
        </xdr:cNvPr>
        <xdr:cNvSpPr txBox="1"/>
      </xdr:nvSpPr>
      <xdr:spPr>
        <a:xfrm>
          <a:off x="14735175"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9E59D967-8DF0-4CDC-B2A1-17E87FF39DA1}"/>
            </a:ext>
          </a:extLst>
        </xdr:cNvPr>
        <xdr:cNvCxnSpPr/>
      </xdr:nvCxnSpPr>
      <xdr:spPr>
        <a:xfrm>
          <a:off x="14611350" y="1037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69598FB2-110B-4DD8-8DA8-504A7F15E263}"/>
            </a:ext>
          </a:extLst>
        </xdr:cNvPr>
        <xdr:cNvSpPr txBox="1"/>
      </xdr:nvSpPr>
      <xdr:spPr>
        <a:xfrm>
          <a:off x="14735175" y="891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077E8C51-8960-4776-B9F2-F23F23F1470F}"/>
            </a:ext>
          </a:extLst>
        </xdr:cNvPr>
        <xdr:cNvCxnSpPr/>
      </xdr:nvCxnSpPr>
      <xdr:spPr>
        <a:xfrm>
          <a:off x="14611350" y="9122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AEBA712E-1848-4EC8-9B61-CB968568EACB}"/>
            </a:ext>
          </a:extLst>
        </xdr:cNvPr>
        <xdr:cNvSpPr txBox="1"/>
      </xdr:nvSpPr>
      <xdr:spPr>
        <a:xfrm>
          <a:off x="14735175" y="96418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B02AA7A6-B632-4EB4-B248-EAEC70EA1A7D}"/>
            </a:ext>
          </a:extLst>
        </xdr:cNvPr>
        <xdr:cNvSpPr/>
      </xdr:nvSpPr>
      <xdr:spPr>
        <a:xfrm>
          <a:off x="14649450" y="97809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11E7791D-A333-4574-A44D-FF616079A903}"/>
            </a:ext>
          </a:extLst>
        </xdr:cNvPr>
        <xdr:cNvSpPr/>
      </xdr:nvSpPr>
      <xdr:spPr>
        <a:xfrm>
          <a:off x="13887450" y="97720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F297891C-14D1-4B52-A7A3-DA95E414C3FE}"/>
            </a:ext>
          </a:extLst>
        </xdr:cNvPr>
        <xdr:cNvSpPr/>
      </xdr:nvSpPr>
      <xdr:spPr>
        <a:xfrm>
          <a:off x="13096875" y="97345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404291B8-B331-424E-8DB5-29D6589C439B}"/>
            </a:ext>
          </a:extLst>
        </xdr:cNvPr>
        <xdr:cNvSpPr/>
      </xdr:nvSpPr>
      <xdr:spPr>
        <a:xfrm>
          <a:off x="12296775" y="97161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17733F94-DA1C-4557-9B73-2071BB69169B}"/>
            </a:ext>
          </a:extLst>
        </xdr:cNvPr>
        <xdr:cNvSpPr/>
      </xdr:nvSpPr>
      <xdr:spPr>
        <a:xfrm>
          <a:off x="11487150" y="97256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A2DBB4F-689A-4754-8D02-B7EBB520A95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FDDD528E-89ED-412A-ABB1-EF9E7F3878F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9013D209-9AA9-46AF-B00D-5D2A13D5A2D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19F99B31-A3E5-4A27-8AA9-8128143EDA75}"/>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F588CCEA-A19A-4A12-B7D5-C3CC3AC28CDE}"/>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88265</xdr:rowOff>
    </xdr:from>
    <xdr:to>
      <xdr:col>85</xdr:col>
      <xdr:colOff>177800</xdr:colOff>
      <xdr:row>62</xdr:row>
      <xdr:rowOff>18415</xdr:rowOff>
    </xdr:to>
    <xdr:sp macro="" textlink="">
      <xdr:nvSpPr>
        <xdr:cNvPr id="557" name="楕円 556">
          <a:extLst>
            <a:ext uri="{FF2B5EF4-FFF2-40B4-BE49-F238E27FC236}">
              <a16:creationId xmlns:a16="http://schemas.microsoft.com/office/drawing/2014/main" id="{2CF29939-C621-4758-8DFD-4F6A1A32F7C8}"/>
            </a:ext>
          </a:extLst>
        </xdr:cNvPr>
        <xdr:cNvSpPr/>
      </xdr:nvSpPr>
      <xdr:spPr>
        <a:xfrm>
          <a:off x="14649450" y="99720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66692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98D7F79F-E5BE-404C-9048-2F58AB4A721D}"/>
            </a:ext>
          </a:extLst>
        </xdr:cNvPr>
        <xdr:cNvSpPr txBox="1"/>
      </xdr:nvSpPr>
      <xdr:spPr>
        <a:xfrm>
          <a:off x="14735175"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52070</xdr:rowOff>
    </xdr:from>
    <xdr:to>
      <xdr:col>81</xdr:col>
      <xdr:colOff>101600</xdr:colOff>
      <xdr:row>61</xdr:row>
      <xdr:rowOff>153670</xdr:rowOff>
    </xdr:to>
    <xdr:sp macro="" textlink="">
      <xdr:nvSpPr>
        <xdr:cNvPr id="559" name="楕円 558">
          <a:extLst>
            <a:ext uri="{FF2B5EF4-FFF2-40B4-BE49-F238E27FC236}">
              <a16:creationId xmlns:a16="http://schemas.microsoft.com/office/drawing/2014/main" id="{88AEE04A-5A19-489D-9D1B-82EEE25A5261}"/>
            </a:ext>
          </a:extLst>
        </xdr:cNvPr>
        <xdr:cNvSpPr/>
      </xdr:nvSpPr>
      <xdr:spPr>
        <a:xfrm>
          <a:off x="13887450" y="99358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102870</xdr:rowOff>
    </xdr:from>
    <xdr:to>
      <xdr:col>85</xdr:col>
      <xdr:colOff>127000</xdr:colOff>
      <xdr:row>61</xdr:row>
      <xdr:rowOff>139065</xdr:rowOff>
    </xdr:to>
    <xdr:cxnSp macro="">
      <xdr:nvCxnSpPr>
        <xdr:cNvPr id="560" name="直線コネクタ 559">
          <a:extLst>
            <a:ext uri="{FF2B5EF4-FFF2-40B4-BE49-F238E27FC236}">
              <a16:creationId xmlns:a16="http://schemas.microsoft.com/office/drawing/2014/main" id="{88D329EA-B085-43D7-97FB-D19CB4973DB6}"/>
            </a:ext>
          </a:extLst>
        </xdr:cNvPr>
        <xdr:cNvCxnSpPr/>
      </xdr:nvCxnSpPr>
      <xdr:spPr>
        <a:xfrm>
          <a:off x="13935075" y="999299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15875</xdr:rowOff>
    </xdr:from>
    <xdr:to>
      <xdr:col>76</xdr:col>
      <xdr:colOff>165100</xdr:colOff>
      <xdr:row>61</xdr:row>
      <xdr:rowOff>117475</xdr:rowOff>
    </xdr:to>
    <xdr:sp macro="" textlink="">
      <xdr:nvSpPr>
        <xdr:cNvPr id="561" name="楕円 560">
          <a:extLst>
            <a:ext uri="{FF2B5EF4-FFF2-40B4-BE49-F238E27FC236}">
              <a16:creationId xmlns:a16="http://schemas.microsoft.com/office/drawing/2014/main" id="{88876B7E-5416-4CE3-BBCD-B1895701F5EB}"/>
            </a:ext>
          </a:extLst>
        </xdr:cNvPr>
        <xdr:cNvSpPr/>
      </xdr:nvSpPr>
      <xdr:spPr>
        <a:xfrm>
          <a:off x="13096875" y="990282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66675</xdr:rowOff>
    </xdr:from>
    <xdr:to>
      <xdr:col>81</xdr:col>
      <xdr:colOff>50800</xdr:colOff>
      <xdr:row>61</xdr:row>
      <xdr:rowOff>102870</xdr:rowOff>
    </xdr:to>
    <xdr:cxnSp macro="">
      <xdr:nvCxnSpPr>
        <xdr:cNvPr id="562" name="直線コネクタ 561">
          <a:extLst>
            <a:ext uri="{FF2B5EF4-FFF2-40B4-BE49-F238E27FC236}">
              <a16:creationId xmlns:a16="http://schemas.microsoft.com/office/drawing/2014/main" id="{4D9E5735-E8AA-4793-81BA-B6E9919D47CE}"/>
            </a:ext>
          </a:extLst>
        </xdr:cNvPr>
        <xdr:cNvCxnSpPr/>
      </xdr:nvCxnSpPr>
      <xdr:spPr>
        <a:xfrm>
          <a:off x="13144500" y="9950450"/>
          <a:ext cx="790575" cy="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160655</xdr:rowOff>
    </xdr:from>
    <xdr:to>
      <xdr:col>72</xdr:col>
      <xdr:colOff>38100</xdr:colOff>
      <xdr:row>61</xdr:row>
      <xdr:rowOff>90805</xdr:rowOff>
    </xdr:to>
    <xdr:sp macro="" textlink="">
      <xdr:nvSpPr>
        <xdr:cNvPr id="563" name="楕円 562">
          <a:extLst>
            <a:ext uri="{FF2B5EF4-FFF2-40B4-BE49-F238E27FC236}">
              <a16:creationId xmlns:a16="http://schemas.microsoft.com/office/drawing/2014/main" id="{AAA7DD69-DF74-4E9B-A1E2-02F0CE42878A}"/>
            </a:ext>
          </a:extLst>
        </xdr:cNvPr>
        <xdr:cNvSpPr/>
      </xdr:nvSpPr>
      <xdr:spPr>
        <a:xfrm>
          <a:off x="12296775" y="98888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40005</xdr:rowOff>
    </xdr:from>
    <xdr:to>
      <xdr:col>76</xdr:col>
      <xdr:colOff>114300</xdr:colOff>
      <xdr:row>61</xdr:row>
      <xdr:rowOff>66675</xdr:rowOff>
    </xdr:to>
    <xdr:cxnSp macro="">
      <xdr:nvCxnSpPr>
        <xdr:cNvPr id="564" name="直線コネクタ 563">
          <a:extLst>
            <a:ext uri="{FF2B5EF4-FFF2-40B4-BE49-F238E27FC236}">
              <a16:creationId xmlns:a16="http://schemas.microsoft.com/office/drawing/2014/main" id="{EC79E547-E9BA-48C3-BD5D-D363E89883B0}"/>
            </a:ext>
          </a:extLst>
        </xdr:cNvPr>
        <xdr:cNvCxnSpPr/>
      </xdr:nvCxnSpPr>
      <xdr:spPr>
        <a:xfrm>
          <a:off x="12344400" y="9926955"/>
          <a:ext cx="80010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130175</xdr:rowOff>
    </xdr:from>
    <xdr:to>
      <xdr:col>67</xdr:col>
      <xdr:colOff>101600</xdr:colOff>
      <xdr:row>61</xdr:row>
      <xdr:rowOff>60325</xdr:rowOff>
    </xdr:to>
    <xdr:sp macro="" textlink="">
      <xdr:nvSpPr>
        <xdr:cNvPr id="565" name="楕円 564">
          <a:extLst>
            <a:ext uri="{FF2B5EF4-FFF2-40B4-BE49-F238E27FC236}">
              <a16:creationId xmlns:a16="http://schemas.microsoft.com/office/drawing/2014/main" id="{74E509FA-67B3-41EF-B56C-CFEEA1225967}"/>
            </a:ext>
          </a:extLst>
        </xdr:cNvPr>
        <xdr:cNvSpPr/>
      </xdr:nvSpPr>
      <xdr:spPr>
        <a:xfrm>
          <a:off x="11487150" y="985520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9525</xdr:rowOff>
    </xdr:from>
    <xdr:to>
      <xdr:col>71</xdr:col>
      <xdr:colOff>177800</xdr:colOff>
      <xdr:row>61</xdr:row>
      <xdr:rowOff>40005</xdr:rowOff>
    </xdr:to>
    <xdr:cxnSp macro="">
      <xdr:nvCxnSpPr>
        <xdr:cNvPr id="566" name="直線コネクタ 565">
          <a:extLst>
            <a:ext uri="{FF2B5EF4-FFF2-40B4-BE49-F238E27FC236}">
              <a16:creationId xmlns:a16="http://schemas.microsoft.com/office/drawing/2014/main" id="{1582BDDF-0B97-4DC6-8DA7-9BC5618170C1}"/>
            </a:ext>
          </a:extLst>
        </xdr:cNvPr>
        <xdr:cNvCxnSpPr/>
      </xdr:nvCxnSpPr>
      <xdr:spPr>
        <a:xfrm>
          <a:off x="11534775" y="9893300"/>
          <a:ext cx="809625" cy="33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168292</xdr:rowOff>
    </xdr:from>
    <xdr:ext cx="405111" cy="259045"/>
    <xdr:sp macro="" textlink="">
      <xdr:nvSpPr>
        <xdr:cNvPr id="567" name="n_1aveValue【学校施設】&#10;有形固定資産減価償却率">
          <a:extLst>
            <a:ext uri="{FF2B5EF4-FFF2-40B4-BE49-F238E27FC236}">
              <a16:creationId xmlns:a16="http://schemas.microsoft.com/office/drawing/2014/main" id="{686233F2-B919-4062-B6F8-60DBEBE8B85E}"/>
            </a:ext>
          </a:extLst>
        </xdr:cNvPr>
        <xdr:cNvSpPr txBox="1"/>
      </xdr:nvSpPr>
      <xdr:spPr>
        <a:xfrm>
          <a:off x="13745219"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aveValue【学校施設】&#10;有形固定資産減価償却率">
          <a:extLst>
            <a:ext uri="{FF2B5EF4-FFF2-40B4-BE49-F238E27FC236}">
              <a16:creationId xmlns:a16="http://schemas.microsoft.com/office/drawing/2014/main" id="{901F96EC-0429-4804-9633-CE3DCBBBB0C5}"/>
            </a:ext>
          </a:extLst>
        </xdr:cNvPr>
        <xdr:cNvSpPr txBox="1"/>
      </xdr:nvSpPr>
      <xdr:spPr>
        <a:xfrm>
          <a:off x="12964169" y="9522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69" name="n_3aveValue【学校施設】&#10;有形固定資産減価償却率">
          <a:extLst>
            <a:ext uri="{FF2B5EF4-FFF2-40B4-BE49-F238E27FC236}">
              <a16:creationId xmlns:a16="http://schemas.microsoft.com/office/drawing/2014/main" id="{1D6A943E-34F9-4104-9446-C5AB08D5A2FF}"/>
            </a:ext>
          </a:extLst>
        </xdr:cNvPr>
        <xdr:cNvSpPr txBox="1"/>
      </xdr:nvSpPr>
      <xdr:spPr>
        <a:xfrm>
          <a:off x="12164069" y="9504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570" name="n_4aveValue【学校施設】&#10;有形固定資産減価償却率">
          <a:extLst>
            <a:ext uri="{FF2B5EF4-FFF2-40B4-BE49-F238E27FC236}">
              <a16:creationId xmlns:a16="http://schemas.microsoft.com/office/drawing/2014/main" id="{496989E7-6A97-4C30-B9D5-7F0E2474DF23}"/>
            </a:ext>
          </a:extLst>
        </xdr:cNvPr>
        <xdr:cNvSpPr txBox="1"/>
      </xdr:nvSpPr>
      <xdr:spPr>
        <a:xfrm>
          <a:off x="11354444"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144797</xdr:rowOff>
    </xdr:from>
    <xdr:ext cx="405111" cy="259045"/>
    <xdr:sp macro="" textlink="">
      <xdr:nvSpPr>
        <xdr:cNvPr id="571" name="n_1mainValue【学校施設】&#10;有形固定資産減価償却率">
          <a:extLst>
            <a:ext uri="{FF2B5EF4-FFF2-40B4-BE49-F238E27FC236}">
              <a16:creationId xmlns:a16="http://schemas.microsoft.com/office/drawing/2014/main" id="{FA7749F1-BE5F-462A-B27A-8701A90CEAB7}"/>
            </a:ext>
          </a:extLst>
        </xdr:cNvPr>
        <xdr:cNvSpPr txBox="1"/>
      </xdr:nvSpPr>
      <xdr:spPr>
        <a:xfrm>
          <a:off x="13745219"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108602</xdr:rowOff>
    </xdr:from>
    <xdr:ext cx="405111" cy="259045"/>
    <xdr:sp macro="" textlink="">
      <xdr:nvSpPr>
        <xdr:cNvPr id="572" name="n_2mainValue【学校施設】&#10;有形固定資産減価償却率">
          <a:extLst>
            <a:ext uri="{FF2B5EF4-FFF2-40B4-BE49-F238E27FC236}">
              <a16:creationId xmlns:a16="http://schemas.microsoft.com/office/drawing/2014/main" id="{696A4721-ACBD-47C3-86D3-E384D4C0D990}"/>
            </a:ext>
          </a:extLst>
        </xdr:cNvPr>
        <xdr:cNvSpPr txBox="1"/>
      </xdr:nvSpPr>
      <xdr:spPr>
        <a:xfrm>
          <a:off x="12964169"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81932</xdr:rowOff>
    </xdr:from>
    <xdr:ext cx="405111" cy="259045"/>
    <xdr:sp macro="" textlink="">
      <xdr:nvSpPr>
        <xdr:cNvPr id="573" name="n_3mainValue【学校施設】&#10;有形固定資産減価償却率">
          <a:extLst>
            <a:ext uri="{FF2B5EF4-FFF2-40B4-BE49-F238E27FC236}">
              <a16:creationId xmlns:a16="http://schemas.microsoft.com/office/drawing/2014/main" id="{4CCBDEC4-65D6-44FA-9227-C0D3765CB2CD}"/>
            </a:ext>
          </a:extLst>
        </xdr:cNvPr>
        <xdr:cNvSpPr txBox="1"/>
      </xdr:nvSpPr>
      <xdr:spPr>
        <a:xfrm>
          <a:off x="12164069" y="997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51452</xdr:rowOff>
    </xdr:from>
    <xdr:ext cx="405111" cy="259045"/>
    <xdr:sp macro="" textlink="">
      <xdr:nvSpPr>
        <xdr:cNvPr id="574" name="n_4mainValue【学校施設】&#10;有形固定資産減価償却率">
          <a:extLst>
            <a:ext uri="{FF2B5EF4-FFF2-40B4-BE49-F238E27FC236}">
              <a16:creationId xmlns:a16="http://schemas.microsoft.com/office/drawing/2014/main" id="{487CA191-3296-4215-9C4B-A11B0399E8D5}"/>
            </a:ext>
          </a:extLst>
        </xdr:cNvPr>
        <xdr:cNvSpPr txBox="1"/>
      </xdr:nvSpPr>
      <xdr:spPr>
        <a:xfrm>
          <a:off x="113544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D29AFC6C-71E1-4329-BBE7-4C428F884FAB}"/>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C605E6E9-BE34-4157-AE40-6C23AE95A2F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5636C194-6246-4183-A215-4C65CD052F70}"/>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4BF9E557-F2DF-4F2B-BA8F-599C008836C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865B115C-D097-4020-B397-4C4527EDDF8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A7215A43-275B-449F-8803-78C774F95CA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7F13D2FD-F129-49D4-B4D0-61C85B8BF58D}"/>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32EABD46-F16E-434D-AFE3-5921C35EE236}"/>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F4E871B8-A109-4DDE-B7AD-0B69B237C530}"/>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9DEB7041-4D5E-4552-A9C8-A4AFE5CB9F8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01F59665-D0D9-4C96-BDFE-9C8C4952B1C5}"/>
            </a:ext>
          </a:extLst>
        </xdr:cNvPr>
        <xdr:cNvCxnSpPr/>
      </xdr:nvCxnSpPr>
      <xdr:spPr>
        <a:xfrm>
          <a:off x="164592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732A9A7F-B6B3-4A5A-81F0-59191C115D8E}"/>
            </a:ext>
          </a:extLst>
        </xdr:cNvPr>
        <xdr:cNvSpPr txBox="1"/>
      </xdr:nvSpPr>
      <xdr:spPr>
        <a:xfrm>
          <a:off x="160523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FCE3028D-82D1-445C-8968-098783AC5E3D}"/>
            </a:ext>
          </a:extLst>
        </xdr:cNvPr>
        <xdr:cNvCxnSpPr/>
      </xdr:nvCxnSpPr>
      <xdr:spPr>
        <a:xfrm>
          <a:off x="164592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B8211D68-1404-412A-A5D8-D5A21214C17C}"/>
            </a:ext>
          </a:extLst>
        </xdr:cNvPr>
        <xdr:cNvSpPr txBox="1"/>
      </xdr:nvSpPr>
      <xdr:spPr>
        <a:xfrm>
          <a:off x="16052346"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4B53033A-9BAA-492E-BA95-26DB107A54DE}"/>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61DEC0FA-613B-4BA3-A528-A0133A97F820}"/>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16608A61-9AFC-4F0D-8D19-04592C2D5715}"/>
            </a:ext>
          </a:extLst>
        </xdr:cNvPr>
        <xdr:cNvCxnSpPr/>
      </xdr:nvCxnSpPr>
      <xdr:spPr>
        <a:xfrm>
          <a:off x="164592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55B222CE-0963-4DCE-8907-B1AE72F9ECA2}"/>
            </a:ext>
          </a:extLst>
        </xdr:cNvPr>
        <xdr:cNvSpPr txBox="1"/>
      </xdr:nvSpPr>
      <xdr:spPr>
        <a:xfrm>
          <a:off x="16052346"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4726A740-B5FF-4C43-8404-3E11701C9A85}"/>
            </a:ext>
          </a:extLst>
        </xdr:cNvPr>
        <xdr:cNvCxnSpPr/>
      </xdr:nvCxnSpPr>
      <xdr:spPr>
        <a:xfrm>
          <a:off x="164592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D05EC124-C9D9-441E-BC6B-0A59549A5268}"/>
            </a:ext>
          </a:extLst>
        </xdr:cNvPr>
        <xdr:cNvSpPr txBox="1"/>
      </xdr:nvSpPr>
      <xdr:spPr>
        <a:xfrm>
          <a:off x="16052346"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86F4A5E5-12A0-48E5-8359-D157F65BD5A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0414DFEE-0B3B-48A6-8F0F-AE7D4E085415}"/>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4CF8FB33-6B78-45FC-A86B-AFAFD89EF7F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09E2D3FF-E93D-4B80-B277-E972F0831614}"/>
            </a:ext>
          </a:extLst>
        </xdr:cNvPr>
        <xdr:cNvCxnSpPr/>
      </xdr:nvCxnSpPr>
      <xdr:spPr>
        <a:xfrm flipV="1">
          <a:off x="19954239" y="9039669"/>
          <a:ext cx="0" cy="1272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05DFBA1E-7C46-419D-93D8-DF07D99519A0}"/>
            </a:ext>
          </a:extLst>
        </xdr:cNvPr>
        <xdr:cNvSpPr txBox="1"/>
      </xdr:nvSpPr>
      <xdr:spPr>
        <a:xfrm>
          <a:off x="19992975" y="10316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5DBFE05B-16B7-470F-910A-79EEAF4E1FAE}"/>
            </a:ext>
          </a:extLst>
        </xdr:cNvPr>
        <xdr:cNvCxnSpPr/>
      </xdr:nvCxnSpPr>
      <xdr:spPr>
        <a:xfrm>
          <a:off x="19878675" y="103125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28E7B0AC-2B5A-45FC-A6D2-79CCF836FDE2}"/>
            </a:ext>
          </a:extLst>
        </xdr:cNvPr>
        <xdr:cNvSpPr txBox="1"/>
      </xdr:nvSpPr>
      <xdr:spPr>
        <a:xfrm>
          <a:off x="19992975" y="8827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9B3B5A90-55A3-4EF5-8B4B-E17C54AF349E}"/>
            </a:ext>
          </a:extLst>
        </xdr:cNvPr>
        <xdr:cNvCxnSpPr/>
      </xdr:nvCxnSpPr>
      <xdr:spPr>
        <a:xfrm>
          <a:off x="19878675" y="903966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7FFCBC3D-0DC5-4C0B-946B-94640E965553}"/>
            </a:ext>
          </a:extLst>
        </xdr:cNvPr>
        <xdr:cNvSpPr txBox="1"/>
      </xdr:nvSpPr>
      <xdr:spPr>
        <a:xfrm>
          <a:off x="19992975" y="9755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0E739A8B-DF2D-4F78-A77C-9CF040157C29}"/>
            </a:ext>
          </a:extLst>
        </xdr:cNvPr>
        <xdr:cNvSpPr/>
      </xdr:nvSpPr>
      <xdr:spPr>
        <a:xfrm>
          <a:off x="19897725" y="98945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19192E26-1F60-4DB6-8D50-413D236D69FE}"/>
            </a:ext>
          </a:extLst>
        </xdr:cNvPr>
        <xdr:cNvSpPr/>
      </xdr:nvSpPr>
      <xdr:spPr>
        <a:xfrm>
          <a:off x="19154775" y="99134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D8D342CA-D08F-45B5-BF66-D346E87BC878}"/>
            </a:ext>
          </a:extLst>
        </xdr:cNvPr>
        <xdr:cNvSpPr/>
      </xdr:nvSpPr>
      <xdr:spPr>
        <a:xfrm>
          <a:off x="18345150" y="990606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6BF02C21-1046-4C6A-9E4E-0E815C5109A9}"/>
            </a:ext>
          </a:extLst>
        </xdr:cNvPr>
        <xdr:cNvSpPr/>
      </xdr:nvSpPr>
      <xdr:spPr>
        <a:xfrm>
          <a:off x="17554575" y="99181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24C9F699-0C33-4186-B98A-06C6B8F1BB11}"/>
            </a:ext>
          </a:extLst>
        </xdr:cNvPr>
        <xdr:cNvSpPr/>
      </xdr:nvSpPr>
      <xdr:spPr>
        <a:xfrm>
          <a:off x="16754475" y="99350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C27129B0-AB27-40F0-B91A-387EEE5CE6A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C75FC8F6-43CD-40CF-BECA-9A9C8D40CCBC}"/>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CD048AF3-B0FB-4467-A322-E713F88DCE96}"/>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5BAC7527-7C6B-47DC-9461-8E92B34F5A15}"/>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B75D14ED-0D99-4BA7-9C81-FA2792B5114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39688</xdr:rowOff>
    </xdr:from>
    <xdr:to>
      <xdr:col>116</xdr:col>
      <xdr:colOff>114300</xdr:colOff>
      <xdr:row>61</xdr:row>
      <xdr:rowOff>141288</xdr:rowOff>
    </xdr:to>
    <xdr:sp macro="" textlink="">
      <xdr:nvSpPr>
        <xdr:cNvPr id="614" name="楕円 613">
          <a:extLst>
            <a:ext uri="{FF2B5EF4-FFF2-40B4-BE49-F238E27FC236}">
              <a16:creationId xmlns:a16="http://schemas.microsoft.com/office/drawing/2014/main" id="{F4B09BA4-D91B-45BC-9E6C-D412E36DE0D8}"/>
            </a:ext>
          </a:extLst>
        </xdr:cNvPr>
        <xdr:cNvSpPr/>
      </xdr:nvSpPr>
      <xdr:spPr>
        <a:xfrm>
          <a:off x="19897725" y="992663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18115</xdr:rowOff>
    </xdr:from>
    <xdr:ext cx="469744" cy="259045"/>
    <xdr:sp macro="" textlink="">
      <xdr:nvSpPr>
        <xdr:cNvPr id="615" name="【学校施設】&#10;一人当たり面積該当値テキスト">
          <a:extLst>
            <a:ext uri="{FF2B5EF4-FFF2-40B4-BE49-F238E27FC236}">
              <a16:creationId xmlns:a16="http://schemas.microsoft.com/office/drawing/2014/main" id="{89AF79A1-7310-4866-8A24-ABA8173DD76F}"/>
            </a:ext>
          </a:extLst>
        </xdr:cNvPr>
        <xdr:cNvSpPr txBox="1"/>
      </xdr:nvSpPr>
      <xdr:spPr>
        <a:xfrm>
          <a:off x="19992975" y="9905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50546</xdr:rowOff>
    </xdr:from>
    <xdr:to>
      <xdr:col>112</xdr:col>
      <xdr:colOff>38100</xdr:colOff>
      <xdr:row>61</xdr:row>
      <xdr:rowOff>152146</xdr:rowOff>
    </xdr:to>
    <xdr:sp macro="" textlink="">
      <xdr:nvSpPr>
        <xdr:cNvPr id="616" name="楕円 615">
          <a:extLst>
            <a:ext uri="{FF2B5EF4-FFF2-40B4-BE49-F238E27FC236}">
              <a16:creationId xmlns:a16="http://schemas.microsoft.com/office/drawing/2014/main" id="{13FD233B-C6AE-44ED-82C3-D71A03F4A4FF}"/>
            </a:ext>
          </a:extLst>
        </xdr:cNvPr>
        <xdr:cNvSpPr/>
      </xdr:nvSpPr>
      <xdr:spPr>
        <a:xfrm>
          <a:off x="19154775" y="993432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90488</xdr:rowOff>
    </xdr:from>
    <xdr:to>
      <xdr:col>116</xdr:col>
      <xdr:colOff>63500</xdr:colOff>
      <xdr:row>61</xdr:row>
      <xdr:rowOff>101346</xdr:rowOff>
    </xdr:to>
    <xdr:cxnSp macro="">
      <xdr:nvCxnSpPr>
        <xdr:cNvPr id="617" name="直線コネクタ 616">
          <a:extLst>
            <a:ext uri="{FF2B5EF4-FFF2-40B4-BE49-F238E27FC236}">
              <a16:creationId xmlns:a16="http://schemas.microsoft.com/office/drawing/2014/main" id="{B90AE4A1-D37F-458C-B538-43C72BC82A2D}"/>
            </a:ext>
          </a:extLst>
        </xdr:cNvPr>
        <xdr:cNvCxnSpPr/>
      </xdr:nvCxnSpPr>
      <xdr:spPr>
        <a:xfrm flipV="1">
          <a:off x="19202400" y="9974263"/>
          <a:ext cx="752475" cy="1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60643</xdr:rowOff>
    </xdr:from>
    <xdr:to>
      <xdr:col>107</xdr:col>
      <xdr:colOff>101600</xdr:colOff>
      <xdr:row>61</xdr:row>
      <xdr:rowOff>162243</xdr:rowOff>
    </xdr:to>
    <xdr:sp macro="" textlink="">
      <xdr:nvSpPr>
        <xdr:cNvPr id="618" name="楕円 617">
          <a:extLst>
            <a:ext uri="{FF2B5EF4-FFF2-40B4-BE49-F238E27FC236}">
              <a16:creationId xmlns:a16="http://schemas.microsoft.com/office/drawing/2014/main" id="{D599AF83-5437-4154-8AF2-D1054979FC8F}"/>
            </a:ext>
          </a:extLst>
        </xdr:cNvPr>
        <xdr:cNvSpPr/>
      </xdr:nvSpPr>
      <xdr:spPr>
        <a:xfrm>
          <a:off x="18345150" y="99507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101346</xdr:rowOff>
    </xdr:from>
    <xdr:to>
      <xdr:col>111</xdr:col>
      <xdr:colOff>177800</xdr:colOff>
      <xdr:row>61</xdr:row>
      <xdr:rowOff>111443</xdr:rowOff>
    </xdr:to>
    <xdr:cxnSp macro="">
      <xdr:nvCxnSpPr>
        <xdr:cNvPr id="619" name="直線コネクタ 618">
          <a:extLst>
            <a:ext uri="{FF2B5EF4-FFF2-40B4-BE49-F238E27FC236}">
              <a16:creationId xmlns:a16="http://schemas.microsoft.com/office/drawing/2014/main" id="{10055BEC-AD09-4E24-9523-18D33E48B214}"/>
            </a:ext>
          </a:extLst>
        </xdr:cNvPr>
        <xdr:cNvCxnSpPr/>
      </xdr:nvCxnSpPr>
      <xdr:spPr>
        <a:xfrm flipV="1">
          <a:off x="18392775" y="9991471"/>
          <a:ext cx="809625" cy="6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17780</xdr:rowOff>
    </xdr:from>
    <xdr:to>
      <xdr:col>102</xdr:col>
      <xdr:colOff>165100</xdr:colOff>
      <xdr:row>60</xdr:row>
      <xdr:rowOff>119380</xdr:rowOff>
    </xdr:to>
    <xdr:sp macro="" textlink="">
      <xdr:nvSpPr>
        <xdr:cNvPr id="620" name="楕円 619">
          <a:extLst>
            <a:ext uri="{FF2B5EF4-FFF2-40B4-BE49-F238E27FC236}">
              <a16:creationId xmlns:a16="http://schemas.microsoft.com/office/drawing/2014/main" id="{61B4DF1D-2762-4A02-B2FC-A1EFC9442710}"/>
            </a:ext>
          </a:extLst>
        </xdr:cNvPr>
        <xdr:cNvSpPr/>
      </xdr:nvSpPr>
      <xdr:spPr>
        <a:xfrm>
          <a:off x="17554575" y="97428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68580</xdr:rowOff>
    </xdr:from>
    <xdr:to>
      <xdr:col>107</xdr:col>
      <xdr:colOff>50800</xdr:colOff>
      <xdr:row>61</xdr:row>
      <xdr:rowOff>111443</xdr:rowOff>
    </xdr:to>
    <xdr:cxnSp macro="">
      <xdr:nvCxnSpPr>
        <xdr:cNvPr id="621" name="直線コネクタ 620">
          <a:extLst>
            <a:ext uri="{FF2B5EF4-FFF2-40B4-BE49-F238E27FC236}">
              <a16:creationId xmlns:a16="http://schemas.microsoft.com/office/drawing/2014/main" id="{E9BBA855-BED5-457B-BFE5-94F631E00910}"/>
            </a:ext>
          </a:extLst>
        </xdr:cNvPr>
        <xdr:cNvCxnSpPr/>
      </xdr:nvCxnSpPr>
      <xdr:spPr>
        <a:xfrm>
          <a:off x="17602200" y="9790430"/>
          <a:ext cx="790575" cy="20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31115</xdr:rowOff>
    </xdr:from>
    <xdr:to>
      <xdr:col>98</xdr:col>
      <xdr:colOff>38100</xdr:colOff>
      <xdr:row>60</xdr:row>
      <xdr:rowOff>132715</xdr:rowOff>
    </xdr:to>
    <xdr:sp macro="" textlink="">
      <xdr:nvSpPr>
        <xdr:cNvPr id="622" name="楕円 621">
          <a:extLst>
            <a:ext uri="{FF2B5EF4-FFF2-40B4-BE49-F238E27FC236}">
              <a16:creationId xmlns:a16="http://schemas.microsoft.com/office/drawing/2014/main" id="{52D5B897-A144-4959-88F8-6CAE2DDE1D82}"/>
            </a:ext>
          </a:extLst>
        </xdr:cNvPr>
        <xdr:cNvSpPr/>
      </xdr:nvSpPr>
      <xdr:spPr>
        <a:xfrm>
          <a:off x="16754475" y="97529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68580</xdr:rowOff>
    </xdr:from>
    <xdr:to>
      <xdr:col>102</xdr:col>
      <xdr:colOff>114300</xdr:colOff>
      <xdr:row>60</xdr:row>
      <xdr:rowOff>81915</xdr:rowOff>
    </xdr:to>
    <xdr:cxnSp macro="">
      <xdr:nvCxnSpPr>
        <xdr:cNvPr id="623" name="直線コネクタ 622">
          <a:extLst>
            <a:ext uri="{FF2B5EF4-FFF2-40B4-BE49-F238E27FC236}">
              <a16:creationId xmlns:a16="http://schemas.microsoft.com/office/drawing/2014/main" id="{DA99D45A-B314-4898-94ED-F29DDDC8600F}"/>
            </a:ext>
          </a:extLst>
        </xdr:cNvPr>
        <xdr:cNvCxnSpPr/>
      </xdr:nvCxnSpPr>
      <xdr:spPr>
        <a:xfrm flipV="1">
          <a:off x="16802100" y="9790430"/>
          <a:ext cx="800100"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2F96F39C-7770-4E32-B320-3531C368DF75}"/>
            </a:ext>
          </a:extLst>
        </xdr:cNvPr>
        <xdr:cNvSpPr txBox="1"/>
      </xdr:nvSpPr>
      <xdr:spPr>
        <a:xfrm>
          <a:off x="18983402" y="970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FBCB0596-6D89-4E84-A3B4-D926C525F48E}"/>
            </a:ext>
          </a:extLst>
        </xdr:cNvPr>
        <xdr:cNvSpPr txBox="1"/>
      </xdr:nvSpPr>
      <xdr:spPr>
        <a:xfrm>
          <a:off x="18183302" y="970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43E643A7-7165-4E3A-A123-77AD873053CB}"/>
            </a:ext>
          </a:extLst>
        </xdr:cNvPr>
        <xdr:cNvSpPr txBox="1"/>
      </xdr:nvSpPr>
      <xdr:spPr>
        <a:xfrm>
          <a:off x="17383202" y="10010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D8A146EE-4A26-49D4-B084-E23FC7EA4942}"/>
            </a:ext>
          </a:extLst>
        </xdr:cNvPr>
        <xdr:cNvSpPr txBox="1"/>
      </xdr:nvSpPr>
      <xdr:spPr>
        <a:xfrm>
          <a:off x="16592627" y="10027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143273</xdr:rowOff>
    </xdr:from>
    <xdr:ext cx="469744" cy="259045"/>
    <xdr:sp macro="" textlink="">
      <xdr:nvSpPr>
        <xdr:cNvPr id="628" name="n_1mainValue【学校施設】&#10;一人当たり面積">
          <a:extLst>
            <a:ext uri="{FF2B5EF4-FFF2-40B4-BE49-F238E27FC236}">
              <a16:creationId xmlns:a16="http://schemas.microsoft.com/office/drawing/2014/main" id="{80229E97-40BD-45F5-84A1-2E2D5D3B6E8E}"/>
            </a:ext>
          </a:extLst>
        </xdr:cNvPr>
        <xdr:cNvSpPr txBox="1"/>
      </xdr:nvSpPr>
      <xdr:spPr>
        <a:xfrm>
          <a:off x="18983402" y="1002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153370</xdr:rowOff>
    </xdr:from>
    <xdr:ext cx="469744" cy="259045"/>
    <xdr:sp macro="" textlink="">
      <xdr:nvSpPr>
        <xdr:cNvPr id="629" name="n_2mainValue【学校施設】&#10;一人当たり面積">
          <a:extLst>
            <a:ext uri="{FF2B5EF4-FFF2-40B4-BE49-F238E27FC236}">
              <a16:creationId xmlns:a16="http://schemas.microsoft.com/office/drawing/2014/main" id="{145858EE-0D45-442D-B464-D082E4EA31FE}"/>
            </a:ext>
          </a:extLst>
        </xdr:cNvPr>
        <xdr:cNvSpPr txBox="1"/>
      </xdr:nvSpPr>
      <xdr:spPr>
        <a:xfrm>
          <a:off x="18183302" y="10040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135907</xdr:rowOff>
    </xdr:from>
    <xdr:ext cx="469744" cy="259045"/>
    <xdr:sp macro="" textlink="">
      <xdr:nvSpPr>
        <xdr:cNvPr id="630" name="n_3mainValue【学校施設】&#10;一人当たり面積">
          <a:extLst>
            <a:ext uri="{FF2B5EF4-FFF2-40B4-BE49-F238E27FC236}">
              <a16:creationId xmlns:a16="http://schemas.microsoft.com/office/drawing/2014/main" id="{D4ABF29E-AE47-445E-B0A7-25965059B9E8}"/>
            </a:ext>
          </a:extLst>
        </xdr:cNvPr>
        <xdr:cNvSpPr txBox="1"/>
      </xdr:nvSpPr>
      <xdr:spPr>
        <a:xfrm>
          <a:off x="17383202" y="953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149242</xdr:rowOff>
    </xdr:from>
    <xdr:ext cx="469744" cy="259045"/>
    <xdr:sp macro="" textlink="">
      <xdr:nvSpPr>
        <xdr:cNvPr id="631" name="n_4mainValue【学校施設】&#10;一人当たり面積">
          <a:extLst>
            <a:ext uri="{FF2B5EF4-FFF2-40B4-BE49-F238E27FC236}">
              <a16:creationId xmlns:a16="http://schemas.microsoft.com/office/drawing/2014/main" id="{79028DAC-8CDD-49B2-B2D1-EAECCCDBC8D6}"/>
            </a:ext>
          </a:extLst>
        </xdr:cNvPr>
        <xdr:cNvSpPr txBox="1"/>
      </xdr:nvSpPr>
      <xdr:spPr>
        <a:xfrm>
          <a:off x="16592627" y="955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74E75B14-E017-4492-BB23-0776592299A3}"/>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D23A167A-E7E4-47AC-94C2-B56DB4F535B6}"/>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85E1129B-CA57-4ED8-BA19-2ABB92CFBCE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05189755-E266-47AD-A214-2CDC511C6535}"/>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63397AEE-4486-4E34-A4FA-604310E5FACC}"/>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31B9E534-A7CF-48AD-8511-F3E347EAA676}"/>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06D35E0E-DCD2-4A73-979C-042C6A1B2AE2}"/>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D263918B-5CF9-42D0-A8E0-5196FFCC5799}"/>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196BEC5E-DC4B-4197-9EFF-17116A75E64C}"/>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EAEEE6E9-6B3C-4203-A95D-76FA6074485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308729EA-D185-4B6F-BA27-96CC64B06494}"/>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A070750B-0958-4089-B308-A6C7750ED85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BA4CA961-D505-4978-9372-E5DB7A4C0D3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3620EEB6-F330-4612-B7E9-5E2C913BCDA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CD8328CE-E4E6-4CF8-8DFA-03B4DB1FED50}"/>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F5BBEEF1-FDD5-47B4-9AD7-0E14791E811C}"/>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592F5699-FCA3-4655-A1CE-8C12E0E5A7E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136F2762-7292-4CB7-AFF5-A3AFED269042}"/>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A5ED4E32-548C-43CE-9DF4-C414FB9B2961}"/>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A99571FF-0098-4F1F-91AA-36F186DDDB05}"/>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A7525E5F-3947-4FAD-812E-D5EAC2BB1CC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E7C355B1-1EA7-4853-8A3E-44BA5843A81D}"/>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C6F261D7-DB44-4D97-B91B-6BB67B32295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9784346F-AE2D-435E-BAAC-666ABF1D36F3}"/>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BD8FED29-AE96-4329-AEFF-1C7FC9B7684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497D63E5-0161-46A8-96B3-6A37BBB89DF2}"/>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4AEF9401-F14B-4E1A-BA76-DFCE9FDC2CF5}"/>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306C6136-65A5-44DE-AC0D-C0C29DD1BDC7}"/>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E3E278EC-5EF6-41FA-9342-13A938B0F120}"/>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26C7C129-529C-488C-9CC9-4E8F242B410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BA868E9F-0EF6-471A-AF2B-DE585B8B3B8B}"/>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E88CE4A9-6CC7-4F0F-8772-8565F2E34040}"/>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C07DEE67-6F03-423E-A2ED-91BAF3F2E9D1}"/>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3C477061-17B2-4074-9748-C2A1BEA0037D}"/>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8697F74E-AB7A-499E-86E8-A9F89D5769F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29FD621E-E61F-4AB7-B3C3-2A437C8327A5}"/>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132CC4E3-83A6-4F84-86E4-F8B7B06F602D}"/>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69CFA56A-BD63-4B64-A230-B2A80B0B4508}"/>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8DA5A553-DFDC-4052-B843-F57DCDE0135D}"/>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C0EA64D8-5617-48A0-8E95-4E8EF8F5208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7FF7A345-EC23-4A54-BCEE-8A607D4E634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9B630D7C-1688-4ABC-9B17-A8C30E6FB5FD}"/>
            </a:ext>
          </a:extLst>
        </xdr:cNvPr>
        <xdr:cNvCxnSpPr/>
      </xdr:nvCxnSpPr>
      <xdr:spPr>
        <a:xfrm flipV="1">
          <a:off x="14696439" y="16241576"/>
          <a:ext cx="0" cy="1624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F696281E-211E-4216-9760-EA6E5ED78F9A}"/>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B8B390F8-E95B-4ABB-AA85-2680874DD01C}"/>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4C69C25C-ABCD-4A48-850D-2FE33C7B059D}"/>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1887EF1D-D973-46E5-9B94-F680EFB2B3E6}"/>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DB7DC564-A7CB-4648-8B13-80949667E48D}"/>
            </a:ext>
          </a:extLst>
        </xdr:cNvPr>
        <xdr:cNvSpPr txBox="1"/>
      </xdr:nvSpPr>
      <xdr:spPr>
        <a:xfrm>
          <a:off x="14735175" y="171834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60457C86-1776-4577-B23E-0F73128E348E}"/>
            </a:ext>
          </a:extLst>
        </xdr:cNvPr>
        <xdr:cNvSpPr/>
      </xdr:nvSpPr>
      <xdr:spPr>
        <a:xfrm>
          <a:off x="14649450" y="173288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6907F9A8-0697-4BAA-8F32-2FA9332544CF}"/>
            </a:ext>
          </a:extLst>
        </xdr:cNvPr>
        <xdr:cNvSpPr/>
      </xdr:nvSpPr>
      <xdr:spPr>
        <a:xfrm>
          <a:off x="13887450" y="173549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8885AE80-0389-4267-B612-643ED84CCC38}"/>
            </a:ext>
          </a:extLst>
        </xdr:cNvPr>
        <xdr:cNvSpPr/>
      </xdr:nvSpPr>
      <xdr:spPr>
        <a:xfrm>
          <a:off x="13096875" y="173450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24091E6F-2B3E-41A5-A030-0F71EDDAC45E}"/>
            </a:ext>
          </a:extLst>
        </xdr:cNvPr>
        <xdr:cNvSpPr/>
      </xdr:nvSpPr>
      <xdr:spPr>
        <a:xfrm>
          <a:off x="12296775" y="173272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57D7887F-1171-465F-B997-DEB13FFB43AD}"/>
            </a:ext>
          </a:extLst>
        </xdr:cNvPr>
        <xdr:cNvSpPr/>
      </xdr:nvSpPr>
      <xdr:spPr>
        <a:xfrm>
          <a:off x="11487150" y="172700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2D613E23-A5FC-452E-95C0-72D14F12C599}"/>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E4E3BBB2-6501-46AF-AA09-E5C0914E866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FDDC042F-E737-4279-B1F9-3E186932539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81BBE7ED-C9B9-4B04-A21A-3CB9688F907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4875DF16-A5D2-4CA2-9AC0-11270F9E3E1E}"/>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134801</xdr:rowOff>
    </xdr:from>
    <xdr:to>
      <xdr:col>85</xdr:col>
      <xdr:colOff>177800</xdr:colOff>
      <xdr:row>109</xdr:row>
      <xdr:rowOff>64951</xdr:rowOff>
    </xdr:to>
    <xdr:sp macro="" textlink="">
      <xdr:nvSpPr>
        <xdr:cNvPr id="689" name="楕円 688">
          <a:extLst>
            <a:ext uri="{FF2B5EF4-FFF2-40B4-BE49-F238E27FC236}">
              <a16:creationId xmlns:a16="http://schemas.microsoft.com/office/drawing/2014/main" id="{12AA1A17-DC4A-43AE-A37F-5E7575D6F733}"/>
            </a:ext>
          </a:extLst>
        </xdr:cNvPr>
        <xdr:cNvSpPr/>
      </xdr:nvSpPr>
      <xdr:spPr>
        <a:xfrm>
          <a:off x="14649450" y="177941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49728</xdr:rowOff>
    </xdr:from>
    <xdr:ext cx="405111" cy="259045"/>
    <xdr:sp macro="" textlink="">
      <xdr:nvSpPr>
        <xdr:cNvPr id="690" name="【公民館】&#10;有形固定資産減価償却率該当値テキスト">
          <a:extLst>
            <a:ext uri="{FF2B5EF4-FFF2-40B4-BE49-F238E27FC236}">
              <a16:creationId xmlns:a16="http://schemas.microsoft.com/office/drawing/2014/main" id="{A7B2B671-D6C4-4B2B-B039-65655BC9BA61}"/>
            </a:ext>
          </a:extLst>
        </xdr:cNvPr>
        <xdr:cNvSpPr txBox="1"/>
      </xdr:nvSpPr>
      <xdr:spPr>
        <a:xfrm>
          <a:off x="14735175" y="17705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126637</xdr:rowOff>
    </xdr:from>
    <xdr:to>
      <xdr:col>81</xdr:col>
      <xdr:colOff>101600</xdr:colOff>
      <xdr:row>109</xdr:row>
      <xdr:rowOff>56787</xdr:rowOff>
    </xdr:to>
    <xdr:sp macro="" textlink="">
      <xdr:nvSpPr>
        <xdr:cNvPr id="691" name="楕円 690">
          <a:extLst>
            <a:ext uri="{FF2B5EF4-FFF2-40B4-BE49-F238E27FC236}">
              <a16:creationId xmlns:a16="http://schemas.microsoft.com/office/drawing/2014/main" id="{F3F385F7-7430-49B0-92E0-446C79FDDE8D}"/>
            </a:ext>
          </a:extLst>
        </xdr:cNvPr>
        <xdr:cNvSpPr/>
      </xdr:nvSpPr>
      <xdr:spPr>
        <a:xfrm>
          <a:off x="13887450" y="1778281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5987</xdr:rowOff>
    </xdr:from>
    <xdr:to>
      <xdr:col>85</xdr:col>
      <xdr:colOff>127000</xdr:colOff>
      <xdr:row>109</xdr:row>
      <xdr:rowOff>14151</xdr:rowOff>
    </xdr:to>
    <xdr:cxnSp macro="">
      <xdr:nvCxnSpPr>
        <xdr:cNvPr id="692" name="直線コネクタ 691">
          <a:extLst>
            <a:ext uri="{FF2B5EF4-FFF2-40B4-BE49-F238E27FC236}">
              <a16:creationId xmlns:a16="http://schemas.microsoft.com/office/drawing/2014/main" id="{2D734E59-ECEC-48F4-A2FF-8CFA73DEC8CB}"/>
            </a:ext>
          </a:extLst>
        </xdr:cNvPr>
        <xdr:cNvCxnSpPr/>
      </xdr:nvCxnSpPr>
      <xdr:spPr>
        <a:xfrm>
          <a:off x="13935075" y="17839962"/>
          <a:ext cx="762000" cy="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120106</xdr:rowOff>
    </xdr:from>
    <xdr:to>
      <xdr:col>76</xdr:col>
      <xdr:colOff>165100</xdr:colOff>
      <xdr:row>109</xdr:row>
      <xdr:rowOff>50256</xdr:rowOff>
    </xdr:to>
    <xdr:sp macro="" textlink="">
      <xdr:nvSpPr>
        <xdr:cNvPr id="693" name="楕円 692">
          <a:extLst>
            <a:ext uri="{FF2B5EF4-FFF2-40B4-BE49-F238E27FC236}">
              <a16:creationId xmlns:a16="http://schemas.microsoft.com/office/drawing/2014/main" id="{57058550-A18F-4990-82E7-6DD0C466798C}"/>
            </a:ext>
          </a:extLst>
        </xdr:cNvPr>
        <xdr:cNvSpPr/>
      </xdr:nvSpPr>
      <xdr:spPr>
        <a:xfrm>
          <a:off x="13096875" y="177826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170906</xdr:rowOff>
    </xdr:from>
    <xdr:to>
      <xdr:col>81</xdr:col>
      <xdr:colOff>50800</xdr:colOff>
      <xdr:row>109</xdr:row>
      <xdr:rowOff>5987</xdr:rowOff>
    </xdr:to>
    <xdr:cxnSp macro="">
      <xdr:nvCxnSpPr>
        <xdr:cNvPr id="694" name="直線コネクタ 693">
          <a:extLst>
            <a:ext uri="{FF2B5EF4-FFF2-40B4-BE49-F238E27FC236}">
              <a16:creationId xmlns:a16="http://schemas.microsoft.com/office/drawing/2014/main" id="{3B308DD2-898F-4125-AC7D-A51BD9CA5682}"/>
            </a:ext>
          </a:extLst>
        </xdr:cNvPr>
        <xdr:cNvCxnSpPr/>
      </xdr:nvCxnSpPr>
      <xdr:spPr>
        <a:xfrm>
          <a:off x="13144500" y="17830256"/>
          <a:ext cx="7905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111942</xdr:rowOff>
    </xdr:from>
    <xdr:to>
      <xdr:col>72</xdr:col>
      <xdr:colOff>38100</xdr:colOff>
      <xdr:row>109</xdr:row>
      <xdr:rowOff>42092</xdr:rowOff>
    </xdr:to>
    <xdr:sp macro="" textlink="">
      <xdr:nvSpPr>
        <xdr:cNvPr id="695" name="楕円 694">
          <a:extLst>
            <a:ext uri="{FF2B5EF4-FFF2-40B4-BE49-F238E27FC236}">
              <a16:creationId xmlns:a16="http://schemas.microsoft.com/office/drawing/2014/main" id="{B13203F7-6624-4D42-83B3-5888C070C58B}"/>
            </a:ext>
          </a:extLst>
        </xdr:cNvPr>
        <xdr:cNvSpPr/>
      </xdr:nvSpPr>
      <xdr:spPr>
        <a:xfrm>
          <a:off x="12296775" y="177712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162742</xdr:rowOff>
    </xdr:from>
    <xdr:to>
      <xdr:col>76</xdr:col>
      <xdr:colOff>114300</xdr:colOff>
      <xdr:row>108</xdr:row>
      <xdr:rowOff>170906</xdr:rowOff>
    </xdr:to>
    <xdr:cxnSp macro="">
      <xdr:nvCxnSpPr>
        <xdr:cNvPr id="696" name="直線コネクタ 695">
          <a:extLst>
            <a:ext uri="{FF2B5EF4-FFF2-40B4-BE49-F238E27FC236}">
              <a16:creationId xmlns:a16="http://schemas.microsoft.com/office/drawing/2014/main" id="{5A461294-1891-460D-AA7F-87F761C6BC5E}"/>
            </a:ext>
          </a:extLst>
        </xdr:cNvPr>
        <xdr:cNvCxnSpPr/>
      </xdr:nvCxnSpPr>
      <xdr:spPr>
        <a:xfrm>
          <a:off x="12344400" y="17818917"/>
          <a:ext cx="8001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95613</xdr:rowOff>
    </xdr:from>
    <xdr:to>
      <xdr:col>67</xdr:col>
      <xdr:colOff>101600</xdr:colOff>
      <xdr:row>109</xdr:row>
      <xdr:rowOff>25763</xdr:rowOff>
    </xdr:to>
    <xdr:sp macro="" textlink="">
      <xdr:nvSpPr>
        <xdr:cNvPr id="697" name="楕円 696">
          <a:extLst>
            <a:ext uri="{FF2B5EF4-FFF2-40B4-BE49-F238E27FC236}">
              <a16:creationId xmlns:a16="http://schemas.microsoft.com/office/drawing/2014/main" id="{067AC9EC-7E5F-4A9E-A86E-9A6CDCDC4FFB}"/>
            </a:ext>
          </a:extLst>
        </xdr:cNvPr>
        <xdr:cNvSpPr/>
      </xdr:nvSpPr>
      <xdr:spPr>
        <a:xfrm>
          <a:off x="11487150" y="177549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146413</xdr:rowOff>
    </xdr:from>
    <xdr:to>
      <xdr:col>71</xdr:col>
      <xdr:colOff>177800</xdr:colOff>
      <xdr:row>108</xdr:row>
      <xdr:rowOff>162742</xdr:rowOff>
    </xdr:to>
    <xdr:cxnSp macro="">
      <xdr:nvCxnSpPr>
        <xdr:cNvPr id="698" name="直線コネクタ 697">
          <a:extLst>
            <a:ext uri="{FF2B5EF4-FFF2-40B4-BE49-F238E27FC236}">
              <a16:creationId xmlns:a16="http://schemas.microsoft.com/office/drawing/2014/main" id="{588426EE-7EE2-4E42-A1D8-AF24EB8D4A01}"/>
            </a:ext>
          </a:extLst>
        </xdr:cNvPr>
        <xdr:cNvCxnSpPr/>
      </xdr:nvCxnSpPr>
      <xdr:spPr>
        <a:xfrm>
          <a:off x="11534775" y="17802588"/>
          <a:ext cx="809625"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0EF6DB60-BFB6-4B39-9210-4D06C6C0C5BB}"/>
            </a:ext>
          </a:extLst>
        </xdr:cNvPr>
        <xdr:cNvSpPr txBox="1"/>
      </xdr:nvSpPr>
      <xdr:spPr>
        <a:xfrm>
          <a:off x="13745219" y="17133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8753EA1C-73FF-42BC-B568-EBB7E3503771}"/>
            </a:ext>
          </a:extLst>
        </xdr:cNvPr>
        <xdr:cNvSpPr txBox="1"/>
      </xdr:nvSpPr>
      <xdr:spPr>
        <a:xfrm>
          <a:off x="12964169" y="1711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EED0B334-08AD-40D0-B24F-78F5F777C236}"/>
            </a:ext>
          </a:extLst>
        </xdr:cNvPr>
        <xdr:cNvSpPr txBox="1"/>
      </xdr:nvSpPr>
      <xdr:spPr>
        <a:xfrm>
          <a:off x="12164069"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AE15C833-607B-4DA0-9161-19B6BC0386AC}"/>
            </a:ext>
          </a:extLst>
        </xdr:cNvPr>
        <xdr:cNvSpPr txBox="1"/>
      </xdr:nvSpPr>
      <xdr:spPr>
        <a:xfrm>
          <a:off x="113544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47914</xdr:rowOff>
    </xdr:from>
    <xdr:ext cx="405111" cy="259045"/>
    <xdr:sp macro="" textlink="">
      <xdr:nvSpPr>
        <xdr:cNvPr id="703" name="n_1mainValue【公民館】&#10;有形固定資産減価償却率">
          <a:extLst>
            <a:ext uri="{FF2B5EF4-FFF2-40B4-BE49-F238E27FC236}">
              <a16:creationId xmlns:a16="http://schemas.microsoft.com/office/drawing/2014/main" id="{AA406FAD-3D04-4BF7-B519-6BBA27A21B6E}"/>
            </a:ext>
          </a:extLst>
        </xdr:cNvPr>
        <xdr:cNvSpPr txBox="1"/>
      </xdr:nvSpPr>
      <xdr:spPr>
        <a:xfrm>
          <a:off x="13745219" y="1787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41383</xdr:rowOff>
    </xdr:from>
    <xdr:ext cx="405111" cy="259045"/>
    <xdr:sp macro="" textlink="">
      <xdr:nvSpPr>
        <xdr:cNvPr id="704" name="n_2mainValue【公民館】&#10;有形固定資産減価償却率">
          <a:extLst>
            <a:ext uri="{FF2B5EF4-FFF2-40B4-BE49-F238E27FC236}">
              <a16:creationId xmlns:a16="http://schemas.microsoft.com/office/drawing/2014/main" id="{6D21AD1C-33D8-4CBC-8BB1-B9BF411BD027}"/>
            </a:ext>
          </a:extLst>
        </xdr:cNvPr>
        <xdr:cNvSpPr txBox="1"/>
      </xdr:nvSpPr>
      <xdr:spPr>
        <a:xfrm>
          <a:off x="12964169" y="17875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33219</xdr:rowOff>
    </xdr:from>
    <xdr:ext cx="405111" cy="259045"/>
    <xdr:sp macro="" textlink="">
      <xdr:nvSpPr>
        <xdr:cNvPr id="705" name="n_3mainValue【公民館】&#10;有形固定資産減価償却率">
          <a:extLst>
            <a:ext uri="{FF2B5EF4-FFF2-40B4-BE49-F238E27FC236}">
              <a16:creationId xmlns:a16="http://schemas.microsoft.com/office/drawing/2014/main" id="{74B865B7-1E48-4B76-B161-0E8878870664}"/>
            </a:ext>
          </a:extLst>
        </xdr:cNvPr>
        <xdr:cNvSpPr txBox="1"/>
      </xdr:nvSpPr>
      <xdr:spPr>
        <a:xfrm>
          <a:off x="12164069" y="17860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16890</xdr:rowOff>
    </xdr:from>
    <xdr:ext cx="405111" cy="259045"/>
    <xdr:sp macro="" textlink="">
      <xdr:nvSpPr>
        <xdr:cNvPr id="706" name="n_4mainValue【公民館】&#10;有形固定資産減価償却率">
          <a:extLst>
            <a:ext uri="{FF2B5EF4-FFF2-40B4-BE49-F238E27FC236}">
              <a16:creationId xmlns:a16="http://schemas.microsoft.com/office/drawing/2014/main" id="{05D339C4-4863-4532-937B-6F95AC07B96C}"/>
            </a:ext>
          </a:extLst>
        </xdr:cNvPr>
        <xdr:cNvSpPr txBox="1"/>
      </xdr:nvSpPr>
      <xdr:spPr>
        <a:xfrm>
          <a:off x="11354444" y="178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FE68748A-C6DE-4F7D-803A-F010BA8F9528}"/>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1A07CB0F-6947-40B5-A0D7-4244752ADB60}"/>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CDA4F199-B5B1-4A00-83F2-C6845CD42F6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CC4CA826-7A84-408A-8B95-51DA466BF52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F4995584-310C-447F-BA2F-E089F15BBA9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D33DE10E-FC53-486D-B4BA-C1CBAD69D74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494AD607-29AD-44E4-BDC0-2344C83DED7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6C312BED-E334-4626-822D-E24B948DB1CF}"/>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E8F9015A-77A7-4261-9356-93510BA8662A}"/>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861E7888-E30B-42BA-A391-DA5544DF956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E3EDBBD6-582C-46AC-8548-B1D2C434D4C7}"/>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AAEA0650-9CF0-4AD0-8BEF-B1F2726E8746}"/>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4CCF4903-D180-4896-AD93-2C602604CFE2}"/>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A392E9A4-DBE4-4148-9F5E-9790AC1EE5AE}"/>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C77CD1CE-2330-47D0-98EB-B57CB3B42860}"/>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9B6DF25A-233A-410E-A1A1-3A6A5E0E1939}"/>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1C94A131-2238-4BA1-B8D3-858947DA8923}"/>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1FE364A6-89A1-4251-AEF2-ED31E9D65E32}"/>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806264C6-2E26-41E0-99B6-432BB3AC2A3F}"/>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89E96E85-A272-4935-A10E-94F447F3F38D}"/>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533886CC-5827-4B72-BF88-C45C7AC993A4}"/>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140133DA-94CF-4F3B-AE57-ECC8B7EE35CF}"/>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DF5EF688-C512-49DC-AAC7-00DDEA8A1C63}"/>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EFA964E2-6EC3-4DC1-9DED-FE94E0D00C7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671A7B68-D5A8-4022-96BD-A9DB02635FD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60CA4EE9-073C-4503-A74F-91B42C024C13}"/>
            </a:ext>
          </a:extLst>
        </xdr:cNvPr>
        <xdr:cNvCxnSpPr/>
      </xdr:nvCxnSpPr>
      <xdr:spPr>
        <a:xfrm flipV="1">
          <a:off x="19954239" y="16318466"/>
          <a:ext cx="0" cy="1540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34CA8295-5161-4D18-8EEC-F362B3A6B858}"/>
            </a:ext>
          </a:extLst>
        </xdr:cNvPr>
        <xdr:cNvSpPr txBox="1"/>
      </xdr:nvSpPr>
      <xdr:spPr>
        <a:xfrm>
          <a:off x="19992975" y="17865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4DBA1AA6-16D0-433E-87D4-00B77EB098F5}"/>
            </a:ext>
          </a:extLst>
        </xdr:cNvPr>
        <xdr:cNvCxnSpPr/>
      </xdr:nvCxnSpPr>
      <xdr:spPr>
        <a:xfrm>
          <a:off x="19878675" y="1785875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FB169F0A-F330-49CE-9562-F0982E86566E}"/>
            </a:ext>
          </a:extLst>
        </xdr:cNvPr>
        <xdr:cNvSpPr txBox="1"/>
      </xdr:nvSpPr>
      <xdr:spPr>
        <a:xfrm>
          <a:off x="19992975" y="1608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2A9D3A1C-5773-4E81-8DDA-2BC89D8FE389}"/>
            </a:ext>
          </a:extLst>
        </xdr:cNvPr>
        <xdr:cNvCxnSpPr/>
      </xdr:nvCxnSpPr>
      <xdr:spPr>
        <a:xfrm>
          <a:off x="19878675" y="163184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137721</xdr:rowOff>
    </xdr:from>
    <xdr:ext cx="469744" cy="259045"/>
    <xdr:sp macro="" textlink="">
      <xdr:nvSpPr>
        <xdr:cNvPr id="737" name="【公民館】&#10;一人当たり面積平均値テキスト">
          <a:extLst>
            <a:ext uri="{FF2B5EF4-FFF2-40B4-BE49-F238E27FC236}">
              <a16:creationId xmlns:a16="http://schemas.microsoft.com/office/drawing/2014/main" id="{7DABE070-68A2-4A25-8FBD-1014A826B63B}"/>
            </a:ext>
          </a:extLst>
        </xdr:cNvPr>
        <xdr:cNvSpPr txBox="1"/>
      </xdr:nvSpPr>
      <xdr:spPr>
        <a:xfrm>
          <a:off x="19992975" y="17628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ED789FA6-BCAC-48C0-881C-F3AFF57716A1}"/>
            </a:ext>
          </a:extLst>
        </xdr:cNvPr>
        <xdr:cNvSpPr/>
      </xdr:nvSpPr>
      <xdr:spPr>
        <a:xfrm>
          <a:off x="19897725" y="17650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1A547A6F-8185-4D00-B59B-06FB1B6339DD}"/>
            </a:ext>
          </a:extLst>
        </xdr:cNvPr>
        <xdr:cNvSpPr/>
      </xdr:nvSpPr>
      <xdr:spPr>
        <a:xfrm>
          <a:off x="19154775" y="176210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E59DB7E4-26C5-4F61-9DDD-2132696D4610}"/>
            </a:ext>
          </a:extLst>
        </xdr:cNvPr>
        <xdr:cNvSpPr/>
      </xdr:nvSpPr>
      <xdr:spPr>
        <a:xfrm>
          <a:off x="18345150" y="1762899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63B60E00-718C-46D1-86BD-EEEE1945725C}"/>
            </a:ext>
          </a:extLst>
        </xdr:cNvPr>
        <xdr:cNvSpPr/>
      </xdr:nvSpPr>
      <xdr:spPr>
        <a:xfrm>
          <a:off x="17554575" y="176520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55BC43AC-B101-4F01-AEB0-4E963CBE4E1F}"/>
            </a:ext>
          </a:extLst>
        </xdr:cNvPr>
        <xdr:cNvSpPr/>
      </xdr:nvSpPr>
      <xdr:spPr>
        <a:xfrm>
          <a:off x="16754475" y="176622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A7EF0E9-B054-4173-9485-92F071ECEDE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69F93456-0DB3-46F6-A674-09AEAC153674}"/>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DD6E544A-D712-4E29-A1F5-1E29A2A076C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213F80B3-F139-4D27-80CD-16261FC3A53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AB395C23-FB9E-4D66-9221-B4E64DA5A7E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114554</xdr:rowOff>
    </xdr:from>
    <xdr:to>
      <xdr:col>116</xdr:col>
      <xdr:colOff>114300</xdr:colOff>
      <xdr:row>108</xdr:row>
      <xdr:rowOff>44704</xdr:rowOff>
    </xdr:to>
    <xdr:sp macro="" textlink="">
      <xdr:nvSpPr>
        <xdr:cNvPr id="748" name="楕円 747">
          <a:extLst>
            <a:ext uri="{FF2B5EF4-FFF2-40B4-BE49-F238E27FC236}">
              <a16:creationId xmlns:a16="http://schemas.microsoft.com/office/drawing/2014/main" id="{3D11F8F6-BFA2-46C9-8394-8330F6266AB5}"/>
            </a:ext>
          </a:extLst>
        </xdr:cNvPr>
        <xdr:cNvSpPr/>
      </xdr:nvSpPr>
      <xdr:spPr>
        <a:xfrm>
          <a:off x="19897725" y="1760245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137431</xdr:rowOff>
    </xdr:from>
    <xdr:ext cx="469744" cy="259045"/>
    <xdr:sp macro="" textlink="">
      <xdr:nvSpPr>
        <xdr:cNvPr id="749" name="【公民館】&#10;一人当たり面積該当値テキスト">
          <a:extLst>
            <a:ext uri="{FF2B5EF4-FFF2-40B4-BE49-F238E27FC236}">
              <a16:creationId xmlns:a16="http://schemas.microsoft.com/office/drawing/2014/main" id="{7696E437-E740-4AB1-8DBC-A3B25FB2DD43}"/>
            </a:ext>
          </a:extLst>
        </xdr:cNvPr>
        <xdr:cNvSpPr txBox="1"/>
      </xdr:nvSpPr>
      <xdr:spPr>
        <a:xfrm>
          <a:off x="19992975" y="1745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119453</xdr:rowOff>
    </xdr:from>
    <xdr:to>
      <xdr:col>112</xdr:col>
      <xdr:colOff>38100</xdr:colOff>
      <xdr:row>108</xdr:row>
      <xdr:rowOff>49603</xdr:rowOff>
    </xdr:to>
    <xdr:sp macro="" textlink="">
      <xdr:nvSpPr>
        <xdr:cNvPr id="750" name="楕円 749">
          <a:extLst>
            <a:ext uri="{FF2B5EF4-FFF2-40B4-BE49-F238E27FC236}">
              <a16:creationId xmlns:a16="http://schemas.microsoft.com/office/drawing/2014/main" id="{6DB00B8F-F08A-4665-A865-D445CF2F340D}"/>
            </a:ext>
          </a:extLst>
        </xdr:cNvPr>
        <xdr:cNvSpPr/>
      </xdr:nvSpPr>
      <xdr:spPr>
        <a:xfrm>
          <a:off x="19154775" y="176105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165354</xdr:rowOff>
    </xdr:from>
    <xdr:to>
      <xdr:col>116</xdr:col>
      <xdr:colOff>63500</xdr:colOff>
      <xdr:row>107</xdr:row>
      <xdr:rowOff>170253</xdr:rowOff>
    </xdr:to>
    <xdr:cxnSp macro="">
      <xdr:nvCxnSpPr>
        <xdr:cNvPr id="751" name="直線コネクタ 750">
          <a:extLst>
            <a:ext uri="{FF2B5EF4-FFF2-40B4-BE49-F238E27FC236}">
              <a16:creationId xmlns:a16="http://schemas.microsoft.com/office/drawing/2014/main" id="{D12A030F-9299-46C8-8275-0866AFE79F27}"/>
            </a:ext>
          </a:extLst>
        </xdr:cNvPr>
        <xdr:cNvCxnSpPr/>
      </xdr:nvCxnSpPr>
      <xdr:spPr>
        <a:xfrm flipV="1">
          <a:off x="19202400" y="17650079"/>
          <a:ext cx="752475"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123698</xdr:rowOff>
    </xdr:from>
    <xdr:to>
      <xdr:col>107</xdr:col>
      <xdr:colOff>101600</xdr:colOff>
      <xdr:row>108</xdr:row>
      <xdr:rowOff>53848</xdr:rowOff>
    </xdr:to>
    <xdr:sp macro="" textlink="">
      <xdr:nvSpPr>
        <xdr:cNvPr id="752" name="楕円 751">
          <a:extLst>
            <a:ext uri="{FF2B5EF4-FFF2-40B4-BE49-F238E27FC236}">
              <a16:creationId xmlns:a16="http://schemas.microsoft.com/office/drawing/2014/main" id="{786CF897-17E9-41BA-A317-892328CBAECB}"/>
            </a:ext>
          </a:extLst>
        </xdr:cNvPr>
        <xdr:cNvSpPr/>
      </xdr:nvSpPr>
      <xdr:spPr>
        <a:xfrm>
          <a:off x="18345150" y="1761477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170253</xdr:rowOff>
    </xdr:from>
    <xdr:to>
      <xdr:col>111</xdr:col>
      <xdr:colOff>177800</xdr:colOff>
      <xdr:row>108</xdr:row>
      <xdr:rowOff>3048</xdr:rowOff>
    </xdr:to>
    <xdr:cxnSp macro="">
      <xdr:nvCxnSpPr>
        <xdr:cNvPr id="753" name="直線コネクタ 752">
          <a:extLst>
            <a:ext uri="{FF2B5EF4-FFF2-40B4-BE49-F238E27FC236}">
              <a16:creationId xmlns:a16="http://schemas.microsoft.com/office/drawing/2014/main" id="{7146A2C9-665F-447D-BE33-9F152C0A62B5}"/>
            </a:ext>
          </a:extLst>
        </xdr:cNvPr>
        <xdr:cNvCxnSpPr/>
      </xdr:nvCxnSpPr>
      <xdr:spPr>
        <a:xfrm flipV="1">
          <a:off x="18392775" y="17658153"/>
          <a:ext cx="809625"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126964</xdr:rowOff>
    </xdr:from>
    <xdr:to>
      <xdr:col>102</xdr:col>
      <xdr:colOff>165100</xdr:colOff>
      <xdr:row>108</xdr:row>
      <xdr:rowOff>57114</xdr:rowOff>
    </xdr:to>
    <xdr:sp macro="" textlink="">
      <xdr:nvSpPr>
        <xdr:cNvPr id="754" name="楕円 753">
          <a:extLst>
            <a:ext uri="{FF2B5EF4-FFF2-40B4-BE49-F238E27FC236}">
              <a16:creationId xmlns:a16="http://schemas.microsoft.com/office/drawing/2014/main" id="{788CD553-AE5A-4FD8-8E7D-C0D4C4BA1275}"/>
            </a:ext>
          </a:extLst>
        </xdr:cNvPr>
        <xdr:cNvSpPr/>
      </xdr:nvSpPr>
      <xdr:spPr>
        <a:xfrm>
          <a:off x="17554575" y="176116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3048</xdr:rowOff>
    </xdr:from>
    <xdr:to>
      <xdr:col>107</xdr:col>
      <xdr:colOff>50800</xdr:colOff>
      <xdr:row>108</xdr:row>
      <xdr:rowOff>6314</xdr:rowOff>
    </xdr:to>
    <xdr:cxnSp macro="">
      <xdr:nvCxnSpPr>
        <xdr:cNvPr id="755" name="直線コネクタ 754">
          <a:extLst>
            <a:ext uri="{FF2B5EF4-FFF2-40B4-BE49-F238E27FC236}">
              <a16:creationId xmlns:a16="http://schemas.microsoft.com/office/drawing/2014/main" id="{F9E808CA-695A-4133-A3E6-D3D4D1AB26CD}"/>
            </a:ext>
          </a:extLst>
        </xdr:cNvPr>
        <xdr:cNvCxnSpPr/>
      </xdr:nvCxnSpPr>
      <xdr:spPr>
        <a:xfrm flipV="1">
          <a:off x="17602200" y="17662398"/>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130882</xdr:rowOff>
    </xdr:from>
    <xdr:to>
      <xdr:col>98</xdr:col>
      <xdr:colOff>38100</xdr:colOff>
      <xdr:row>108</xdr:row>
      <xdr:rowOff>61032</xdr:rowOff>
    </xdr:to>
    <xdr:sp macro="" textlink="">
      <xdr:nvSpPr>
        <xdr:cNvPr id="756" name="楕円 755">
          <a:extLst>
            <a:ext uri="{FF2B5EF4-FFF2-40B4-BE49-F238E27FC236}">
              <a16:creationId xmlns:a16="http://schemas.microsoft.com/office/drawing/2014/main" id="{870AADCA-0663-41E2-987B-4AFF246612C7}"/>
            </a:ext>
          </a:extLst>
        </xdr:cNvPr>
        <xdr:cNvSpPr/>
      </xdr:nvSpPr>
      <xdr:spPr>
        <a:xfrm>
          <a:off x="16754475" y="176187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6314</xdr:rowOff>
    </xdr:from>
    <xdr:to>
      <xdr:col>102</xdr:col>
      <xdr:colOff>114300</xdr:colOff>
      <xdr:row>108</xdr:row>
      <xdr:rowOff>10232</xdr:rowOff>
    </xdr:to>
    <xdr:cxnSp macro="">
      <xdr:nvCxnSpPr>
        <xdr:cNvPr id="757" name="直線コネクタ 756">
          <a:extLst>
            <a:ext uri="{FF2B5EF4-FFF2-40B4-BE49-F238E27FC236}">
              <a16:creationId xmlns:a16="http://schemas.microsoft.com/office/drawing/2014/main" id="{899C4F2A-7727-4D26-AA5A-31F2ED318107}"/>
            </a:ext>
          </a:extLst>
        </xdr:cNvPr>
        <xdr:cNvCxnSpPr/>
      </xdr:nvCxnSpPr>
      <xdr:spPr>
        <a:xfrm flipV="1">
          <a:off x="16802100" y="1766883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54446</xdr:rowOff>
    </xdr:from>
    <xdr:ext cx="469744" cy="259045"/>
    <xdr:sp macro="" textlink="">
      <xdr:nvSpPr>
        <xdr:cNvPr id="758" name="n_1aveValue【公民館】&#10;一人当たり面積">
          <a:extLst>
            <a:ext uri="{FF2B5EF4-FFF2-40B4-BE49-F238E27FC236}">
              <a16:creationId xmlns:a16="http://schemas.microsoft.com/office/drawing/2014/main" id="{602A3EB4-8989-4BFA-8991-84D839E8811A}"/>
            </a:ext>
          </a:extLst>
        </xdr:cNvPr>
        <xdr:cNvSpPr txBox="1"/>
      </xdr:nvSpPr>
      <xdr:spPr>
        <a:xfrm>
          <a:off x="18983402" y="17713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65549</xdr:rowOff>
    </xdr:from>
    <xdr:ext cx="469744" cy="259045"/>
    <xdr:sp macro="" textlink="">
      <xdr:nvSpPr>
        <xdr:cNvPr id="759" name="n_2aveValue【公民館】&#10;一人当たり面積">
          <a:extLst>
            <a:ext uri="{FF2B5EF4-FFF2-40B4-BE49-F238E27FC236}">
              <a16:creationId xmlns:a16="http://schemas.microsoft.com/office/drawing/2014/main" id="{6484B766-88C2-4695-93EE-7BB07A774D1C}"/>
            </a:ext>
          </a:extLst>
        </xdr:cNvPr>
        <xdr:cNvSpPr txBox="1"/>
      </xdr:nvSpPr>
      <xdr:spPr>
        <a:xfrm>
          <a:off x="18183302" y="17728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82204</xdr:rowOff>
    </xdr:from>
    <xdr:ext cx="469744" cy="259045"/>
    <xdr:sp macro="" textlink="">
      <xdr:nvSpPr>
        <xdr:cNvPr id="760" name="n_3aveValue【公民館】&#10;一人当たり面積">
          <a:extLst>
            <a:ext uri="{FF2B5EF4-FFF2-40B4-BE49-F238E27FC236}">
              <a16:creationId xmlns:a16="http://schemas.microsoft.com/office/drawing/2014/main" id="{6788E4FA-E5DA-4041-91A3-72933F609DE8}"/>
            </a:ext>
          </a:extLst>
        </xdr:cNvPr>
        <xdr:cNvSpPr txBox="1"/>
      </xdr:nvSpPr>
      <xdr:spPr>
        <a:xfrm>
          <a:off x="17383202" y="1774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95593</xdr:rowOff>
    </xdr:from>
    <xdr:ext cx="469744" cy="259045"/>
    <xdr:sp macro="" textlink="">
      <xdr:nvSpPr>
        <xdr:cNvPr id="761" name="n_4aveValue【公民館】&#10;一人当たり面積">
          <a:extLst>
            <a:ext uri="{FF2B5EF4-FFF2-40B4-BE49-F238E27FC236}">
              <a16:creationId xmlns:a16="http://schemas.microsoft.com/office/drawing/2014/main" id="{6A0634C9-5EF6-4FFA-8E59-162B80D57F2C}"/>
            </a:ext>
          </a:extLst>
        </xdr:cNvPr>
        <xdr:cNvSpPr txBox="1"/>
      </xdr:nvSpPr>
      <xdr:spPr>
        <a:xfrm>
          <a:off x="16592627" y="17754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66130</xdr:rowOff>
    </xdr:from>
    <xdr:ext cx="469744" cy="259045"/>
    <xdr:sp macro="" textlink="">
      <xdr:nvSpPr>
        <xdr:cNvPr id="762" name="n_1mainValue【公民館】&#10;一人当たり面積">
          <a:extLst>
            <a:ext uri="{FF2B5EF4-FFF2-40B4-BE49-F238E27FC236}">
              <a16:creationId xmlns:a16="http://schemas.microsoft.com/office/drawing/2014/main" id="{33541A67-8833-46BE-9D5C-5E1D16A4415E}"/>
            </a:ext>
          </a:extLst>
        </xdr:cNvPr>
        <xdr:cNvSpPr txBox="1"/>
      </xdr:nvSpPr>
      <xdr:spPr>
        <a:xfrm>
          <a:off x="18983402" y="1738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70375</xdr:rowOff>
    </xdr:from>
    <xdr:ext cx="469744" cy="259045"/>
    <xdr:sp macro="" textlink="">
      <xdr:nvSpPr>
        <xdr:cNvPr id="763" name="n_2mainValue【公民館】&#10;一人当たり面積">
          <a:extLst>
            <a:ext uri="{FF2B5EF4-FFF2-40B4-BE49-F238E27FC236}">
              <a16:creationId xmlns:a16="http://schemas.microsoft.com/office/drawing/2014/main" id="{C41DE133-CB50-4F78-979B-6E45F552429E}"/>
            </a:ext>
          </a:extLst>
        </xdr:cNvPr>
        <xdr:cNvSpPr txBox="1"/>
      </xdr:nvSpPr>
      <xdr:spPr>
        <a:xfrm>
          <a:off x="18183302" y="17383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73641</xdr:rowOff>
    </xdr:from>
    <xdr:ext cx="469744" cy="259045"/>
    <xdr:sp macro="" textlink="">
      <xdr:nvSpPr>
        <xdr:cNvPr id="764" name="n_3mainValue【公民館】&#10;一人当たり面積">
          <a:extLst>
            <a:ext uri="{FF2B5EF4-FFF2-40B4-BE49-F238E27FC236}">
              <a16:creationId xmlns:a16="http://schemas.microsoft.com/office/drawing/2014/main" id="{335EB3F1-C829-481F-BCC2-97FD463BB191}"/>
            </a:ext>
          </a:extLst>
        </xdr:cNvPr>
        <xdr:cNvSpPr txBox="1"/>
      </xdr:nvSpPr>
      <xdr:spPr>
        <a:xfrm>
          <a:off x="17383202" y="1739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77559</xdr:rowOff>
    </xdr:from>
    <xdr:ext cx="469744" cy="259045"/>
    <xdr:sp macro="" textlink="">
      <xdr:nvSpPr>
        <xdr:cNvPr id="765" name="n_4mainValue【公民館】&#10;一人当たり面積">
          <a:extLst>
            <a:ext uri="{FF2B5EF4-FFF2-40B4-BE49-F238E27FC236}">
              <a16:creationId xmlns:a16="http://schemas.microsoft.com/office/drawing/2014/main" id="{97EFF9E9-482F-46A4-869C-1EFA3F3BEFA3}"/>
            </a:ext>
          </a:extLst>
        </xdr:cNvPr>
        <xdr:cNvSpPr txBox="1"/>
      </xdr:nvSpPr>
      <xdr:spPr>
        <a:xfrm>
          <a:off x="16592627" y="1739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1244B3A6-0813-42E4-8EB0-DBEDA7B04135}"/>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0E199987-ED62-4207-BFE9-F2516AC3DA1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A4720D1B-BC41-44E7-AA3F-877242AB4D8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りょうについては、長寿命化計画などにより計画的に補助金等を活用して維持補修しているため、類似団体と比較して良好な数値になっているものと思われる。公営住宅は建替事業を進めており、それに合わせて減価償却率が改善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一方、こども園、小中学校及び公民館は老朽化が進んでおり、個別施設計画に基づく維持補修あるいは需要に応じたダウンサイジングが必要である。なお、小中学校については移転・建替を検討している。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4EEB885-2C8C-4AC3-9D53-DE74CA20CD6A}"/>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BA13055-D7CC-4DDC-8900-12ED91EF7C6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29E8704-CC60-4F4C-8331-D6598861A3C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1AEE7C1-9827-4BE9-981F-11C59232D114}"/>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宮城県川崎町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D1C53D9-FA95-43A5-A0CF-D7ECA1E9BFDD}"/>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8D02DE6-7219-4E20-9DFE-63B334D866C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EB8E32-4002-43F6-B8E4-837D282F283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A8600F-F494-4CA4-AB95-4BA205295F4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6B363CF-C2FB-4DBB-B65E-020F6FAE017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55C7190-B0D2-4993-8A85-949839F880BF}"/>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7,938
7,778
270.77
5,646,669
5,322,813
301,830
3,799,549
2,455,437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0551880-F638-40CA-8795-1149036F200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585C114-47CE-46A1-9C30-7C5691598BCA}"/>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4B40FDB-B235-4B5E-8A95-C60CCEA78D9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299BE0A-6297-42FC-B457-727917B756D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852C51D-26BB-4792-BBDC-69FE9B828D8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64BB81E-3106-4D8D-B8AF-94A8874C2F6F}"/>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D00ABFC-0A17-4FD1-8AFC-C69C2498D40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F8D2A27-BF8B-421C-8B28-7ECCB9EA88B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DC7060F-C922-4C2D-9429-1A15B57F4E89}"/>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076564A-D03F-4984-88FF-CFD269DE525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57A1859-4302-4E0D-AB69-4DA0A2BEBD6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95E37AC-EB9D-4F32-8A50-2DCA5C3FC0E4}"/>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5AA35CD-F1D7-473E-A09C-7C619C4DCAD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B0CC547-B3E6-4786-9055-841FC9AEC790}"/>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595230-7AF7-4D9C-9348-C4BEE14F4834}"/>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3C04D58-D1B7-4B31-8395-0B56F6407CDF}"/>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37CB3F0-FA7C-4575-830B-F1E2F499919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75E0952-8E7A-4550-B8EC-4FA6CFEFBAD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598CB04-9ECB-42AD-800E-138DBAEDF74F}"/>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83004D6-6877-4735-B33D-6E3B807D67FE}"/>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F4F3975-176A-41A6-9D32-ED37A64455A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68170D1-EB7A-484F-ADA5-DC60D3818733}"/>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5E2DB7C-50E2-4B42-A46C-14D488424EF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D053EB9-D662-42C0-BD31-1FFB4B72145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C980162-42E0-43E3-81ED-85C1BE75A081}"/>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0144FB0-6046-4EEA-A956-AC21DCE4AFB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368FE30-BF32-48C1-805E-1597BE1B7BBC}"/>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72F3D42-C910-478A-AF23-CFF900B5B289}"/>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E7DBE9-9E71-402A-BF97-840A18109C04}"/>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662DFC6-383E-45DE-A644-58C924F8D72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2A13EF1-4F4F-40F5-A8DC-F0C22A5E73E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CAEC957B-4CE5-4132-845A-017C0832FFCE}"/>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6B4AABF-897C-4894-A925-5CB81FFC8CE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05BF07B-54C7-407D-864B-2CBCB4AFF2A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00018DD0-7BD1-4D9F-8474-75AE65C090D6}"/>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E656536E-0519-4627-B826-125A88819CB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C71F686-3910-4F29-A955-6FF802FFA158}"/>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B7695B1-D60C-4994-AD26-8E882147ABA0}"/>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08A0673-113F-4CAD-9F11-B2935D858422}"/>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BB44181E-1302-48DC-9F8E-2B8B7E47C42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D5469A8-C6A6-4656-AFF8-0799AD61011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80DB542-479C-46C0-B5EB-11A11F78ACC5}"/>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9FA43CBC-5E97-477D-8B50-A9F67F5B432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B34962DA-3C0E-4199-8E90-342093157EE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C8536705-BD76-4006-8587-6FB44016FE6F}"/>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287386D-84BE-418B-8956-2C5EB43BE6D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5ECF1AF6-1BF8-44D0-9AEE-3A93B532375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74C2A4E-8D38-4E60-81C8-474AE8CC783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6B784ADC-DD08-42C9-AC6C-BEA1D107A1AD}"/>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973B30B-2A2E-4D3C-B4DE-E0077269019C}"/>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246AFA01-4D94-4597-B381-5D807AB91B63}"/>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DA171DB4-5FF6-4624-8325-DD2818B5C4A8}"/>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BE9E7AE0-0252-4328-925F-DDAC2A5A84F6}"/>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75A38AB5-6106-491E-A39A-7D79D35DCDAC}"/>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30977820-1938-4016-B3F5-A40D5BCC3412}"/>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1C1EF5C-6E3B-49C2-B082-C06C81EB4F3E}"/>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3259BDD9-A8E1-4AE7-BB1A-1EA4F55BD03A}"/>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32988229-9261-460D-9A7F-73D7C5F73032}"/>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C3A1F1FF-34C9-45CB-8D77-0BEDFE07B9DC}"/>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1EBE5879-D3C1-4ECE-B38B-C0BC3087FB62}"/>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0DF9E84D-56D2-4CE9-B550-2EC1E6F17576}"/>
            </a:ext>
          </a:extLst>
        </xdr:cNvPr>
        <xdr:cNvCxnSpPr/>
      </xdr:nvCxnSpPr>
      <xdr:spPr>
        <a:xfrm flipV="1">
          <a:off x="4180840" y="901065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DC027343-0923-4383-B2CB-A3CE16B39DCA}"/>
            </a:ext>
          </a:extLst>
        </xdr:cNvPr>
        <xdr:cNvSpPr txBox="1"/>
      </xdr:nvSpPr>
      <xdr:spPr>
        <a:xfrm>
          <a:off x="4219575"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849D4945-C096-4037-BB9D-B2552BAF738F}"/>
            </a:ext>
          </a:extLst>
        </xdr:cNvPr>
        <xdr:cNvCxnSpPr/>
      </xdr:nvCxnSpPr>
      <xdr:spPr>
        <a:xfrm>
          <a:off x="4105275" y="1021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CFDB2543-E82D-41F1-AD19-7BCB1E906A0F}"/>
            </a:ext>
          </a:extLst>
        </xdr:cNvPr>
        <xdr:cNvSpPr txBox="1"/>
      </xdr:nvSpPr>
      <xdr:spPr>
        <a:xfrm>
          <a:off x="4219575" y="8798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E1BC6758-091F-4BCD-8E6F-6B01E1A5A085}"/>
            </a:ext>
          </a:extLst>
        </xdr:cNvPr>
        <xdr:cNvCxnSpPr/>
      </xdr:nvCxnSpPr>
      <xdr:spPr>
        <a:xfrm>
          <a:off x="4105275" y="9010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C896FFA2-871F-4CD6-BDAD-20237F911BE4}"/>
            </a:ext>
          </a:extLst>
        </xdr:cNvPr>
        <xdr:cNvSpPr txBox="1"/>
      </xdr:nvSpPr>
      <xdr:spPr>
        <a:xfrm>
          <a:off x="4219575" y="9651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F2CD55A7-3366-446C-BFB9-FE5F5B95763D}"/>
            </a:ext>
          </a:extLst>
        </xdr:cNvPr>
        <xdr:cNvSpPr/>
      </xdr:nvSpPr>
      <xdr:spPr>
        <a:xfrm>
          <a:off x="4124325" y="97904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40569352-01F5-462B-9FE5-0BFA1C4450E2}"/>
            </a:ext>
          </a:extLst>
        </xdr:cNvPr>
        <xdr:cNvSpPr/>
      </xdr:nvSpPr>
      <xdr:spPr>
        <a:xfrm>
          <a:off x="3381375" y="982726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36D489AC-4221-4FD7-BC3E-F84658BA6E01}"/>
            </a:ext>
          </a:extLst>
        </xdr:cNvPr>
        <xdr:cNvSpPr/>
      </xdr:nvSpPr>
      <xdr:spPr>
        <a:xfrm>
          <a:off x="2571750" y="983234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AB244545-0F0D-4169-9882-A5E1D1F335D6}"/>
            </a:ext>
          </a:extLst>
        </xdr:cNvPr>
        <xdr:cNvSpPr/>
      </xdr:nvSpPr>
      <xdr:spPr>
        <a:xfrm>
          <a:off x="1781175" y="980821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3F91E892-4AFB-4288-BC2C-02A4964F5AEC}"/>
            </a:ext>
          </a:extLst>
        </xdr:cNvPr>
        <xdr:cNvSpPr/>
      </xdr:nvSpPr>
      <xdr:spPr>
        <a:xfrm>
          <a:off x="981075" y="98380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93FBA3AA-C3BE-41D6-A353-B5B47607DBB0}"/>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3CE5EDBE-3276-46D6-AF2C-3FF9D588465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213742A-99A1-490B-B363-BD6F7DB7D20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8638F15-81FB-48C0-9F93-A60705D0F3F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B97FE32-CEC9-41DF-B5C0-2C48874D4F7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41910</xdr:rowOff>
    </xdr:from>
    <xdr:to>
      <xdr:col>24</xdr:col>
      <xdr:colOff>114300</xdr:colOff>
      <xdr:row>62</xdr:row>
      <xdr:rowOff>143510</xdr:rowOff>
    </xdr:to>
    <xdr:sp macro="" textlink="">
      <xdr:nvSpPr>
        <xdr:cNvPr id="88" name="楕円 87">
          <a:extLst>
            <a:ext uri="{FF2B5EF4-FFF2-40B4-BE49-F238E27FC236}">
              <a16:creationId xmlns:a16="http://schemas.microsoft.com/office/drawing/2014/main" id="{91F00BD6-85F5-4152-8C74-08EA567A9635}"/>
            </a:ext>
          </a:extLst>
        </xdr:cNvPr>
        <xdr:cNvSpPr/>
      </xdr:nvSpPr>
      <xdr:spPr>
        <a:xfrm>
          <a:off x="4124325" y="1009396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128287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7417C3FF-6CBC-4A09-A77C-56CDB6F57275}"/>
            </a:ext>
          </a:extLst>
        </xdr:cNvPr>
        <xdr:cNvSpPr txBox="1"/>
      </xdr:nvSpPr>
      <xdr:spPr>
        <a:xfrm>
          <a:off x="4219575"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34290</xdr:rowOff>
    </xdr:from>
    <xdr:to>
      <xdr:col>20</xdr:col>
      <xdr:colOff>38100</xdr:colOff>
      <xdr:row>62</xdr:row>
      <xdr:rowOff>135890</xdr:rowOff>
    </xdr:to>
    <xdr:sp macro="" textlink="">
      <xdr:nvSpPr>
        <xdr:cNvPr id="90" name="楕円 89">
          <a:extLst>
            <a:ext uri="{FF2B5EF4-FFF2-40B4-BE49-F238E27FC236}">
              <a16:creationId xmlns:a16="http://schemas.microsoft.com/office/drawing/2014/main" id="{D7FFA8CB-CFA3-4EEF-AD9E-1B5B53708C9A}"/>
            </a:ext>
          </a:extLst>
        </xdr:cNvPr>
        <xdr:cNvSpPr/>
      </xdr:nvSpPr>
      <xdr:spPr>
        <a:xfrm>
          <a:off x="3381375" y="1007999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85090</xdr:rowOff>
    </xdr:from>
    <xdr:to>
      <xdr:col>24</xdr:col>
      <xdr:colOff>63500</xdr:colOff>
      <xdr:row>62</xdr:row>
      <xdr:rowOff>92710</xdr:rowOff>
    </xdr:to>
    <xdr:cxnSp macro="">
      <xdr:nvCxnSpPr>
        <xdr:cNvPr id="91" name="直線コネクタ 90">
          <a:extLst>
            <a:ext uri="{FF2B5EF4-FFF2-40B4-BE49-F238E27FC236}">
              <a16:creationId xmlns:a16="http://schemas.microsoft.com/office/drawing/2014/main" id="{26A71917-ED1B-4673-BAC7-EE4FEE6F0D08}"/>
            </a:ext>
          </a:extLst>
        </xdr:cNvPr>
        <xdr:cNvCxnSpPr/>
      </xdr:nvCxnSpPr>
      <xdr:spPr>
        <a:xfrm>
          <a:off x="3429000" y="10137140"/>
          <a:ext cx="752475"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27940</xdr:rowOff>
    </xdr:from>
    <xdr:to>
      <xdr:col>15</xdr:col>
      <xdr:colOff>101600</xdr:colOff>
      <xdr:row>62</xdr:row>
      <xdr:rowOff>129540</xdr:rowOff>
    </xdr:to>
    <xdr:sp macro="" textlink="">
      <xdr:nvSpPr>
        <xdr:cNvPr id="92" name="楕円 91">
          <a:extLst>
            <a:ext uri="{FF2B5EF4-FFF2-40B4-BE49-F238E27FC236}">
              <a16:creationId xmlns:a16="http://schemas.microsoft.com/office/drawing/2014/main" id="{A99A0F08-DE27-42EA-A5B9-5CB9EBCE3362}"/>
            </a:ext>
          </a:extLst>
        </xdr:cNvPr>
        <xdr:cNvSpPr/>
      </xdr:nvSpPr>
      <xdr:spPr>
        <a:xfrm>
          <a:off x="2571750" y="100799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78740</xdr:rowOff>
    </xdr:from>
    <xdr:to>
      <xdr:col>19</xdr:col>
      <xdr:colOff>177800</xdr:colOff>
      <xdr:row>62</xdr:row>
      <xdr:rowOff>85090</xdr:rowOff>
    </xdr:to>
    <xdr:cxnSp macro="">
      <xdr:nvCxnSpPr>
        <xdr:cNvPr id="93" name="直線コネクタ 92">
          <a:extLst>
            <a:ext uri="{FF2B5EF4-FFF2-40B4-BE49-F238E27FC236}">
              <a16:creationId xmlns:a16="http://schemas.microsoft.com/office/drawing/2014/main" id="{3D49C024-EE3F-4E72-B36A-D028E5DFED12}"/>
            </a:ext>
          </a:extLst>
        </xdr:cNvPr>
        <xdr:cNvCxnSpPr/>
      </xdr:nvCxnSpPr>
      <xdr:spPr>
        <a:xfrm>
          <a:off x="2619375" y="1012761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20320</xdr:rowOff>
    </xdr:from>
    <xdr:to>
      <xdr:col>10</xdr:col>
      <xdr:colOff>165100</xdr:colOff>
      <xdr:row>62</xdr:row>
      <xdr:rowOff>121920</xdr:rowOff>
    </xdr:to>
    <xdr:sp macro="" textlink="">
      <xdr:nvSpPr>
        <xdr:cNvPr id="94" name="楕円 93">
          <a:extLst>
            <a:ext uri="{FF2B5EF4-FFF2-40B4-BE49-F238E27FC236}">
              <a16:creationId xmlns:a16="http://schemas.microsoft.com/office/drawing/2014/main" id="{2CFD171E-5140-483F-98EC-C0F691C7B967}"/>
            </a:ext>
          </a:extLst>
        </xdr:cNvPr>
        <xdr:cNvSpPr/>
      </xdr:nvSpPr>
      <xdr:spPr>
        <a:xfrm>
          <a:off x="1781175" y="100691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71120</xdr:rowOff>
    </xdr:from>
    <xdr:to>
      <xdr:col>15</xdr:col>
      <xdr:colOff>50800</xdr:colOff>
      <xdr:row>62</xdr:row>
      <xdr:rowOff>78740</xdr:rowOff>
    </xdr:to>
    <xdr:cxnSp macro="">
      <xdr:nvCxnSpPr>
        <xdr:cNvPr id="95" name="直線コネクタ 94">
          <a:extLst>
            <a:ext uri="{FF2B5EF4-FFF2-40B4-BE49-F238E27FC236}">
              <a16:creationId xmlns:a16="http://schemas.microsoft.com/office/drawing/2014/main" id="{1CC443AC-2393-441B-90E9-0F5D3575E59D}"/>
            </a:ext>
          </a:extLst>
        </xdr:cNvPr>
        <xdr:cNvCxnSpPr/>
      </xdr:nvCxnSpPr>
      <xdr:spPr>
        <a:xfrm>
          <a:off x="1828800" y="10116820"/>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114300</xdr:rowOff>
    </xdr:from>
    <xdr:to>
      <xdr:col>6</xdr:col>
      <xdr:colOff>38100</xdr:colOff>
      <xdr:row>63</xdr:row>
      <xdr:rowOff>44450</xdr:rowOff>
    </xdr:to>
    <xdr:sp macro="" textlink="">
      <xdr:nvSpPr>
        <xdr:cNvPr id="96" name="楕円 95">
          <a:extLst>
            <a:ext uri="{FF2B5EF4-FFF2-40B4-BE49-F238E27FC236}">
              <a16:creationId xmlns:a16="http://schemas.microsoft.com/office/drawing/2014/main" id="{ADC335CF-4D3E-4FC3-B4E3-C565BB3DF971}"/>
            </a:ext>
          </a:extLst>
        </xdr:cNvPr>
        <xdr:cNvSpPr/>
      </xdr:nvSpPr>
      <xdr:spPr>
        <a:xfrm>
          <a:off x="981075" y="10163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71120</xdr:rowOff>
    </xdr:from>
    <xdr:to>
      <xdr:col>10</xdr:col>
      <xdr:colOff>114300</xdr:colOff>
      <xdr:row>62</xdr:row>
      <xdr:rowOff>165100</xdr:rowOff>
    </xdr:to>
    <xdr:cxnSp macro="">
      <xdr:nvCxnSpPr>
        <xdr:cNvPr id="97" name="直線コネクタ 96">
          <a:extLst>
            <a:ext uri="{FF2B5EF4-FFF2-40B4-BE49-F238E27FC236}">
              <a16:creationId xmlns:a16="http://schemas.microsoft.com/office/drawing/2014/main" id="{69397560-D042-4D98-B42F-6DE571B2AE77}"/>
            </a:ext>
          </a:extLst>
        </xdr:cNvPr>
        <xdr:cNvCxnSpPr/>
      </xdr:nvCxnSpPr>
      <xdr:spPr>
        <a:xfrm flipV="1">
          <a:off x="1028700" y="10116820"/>
          <a:ext cx="800100" cy="93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259EFF4B-E17E-4748-845E-1A5F55C0E52E}"/>
            </a:ext>
          </a:extLst>
        </xdr:cNvPr>
        <xdr:cNvSpPr txBox="1"/>
      </xdr:nvSpPr>
      <xdr:spPr>
        <a:xfrm>
          <a:off x="3239144" y="961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EF6469D3-B46C-484D-BB01-1A77D8673A53}"/>
            </a:ext>
          </a:extLst>
        </xdr:cNvPr>
        <xdr:cNvSpPr txBox="1"/>
      </xdr:nvSpPr>
      <xdr:spPr>
        <a:xfrm>
          <a:off x="2439044" y="961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7984C5DD-FD7A-43EA-9181-71A941A4EA38}"/>
            </a:ext>
          </a:extLst>
        </xdr:cNvPr>
        <xdr:cNvSpPr txBox="1"/>
      </xdr:nvSpPr>
      <xdr:spPr>
        <a:xfrm>
          <a:off x="1648469" y="9592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D52CADF1-AC75-48A2-9A92-A1C52F56594D}"/>
            </a:ext>
          </a:extLst>
        </xdr:cNvPr>
        <xdr:cNvSpPr txBox="1"/>
      </xdr:nvSpPr>
      <xdr:spPr>
        <a:xfrm>
          <a:off x="848369"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127017</xdr:rowOff>
    </xdr:from>
    <xdr:ext cx="405111" cy="259045"/>
    <xdr:sp macro="" textlink="">
      <xdr:nvSpPr>
        <xdr:cNvPr id="102" name="n_1mainValue【体育館・プール】&#10;有形固定資産減価償却率">
          <a:extLst>
            <a:ext uri="{FF2B5EF4-FFF2-40B4-BE49-F238E27FC236}">
              <a16:creationId xmlns:a16="http://schemas.microsoft.com/office/drawing/2014/main" id="{9C440EA0-F734-4349-9B56-AB5610072139}"/>
            </a:ext>
          </a:extLst>
        </xdr:cNvPr>
        <xdr:cNvSpPr txBox="1"/>
      </xdr:nvSpPr>
      <xdr:spPr>
        <a:xfrm>
          <a:off x="32391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120667</xdr:rowOff>
    </xdr:from>
    <xdr:ext cx="405111" cy="259045"/>
    <xdr:sp macro="" textlink="">
      <xdr:nvSpPr>
        <xdr:cNvPr id="103" name="n_2mainValue【体育館・プール】&#10;有形固定資産減価償却率">
          <a:extLst>
            <a:ext uri="{FF2B5EF4-FFF2-40B4-BE49-F238E27FC236}">
              <a16:creationId xmlns:a16="http://schemas.microsoft.com/office/drawing/2014/main" id="{4FCE974A-93AD-457D-8951-2C5ACFB487C0}"/>
            </a:ext>
          </a:extLst>
        </xdr:cNvPr>
        <xdr:cNvSpPr txBox="1"/>
      </xdr:nvSpPr>
      <xdr:spPr>
        <a:xfrm>
          <a:off x="24390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113047</xdr:rowOff>
    </xdr:from>
    <xdr:ext cx="405111" cy="259045"/>
    <xdr:sp macro="" textlink="">
      <xdr:nvSpPr>
        <xdr:cNvPr id="104" name="n_3mainValue【体育館・プール】&#10;有形固定資産減価償却率">
          <a:extLst>
            <a:ext uri="{FF2B5EF4-FFF2-40B4-BE49-F238E27FC236}">
              <a16:creationId xmlns:a16="http://schemas.microsoft.com/office/drawing/2014/main" id="{40028C2C-8DF3-44CB-8538-D28BC0BE41C7}"/>
            </a:ext>
          </a:extLst>
        </xdr:cNvPr>
        <xdr:cNvSpPr txBox="1"/>
      </xdr:nvSpPr>
      <xdr:spPr>
        <a:xfrm>
          <a:off x="1648469"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63</xdr:row>
      <xdr:rowOff>35577</xdr:rowOff>
    </xdr:from>
    <xdr:ext cx="469744" cy="259045"/>
    <xdr:sp macro="" textlink="">
      <xdr:nvSpPr>
        <xdr:cNvPr id="105" name="n_4mainValue【体育館・プール】&#10;有形固定資産減価償却率">
          <a:extLst>
            <a:ext uri="{FF2B5EF4-FFF2-40B4-BE49-F238E27FC236}">
              <a16:creationId xmlns:a16="http://schemas.microsoft.com/office/drawing/2014/main" id="{3591ED92-C5C7-4AA9-B70A-A41AB253DC23}"/>
            </a:ext>
          </a:extLst>
        </xdr:cNvPr>
        <xdr:cNvSpPr txBox="1"/>
      </xdr:nvSpPr>
      <xdr:spPr>
        <a:xfrm>
          <a:off x="819227"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95BE1979-543E-47B8-815B-B665BAF86F9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324D940A-2F23-42EC-B92B-AA4B5DD9182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0C06EAAE-9DD9-4575-89B8-20017D2BFE0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2F8A8DF3-8185-433E-B256-8906DE5036AB}"/>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C408DA2B-C8DB-4365-B6C5-138898526457}"/>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1ED2F29F-D963-4233-82C1-B8B609887F1F}"/>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C315C0AF-A476-41ED-A423-89D6110841DA}"/>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83B35CCA-EE9C-4F3F-A279-22D64FBD20BD}"/>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86FEF190-C4A7-4373-B650-6ACF62F51DC5}"/>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AF14954A-548E-4FA2-9584-D577F3D56EA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A9418A72-83B6-4D2C-9D4D-298CDCC9C17B}"/>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6DFC3618-7E7B-4967-AE18-4A415F4BB75F}"/>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ADCBA9D3-FBBD-4977-8203-A8AAD4E9EAD5}"/>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98BB4EC7-48C2-49FD-A2F6-BF2E10A43DF1}"/>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F0A5A915-F740-4997-8346-CF4270D16B58}"/>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C1234908-495A-430C-BD13-F3A8A023F783}"/>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592E5A52-8021-40FD-9EE8-919379F674DE}"/>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754A5688-00BB-40CB-A442-AD0855CA96A3}"/>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41419C34-D9E4-45EB-982C-BE582C851DC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4D6C88BB-A314-4CA3-83E0-8C8D7C16A5AC}"/>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0B0EC531-03CA-4249-B109-574CC6F4B35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860907D3-7582-419C-9A5C-EF093A818863}"/>
            </a:ext>
          </a:extLst>
        </xdr:cNvPr>
        <xdr:cNvCxnSpPr/>
      </xdr:nvCxnSpPr>
      <xdr:spPr>
        <a:xfrm flipV="1">
          <a:off x="9429115" y="8946515"/>
          <a:ext cx="0" cy="132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D1450003-EDAC-4C83-B319-764C6E67B289}"/>
            </a:ext>
          </a:extLst>
        </xdr:cNvPr>
        <xdr:cNvSpPr txBox="1"/>
      </xdr:nvSpPr>
      <xdr:spPr>
        <a:xfrm>
          <a:off x="9467850" y="1027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D01D9883-807A-452A-A8E6-C2540441D141}"/>
            </a:ext>
          </a:extLst>
        </xdr:cNvPr>
        <xdr:cNvCxnSpPr/>
      </xdr:nvCxnSpPr>
      <xdr:spPr>
        <a:xfrm>
          <a:off x="9363075" y="102706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249FE2F6-8CFA-4493-99E8-BDB5336F8CC0}"/>
            </a:ext>
          </a:extLst>
        </xdr:cNvPr>
        <xdr:cNvSpPr txBox="1"/>
      </xdr:nvSpPr>
      <xdr:spPr>
        <a:xfrm>
          <a:off x="9467850" y="8743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F1AFCBD5-C508-4005-B262-6FB8968117B7}"/>
            </a:ext>
          </a:extLst>
        </xdr:cNvPr>
        <xdr:cNvCxnSpPr/>
      </xdr:nvCxnSpPr>
      <xdr:spPr>
        <a:xfrm>
          <a:off x="9363075" y="89465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132" name="【体育館・プール】&#10;一人当たり面積平均値テキスト">
          <a:extLst>
            <a:ext uri="{FF2B5EF4-FFF2-40B4-BE49-F238E27FC236}">
              <a16:creationId xmlns:a16="http://schemas.microsoft.com/office/drawing/2014/main" id="{B2354682-76ED-4301-AD24-BCEBFC6FC9A6}"/>
            </a:ext>
          </a:extLst>
        </xdr:cNvPr>
        <xdr:cNvSpPr txBox="1"/>
      </xdr:nvSpPr>
      <xdr:spPr>
        <a:xfrm>
          <a:off x="9467850" y="9629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FA1E141E-52C0-4E58-949B-D11AAF63A20E}"/>
            </a:ext>
          </a:extLst>
        </xdr:cNvPr>
        <xdr:cNvSpPr/>
      </xdr:nvSpPr>
      <xdr:spPr>
        <a:xfrm>
          <a:off x="9401175" y="976566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14FA9D25-528C-4CB9-BEC0-B2A9AA5DD65F}"/>
            </a:ext>
          </a:extLst>
        </xdr:cNvPr>
        <xdr:cNvSpPr/>
      </xdr:nvSpPr>
      <xdr:spPr>
        <a:xfrm>
          <a:off x="8639175" y="978895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1626EEBF-F3DF-475A-802D-4C290A31CB91}"/>
            </a:ext>
          </a:extLst>
        </xdr:cNvPr>
        <xdr:cNvSpPr/>
      </xdr:nvSpPr>
      <xdr:spPr>
        <a:xfrm>
          <a:off x="7839075" y="97907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09199729-2540-48A7-B56C-6E79D2E19E8E}"/>
            </a:ext>
          </a:extLst>
        </xdr:cNvPr>
        <xdr:cNvSpPr/>
      </xdr:nvSpPr>
      <xdr:spPr>
        <a:xfrm>
          <a:off x="7029450" y="98177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7E4E7026-8002-4494-8FAC-946EDDF7769E}"/>
            </a:ext>
          </a:extLst>
        </xdr:cNvPr>
        <xdr:cNvSpPr/>
      </xdr:nvSpPr>
      <xdr:spPr>
        <a:xfrm>
          <a:off x="6238875" y="978486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180A3BD8-955A-4E9E-A15B-C086E26E3D64}"/>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02214C46-2CB6-4AA9-A9F0-73F9152D8436}"/>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6AB56F23-953B-4739-9E9C-EBBF7AB5FB09}"/>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D8CC7C6-B206-4CD1-B001-6E5A140CACF1}"/>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80384A23-408D-45F0-8196-7300DC97C17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92761</xdr:rowOff>
    </xdr:from>
    <xdr:to>
      <xdr:col>55</xdr:col>
      <xdr:colOff>50800</xdr:colOff>
      <xdr:row>63</xdr:row>
      <xdr:rowOff>22911</xdr:rowOff>
    </xdr:to>
    <xdr:sp macro="" textlink="">
      <xdr:nvSpPr>
        <xdr:cNvPr id="143" name="楕円 142">
          <a:extLst>
            <a:ext uri="{FF2B5EF4-FFF2-40B4-BE49-F238E27FC236}">
              <a16:creationId xmlns:a16="http://schemas.microsoft.com/office/drawing/2014/main" id="{C89C3CCC-F318-49D3-AB4E-38818ACBB74D}"/>
            </a:ext>
          </a:extLst>
        </xdr:cNvPr>
        <xdr:cNvSpPr/>
      </xdr:nvSpPr>
      <xdr:spPr>
        <a:xfrm>
          <a:off x="9401175" y="1014163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7688</xdr:rowOff>
    </xdr:from>
    <xdr:ext cx="469744" cy="259045"/>
    <xdr:sp macro="" textlink="">
      <xdr:nvSpPr>
        <xdr:cNvPr id="144" name="【体育館・プール】&#10;一人当たり面積該当値テキスト">
          <a:extLst>
            <a:ext uri="{FF2B5EF4-FFF2-40B4-BE49-F238E27FC236}">
              <a16:creationId xmlns:a16="http://schemas.microsoft.com/office/drawing/2014/main" id="{EE82E412-C229-4766-8682-D0266A2F5752}"/>
            </a:ext>
          </a:extLst>
        </xdr:cNvPr>
        <xdr:cNvSpPr txBox="1"/>
      </xdr:nvSpPr>
      <xdr:spPr>
        <a:xfrm>
          <a:off x="9467850" y="1005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97333</xdr:rowOff>
    </xdr:from>
    <xdr:to>
      <xdr:col>50</xdr:col>
      <xdr:colOff>165100</xdr:colOff>
      <xdr:row>63</xdr:row>
      <xdr:rowOff>27483</xdr:rowOff>
    </xdr:to>
    <xdr:sp macro="" textlink="">
      <xdr:nvSpPr>
        <xdr:cNvPr id="145" name="楕円 144">
          <a:extLst>
            <a:ext uri="{FF2B5EF4-FFF2-40B4-BE49-F238E27FC236}">
              <a16:creationId xmlns:a16="http://schemas.microsoft.com/office/drawing/2014/main" id="{5F31F1C1-1EBD-4AD1-A497-8F7B0DBEDEC7}"/>
            </a:ext>
          </a:extLst>
        </xdr:cNvPr>
        <xdr:cNvSpPr/>
      </xdr:nvSpPr>
      <xdr:spPr>
        <a:xfrm>
          <a:off x="8639175" y="101462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143561</xdr:rowOff>
    </xdr:from>
    <xdr:to>
      <xdr:col>55</xdr:col>
      <xdr:colOff>0</xdr:colOff>
      <xdr:row>62</xdr:row>
      <xdr:rowOff>148133</xdr:rowOff>
    </xdr:to>
    <xdr:cxnSp macro="">
      <xdr:nvCxnSpPr>
        <xdr:cNvPr id="146" name="直線コネクタ 145">
          <a:extLst>
            <a:ext uri="{FF2B5EF4-FFF2-40B4-BE49-F238E27FC236}">
              <a16:creationId xmlns:a16="http://schemas.microsoft.com/office/drawing/2014/main" id="{F5B6F453-2F1D-4B20-A790-85163475EFCB}"/>
            </a:ext>
          </a:extLst>
        </xdr:cNvPr>
        <xdr:cNvCxnSpPr/>
      </xdr:nvCxnSpPr>
      <xdr:spPr>
        <a:xfrm flipV="1">
          <a:off x="8686800" y="10189261"/>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101905</xdr:rowOff>
    </xdr:from>
    <xdr:to>
      <xdr:col>46</xdr:col>
      <xdr:colOff>38100</xdr:colOff>
      <xdr:row>63</xdr:row>
      <xdr:rowOff>32055</xdr:rowOff>
    </xdr:to>
    <xdr:sp macro="" textlink="">
      <xdr:nvSpPr>
        <xdr:cNvPr id="147" name="楕円 146">
          <a:extLst>
            <a:ext uri="{FF2B5EF4-FFF2-40B4-BE49-F238E27FC236}">
              <a16:creationId xmlns:a16="http://schemas.microsoft.com/office/drawing/2014/main" id="{C0AFA956-E772-4F50-ABDA-0C00250DC822}"/>
            </a:ext>
          </a:extLst>
        </xdr:cNvPr>
        <xdr:cNvSpPr/>
      </xdr:nvSpPr>
      <xdr:spPr>
        <a:xfrm>
          <a:off x="7839075" y="101539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148133</xdr:rowOff>
    </xdr:from>
    <xdr:to>
      <xdr:col>50</xdr:col>
      <xdr:colOff>114300</xdr:colOff>
      <xdr:row>62</xdr:row>
      <xdr:rowOff>152705</xdr:rowOff>
    </xdr:to>
    <xdr:cxnSp macro="">
      <xdr:nvCxnSpPr>
        <xdr:cNvPr id="148" name="直線コネクタ 147">
          <a:extLst>
            <a:ext uri="{FF2B5EF4-FFF2-40B4-BE49-F238E27FC236}">
              <a16:creationId xmlns:a16="http://schemas.microsoft.com/office/drawing/2014/main" id="{95A56C4E-7B79-4D6E-8337-3279322DC16B}"/>
            </a:ext>
          </a:extLst>
        </xdr:cNvPr>
        <xdr:cNvCxnSpPr/>
      </xdr:nvCxnSpPr>
      <xdr:spPr>
        <a:xfrm flipV="1">
          <a:off x="7886700" y="10193833"/>
          <a:ext cx="800100"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104648</xdr:rowOff>
    </xdr:from>
    <xdr:to>
      <xdr:col>41</xdr:col>
      <xdr:colOff>101600</xdr:colOff>
      <xdr:row>63</xdr:row>
      <xdr:rowOff>34798</xdr:rowOff>
    </xdr:to>
    <xdr:sp macro="" textlink="">
      <xdr:nvSpPr>
        <xdr:cNvPr id="149" name="楕円 148">
          <a:extLst>
            <a:ext uri="{FF2B5EF4-FFF2-40B4-BE49-F238E27FC236}">
              <a16:creationId xmlns:a16="http://schemas.microsoft.com/office/drawing/2014/main" id="{B413696A-1301-4233-8FFF-E6836D2F6A7D}"/>
            </a:ext>
          </a:extLst>
        </xdr:cNvPr>
        <xdr:cNvSpPr/>
      </xdr:nvSpPr>
      <xdr:spPr>
        <a:xfrm>
          <a:off x="7029450" y="1015669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152705</xdr:rowOff>
    </xdr:from>
    <xdr:to>
      <xdr:col>45</xdr:col>
      <xdr:colOff>177800</xdr:colOff>
      <xdr:row>62</xdr:row>
      <xdr:rowOff>155448</xdr:rowOff>
    </xdr:to>
    <xdr:cxnSp macro="">
      <xdr:nvCxnSpPr>
        <xdr:cNvPr id="150" name="直線コネクタ 149">
          <a:extLst>
            <a:ext uri="{FF2B5EF4-FFF2-40B4-BE49-F238E27FC236}">
              <a16:creationId xmlns:a16="http://schemas.microsoft.com/office/drawing/2014/main" id="{0DC3A0C7-EC6E-461A-B389-1449788D0153}"/>
            </a:ext>
          </a:extLst>
        </xdr:cNvPr>
        <xdr:cNvCxnSpPr/>
      </xdr:nvCxnSpPr>
      <xdr:spPr>
        <a:xfrm flipV="1">
          <a:off x="7077075" y="10201580"/>
          <a:ext cx="809625"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108306</xdr:rowOff>
    </xdr:from>
    <xdr:to>
      <xdr:col>36</xdr:col>
      <xdr:colOff>165100</xdr:colOff>
      <xdr:row>63</xdr:row>
      <xdr:rowOff>38456</xdr:rowOff>
    </xdr:to>
    <xdr:sp macro="" textlink="">
      <xdr:nvSpPr>
        <xdr:cNvPr id="151" name="楕円 150">
          <a:extLst>
            <a:ext uri="{FF2B5EF4-FFF2-40B4-BE49-F238E27FC236}">
              <a16:creationId xmlns:a16="http://schemas.microsoft.com/office/drawing/2014/main" id="{FAAF8AD0-ED78-4145-8B4C-E4551783D491}"/>
            </a:ext>
          </a:extLst>
        </xdr:cNvPr>
        <xdr:cNvSpPr/>
      </xdr:nvSpPr>
      <xdr:spPr>
        <a:xfrm>
          <a:off x="6238875" y="1015400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155448</xdr:rowOff>
    </xdr:from>
    <xdr:to>
      <xdr:col>41</xdr:col>
      <xdr:colOff>50800</xdr:colOff>
      <xdr:row>62</xdr:row>
      <xdr:rowOff>159106</xdr:rowOff>
    </xdr:to>
    <xdr:cxnSp macro="">
      <xdr:nvCxnSpPr>
        <xdr:cNvPr id="152" name="直線コネクタ 151">
          <a:extLst>
            <a:ext uri="{FF2B5EF4-FFF2-40B4-BE49-F238E27FC236}">
              <a16:creationId xmlns:a16="http://schemas.microsoft.com/office/drawing/2014/main" id="{EB226A8C-1816-4C1D-AFE0-10BA30B91D81}"/>
            </a:ext>
          </a:extLst>
        </xdr:cNvPr>
        <xdr:cNvCxnSpPr/>
      </xdr:nvCxnSpPr>
      <xdr:spPr>
        <a:xfrm flipV="1">
          <a:off x="6286500" y="10204323"/>
          <a:ext cx="790575" cy="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153" name="n_1aveValue【体育館・プール】&#10;一人当たり面積">
          <a:extLst>
            <a:ext uri="{FF2B5EF4-FFF2-40B4-BE49-F238E27FC236}">
              <a16:creationId xmlns:a16="http://schemas.microsoft.com/office/drawing/2014/main" id="{FF0D09AB-7411-48A1-91AB-8F88CFF99933}"/>
            </a:ext>
          </a:extLst>
        </xdr:cNvPr>
        <xdr:cNvSpPr txBox="1"/>
      </xdr:nvSpPr>
      <xdr:spPr>
        <a:xfrm>
          <a:off x="8458277" y="9573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154" name="n_2aveValue【体育館・プール】&#10;一人当たり面積">
          <a:extLst>
            <a:ext uri="{FF2B5EF4-FFF2-40B4-BE49-F238E27FC236}">
              <a16:creationId xmlns:a16="http://schemas.microsoft.com/office/drawing/2014/main" id="{2B6572BB-FFFC-4376-BFB8-98FCE170AF2B}"/>
            </a:ext>
          </a:extLst>
        </xdr:cNvPr>
        <xdr:cNvSpPr txBox="1"/>
      </xdr:nvSpPr>
      <xdr:spPr>
        <a:xfrm>
          <a:off x="7677227" y="9575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155" name="n_3aveValue【体育館・プール】&#10;一人当たり面積">
          <a:extLst>
            <a:ext uri="{FF2B5EF4-FFF2-40B4-BE49-F238E27FC236}">
              <a16:creationId xmlns:a16="http://schemas.microsoft.com/office/drawing/2014/main" id="{9F8CE987-2CB0-4EC0-8D3A-6DE374FC85A3}"/>
            </a:ext>
          </a:extLst>
        </xdr:cNvPr>
        <xdr:cNvSpPr txBox="1"/>
      </xdr:nvSpPr>
      <xdr:spPr>
        <a:xfrm>
          <a:off x="6867602" y="960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156" name="n_4aveValue【体育館・プール】&#10;一人当たり面積">
          <a:extLst>
            <a:ext uri="{FF2B5EF4-FFF2-40B4-BE49-F238E27FC236}">
              <a16:creationId xmlns:a16="http://schemas.microsoft.com/office/drawing/2014/main" id="{BC54FE9E-2E6B-4725-A013-EF5FD95134AA}"/>
            </a:ext>
          </a:extLst>
        </xdr:cNvPr>
        <xdr:cNvSpPr txBox="1"/>
      </xdr:nvSpPr>
      <xdr:spPr>
        <a:xfrm>
          <a:off x="6067502" y="9572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18610</xdr:rowOff>
    </xdr:from>
    <xdr:ext cx="469744" cy="259045"/>
    <xdr:sp macro="" textlink="">
      <xdr:nvSpPr>
        <xdr:cNvPr id="157" name="n_1mainValue【体育館・プール】&#10;一人当たり面積">
          <a:extLst>
            <a:ext uri="{FF2B5EF4-FFF2-40B4-BE49-F238E27FC236}">
              <a16:creationId xmlns:a16="http://schemas.microsoft.com/office/drawing/2014/main" id="{BB736F1E-A1C5-4A80-BFFA-0EC1760F75A5}"/>
            </a:ext>
          </a:extLst>
        </xdr:cNvPr>
        <xdr:cNvSpPr txBox="1"/>
      </xdr:nvSpPr>
      <xdr:spPr>
        <a:xfrm>
          <a:off x="8458277" y="10229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23182</xdr:rowOff>
    </xdr:from>
    <xdr:ext cx="469744" cy="259045"/>
    <xdr:sp macro="" textlink="">
      <xdr:nvSpPr>
        <xdr:cNvPr id="158" name="n_2mainValue【体育館・プール】&#10;一人当たり面積">
          <a:extLst>
            <a:ext uri="{FF2B5EF4-FFF2-40B4-BE49-F238E27FC236}">
              <a16:creationId xmlns:a16="http://schemas.microsoft.com/office/drawing/2014/main" id="{D59ED7AF-B2C9-489A-BDE8-7D5C4EDF1B44}"/>
            </a:ext>
          </a:extLst>
        </xdr:cNvPr>
        <xdr:cNvSpPr txBox="1"/>
      </xdr:nvSpPr>
      <xdr:spPr>
        <a:xfrm>
          <a:off x="7677227" y="102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25925</xdr:rowOff>
    </xdr:from>
    <xdr:ext cx="469744" cy="259045"/>
    <xdr:sp macro="" textlink="">
      <xdr:nvSpPr>
        <xdr:cNvPr id="159" name="n_3mainValue【体育館・プール】&#10;一人当たり面積">
          <a:extLst>
            <a:ext uri="{FF2B5EF4-FFF2-40B4-BE49-F238E27FC236}">
              <a16:creationId xmlns:a16="http://schemas.microsoft.com/office/drawing/2014/main" id="{57786F67-6A1A-4FC8-9EB8-7C3494AFCB96}"/>
            </a:ext>
          </a:extLst>
        </xdr:cNvPr>
        <xdr:cNvSpPr txBox="1"/>
      </xdr:nvSpPr>
      <xdr:spPr>
        <a:xfrm>
          <a:off x="6867602" y="10239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29583</xdr:rowOff>
    </xdr:from>
    <xdr:ext cx="469744" cy="259045"/>
    <xdr:sp macro="" textlink="">
      <xdr:nvSpPr>
        <xdr:cNvPr id="160" name="n_4mainValue【体育館・プール】&#10;一人当たり面積">
          <a:extLst>
            <a:ext uri="{FF2B5EF4-FFF2-40B4-BE49-F238E27FC236}">
              <a16:creationId xmlns:a16="http://schemas.microsoft.com/office/drawing/2014/main" id="{06239704-0C5C-4165-83FE-273DEE4D6CF7}"/>
            </a:ext>
          </a:extLst>
        </xdr:cNvPr>
        <xdr:cNvSpPr txBox="1"/>
      </xdr:nvSpPr>
      <xdr:spPr>
        <a:xfrm>
          <a:off x="6067502" y="10237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9D46B889-CF61-444B-B6C3-E4F4EBEC666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107A74E4-1F50-4132-8C52-A079A5C8394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CDF2AA07-EEA1-48B7-8B4A-4577A7F60AA5}"/>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5CDDE2DF-15FE-41B2-83C4-D230A6F1E92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3E586B45-9B9F-4859-901A-B07E49D16955}"/>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29BE420D-99E5-418A-8B4F-C18B3F6A144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885BC041-E5B7-458D-B82B-BDBEA6FBA9D6}"/>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D3B28177-EC00-4974-B754-E093E78A61BA}"/>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9" name="正方形/長方形 168">
          <a:extLst>
            <a:ext uri="{FF2B5EF4-FFF2-40B4-BE49-F238E27FC236}">
              <a16:creationId xmlns:a16="http://schemas.microsoft.com/office/drawing/2014/main" id="{920BCB8D-F1A2-453D-AA18-1C20D0607E90}"/>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0" name="正方形/長方形 169">
          <a:extLst>
            <a:ext uri="{FF2B5EF4-FFF2-40B4-BE49-F238E27FC236}">
              <a16:creationId xmlns:a16="http://schemas.microsoft.com/office/drawing/2014/main" id="{88A8FAB8-6074-4F36-899E-A3F993FF87A9}"/>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1" name="正方形/長方形 170">
          <a:extLst>
            <a:ext uri="{FF2B5EF4-FFF2-40B4-BE49-F238E27FC236}">
              <a16:creationId xmlns:a16="http://schemas.microsoft.com/office/drawing/2014/main" id="{CCEBDF4E-7995-45DC-8AEC-6608123AACD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2" name="正方形/長方形 171">
          <a:extLst>
            <a:ext uri="{FF2B5EF4-FFF2-40B4-BE49-F238E27FC236}">
              <a16:creationId xmlns:a16="http://schemas.microsoft.com/office/drawing/2014/main" id="{47C7A352-C98A-4A25-A022-A899131DEAA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3" name="正方形/長方形 172">
          <a:extLst>
            <a:ext uri="{FF2B5EF4-FFF2-40B4-BE49-F238E27FC236}">
              <a16:creationId xmlns:a16="http://schemas.microsoft.com/office/drawing/2014/main" id="{2E711CFD-257E-4946-8C0F-E1FA516D146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4" name="正方形/長方形 173">
          <a:extLst>
            <a:ext uri="{FF2B5EF4-FFF2-40B4-BE49-F238E27FC236}">
              <a16:creationId xmlns:a16="http://schemas.microsoft.com/office/drawing/2014/main" id="{CB27B122-D158-440E-B36A-2131C455BAD8}"/>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5" name="正方形/長方形 174">
          <a:extLst>
            <a:ext uri="{FF2B5EF4-FFF2-40B4-BE49-F238E27FC236}">
              <a16:creationId xmlns:a16="http://schemas.microsoft.com/office/drawing/2014/main" id="{C4159015-A43B-4720-A8B7-30203E616D8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6" name="正方形/長方形 175">
          <a:extLst>
            <a:ext uri="{FF2B5EF4-FFF2-40B4-BE49-F238E27FC236}">
              <a16:creationId xmlns:a16="http://schemas.microsoft.com/office/drawing/2014/main" id="{40FB2AC1-AC2A-4444-B94F-80643D84D7B6}"/>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7" name="正方形/長方形 176">
          <a:extLst>
            <a:ext uri="{FF2B5EF4-FFF2-40B4-BE49-F238E27FC236}">
              <a16:creationId xmlns:a16="http://schemas.microsoft.com/office/drawing/2014/main" id="{B18D2A6C-8DBF-407D-9ECE-265F7BEFC80A}"/>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8" name="正方形/長方形 177">
          <a:extLst>
            <a:ext uri="{FF2B5EF4-FFF2-40B4-BE49-F238E27FC236}">
              <a16:creationId xmlns:a16="http://schemas.microsoft.com/office/drawing/2014/main" id="{E27E0A50-D36E-4B37-AA1A-0635F99E2BCC}"/>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9" name="正方形/長方形 178">
          <a:extLst>
            <a:ext uri="{FF2B5EF4-FFF2-40B4-BE49-F238E27FC236}">
              <a16:creationId xmlns:a16="http://schemas.microsoft.com/office/drawing/2014/main" id="{83EFA78F-5240-4612-9521-F5D88193B27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0" name="正方形/長方形 179">
          <a:extLst>
            <a:ext uri="{FF2B5EF4-FFF2-40B4-BE49-F238E27FC236}">
              <a16:creationId xmlns:a16="http://schemas.microsoft.com/office/drawing/2014/main" id="{63AD060E-FF11-430D-9CC2-FA5C8897AF1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1" name="正方形/長方形 180">
          <a:extLst>
            <a:ext uri="{FF2B5EF4-FFF2-40B4-BE49-F238E27FC236}">
              <a16:creationId xmlns:a16="http://schemas.microsoft.com/office/drawing/2014/main" id="{F438F732-6252-4AE4-86CA-2E2127491906}"/>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2" name="正方形/長方形 181">
          <a:extLst>
            <a:ext uri="{FF2B5EF4-FFF2-40B4-BE49-F238E27FC236}">
              <a16:creationId xmlns:a16="http://schemas.microsoft.com/office/drawing/2014/main" id="{12B129A4-F8E8-4C76-A093-61251AC73A00}"/>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3" name="正方形/長方形 182">
          <a:extLst>
            <a:ext uri="{FF2B5EF4-FFF2-40B4-BE49-F238E27FC236}">
              <a16:creationId xmlns:a16="http://schemas.microsoft.com/office/drawing/2014/main" id="{261A0E03-159E-4886-AAFA-1D111F42D9D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4" name="正方形/長方形 183">
          <a:extLst>
            <a:ext uri="{FF2B5EF4-FFF2-40B4-BE49-F238E27FC236}">
              <a16:creationId xmlns:a16="http://schemas.microsoft.com/office/drawing/2014/main" id="{612B2955-378B-405F-AFBF-D935F235D874}"/>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5" name="正方形/長方形 184">
          <a:extLst>
            <a:ext uri="{FF2B5EF4-FFF2-40B4-BE49-F238E27FC236}">
              <a16:creationId xmlns:a16="http://schemas.microsoft.com/office/drawing/2014/main" id="{10BA08F4-4CAC-4321-82BD-48E1875776E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6" name="正方形/長方形 185">
          <a:extLst>
            <a:ext uri="{FF2B5EF4-FFF2-40B4-BE49-F238E27FC236}">
              <a16:creationId xmlns:a16="http://schemas.microsoft.com/office/drawing/2014/main" id="{F7E1763B-15A1-481B-A153-B39D5655ECF4}"/>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7" name="正方形/長方形 186">
          <a:extLst>
            <a:ext uri="{FF2B5EF4-FFF2-40B4-BE49-F238E27FC236}">
              <a16:creationId xmlns:a16="http://schemas.microsoft.com/office/drawing/2014/main" id="{0F2A62BA-3040-4592-973C-100C798D6F9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8" name="正方形/長方形 187">
          <a:extLst>
            <a:ext uri="{FF2B5EF4-FFF2-40B4-BE49-F238E27FC236}">
              <a16:creationId xmlns:a16="http://schemas.microsoft.com/office/drawing/2014/main" id="{A2967576-CAED-44C3-A09B-65C1C0C7ABD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89" name="正方形/長方形 188">
          <a:extLst>
            <a:ext uri="{FF2B5EF4-FFF2-40B4-BE49-F238E27FC236}">
              <a16:creationId xmlns:a16="http://schemas.microsoft.com/office/drawing/2014/main" id="{5E99EEF6-41B5-462D-80B2-4C600FC58D3A}"/>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0" name="正方形/長方形 189">
          <a:extLst>
            <a:ext uri="{FF2B5EF4-FFF2-40B4-BE49-F238E27FC236}">
              <a16:creationId xmlns:a16="http://schemas.microsoft.com/office/drawing/2014/main" id="{D1E50F32-A1A2-495C-94B5-E4113CFD746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1" name="正方形/長方形 190">
          <a:extLst>
            <a:ext uri="{FF2B5EF4-FFF2-40B4-BE49-F238E27FC236}">
              <a16:creationId xmlns:a16="http://schemas.microsoft.com/office/drawing/2014/main" id="{F64B7B2A-0B49-4FFD-B873-B9A5EE3A052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2" name="正方形/長方形 191">
          <a:extLst>
            <a:ext uri="{FF2B5EF4-FFF2-40B4-BE49-F238E27FC236}">
              <a16:creationId xmlns:a16="http://schemas.microsoft.com/office/drawing/2014/main" id="{30DE486D-4A7F-44A0-A104-3899F95DF2AB}"/>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3" name="正方形/長方形 192">
          <a:extLst>
            <a:ext uri="{FF2B5EF4-FFF2-40B4-BE49-F238E27FC236}">
              <a16:creationId xmlns:a16="http://schemas.microsoft.com/office/drawing/2014/main" id="{CD1DE92B-BAEE-4F83-99B9-A4AC2A87B50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4" name="正方形/長方形 193">
          <a:extLst>
            <a:ext uri="{FF2B5EF4-FFF2-40B4-BE49-F238E27FC236}">
              <a16:creationId xmlns:a16="http://schemas.microsoft.com/office/drawing/2014/main" id="{8B38FFA8-9432-4808-92FB-BCE0DE0FF8B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5" name="正方形/長方形 194">
          <a:extLst>
            <a:ext uri="{FF2B5EF4-FFF2-40B4-BE49-F238E27FC236}">
              <a16:creationId xmlns:a16="http://schemas.microsoft.com/office/drawing/2014/main" id="{C4AF7BFF-573B-4C18-85F3-4067B5C6829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6" name="正方形/長方形 195">
          <a:extLst>
            <a:ext uri="{FF2B5EF4-FFF2-40B4-BE49-F238E27FC236}">
              <a16:creationId xmlns:a16="http://schemas.microsoft.com/office/drawing/2014/main" id="{56674E6B-66DF-402E-9A02-0D56561BCF4A}"/>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7" name="正方形/長方形 196">
          <a:extLst>
            <a:ext uri="{FF2B5EF4-FFF2-40B4-BE49-F238E27FC236}">
              <a16:creationId xmlns:a16="http://schemas.microsoft.com/office/drawing/2014/main" id="{39CBEEE8-BCC8-41DE-90A3-0B280690B4B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8" name="正方形/長方形 197">
          <a:extLst>
            <a:ext uri="{FF2B5EF4-FFF2-40B4-BE49-F238E27FC236}">
              <a16:creationId xmlns:a16="http://schemas.microsoft.com/office/drawing/2014/main" id="{7E3092A8-2BF5-4C16-B8CC-7BE646B6E2FA}"/>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99" name="正方形/長方形 198">
          <a:extLst>
            <a:ext uri="{FF2B5EF4-FFF2-40B4-BE49-F238E27FC236}">
              <a16:creationId xmlns:a16="http://schemas.microsoft.com/office/drawing/2014/main" id="{DF64B458-C4F7-4AD6-84ED-FB328BCD89B5}"/>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0" name="正方形/長方形 199">
          <a:extLst>
            <a:ext uri="{FF2B5EF4-FFF2-40B4-BE49-F238E27FC236}">
              <a16:creationId xmlns:a16="http://schemas.microsoft.com/office/drawing/2014/main" id="{7045924E-676B-44B5-9EF4-A6F9AD3F0DEC}"/>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1" name="テキスト ボックス 200">
          <a:extLst>
            <a:ext uri="{FF2B5EF4-FFF2-40B4-BE49-F238E27FC236}">
              <a16:creationId xmlns:a16="http://schemas.microsoft.com/office/drawing/2014/main" id="{6DFBCDCD-24D6-49B0-B8C8-C8F0470080E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2" name="直線コネクタ 201">
          <a:extLst>
            <a:ext uri="{FF2B5EF4-FFF2-40B4-BE49-F238E27FC236}">
              <a16:creationId xmlns:a16="http://schemas.microsoft.com/office/drawing/2014/main" id="{A5EB00DE-B3B9-4E71-A6ED-4DAE1043193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3" name="テキスト ボックス 202">
          <a:extLst>
            <a:ext uri="{FF2B5EF4-FFF2-40B4-BE49-F238E27FC236}">
              <a16:creationId xmlns:a16="http://schemas.microsoft.com/office/drawing/2014/main" id="{663EDFEE-34B8-4672-907E-E07CACD8B41F}"/>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04" name="直線コネクタ 203">
          <a:extLst>
            <a:ext uri="{FF2B5EF4-FFF2-40B4-BE49-F238E27FC236}">
              <a16:creationId xmlns:a16="http://schemas.microsoft.com/office/drawing/2014/main" id="{C013BE22-F02B-499A-B81F-956CDC502EAA}"/>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205" name="テキスト ボックス 204">
          <a:extLst>
            <a:ext uri="{FF2B5EF4-FFF2-40B4-BE49-F238E27FC236}">
              <a16:creationId xmlns:a16="http://schemas.microsoft.com/office/drawing/2014/main" id="{B8F12573-B260-4E97-AB37-E24B4F0BDDD7}"/>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06" name="直線コネクタ 205">
          <a:extLst>
            <a:ext uri="{FF2B5EF4-FFF2-40B4-BE49-F238E27FC236}">
              <a16:creationId xmlns:a16="http://schemas.microsoft.com/office/drawing/2014/main" id="{FD80CB84-3CBC-48AE-B647-BDF20FBB8417}"/>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07" name="テキスト ボックス 206">
          <a:extLst>
            <a:ext uri="{FF2B5EF4-FFF2-40B4-BE49-F238E27FC236}">
              <a16:creationId xmlns:a16="http://schemas.microsoft.com/office/drawing/2014/main" id="{9D1290EF-26B8-4532-8EDF-E413DA372AFF}"/>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08" name="直線コネクタ 207">
          <a:extLst>
            <a:ext uri="{FF2B5EF4-FFF2-40B4-BE49-F238E27FC236}">
              <a16:creationId xmlns:a16="http://schemas.microsoft.com/office/drawing/2014/main" id="{E88572E4-4857-4919-9DCF-777DA6DF23D2}"/>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09" name="テキスト ボックス 208">
          <a:extLst>
            <a:ext uri="{FF2B5EF4-FFF2-40B4-BE49-F238E27FC236}">
              <a16:creationId xmlns:a16="http://schemas.microsoft.com/office/drawing/2014/main" id="{13D0A1FC-F725-451D-8C58-4C0ECBE32112}"/>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10" name="直線コネクタ 209">
          <a:extLst>
            <a:ext uri="{FF2B5EF4-FFF2-40B4-BE49-F238E27FC236}">
              <a16:creationId xmlns:a16="http://schemas.microsoft.com/office/drawing/2014/main" id="{EBDC7858-9D62-4676-991E-1477E4C1FB39}"/>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11" name="テキスト ボックス 210">
          <a:extLst>
            <a:ext uri="{FF2B5EF4-FFF2-40B4-BE49-F238E27FC236}">
              <a16:creationId xmlns:a16="http://schemas.microsoft.com/office/drawing/2014/main" id="{D2CD65B3-3D85-4234-B308-92F3889D3124}"/>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12" name="直線コネクタ 211">
          <a:extLst>
            <a:ext uri="{FF2B5EF4-FFF2-40B4-BE49-F238E27FC236}">
              <a16:creationId xmlns:a16="http://schemas.microsoft.com/office/drawing/2014/main" id="{AD79C89F-9935-44DF-9276-9C8D5BF228D0}"/>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213" name="テキスト ボックス 212">
          <a:extLst>
            <a:ext uri="{FF2B5EF4-FFF2-40B4-BE49-F238E27FC236}">
              <a16:creationId xmlns:a16="http://schemas.microsoft.com/office/drawing/2014/main" id="{67E306C7-3FCE-4230-9D54-4C912BF594EF}"/>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14" name="直線コネクタ 213">
          <a:extLst>
            <a:ext uri="{FF2B5EF4-FFF2-40B4-BE49-F238E27FC236}">
              <a16:creationId xmlns:a16="http://schemas.microsoft.com/office/drawing/2014/main" id="{F3FFE036-1481-4F4D-8360-94007E5244D6}"/>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15" name="【一般廃棄物処理施設】&#10;有形固定資産減価償却率グラフ枠">
          <a:extLst>
            <a:ext uri="{FF2B5EF4-FFF2-40B4-BE49-F238E27FC236}">
              <a16:creationId xmlns:a16="http://schemas.microsoft.com/office/drawing/2014/main" id="{84A003F1-7992-4D4C-98F1-8C296799C57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216" name="直線コネクタ 215">
          <a:extLst>
            <a:ext uri="{FF2B5EF4-FFF2-40B4-BE49-F238E27FC236}">
              <a16:creationId xmlns:a16="http://schemas.microsoft.com/office/drawing/2014/main" id="{DBDB6F2E-6468-4ECA-BDB2-86EE5C200D51}"/>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217" name="【一般廃棄物処理施設】&#10;有形固定資産減価償却率最小値テキスト">
          <a:extLst>
            <a:ext uri="{FF2B5EF4-FFF2-40B4-BE49-F238E27FC236}">
              <a16:creationId xmlns:a16="http://schemas.microsoft.com/office/drawing/2014/main" id="{553BDCCA-4DE3-4E64-9FE5-32CE8B5C81EE}"/>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218" name="直線コネクタ 217">
          <a:extLst>
            <a:ext uri="{FF2B5EF4-FFF2-40B4-BE49-F238E27FC236}">
              <a16:creationId xmlns:a16="http://schemas.microsoft.com/office/drawing/2014/main" id="{242A4CED-A9BD-4553-8BA1-CA0AFED16117}"/>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219" name="【一般廃棄物処理施設】&#10;有形固定資産減価償却率最大値テキスト">
          <a:extLst>
            <a:ext uri="{FF2B5EF4-FFF2-40B4-BE49-F238E27FC236}">
              <a16:creationId xmlns:a16="http://schemas.microsoft.com/office/drawing/2014/main" id="{C8CC9E3D-B649-492B-9830-F0E5FBBFBE11}"/>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220" name="直線コネクタ 219">
          <a:extLst>
            <a:ext uri="{FF2B5EF4-FFF2-40B4-BE49-F238E27FC236}">
              <a16:creationId xmlns:a16="http://schemas.microsoft.com/office/drawing/2014/main" id="{2EB3D702-8E4C-4AF8-A8C0-C034507A36CF}"/>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221" name="【一般廃棄物処理施設】&#10;有形固定資産減価償却率平均値テキスト">
          <a:extLst>
            <a:ext uri="{FF2B5EF4-FFF2-40B4-BE49-F238E27FC236}">
              <a16:creationId xmlns:a16="http://schemas.microsoft.com/office/drawing/2014/main" id="{896CCD89-0611-46FF-80A1-FF6CD5F38A32}"/>
            </a:ext>
          </a:extLst>
        </xdr:cNvPr>
        <xdr:cNvSpPr txBox="1"/>
      </xdr:nvSpPr>
      <xdr:spPr>
        <a:xfrm>
          <a:off x="14735175" y="6141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222" name="フローチャート: 判断 221">
          <a:extLst>
            <a:ext uri="{FF2B5EF4-FFF2-40B4-BE49-F238E27FC236}">
              <a16:creationId xmlns:a16="http://schemas.microsoft.com/office/drawing/2014/main" id="{46AC0B9F-937B-4F11-B14E-F930262F1FD5}"/>
            </a:ext>
          </a:extLst>
        </xdr:cNvPr>
        <xdr:cNvSpPr/>
      </xdr:nvSpPr>
      <xdr:spPr>
        <a:xfrm>
          <a:off x="14649450" y="61626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223" name="フローチャート: 判断 222">
          <a:extLst>
            <a:ext uri="{FF2B5EF4-FFF2-40B4-BE49-F238E27FC236}">
              <a16:creationId xmlns:a16="http://schemas.microsoft.com/office/drawing/2014/main" id="{8219E6F6-835D-453F-A4C2-6D2AABE31DD5}"/>
            </a:ext>
          </a:extLst>
        </xdr:cNvPr>
        <xdr:cNvSpPr/>
      </xdr:nvSpPr>
      <xdr:spPr>
        <a:xfrm>
          <a:off x="13887450" y="61448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224" name="フローチャート: 判断 223">
          <a:extLst>
            <a:ext uri="{FF2B5EF4-FFF2-40B4-BE49-F238E27FC236}">
              <a16:creationId xmlns:a16="http://schemas.microsoft.com/office/drawing/2014/main" id="{BF4C5342-D820-4EDA-BFEF-C64F155DD147}"/>
            </a:ext>
          </a:extLst>
        </xdr:cNvPr>
        <xdr:cNvSpPr/>
      </xdr:nvSpPr>
      <xdr:spPr>
        <a:xfrm>
          <a:off x="13096875" y="616394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225" name="フローチャート: 判断 224">
          <a:extLst>
            <a:ext uri="{FF2B5EF4-FFF2-40B4-BE49-F238E27FC236}">
              <a16:creationId xmlns:a16="http://schemas.microsoft.com/office/drawing/2014/main" id="{78278586-A99A-4B14-9998-020809C6EFEC}"/>
            </a:ext>
          </a:extLst>
        </xdr:cNvPr>
        <xdr:cNvSpPr/>
      </xdr:nvSpPr>
      <xdr:spPr>
        <a:xfrm>
          <a:off x="12296775" y="61150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226" name="フローチャート: 判断 225">
          <a:extLst>
            <a:ext uri="{FF2B5EF4-FFF2-40B4-BE49-F238E27FC236}">
              <a16:creationId xmlns:a16="http://schemas.microsoft.com/office/drawing/2014/main" id="{3FEF3C37-E2AB-4824-A364-513C292EBFB9}"/>
            </a:ext>
          </a:extLst>
        </xdr:cNvPr>
        <xdr:cNvSpPr/>
      </xdr:nvSpPr>
      <xdr:spPr>
        <a:xfrm>
          <a:off x="11487150" y="6094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27" name="テキスト ボックス 226">
          <a:extLst>
            <a:ext uri="{FF2B5EF4-FFF2-40B4-BE49-F238E27FC236}">
              <a16:creationId xmlns:a16="http://schemas.microsoft.com/office/drawing/2014/main" id="{B6B722A3-99D3-46AE-A6B6-3DFE4C4F310B}"/>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28" name="テキスト ボックス 227">
          <a:extLst>
            <a:ext uri="{FF2B5EF4-FFF2-40B4-BE49-F238E27FC236}">
              <a16:creationId xmlns:a16="http://schemas.microsoft.com/office/drawing/2014/main" id="{14677F19-3A7F-4D9B-8724-7EC7B1373115}"/>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29" name="テキスト ボックス 228">
          <a:extLst>
            <a:ext uri="{FF2B5EF4-FFF2-40B4-BE49-F238E27FC236}">
              <a16:creationId xmlns:a16="http://schemas.microsoft.com/office/drawing/2014/main" id="{8D64932B-59E3-40C3-8B67-1ABA5A82DE1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0" name="テキスト ボックス 229">
          <a:extLst>
            <a:ext uri="{FF2B5EF4-FFF2-40B4-BE49-F238E27FC236}">
              <a16:creationId xmlns:a16="http://schemas.microsoft.com/office/drawing/2014/main" id="{ECC78B33-E768-496F-88E7-509A01AE3A3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1" name="テキスト ボックス 230">
          <a:extLst>
            <a:ext uri="{FF2B5EF4-FFF2-40B4-BE49-F238E27FC236}">
              <a16:creationId xmlns:a16="http://schemas.microsoft.com/office/drawing/2014/main" id="{3CADEB92-F593-431E-82DB-9E356568C37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120650</xdr:rowOff>
    </xdr:from>
    <xdr:to>
      <xdr:col>85</xdr:col>
      <xdr:colOff>177800</xdr:colOff>
      <xdr:row>38</xdr:row>
      <xdr:rowOff>50800</xdr:rowOff>
    </xdr:to>
    <xdr:sp macro="" textlink="">
      <xdr:nvSpPr>
        <xdr:cNvPr id="232" name="楕円 231">
          <a:extLst>
            <a:ext uri="{FF2B5EF4-FFF2-40B4-BE49-F238E27FC236}">
              <a16:creationId xmlns:a16="http://schemas.microsoft.com/office/drawing/2014/main" id="{49333FEA-4DF4-4E0A-8706-6E9E0747E429}"/>
            </a:ext>
          </a:extLst>
        </xdr:cNvPr>
        <xdr:cNvSpPr/>
      </xdr:nvSpPr>
      <xdr:spPr>
        <a:xfrm>
          <a:off x="14649450" y="61245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143527</xdr:rowOff>
    </xdr:from>
    <xdr:ext cx="405111" cy="259045"/>
    <xdr:sp macro="" textlink="">
      <xdr:nvSpPr>
        <xdr:cNvPr id="233" name="【一般廃棄物処理施設】&#10;有形固定資産減価償却率該当値テキスト">
          <a:extLst>
            <a:ext uri="{FF2B5EF4-FFF2-40B4-BE49-F238E27FC236}">
              <a16:creationId xmlns:a16="http://schemas.microsoft.com/office/drawing/2014/main" id="{4E397A24-F925-4C01-BD6E-CD57EBD7A614}"/>
            </a:ext>
          </a:extLst>
        </xdr:cNvPr>
        <xdr:cNvSpPr txBox="1"/>
      </xdr:nvSpPr>
      <xdr:spPr>
        <a:xfrm>
          <a:off x="14735175" y="597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16510</xdr:rowOff>
    </xdr:from>
    <xdr:to>
      <xdr:col>81</xdr:col>
      <xdr:colOff>101600</xdr:colOff>
      <xdr:row>37</xdr:row>
      <xdr:rowOff>118110</xdr:rowOff>
    </xdr:to>
    <xdr:sp macro="" textlink="">
      <xdr:nvSpPr>
        <xdr:cNvPr id="234" name="楕円 233">
          <a:extLst>
            <a:ext uri="{FF2B5EF4-FFF2-40B4-BE49-F238E27FC236}">
              <a16:creationId xmlns:a16="http://schemas.microsoft.com/office/drawing/2014/main" id="{0B4E42BA-9D07-4E88-86BC-F367EB035850}"/>
            </a:ext>
          </a:extLst>
        </xdr:cNvPr>
        <xdr:cNvSpPr/>
      </xdr:nvSpPr>
      <xdr:spPr>
        <a:xfrm>
          <a:off x="13887450" y="60172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67310</xdr:rowOff>
    </xdr:from>
    <xdr:to>
      <xdr:col>85</xdr:col>
      <xdr:colOff>127000</xdr:colOff>
      <xdr:row>38</xdr:row>
      <xdr:rowOff>0</xdr:rowOff>
    </xdr:to>
    <xdr:cxnSp macro="">
      <xdr:nvCxnSpPr>
        <xdr:cNvPr id="235" name="直線コネクタ 234">
          <a:extLst>
            <a:ext uri="{FF2B5EF4-FFF2-40B4-BE49-F238E27FC236}">
              <a16:creationId xmlns:a16="http://schemas.microsoft.com/office/drawing/2014/main" id="{71945FE8-070D-462C-9D8E-A6CDF4F1D009}"/>
            </a:ext>
          </a:extLst>
        </xdr:cNvPr>
        <xdr:cNvCxnSpPr/>
      </xdr:nvCxnSpPr>
      <xdr:spPr>
        <a:xfrm>
          <a:off x="13935075" y="6064885"/>
          <a:ext cx="76200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12700</xdr:rowOff>
    </xdr:from>
    <xdr:to>
      <xdr:col>76</xdr:col>
      <xdr:colOff>165100</xdr:colOff>
      <xdr:row>37</xdr:row>
      <xdr:rowOff>114300</xdr:rowOff>
    </xdr:to>
    <xdr:sp macro="" textlink="">
      <xdr:nvSpPr>
        <xdr:cNvPr id="236" name="楕円 235">
          <a:extLst>
            <a:ext uri="{FF2B5EF4-FFF2-40B4-BE49-F238E27FC236}">
              <a16:creationId xmlns:a16="http://schemas.microsoft.com/office/drawing/2014/main" id="{778BFEA5-A127-4696-9846-1CA0D8FD7F4C}"/>
            </a:ext>
          </a:extLst>
        </xdr:cNvPr>
        <xdr:cNvSpPr/>
      </xdr:nvSpPr>
      <xdr:spPr>
        <a:xfrm>
          <a:off x="13096875" y="60102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63500</xdr:rowOff>
    </xdr:from>
    <xdr:to>
      <xdr:col>81</xdr:col>
      <xdr:colOff>50800</xdr:colOff>
      <xdr:row>37</xdr:row>
      <xdr:rowOff>67310</xdr:rowOff>
    </xdr:to>
    <xdr:cxnSp macro="">
      <xdr:nvCxnSpPr>
        <xdr:cNvPr id="237" name="直線コネクタ 236">
          <a:extLst>
            <a:ext uri="{FF2B5EF4-FFF2-40B4-BE49-F238E27FC236}">
              <a16:creationId xmlns:a16="http://schemas.microsoft.com/office/drawing/2014/main" id="{505802D1-97B2-42D4-B202-24A230334579}"/>
            </a:ext>
          </a:extLst>
        </xdr:cNvPr>
        <xdr:cNvCxnSpPr/>
      </xdr:nvCxnSpPr>
      <xdr:spPr>
        <a:xfrm>
          <a:off x="13144500" y="60674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128270</xdr:rowOff>
    </xdr:from>
    <xdr:to>
      <xdr:col>72</xdr:col>
      <xdr:colOff>38100</xdr:colOff>
      <xdr:row>37</xdr:row>
      <xdr:rowOff>58420</xdr:rowOff>
    </xdr:to>
    <xdr:sp macro="" textlink="">
      <xdr:nvSpPr>
        <xdr:cNvPr id="238" name="楕円 237">
          <a:extLst>
            <a:ext uri="{FF2B5EF4-FFF2-40B4-BE49-F238E27FC236}">
              <a16:creationId xmlns:a16="http://schemas.microsoft.com/office/drawing/2014/main" id="{7A77DAB8-B7A1-4994-838B-1D483D886850}"/>
            </a:ext>
          </a:extLst>
        </xdr:cNvPr>
        <xdr:cNvSpPr/>
      </xdr:nvSpPr>
      <xdr:spPr>
        <a:xfrm>
          <a:off x="12296775" y="5963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7620</xdr:rowOff>
    </xdr:from>
    <xdr:to>
      <xdr:col>76</xdr:col>
      <xdr:colOff>114300</xdr:colOff>
      <xdr:row>37</xdr:row>
      <xdr:rowOff>63500</xdr:rowOff>
    </xdr:to>
    <xdr:cxnSp macro="">
      <xdr:nvCxnSpPr>
        <xdr:cNvPr id="239" name="直線コネクタ 238">
          <a:extLst>
            <a:ext uri="{FF2B5EF4-FFF2-40B4-BE49-F238E27FC236}">
              <a16:creationId xmlns:a16="http://schemas.microsoft.com/office/drawing/2014/main" id="{797BE3CA-C558-4782-89CD-B18EAC5B8CB0}"/>
            </a:ext>
          </a:extLst>
        </xdr:cNvPr>
        <xdr:cNvCxnSpPr/>
      </xdr:nvCxnSpPr>
      <xdr:spPr>
        <a:xfrm>
          <a:off x="12344400" y="6011545"/>
          <a:ext cx="8001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73660</xdr:rowOff>
    </xdr:from>
    <xdr:to>
      <xdr:col>67</xdr:col>
      <xdr:colOff>101600</xdr:colOff>
      <xdr:row>37</xdr:row>
      <xdr:rowOff>3810</xdr:rowOff>
    </xdr:to>
    <xdr:sp macro="" textlink="">
      <xdr:nvSpPr>
        <xdr:cNvPr id="240" name="楕円 239">
          <a:extLst>
            <a:ext uri="{FF2B5EF4-FFF2-40B4-BE49-F238E27FC236}">
              <a16:creationId xmlns:a16="http://schemas.microsoft.com/office/drawing/2014/main" id="{B1FC8978-195D-419E-9345-328A946919F3}"/>
            </a:ext>
          </a:extLst>
        </xdr:cNvPr>
        <xdr:cNvSpPr/>
      </xdr:nvSpPr>
      <xdr:spPr>
        <a:xfrm>
          <a:off x="11487150" y="59124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124460</xdr:rowOff>
    </xdr:from>
    <xdr:to>
      <xdr:col>71</xdr:col>
      <xdr:colOff>177800</xdr:colOff>
      <xdr:row>37</xdr:row>
      <xdr:rowOff>7620</xdr:rowOff>
    </xdr:to>
    <xdr:cxnSp macro="">
      <xdr:nvCxnSpPr>
        <xdr:cNvPr id="241" name="直線コネクタ 240">
          <a:extLst>
            <a:ext uri="{FF2B5EF4-FFF2-40B4-BE49-F238E27FC236}">
              <a16:creationId xmlns:a16="http://schemas.microsoft.com/office/drawing/2014/main" id="{523F7F99-0566-490D-9A20-3BD12F71DA7B}"/>
            </a:ext>
          </a:extLst>
        </xdr:cNvPr>
        <xdr:cNvCxnSpPr/>
      </xdr:nvCxnSpPr>
      <xdr:spPr>
        <a:xfrm>
          <a:off x="11534775" y="5960110"/>
          <a:ext cx="809625"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242" name="n_1aveValue【一般廃棄物処理施設】&#10;有形固定資産減価償却率">
          <a:extLst>
            <a:ext uri="{FF2B5EF4-FFF2-40B4-BE49-F238E27FC236}">
              <a16:creationId xmlns:a16="http://schemas.microsoft.com/office/drawing/2014/main" id="{41AAE306-79A8-454C-8B4D-E151F23107D1}"/>
            </a:ext>
          </a:extLst>
        </xdr:cNvPr>
        <xdr:cNvSpPr txBox="1"/>
      </xdr:nvSpPr>
      <xdr:spPr>
        <a:xfrm>
          <a:off x="13745219"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243" name="n_2aveValue【一般廃棄物処理施設】&#10;有形固定資産減価償却率">
          <a:extLst>
            <a:ext uri="{FF2B5EF4-FFF2-40B4-BE49-F238E27FC236}">
              <a16:creationId xmlns:a16="http://schemas.microsoft.com/office/drawing/2014/main" id="{399F2AFE-3796-4140-BD65-FBBDE3D40337}"/>
            </a:ext>
          </a:extLst>
        </xdr:cNvPr>
        <xdr:cNvSpPr txBox="1"/>
      </xdr:nvSpPr>
      <xdr:spPr>
        <a:xfrm>
          <a:off x="129641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35577</xdr:rowOff>
    </xdr:from>
    <xdr:ext cx="405111" cy="259045"/>
    <xdr:sp macro="" textlink="">
      <xdr:nvSpPr>
        <xdr:cNvPr id="244" name="n_3aveValue【一般廃棄物処理施設】&#10;有形固定資産減価償却率">
          <a:extLst>
            <a:ext uri="{FF2B5EF4-FFF2-40B4-BE49-F238E27FC236}">
              <a16:creationId xmlns:a16="http://schemas.microsoft.com/office/drawing/2014/main" id="{146855AF-70DA-432A-AA98-F90CD7BEDC0C}"/>
            </a:ext>
          </a:extLst>
        </xdr:cNvPr>
        <xdr:cNvSpPr txBox="1"/>
      </xdr:nvSpPr>
      <xdr:spPr>
        <a:xfrm>
          <a:off x="12164069" y="619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245" name="n_4aveValue【一般廃棄物処理施設】&#10;有形固定資産減価償却率">
          <a:extLst>
            <a:ext uri="{FF2B5EF4-FFF2-40B4-BE49-F238E27FC236}">
              <a16:creationId xmlns:a16="http://schemas.microsoft.com/office/drawing/2014/main" id="{61F14687-CD44-4121-BFE4-996B12183948}"/>
            </a:ext>
          </a:extLst>
        </xdr:cNvPr>
        <xdr:cNvSpPr txBox="1"/>
      </xdr:nvSpPr>
      <xdr:spPr>
        <a:xfrm>
          <a:off x="11354444"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134637</xdr:rowOff>
    </xdr:from>
    <xdr:ext cx="405111" cy="259045"/>
    <xdr:sp macro="" textlink="">
      <xdr:nvSpPr>
        <xdr:cNvPr id="246" name="n_1mainValue【一般廃棄物処理施設】&#10;有形固定資産減価償却率">
          <a:extLst>
            <a:ext uri="{FF2B5EF4-FFF2-40B4-BE49-F238E27FC236}">
              <a16:creationId xmlns:a16="http://schemas.microsoft.com/office/drawing/2014/main" id="{92B81530-FB7A-4C46-9BAD-53CF95568126}"/>
            </a:ext>
          </a:extLst>
        </xdr:cNvPr>
        <xdr:cNvSpPr txBox="1"/>
      </xdr:nvSpPr>
      <xdr:spPr>
        <a:xfrm>
          <a:off x="13745219" y="5811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130827</xdr:rowOff>
    </xdr:from>
    <xdr:ext cx="405111" cy="259045"/>
    <xdr:sp macro="" textlink="">
      <xdr:nvSpPr>
        <xdr:cNvPr id="247" name="n_2mainValue【一般廃棄物処理施設】&#10;有形固定資産減価償却率">
          <a:extLst>
            <a:ext uri="{FF2B5EF4-FFF2-40B4-BE49-F238E27FC236}">
              <a16:creationId xmlns:a16="http://schemas.microsoft.com/office/drawing/2014/main" id="{42A2077C-4A8A-42DA-A800-92E4099C654B}"/>
            </a:ext>
          </a:extLst>
        </xdr:cNvPr>
        <xdr:cNvSpPr txBox="1"/>
      </xdr:nvSpPr>
      <xdr:spPr>
        <a:xfrm>
          <a:off x="12964169" y="5807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74947</xdr:rowOff>
    </xdr:from>
    <xdr:ext cx="405111" cy="259045"/>
    <xdr:sp macro="" textlink="">
      <xdr:nvSpPr>
        <xdr:cNvPr id="248" name="n_3mainValue【一般廃棄物処理施設】&#10;有形固定資産減価償却率">
          <a:extLst>
            <a:ext uri="{FF2B5EF4-FFF2-40B4-BE49-F238E27FC236}">
              <a16:creationId xmlns:a16="http://schemas.microsoft.com/office/drawing/2014/main" id="{5E6B405F-4869-4E5E-8A4E-E3FD695FB068}"/>
            </a:ext>
          </a:extLst>
        </xdr:cNvPr>
        <xdr:cNvSpPr txBox="1"/>
      </xdr:nvSpPr>
      <xdr:spPr>
        <a:xfrm>
          <a:off x="12164069" y="57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20337</xdr:rowOff>
    </xdr:from>
    <xdr:ext cx="405111" cy="259045"/>
    <xdr:sp macro="" textlink="">
      <xdr:nvSpPr>
        <xdr:cNvPr id="249" name="n_4mainValue【一般廃棄物処理施設】&#10;有形固定資産減価償却率">
          <a:extLst>
            <a:ext uri="{FF2B5EF4-FFF2-40B4-BE49-F238E27FC236}">
              <a16:creationId xmlns:a16="http://schemas.microsoft.com/office/drawing/2014/main" id="{E04880AD-E047-4936-A80F-6DB9F607C255}"/>
            </a:ext>
          </a:extLst>
        </xdr:cNvPr>
        <xdr:cNvSpPr txBox="1"/>
      </xdr:nvSpPr>
      <xdr:spPr>
        <a:xfrm>
          <a:off x="11354444" y="5697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0" name="正方形/長方形 249">
          <a:extLst>
            <a:ext uri="{FF2B5EF4-FFF2-40B4-BE49-F238E27FC236}">
              <a16:creationId xmlns:a16="http://schemas.microsoft.com/office/drawing/2014/main" id="{3F812055-F7CC-4B12-B51C-4DC304E000F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1" name="正方形/長方形 250">
          <a:extLst>
            <a:ext uri="{FF2B5EF4-FFF2-40B4-BE49-F238E27FC236}">
              <a16:creationId xmlns:a16="http://schemas.microsoft.com/office/drawing/2014/main" id="{9FEB84F5-F53B-4E62-B3E2-96BBFF74AE86}"/>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2" name="正方形/長方形 251">
          <a:extLst>
            <a:ext uri="{FF2B5EF4-FFF2-40B4-BE49-F238E27FC236}">
              <a16:creationId xmlns:a16="http://schemas.microsoft.com/office/drawing/2014/main" id="{D547486F-21F0-4DD0-BEBC-E9BE227AA9AA}"/>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3" name="正方形/長方形 252">
          <a:extLst>
            <a:ext uri="{FF2B5EF4-FFF2-40B4-BE49-F238E27FC236}">
              <a16:creationId xmlns:a16="http://schemas.microsoft.com/office/drawing/2014/main" id="{3B82BD76-F0FD-4C55-A176-0FD511BE4815}"/>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54" name="正方形/長方形 253">
          <a:extLst>
            <a:ext uri="{FF2B5EF4-FFF2-40B4-BE49-F238E27FC236}">
              <a16:creationId xmlns:a16="http://schemas.microsoft.com/office/drawing/2014/main" id="{BE2F6605-A852-4BF7-9684-E2B0BA578BB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55" name="正方形/長方形 254">
          <a:extLst>
            <a:ext uri="{FF2B5EF4-FFF2-40B4-BE49-F238E27FC236}">
              <a16:creationId xmlns:a16="http://schemas.microsoft.com/office/drawing/2014/main" id="{DA287B2C-78FC-4260-A5F0-C2B72481772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56" name="正方形/長方形 255">
          <a:extLst>
            <a:ext uri="{FF2B5EF4-FFF2-40B4-BE49-F238E27FC236}">
              <a16:creationId xmlns:a16="http://schemas.microsoft.com/office/drawing/2014/main" id="{0956183F-054D-49FE-BDB6-EBBE755C261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57" name="正方形/長方形 256">
          <a:extLst>
            <a:ext uri="{FF2B5EF4-FFF2-40B4-BE49-F238E27FC236}">
              <a16:creationId xmlns:a16="http://schemas.microsoft.com/office/drawing/2014/main" id="{59ABAD34-99FC-40DA-BEC4-9D1059B6ADD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58" name="テキスト ボックス 257">
          <a:extLst>
            <a:ext uri="{FF2B5EF4-FFF2-40B4-BE49-F238E27FC236}">
              <a16:creationId xmlns:a16="http://schemas.microsoft.com/office/drawing/2014/main" id="{8CB70CF3-4123-41E3-919E-E3BE87C9CC6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59" name="直線コネクタ 258">
          <a:extLst>
            <a:ext uri="{FF2B5EF4-FFF2-40B4-BE49-F238E27FC236}">
              <a16:creationId xmlns:a16="http://schemas.microsoft.com/office/drawing/2014/main" id="{BFBE8592-E2E0-424D-98D5-6A16815730A7}"/>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260" name="直線コネクタ 259">
          <a:extLst>
            <a:ext uri="{FF2B5EF4-FFF2-40B4-BE49-F238E27FC236}">
              <a16:creationId xmlns:a16="http://schemas.microsoft.com/office/drawing/2014/main" id="{C628E345-BF53-45E6-AE4A-5755EAA0A648}"/>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261" name="テキスト ボックス 260">
          <a:extLst>
            <a:ext uri="{FF2B5EF4-FFF2-40B4-BE49-F238E27FC236}">
              <a16:creationId xmlns:a16="http://schemas.microsoft.com/office/drawing/2014/main" id="{A9D85ADA-BD3E-42D7-8A5A-A19F53B0EBC3}"/>
            </a:ext>
          </a:extLst>
        </xdr:cNvPr>
        <xdr:cNvSpPr txBox="1"/>
      </xdr:nvSpPr>
      <xdr:spPr>
        <a:xfrm>
          <a:off x="16248514" y="677338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262" name="直線コネクタ 261">
          <a:extLst>
            <a:ext uri="{FF2B5EF4-FFF2-40B4-BE49-F238E27FC236}">
              <a16:creationId xmlns:a16="http://schemas.microsoft.com/office/drawing/2014/main" id="{5F630FEC-54E6-44C0-BC83-3068FA0A20FB}"/>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263" name="テキスト ボックス 262">
          <a:extLst>
            <a:ext uri="{FF2B5EF4-FFF2-40B4-BE49-F238E27FC236}">
              <a16:creationId xmlns:a16="http://schemas.microsoft.com/office/drawing/2014/main" id="{F01B8172-6939-4E68-AA8D-B32C41A69E20}"/>
            </a:ext>
          </a:extLst>
        </xdr:cNvPr>
        <xdr:cNvSpPr txBox="1"/>
      </xdr:nvSpPr>
      <xdr:spPr>
        <a:xfrm>
          <a:off x="15936806" y="64658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264" name="直線コネクタ 263">
          <a:extLst>
            <a:ext uri="{FF2B5EF4-FFF2-40B4-BE49-F238E27FC236}">
              <a16:creationId xmlns:a16="http://schemas.microsoft.com/office/drawing/2014/main" id="{6B3C3EC3-B9B0-45D5-B42C-217423E841C4}"/>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265" name="テキスト ボックス 264">
          <a:extLst>
            <a:ext uri="{FF2B5EF4-FFF2-40B4-BE49-F238E27FC236}">
              <a16:creationId xmlns:a16="http://schemas.microsoft.com/office/drawing/2014/main" id="{1ABC2A61-9F83-4A74-B768-6CB9954EDF5F}"/>
            </a:ext>
          </a:extLst>
        </xdr:cNvPr>
        <xdr:cNvSpPr txBox="1"/>
      </xdr:nvSpPr>
      <xdr:spPr>
        <a:xfrm>
          <a:off x="15936806" y="61551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266" name="直線コネクタ 265">
          <a:extLst>
            <a:ext uri="{FF2B5EF4-FFF2-40B4-BE49-F238E27FC236}">
              <a16:creationId xmlns:a16="http://schemas.microsoft.com/office/drawing/2014/main" id="{7E3BA49F-D22F-4608-9414-A5240A328091}"/>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267" name="テキスト ボックス 266">
          <a:extLst>
            <a:ext uri="{FF2B5EF4-FFF2-40B4-BE49-F238E27FC236}">
              <a16:creationId xmlns:a16="http://schemas.microsoft.com/office/drawing/2014/main" id="{F5BFA738-369B-4784-AA91-F2621DB24874}"/>
            </a:ext>
          </a:extLst>
        </xdr:cNvPr>
        <xdr:cNvSpPr txBox="1"/>
      </xdr:nvSpPr>
      <xdr:spPr>
        <a:xfrm>
          <a:off x="15936806" y="583811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268" name="直線コネクタ 267">
          <a:extLst>
            <a:ext uri="{FF2B5EF4-FFF2-40B4-BE49-F238E27FC236}">
              <a16:creationId xmlns:a16="http://schemas.microsoft.com/office/drawing/2014/main" id="{A7451969-A479-46A8-85EE-A782FE7C947D}"/>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269" name="テキスト ボックス 268">
          <a:extLst>
            <a:ext uri="{FF2B5EF4-FFF2-40B4-BE49-F238E27FC236}">
              <a16:creationId xmlns:a16="http://schemas.microsoft.com/office/drawing/2014/main" id="{85D06F33-4E8A-498E-A071-081E6781F981}"/>
            </a:ext>
          </a:extLst>
        </xdr:cNvPr>
        <xdr:cNvSpPr txBox="1"/>
      </xdr:nvSpPr>
      <xdr:spPr>
        <a:xfrm>
          <a:off x="15936806" y="55274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270" name="直線コネクタ 269">
          <a:extLst>
            <a:ext uri="{FF2B5EF4-FFF2-40B4-BE49-F238E27FC236}">
              <a16:creationId xmlns:a16="http://schemas.microsoft.com/office/drawing/2014/main" id="{863AA186-C308-4465-9926-AAB74D5AFD37}"/>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271" name="テキスト ボックス 270">
          <a:extLst>
            <a:ext uri="{FF2B5EF4-FFF2-40B4-BE49-F238E27FC236}">
              <a16:creationId xmlns:a16="http://schemas.microsoft.com/office/drawing/2014/main" id="{F3362B44-7808-4033-A954-96340EFB8F18}"/>
            </a:ext>
          </a:extLst>
        </xdr:cNvPr>
        <xdr:cNvSpPr txBox="1"/>
      </xdr:nvSpPr>
      <xdr:spPr>
        <a:xfrm>
          <a:off x="15936806" y="521989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2" name="直線コネクタ 271">
          <a:extLst>
            <a:ext uri="{FF2B5EF4-FFF2-40B4-BE49-F238E27FC236}">
              <a16:creationId xmlns:a16="http://schemas.microsoft.com/office/drawing/2014/main" id="{F640246B-79E0-4965-81C9-0222AAB8CF2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273" name="テキスト ボックス 272">
          <a:extLst>
            <a:ext uri="{FF2B5EF4-FFF2-40B4-BE49-F238E27FC236}">
              <a16:creationId xmlns:a16="http://schemas.microsoft.com/office/drawing/2014/main" id="{392F4912-4713-432C-8FE2-7F834D8806FF}"/>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4" name="【一般廃棄物処理施設】&#10;一人当たり有形固定資産（償却資産）額グラフ枠">
          <a:extLst>
            <a:ext uri="{FF2B5EF4-FFF2-40B4-BE49-F238E27FC236}">
              <a16:creationId xmlns:a16="http://schemas.microsoft.com/office/drawing/2014/main" id="{1075990A-9630-40BD-896B-F8D5FD40D59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275" name="直線コネクタ 274">
          <a:extLst>
            <a:ext uri="{FF2B5EF4-FFF2-40B4-BE49-F238E27FC236}">
              <a16:creationId xmlns:a16="http://schemas.microsoft.com/office/drawing/2014/main" id="{1CE5203B-B47F-4C1C-8EE7-56A42A5F9508}"/>
            </a:ext>
          </a:extLst>
        </xdr:cNvPr>
        <xdr:cNvCxnSpPr/>
      </xdr:nvCxnSpPr>
      <xdr:spPr>
        <a:xfrm flipV="1">
          <a:off x="19954239" y="5427784"/>
          <a:ext cx="0" cy="1469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276" name="【一般廃棄物処理施設】&#10;一人当たり有形固定資産（償却資産）額最小値テキスト">
          <a:extLst>
            <a:ext uri="{FF2B5EF4-FFF2-40B4-BE49-F238E27FC236}">
              <a16:creationId xmlns:a16="http://schemas.microsoft.com/office/drawing/2014/main" id="{95CDCE2D-A567-4193-B6A8-E04C61AB90E5}"/>
            </a:ext>
          </a:extLst>
        </xdr:cNvPr>
        <xdr:cNvSpPr txBox="1"/>
      </xdr:nvSpPr>
      <xdr:spPr>
        <a:xfrm>
          <a:off x="19992975" y="689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277" name="直線コネクタ 276">
          <a:extLst>
            <a:ext uri="{FF2B5EF4-FFF2-40B4-BE49-F238E27FC236}">
              <a16:creationId xmlns:a16="http://schemas.microsoft.com/office/drawing/2014/main" id="{0579F119-402B-47B4-AD24-9D12C9A0384F}"/>
            </a:ext>
          </a:extLst>
        </xdr:cNvPr>
        <xdr:cNvCxnSpPr/>
      </xdr:nvCxnSpPr>
      <xdr:spPr>
        <a:xfrm>
          <a:off x="19878675" y="6897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278" name="【一般廃棄物処理施設】&#10;一人当たり有形固定資産（償却資産）額最大値テキスト">
          <a:extLst>
            <a:ext uri="{FF2B5EF4-FFF2-40B4-BE49-F238E27FC236}">
              <a16:creationId xmlns:a16="http://schemas.microsoft.com/office/drawing/2014/main" id="{D1D4AD83-A973-449C-AC2D-B4D64BE56263}"/>
            </a:ext>
          </a:extLst>
        </xdr:cNvPr>
        <xdr:cNvSpPr txBox="1"/>
      </xdr:nvSpPr>
      <xdr:spPr>
        <a:xfrm>
          <a:off x="19992975" y="5212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279" name="直線コネクタ 278">
          <a:extLst>
            <a:ext uri="{FF2B5EF4-FFF2-40B4-BE49-F238E27FC236}">
              <a16:creationId xmlns:a16="http://schemas.microsoft.com/office/drawing/2014/main" id="{34C3C51E-80B4-46A4-8179-78836092F83E}"/>
            </a:ext>
          </a:extLst>
        </xdr:cNvPr>
        <xdr:cNvCxnSpPr/>
      </xdr:nvCxnSpPr>
      <xdr:spPr>
        <a:xfrm>
          <a:off x="19878675" y="54277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280" name="【一般廃棄物処理施設】&#10;一人当たり有形固定資産（償却資産）額平均値テキスト">
          <a:extLst>
            <a:ext uri="{FF2B5EF4-FFF2-40B4-BE49-F238E27FC236}">
              <a16:creationId xmlns:a16="http://schemas.microsoft.com/office/drawing/2014/main" id="{B7B96371-CB61-4666-B2F0-96CBAFF9C9DE}"/>
            </a:ext>
          </a:extLst>
        </xdr:cNvPr>
        <xdr:cNvSpPr txBox="1"/>
      </xdr:nvSpPr>
      <xdr:spPr>
        <a:xfrm>
          <a:off x="19992975" y="61987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281" name="フローチャート: 判断 280">
          <a:extLst>
            <a:ext uri="{FF2B5EF4-FFF2-40B4-BE49-F238E27FC236}">
              <a16:creationId xmlns:a16="http://schemas.microsoft.com/office/drawing/2014/main" id="{524AF848-3516-402D-A523-95BE6858A19C}"/>
            </a:ext>
          </a:extLst>
        </xdr:cNvPr>
        <xdr:cNvSpPr/>
      </xdr:nvSpPr>
      <xdr:spPr>
        <a:xfrm>
          <a:off x="19897725" y="633464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282" name="フローチャート: 判断 281">
          <a:extLst>
            <a:ext uri="{FF2B5EF4-FFF2-40B4-BE49-F238E27FC236}">
              <a16:creationId xmlns:a16="http://schemas.microsoft.com/office/drawing/2014/main" id="{864E34C1-0F8E-41EA-9A0A-AB9EB470AEBE}"/>
            </a:ext>
          </a:extLst>
        </xdr:cNvPr>
        <xdr:cNvSpPr/>
      </xdr:nvSpPr>
      <xdr:spPr>
        <a:xfrm>
          <a:off x="19154775" y="632472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283" name="フローチャート: 判断 282">
          <a:extLst>
            <a:ext uri="{FF2B5EF4-FFF2-40B4-BE49-F238E27FC236}">
              <a16:creationId xmlns:a16="http://schemas.microsoft.com/office/drawing/2014/main" id="{1AB07E71-A2DB-41A8-93B8-F28B3C8989C5}"/>
            </a:ext>
          </a:extLst>
        </xdr:cNvPr>
        <xdr:cNvSpPr/>
      </xdr:nvSpPr>
      <xdr:spPr>
        <a:xfrm>
          <a:off x="18345150" y="6383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284" name="フローチャート: 判断 283">
          <a:extLst>
            <a:ext uri="{FF2B5EF4-FFF2-40B4-BE49-F238E27FC236}">
              <a16:creationId xmlns:a16="http://schemas.microsoft.com/office/drawing/2014/main" id="{D97D35E5-86B6-4080-A69E-A8C38B5F9637}"/>
            </a:ext>
          </a:extLst>
        </xdr:cNvPr>
        <xdr:cNvSpPr/>
      </xdr:nvSpPr>
      <xdr:spPr>
        <a:xfrm>
          <a:off x="17554575" y="6380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285" name="フローチャート: 判断 284">
          <a:extLst>
            <a:ext uri="{FF2B5EF4-FFF2-40B4-BE49-F238E27FC236}">
              <a16:creationId xmlns:a16="http://schemas.microsoft.com/office/drawing/2014/main" id="{AF4951FA-ADB0-46ED-A345-0F1A9C7455A1}"/>
            </a:ext>
          </a:extLst>
        </xdr:cNvPr>
        <xdr:cNvSpPr/>
      </xdr:nvSpPr>
      <xdr:spPr>
        <a:xfrm>
          <a:off x="16754475" y="640124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86" name="テキスト ボックス 285">
          <a:extLst>
            <a:ext uri="{FF2B5EF4-FFF2-40B4-BE49-F238E27FC236}">
              <a16:creationId xmlns:a16="http://schemas.microsoft.com/office/drawing/2014/main" id="{0732806E-5750-42A3-8B5D-E4F4E2CA82C7}"/>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87" name="テキスト ボックス 286">
          <a:extLst>
            <a:ext uri="{FF2B5EF4-FFF2-40B4-BE49-F238E27FC236}">
              <a16:creationId xmlns:a16="http://schemas.microsoft.com/office/drawing/2014/main" id="{5A482088-3D38-4135-B1DF-584E98AF1C46}"/>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88" name="テキスト ボックス 287">
          <a:extLst>
            <a:ext uri="{FF2B5EF4-FFF2-40B4-BE49-F238E27FC236}">
              <a16:creationId xmlns:a16="http://schemas.microsoft.com/office/drawing/2014/main" id="{7371B9D6-135F-458A-98D4-6B0503572A8E}"/>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89" name="テキスト ボックス 288">
          <a:extLst>
            <a:ext uri="{FF2B5EF4-FFF2-40B4-BE49-F238E27FC236}">
              <a16:creationId xmlns:a16="http://schemas.microsoft.com/office/drawing/2014/main" id="{7FE4A607-6916-449B-9492-3E67129E6E3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2ABA83C1-B5ED-4F89-9BE0-F14616D1CC49}"/>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22862</xdr:rowOff>
    </xdr:from>
    <xdr:to>
      <xdr:col>116</xdr:col>
      <xdr:colOff>114300</xdr:colOff>
      <xdr:row>39</xdr:row>
      <xdr:rowOff>124462</xdr:rowOff>
    </xdr:to>
    <xdr:sp macro="" textlink="">
      <xdr:nvSpPr>
        <xdr:cNvPr id="291" name="楕円 290">
          <a:extLst>
            <a:ext uri="{FF2B5EF4-FFF2-40B4-BE49-F238E27FC236}">
              <a16:creationId xmlns:a16="http://schemas.microsoft.com/office/drawing/2014/main" id="{BC6906FE-B644-4157-8C4D-D7016D825607}"/>
            </a:ext>
          </a:extLst>
        </xdr:cNvPr>
        <xdr:cNvSpPr/>
      </xdr:nvSpPr>
      <xdr:spPr>
        <a:xfrm>
          <a:off x="19897725" y="63506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1289</xdr:rowOff>
    </xdr:from>
    <xdr:ext cx="599010" cy="259045"/>
    <xdr:sp macro="" textlink="">
      <xdr:nvSpPr>
        <xdr:cNvPr id="292" name="【一般廃棄物処理施設】&#10;一人当たり有形固定資産（償却資産）額該当値テキスト">
          <a:extLst>
            <a:ext uri="{FF2B5EF4-FFF2-40B4-BE49-F238E27FC236}">
              <a16:creationId xmlns:a16="http://schemas.microsoft.com/office/drawing/2014/main" id="{BFCA8443-1152-4278-9240-3ECADADB775D}"/>
            </a:ext>
          </a:extLst>
        </xdr:cNvPr>
        <xdr:cNvSpPr txBox="1"/>
      </xdr:nvSpPr>
      <xdr:spPr>
        <a:xfrm>
          <a:off x="19992975" y="6325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34557</xdr:rowOff>
    </xdr:from>
    <xdr:to>
      <xdr:col>112</xdr:col>
      <xdr:colOff>38100</xdr:colOff>
      <xdr:row>39</xdr:row>
      <xdr:rowOff>136157</xdr:rowOff>
    </xdr:to>
    <xdr:sp macro="" textlink="">
      <xdr:nvSpPr>
        <xdr:cNvPr id="293" name="楕円 292">
          <a:extLst>
            <a:ext uri="{FF2B5EF4-FFF2-40B4-BE49-F238E27FC236}">
              <a16:creationId xmlns:a16="http://schemas.microsoft.com/office/drawing/2014/main" id="{80B123F6-B775-4A3A-99A9-5B351CC70A20}"/>
            </a:ext>
          </a:extLst>
        </xdr:cNvPr>
        <xdr:cNvSpPr/>
      </xdr:nvSpPr>
      <xdr:spPr>
        <a:xfrm>
          <a:off x="19154775" y="63559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73662</xdr:rowOff>
    </xdr:from>
    <xdr:to>
      <xdr:col>116</xdr:col>
      <xdr:colOff>63500</xdr:colOff>
      <xdr:row>39</xdr:row>
      <xdr:rowOff>85357</xdr:rowOff>
    </xdr:to>
    <xdr:cxnSp macro="">
      <xdr:nvCxnSpPr>
        <xdr:cNvPr id="294" name="直線コネクタ 293">
          <a:extLst>
            <a:ext uri="{FF2B5EF4-FFF2-40B4-BE49-F238E27FC236}">
              <a16:creationId xmlns:a16="http://schemas.microsoft.com/office/drawing/2014/main" id="{824DD180-424E-4BB6-9393-B4C44AC83225}"/>
            </a:ext>
          </a:extLst>
        </xdr:cNvPr>
        <xdr:cNvCxnSpPr/>
      </xdr:nvCxnSpPr>
      <xdr:spPr>
        <a:xfrm flipV="1">
          <a:off x="19202400" y="6398262"/>
          <a:ext cx="752475" cy="1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34740</xdr:rowOff>
    </xdr:from>
    <xdr:to>
      <xdr:col>107</xdr:col>
      <xdr:colOff>101600</xdr:colOff>
      <xdr:row>39</xdr:row>
      <xdr:rowOff>136340</xdr:rowOff>
    </xdr:to>
    <xdr:sp macro="" textlink="">
      <xdr:nvSpPr>
        <xdr:cNvPr id="295" name="楕円 294">
          <a:extLst>
            <a:ext uri="{FF2B5EF4-FFF2-40B4-BE49-F238E27FC236}">
              <a16:creationId xmlns:a16="http://schemas.microsoft.com/office/drawing/2014/main" id="{BB087456-BB0E-45C7-B925-F1A42482538A}"/>
            </a:ext>
          </a:extLst>
        </xdr:cNvPr>
        <xdr:cNvSpPr/>
      </xdr:nvSpPr>
      <xdr:spPr>
        <a:xfrm>
          <a:off x="18345150" y="63561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85357</xdr:rowOff>
    </xdr:from>
    <xdr:to>
      <xdr:col>111</xdr:col>
      <xdr:colOff>177800</xdr:colOff>
      <xdr:row>39</xdr:row>
      <xdr:rowOff>85540</xdr:rowOff>
    </xdr:to>
    <xdr:cxnSp macro="">
      <xdr:nvCxnSpPr>
        <xdr:cNvPr id="296" name="直線コネクタ 295">
          <a:extLst>
            <a:ext uri="{FF2B5EF4-FFF2-40B4-BE49-F238E27FC236}">
              <a16:creationId xmlns:a16="http://schemas.microsoft.com/office/drawing/2014/main" id="{3462173E-490D-4B20-92DB-617D6316ECE2}"/>
            </a:ext>
          </a:extLst>
        </xdr:cNvPr>
        <xdr:cNvCxnSpPr/>
      </xdr:nvCxnSpPr>
      <xdr:spPr>
        <a:xfrm flipV="1">
          <a:off x="18392775" y="6413132"/>
          <a:ext cx="809625"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51447</xdr:rowOff>
    </xdr:from>
    <xdr:to>
      <xdr:col>102</xdr:col>
      <xdr:colOff>165100</xdr:colOff>
      <xdr:row>39</xdr:row>
      <xdr:rowOff>153047</xdr:rowOff>
    </xdr:to>
    <xdr:sp macro="" textlink="">
      <xdr:nvSpPr>
        <xdr:cNvPr id="297" name="楕円 296">
          <a:extLst>
            <a:ext uri="{FF2B5EF4-FFF2-40B4-BE49-F238E27FC236}">
              <a16:creationId xmlns:a16="http://schemas.microsoft.com/office/drawing/2014/main" id="{EC82EB60-1A4A-4AEC-8B59-A59A800F4061}"/>
            </a:ext>
          </a:extLst>
        </xdr:cNvPr>
        <xdr:cNvSpPr/>
      </xdr:nvSpPr>
      <xdr:spPr>
        <a:xfrm>
          <a:off x="17554575" y="637287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85540</xdr:rowOff>
    </xdr:from>
    <xdr:to>
      <xdr:col>107</xdr:col>
      <xdr:colOff>50800</xdr:colOff>
      <xdr:row>39</xdr:row>
      <xdr:rowOff>102247</xdr:rowOff>
    </xdr:to>
    <xdr:cxnSp macro="">
      <xdr:nvCxnSpPr>
        <xdr:cNvPr id="298" name="直線コネクタ 297">
          <a:extLst>
            <a:ext uri="{FF2B5EF4-FFF2-40B4-BE49-F238E27FC236}">
              <a16:creationId xmlns:a16="http://schemas.microsoft.com/office/drawing/2014/main" id="{0337B8CD-FE7E-4EC2-B52B-03CF45120F41}"/>
            </a:ext>
          </a:extLst>
        </xdr:cNvPr>
        <xdr:cNvCxnSpPr/>
      </xdr:nvCxnSpPr>
      <xdr:spPr>
        <a:xfrm flipV="1">
          <a:off x="17602200" y="6413315"/>
          <a:ext cx="790575" cy="16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94767</xdr:rowOff>
    </xdr:from>
    <xdr:to>
      <xdr:col>98</xdr:col>
      <xdr:colOff>38100</xdr:colOff>
      <xdr:row>40</xdr:row>
      <xdr:rowOff>24917</xdr:rowOff>
    </xdr:to>
    <xdr:sp macro="" textlink="">
      <xdr:nvSpPr>
        <xdr:cNvPr id="299" name="楕円 298">
          <a:extLst>
            <a:ext uri="{FF2B5EF4-FFF2-40B4-BE49-F238E27FC236}">
              <a16:creationId xmlns:a16="http://schemas.microsoft.com/office/drawing/2014/main" id="{F34FD1EE-B4C9-40C8-9C26-36F079C56F67}"/>
            </a:ext>
          </a:extLst>
        </xdr:cNvPr>
        <xdr:cNvSpPr/>
      </xdr:nvSpPr>
      <xdr:spPr>
        <a:xfrm>
          <a:off x="16754475" y="641936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102247</xdr:rowOff>
    </xdr:from>
    <xdr:to>
      <xdr:col>102</xdr:col>
      <xdr:colOff>114300</xdr:colOff>
      <xdr:row>39</xdr:row>
      <xdr:rowOff>145567</xdr:rowOff>
    </xdr:to>
    <xdr:cxnSp macro="">
      <xdr:nvCxnSpPr>
        <xdr:cNvPr id="300" name="直線コネクタ 299">
          <a:extLst>
            <a:ext uri="{FF2B5EF4-FFF2-40B4-BE49-F238E27FC236}">
              <a16:creationId xmlns:a16="http://schemas.microsoft.com/office/drawing/2014/main" id="{E98FB790-0D60-42F1-BD2C-07F4767CF4C5}"/>
            </a:ext>
          </a:extLst>
        </xdr:cNvPr>
        <xdr:cNvCxnSpPr/>
      </xdr:nvCxnSpPr>
      <xdr:spPr>
        <a:xfrm flipV="1">
          <a:off x="16802100" y="6430022"/>
          <a:ext cx="800100" cy="36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301" name="n_1aveValue【一般廃棄物処理施設】&#10;一人当たり有形固定資産（償却資産）額">
          <a:extLst>
            <a:ext uri="{FF2B5EF4-FFF2-40B4-BE49-F238E27FC236}">
              <a16:creationId xmlns:a16="http://schemas.microsoft.com/office/drawing/2014/main" id="{F0890E7F-2B5F-44A5-971C-E1003BB27A54}"/>
            </a:ext>
          </a:extLst>
        </xdr:cNvPr>
        <xdr:cNvSpPr txBox="1"/>
      </xdr:nvSpPr>
      <xdr:spPr>
        <a:xfrm>
          <a:off x="18915595" y="6122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302" name="n_2aveValue【一般廃棄物処理施設】&#10;一人当たり有形固定資産（償却資産）額">
          <a:extLst>
            <a:ext uri="{FF2B5EF4-FFF2-40B4-BE49-F238E27FC236}">
              <a16:creationId xmlns:a16="http://schemas.microsoft.com/office/drawing/2014/main" id="{C5D3CF45-F449-418B-9927-ABAD4FF6D535}"/>
            </a:ext>
          </a:extLst>
        </xdr:cNvPr>
        <xdr:cNvSpPr txBox="1"/>
      </xdr:nvSpPr>
      <xdr:spPr>
        <a:xfrm>
          <a:off x="18134545" y="647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148720</xdr:rowOff>
    </xdr:from>
    <xdr:ext cx="599010" cy="259045"/>
    <xdr:sp macro="" textlink="">
      <xdr:nvSpPr>
        <xdr:cNvPr id="303" name="n_3aveValue【一般廃棄物処理施設】&#10;一人当たり有形固定資産（償却資産）額">
          <a:extLst>
            <a:ext uri="{FF2B5EF4-FFF2-40B4-BE49-F238E27FC236}">
              <a16:creationId xmlns:a16="http://schemas.microsoft.com/office/drawing/2014/main" id="{C9880DA1-1876-4D85-95E9-BF1D6C84624E}"/>
            </a:ext>
          </a:extLst>
        </xdr:cNvPr>
        <xdr:cNvSpPr txBox="1"/>
      </xdr:nvSpPr>
      <xdr:spPr>
        <a:xfrm>
          <a:off x="17324920" y="647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304" name="n_4aveValue【一般廃棄物処理施設】&#10;一人当たり有形固定資産（償却資産）額">
          <a:extLst>
            <a:ext uri="{FF2B5EF4-FFF2-40B4-BE49-F238E27FC236}">
              <a16:creationId xmlns:a16="http://schemas.microsoft.com/office/drawing/2014/main" id="{97C5D90D-B813-4125-B887-B2125FA416B0}"/>
            </a:ext>
          </a:extLst>
        </xdr:cNvPr>
        <xdr:cNvSpPr txBox="1"/>
      </xdr:nvSpPr>
      <xdr:spPr>
        <a:xfrm>
          <a:off x="16524820" y="618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39</xdr:row>
      <xdr:rowOff>127284</xdr:rowOff>
    </xdr:from>
    <xdr:ext cx="599010" cy="259045"/>
    <xdr:sp macro="" textlink="">
      <xdr:nvSpPr>
        <xdr:cNvPr id="305" name="n_1mainValue【一般廃棄物処理施設】&#10;一人当たり有形固定資産（償却資産）額">
          <a:extLst>
            <a:ext uri="{FF2B5EF4-FFF2-40B4-BE49-F238E27FC236}">
              <a16:creationId xmlns:a16="http://schemas.microsoft.com/office/drawing/2014/main" id="{B9FD0EC6-777D-4922-967E-967B7A4AF3C7}"/>
            </a:ext>
          </a:extLst>
        </xdr:cNvPr>
        <xdr:cNvSpPr txBox="1"/>
      </xdr:nvSpPr>
      <xdr:spPr>
        <a:xfrm>
          <a:off x="18915595" y="644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152867</xdr:rowOff>
    </xdr:from>
    <xdr:ext cx="599010" cy="259045"/>
    <xdr:sp macro="" textlink="">
      <xdr:nvSpPr>
        <xdr:cNvPr id="306" name="n_2mainValue【一般廃棄物処理施設】&#10;一人当たり有形固定資産（償却資産）額">
          <a:extLst>
            <a:ext uri="{FF2B5EF4-FFF2-40B4-BE49-F238E27FC236}">
              <a16:creationId xmlns:a16="http://schemas.microsoft.com/office/drawing/2014/main" id="{07C29567-E73E-4A76-8D79-956E17B1E78A}"/>
            </a:ext>
          </a:extLst>
        </xdr:cNvPr>
        <xdr:cNvSpPr txBox="1"/>
      </xdr:nvSpPr>
      <xdr:spPr>
        <a:xfrm>
          <a:off x="18134545" y="6153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169574</xdr:rowOff>
    </xdr:from>
    <xdr:ext cx="599010" cy="259045"/>
    <xdr:sp macro="" textlink="">
      <xdr:nvSpPr>
        <xdr:cNvPr id="307" name="n_3mainValue【一般廃棄物処理施設】&#10;一人当たり有形固定資産（償却資産）額">
          <a:extLst>
            <a:ext uri="{FF2B5EF4-FFF2-40B4-BE49-F238E27FC236}">
              <a16:creationId xmlns:a16="http://schemas.microsoft.com/office/drawing/2014/main" id="{2699531C-9426-42FC-9DB8-504FDB181B64}"/>
            </a:ext>
          </a:extLst>
        </xdr:cNvPr>
        <xdr:cNvSpPr txBox="1"/>
      </xdr:nvSpPr>
      <xdr:spPr>
        <a:xfrm>
          <a:off x="17324920" y="6160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16044</xdr:rowOff>
    </xdr:from>
    <xdr:ext cx="599010" cy="259045"/>
    <xdr:sp macro="" textlink="">
      <xdr:nvSpPr>
        <xdr:cNvPr id="308" name="n_4mainValue【一般廃棄物処理施設】&#10;一人当たり有形固定資産（償却資産）額">
          <a:extLst>
            <a:ext uri="{FF2B5EF4-FFF2-40B4-BE49-F238E27FC236}">
              <a16:creationId xmlns:a16="http://schemas.microsoft.com/office/drawing/2014/main" id="{ACE6596B-4818-47A0-8623-F35D554AD001}"/>
            </a:ext>
          </a:extLst>
        </xdr:cNvPr>
        <xdr:cNvSpPr txBox="1"/>
      </xdr:nvSpPr>
      <xdr:spPr>
        <a:xfrm>
          <a:off x="16524820" y="6502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09" name="正方形/長方形 308">
          <a:extLst>
            <a:ext uri="{FF2B5EF4-FFF2-40B4-BE49-F238E27FC236}">
              <a16:creationId xmlns:a16="http://schemas.microsoft.com/office/drawing/2014/main" id="{9B74E3D4-BFBF-438D-8E9E-C6DBDF6F25D3}"/>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0" name="正方形/長方形 309">
          <a:extLst>
            <a:ext uri="{FF2B5EF4-FFF2-40B4-BE49-F238E27FC236}">
              <a16:creationId xmlns:a16="http://schemas.microsoft.com/office/drawing/2014/main" id="{13440E81-795C-4458-8CD4-6AC76916C06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1" name="正方形/長方形 310">
          <a:extLst>
            <a:ext uri="{FF2B5EF4-FFF2-40B4-BE49-F238E27FC236}">
              <a16:creationId xmlns:a16="http://schemas.microsoft.com/office/drawing/2014/main" id="{283D08F3-E24C-4FAC-A920-E0EACA40FE2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2" name="正方形/長方形 311">
          <a:extLst>
            <a:ext uri="{FF2B5EF4-FFF2-40B4-BE49-F238E27FC236}">
              <a16:creationId xmlns:a16="http://schemas.microsoft.com/office/drawing/2014/main" id="{8F3B4063-B53C-493A-BD77-29893034E2A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3" name="正方形/長方形 312">
          <a:extLst>
            <a:ext uri="{FF2B5EF4-FFF2-40B4-BE49-F238E27FC236}">
              <a16:creationId xmlns:a16="http://schemas.microsoft.com/office/drawing/2014/main" id="{455A45BC-6C5B-4385-8F07-5E22620980BB}"/>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4" name="正方形/長方形 313">
          <a:extLst>
            <a:ext uri="{FF2B5EF4-FFF2-40B4-BE49-F238E27FC236}">
              <a16:creationId xmlns:a16="http://schemas.microsoft.com/office/drawing/2014/main" id="{19D300F8-A810-46C2-986C-D76E19C9BE35}"/>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5" name="正方形/長方形 314">
          <a:extLst>
            <a:ext uri="{FF2B5EF4-FFF2-40B4-BE49-F238E27FC236}">
              <a16:creationId xmlns:a16="http://schemas.microsoft.com/office/drawing/2014/main" id="{58AD0AFB-409E-48E9-A7DF-E3184855579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6" name="正方形/長方形 315">
          <a:extLst>
            <a:ext uri="{FF2B5EF4-FFF2-40B4-BE49-F238E27FC236}">
              <a16:creationId xmlns:a16="http://schemas.microsoft.com/office/drawing/2014/main" id="{DCE0552B-314F-4705-BD34-3EFE15B5D68A}"/>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7" name="正方形/長方形 316">
          <a:extLst>
            <a:ext uri="{FF2B5EF4-FFF2-40B4-BE49-F238E27FC236}">
              <a16:creationId xmlns:a16="http://schemas.microsoft.com/office/drawing/2014/main" id="{B6C3B160-9389-4F7A-B623-15A41F5E97A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8" name="正方形/長方形 317">
          <a:extLst>
            <a:ext uri="{FF2B5EF4-FFF2-40B4-BE49-F238E27FC236}">
              <a16:creationId xmlns:a16="http://schemas.microsoft.com/office/drawing/2014/main" id="{46D45CC6-27AD-4BA4-B1E6-400888F86BA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9" name="正方形/長方形 318">
          <a:extLst>
            <a:ext uri="{FF2B5EF4-FFF2-40B4-BE49-F238E27FC236}">
              <a16:creationId xmlns:a16="http://schemas.microsoft.com/office/drawing/2014/main" id="{98FFA286-E7E7-44E6-A95D-7820DA14049F}"/>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20" name="正方形/長方形 319">
          <a:extLst>
            <a:ext uri="{FF2B5EF4-FFF2-40B4-BE49-F238E27FC236}">
              <a16:creationId xmlns:a16="http://schemas.microsoft.com/office/drawing/2014/main" id="{2421208D-8E06-45ED-A483-2A9DC7B17C8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21" name="正方形/長方形 320">
          <a:extLst>
            <a:ext uri="{FF2B5EF4-FFF2-40B4-BE49-F238E27FC236}">
              <a16:creationId xmlns:a16="http://schemas.microsoft.com/office/drawing/2014/main" id="{7F2803E1-7B8D-4130-BB8E-451C2D5FF71D}"/>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22" name="正方形/長方形 321">
          <a:extLst>
            <a:ext uri="{FF2B5EF4-FFF2-40B4-BE49-F238E27FC236}">
              <a16:creationId xmlns:a16="http://schemas.microsoft.com/office/drawing/2014/main" id="{FA9DD5B6-A9F4-4643-8D77-EE6DB58D01DD}"/>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23" name="正方形/長方形 322">
          <a:extLst>
            <a:ext uri="{FF2B5EF4-FFF2-40B4-BE49-F238E27FC236}">
              <a16:creationId xmlns:a16="http://schemas.microsoft.com/office/drawing/2014/main" id="{9E3AE478-6B5E-453A-89BD-414F63ED344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24" name="正方形/長方形 323">
          <a:extLst>
            <a:ext uri="{FF2B5EF4-FFF2-40B4-BE49-F238E27FC236}">
              <a16:creationId xmlns:a16="http://schemas.microsoft.com/office/drawing/2014/main" id="{779B877E-B046-42A0-B59A-7576910F0133}"/>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25" name="正方形/長方形 324">
          <a:extLst>
            <a:ext uri="{FF2B5EF4-FFF2-40B4-BE49-F238E27FC236}">
              <a16:creationId xmlns:a16="http://schemas.microsoft.com/office/drawing/2014/main" id="{8ECF30BE-4C95-43F8-8013-4060941F850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6" name="正方形/長方形 325">
          <a:extLst>
            <a:ext uri="{FF2B5EF4-FFF2-40B4-BE49-F238E27FC236}">
              <a16:creationId xmlns:a16="http://schemas.microsoft.com/office/drawing/2014/main" id="{7C44ADAC-EB40-42B9-BF1F-C93D9E91B301}"/>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7" name="正方形/長方形 326">
          <a:extLst>
            <a:ext uri="{FF2B5EF4-FFF2-40B4-BE49-F238E27FC236}">
              <a16:creationId xmlns:a16="http://schemas.microsoft.com/office/drawing/2014/main" id="{F8B7B4A3-232C-4170-8CF2-A5642D0E078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8" name="正方形/長方形 327">
          <a:extLst>
            <a:ext uri="{FF2B5EF4-FFF2-40B4-BE49-F238E27FC236}">
              <a16:creationId xmlns:a16="http://schemas.microsoft.com/office/drawing/2014/main" id="{54897C11-9614-423B-AF78-E402B3D64E4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9" name="正方形/長方形 328">
          <a:extLst>
            <a:ext uri="{FF2B5EF4-FFF2-40B4-BE49-F238E27FC236}">
              <a16:creationId xmlns:a16="http://schemas.microsoft.com/office/drawing/2014/main" id="{6E7D32EC-6541-47FE-8044-9F8AC20392A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0" name="正方形/長方形 329">
          <a:extLst>
            <a:ext uri="{FF2B5EF4-FFF2-40B4-BE49-F238E27FC236}">
              <a16:creationId xmlns:a16="http://schemas.microsoft.com/office/drawing/2014/main" id="{0AD3FEE5-AD85-464B-B762-4A806401AFE0}"/>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1" name="正方形/長方形 330">
          <a:extLst>
            <a:ext uri="{FF2B5EF4-FFF2-40B4-BE49-F238E27FC236}">
              <a16:creationId xmlns:a16="http://schemas.microsoft.com/office/drawing/2014/main" id="{11BBF6A5-575E-40FC-AF77-E03018E0387A}"/>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2" name="正方形/長方形 331">
          <a:extLst>
            <a:ext uri="{FF2B5EF4-FFF2-40B4-BE49-F238E27FC236}">
              <a16:creationId xmlns:a16="http://schemas.microsoft.com/office/drawing/2014/main" id="{B1B82D01-9D5E-4ABF-9917-93D9750737F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3" name="テキスト ボックス 332">
          <a:extLst>
            <a:ext uri="{FF2B5EF4-FFF2-40B4-BE49-F238E27FC236}">
              <a16:creationId xmlns:a16="http://schemas.microsoft.com/office/drawing/2014/main" id="{2A27B67C-707E-4C67-B836-12EECA095892}"/>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4" name="直線コネクタ 333">
          <a:extLst>
            <a:ext uri="{FF2B5EF4-FFF2-40B4-BE49-F238E27FC236}">
              <a16:creationId xmlns:a16="http://schemas.microsoft.com/office/drawing/2014/main" id="{F44FB933-027F-4EBB-9D18-56E29865B736}"/>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5" name="テキスト ボックス 334">
          <a:extLst>
            <a:ext uri="{FF2B5EF4-FFF2-40B4-BE49-F238E27FC236}">
              <a16:creationId xmlns:a16="http://schemas.microsoft.com/office/drawing/2014/main" id="{D65AAE9E-74DB-4731-A184-905C77741B6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6" name="直線コネクタ 335">
          <a:extLst>
            <a:ext uri="{FF2B5EF4-FFF2-40B4-BE49-F238E27FC236}">
              <a16:creationId xmlns:a16="http://schemas.microsoft.com/office/drawing/2014/main" id="{8E09F64C-3E7B-426E-BFF8-B5AE2E839B5F}"/>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7" name="テキスト ボックス 336">
          <a:extLst>
            <a:ext uri="{FF2B5EF4-FFF2-40B4-BE49-F238E27FC236}">
              <a16:creationId xmlns:a16="http://schemas.microsoft.com/office/drawing/2014/main" id="{EDBD9C4C-03EC-4783-A8E3-C89D00A5A0A3}"/>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8" name="直線コネクタ 337">
          <a:extLst>
            <a:ext uri="{FF2B5EF4-FFF2-40B4-BE49-F238E27FC236}">
              <a16:creationId xmlns:a16="http://schemas.microsoft.com/office/drawing/2014/main" id="{4B63639A-C59A-4169-B8A1-8B35DF688035}"/>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9" name="テキスト ボックス 338">
          <a:extLst>
            <a:ext uri="{FF2B5EF4-FFF2-40B4-BE49-F238E27FC236}">
              <a16:creationId xmlns:a16="http://schemas.microsoft.com/office/drawing/2014/main" id="{7BFACC9A-B4EF-44E8-91E5-4E8CED868CF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0" name="直線コネクタ 339">
          <a:extLst>
            <a:ext uri="{FF2B5EF4-FFF2-40B4-BE49-F238E27FC236}">
              <a16:creationId xmlns:a16="http://schemas.microsoft.com/office/drawing/2014/main" id="{CEA6CC29-101A-49C9-9E88-3F072A3CAFE2}"/>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1" name="テキスト ボックス 340">
          <a:extLst>
            <a:ext uri="{FF2B5EF4-FFF2-40B4-BE49-F238E27FC236}">
              <a16:creationId xmlns:a16="http://schemas.microsoft.com/office/drawing/2014/main" id="{DC3BBB8A-26B7-423C-A65A-584741B782FA}"/>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2" name="直線コネクタ 341">
          <a:extLst>
            <a:ext uri="{FF2B5EF4-FFF2-40B4-BE49-F238E27FC236}">
              <a16:creationId xmlns:a16="http://schemas.microsoft.com/office/drawing/2014/main" id="{BFB49EAA-0BDD-4FD3-AC0A-AC0995852705}"/>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3" name="テキスト ボックス 342">
          <a:extLst>
            <a:ext uri="{FF2B5EF4-FFF2-40B4-BE49-F238E27FC236}">
              <a16:creationId xmlns:a16="http://schemas.microsoft.com/office/drawing/2014/main" id="{617FB910-25E3-4760-96AC-790A829FD5F5}"/>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4" name="直線コネクタ 343">
          <a:extLst>
            <a:ext uri="{FF2B5EF4-FFF2-40B4-BE49-F238E27FC236}">
              <a16:creationId xmlns:a16="http://schemas.microsoft.com/office/drawing/2014/main" id="{F74048FC-9FA1-4ADD-8E0B-A775E132AF06}"/>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5" name="テキスト ボックス 344">
          <a:extLst>
            <a:ext uri="{FF2B5EF4-FFF2-40B4-BE49-F238E27FC236}">
              <a16:creationId xmlns:a16="http://schemas.microsoft.com/office/drawing/2014/main" id="{EBA93D7C-88F5-45CD-A0C0-6D21015BE4A3}"/>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6" name="直線コネクタ 345">
          <a:extLst>
            <a:ext uri="{FF2B5EF4-FFF2-40B4-BE49-F238E27FC236}">
              <a16:creationId xmlns:a16="http://schemas.microsoft.com/office/drawing/2014/main" id="{D863AC93-5528-4DA1-9306-6E082F4A3D3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7" name="テキスト ボックス 346">
          <a:extLst>
            <a:ext uri="{FF2B5EF4-FFF2-40B4-BE49-F238E27FC236}">
              <a16:creationId xmlns:a16="http://schemas.microsoft.com/office/drawing/2014/main" id="{29E3AC3D-B95C-478D-A678-0C9407D0C647}"/>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8" name="【消防施設】&#10;有形固定資産減価償却率グラフ枠">
          <a:extLst>
            <a:ext uri="{FF2B5EF4-FFF2-40B4-BE49-F238E27FC236}">
              <a16:creationId xmlns:a16="http://schemas.microsoft.com/office/drawing/2014/main" id="{83068626-6B38-4B15-B00F-85D06199365D}"/>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349" name="直線コネクタ 348">
          <a:extLst>
            <a:ext uri="{FF2B5EF4-FFF2-40B4-BE49-F238E27FC236}">
              <a16:creationId xmlns:a16="http://schemas.microsoft.com/office/drawing/2014/main" id="{7E5B8EAE-378B-45D2-B8D0-CFEA6B403384}"/>
            </a:ext>
          </a:extLst>
        </xdr:cNvPr>
        <xdr:cNvCxnSpPr/>
      </xdr:nvCxnSpPr>
      <xdr:spPr>
        <a:xfrm flipV="1">
          <a:off x="14696439" y="12498705"/>
          <a:ext cx="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350" name="【消防施設】&#10;有形固定資産減価償却率最小値テキスト">
          <a:extLst>
            <a:ext uri="{FF2B5EF4-FFF2-40B4-BE49-F238E27FC236}">
              <a16:creationId xmlns:a16="http://schemas.microsoft.com/office/drawing/2014/main" id="{26DBA75D-F996-45A0-BE2B-92AFAEFABC9E}"/>
            </a:ext>
          </a:extLst>
        </xdr:cNvPr>
        <xdr:cNvSpPr txBox="1"/>
      </xdr:nvSpPr>
      <xdr:spPr>
        <a:xfrm>
          <a:off x="14735175" y="1400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351" name="直線コネクタ 350">
          <a:extLst>
            <a:ext uri="{FF2B5EF4-FFF2-40B4-BE49-F238E27FC236}">
              <a16:creationId xmlns:a16="http://schemas.microsoft.com/office/drawing/2014/main" id="{D8580EB2-510E-4681-9BCC-3633721DF52B}"/>
            </a:ext>
          </a:extLst>
        </xdr:cNvPr>
        <xdr:cNvCxnSpPr/>
      </xdr:nvCxnSpPr>
      <xdr:spPr>
        <a:xfrm>
          <a:off x="14611350" y="140030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352" name="【消防施設】&#10;有形固定資産減価償却率最大値テキスト">
          <a:extLst>
            <a:ext uri="{FF2B5EF4-FFF2-40B4-BE49-F238E27FC236}">
              <a16:creationId xmlns:a16="http://schemas.microsoft.com/office/drawing/2014/main" id="{D08295CC-1072-4540-ABEB-2F07F977894C}"/>
            </a:ext>
          </a:extLst>
        </xdr:cNvPr>
        <xdr:cNvSpPr txBox="1"/>
      </xdr:nvSpPr>
      <xdr:spPr>
        <a:xfrm>
          <a:off x="14735175" y="1229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353" name="直線コネクタ 352">
          <a:extLst>
            <a:ext uri="{FF2B5EF4-FFF2-40B4-BE49-F238E27FC236}">
              <a16:creationId xmlns:a16="http://schemas.microsoft.com/office/drawing/2014/main" id="{8AEFC8C0-22EA-40CE-AA96-91FAEB76F1D8}"/>
            </a:ext>
          </a:extLst>
        </xdr:cNvPr>
        <xdr:cNvCxnSpPr/>
      </xdr:nvCxnSpPr>
      <xdr:spPr>
        <a:xfrm>
          <a:off x="14611350" y="124987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354" name="【消防施設】&#10;有形固定資産減価償却率平均値テキスト">
          <a:extLst>
            <a:ext uri="{FF2B5EF4-FFF2-40B4-BE49-F238E27FC236}">
              <a16:creationId xmlns:a16="http://schemas.microsoft.com/office/drawing/2014/main" id="{2FFDC7FA-C8F1-46E7-B3D8-74749AF2399E}"/>
            </a:ext>
          </a:extLst>
        </xdr:cNvPr>
        <xdr:cNvSpPr txBox="1"/>
      </xdr:nvSpPr>
      <xdr:spPr>
        <a:xfrm>
          <a:off x="14735175" y="1329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355" name="フローチャート: 判断 354">
          <a:extLst>
            <a:ext uri="{FF2B5EF4-FFF2-40B4-BE49-F238E27FC236}">
              <a16:creationId xmlns:a16="http://schemas.microsoft.com/office/drawing/2014/main" id="{4A555ADE-5C3F-447A-999E-172EBA102DA0}"/>
            </a:ext>
          </a:extLst>
        </xdr:cNvPr>
        <xdr:cNvSpPr/>
      </xdr:nvSpPr>
      <xdr:spPr>
        <a:xfrm>
          <a:off x="14649450" y="133153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356" name="フローチャート: 判断 355">
          <a:extLst>
            <a:ext uri="{FF2B5EF4-FFF2-40B4-BE49-F238E27FC236}">
              <a16:creationId xmlns:a16="http://schemas.microsoft.com/office/drawing/2014/main" id="{F83EC1C4-3211-4DCD-BFAE-3F72B3BFFC73}"/>
            </a:ext>
          </a:extLst>
        </xdr:cNvPr>
        <xdr:cNvSpPr/>
      </xdr:nvSpPr>
      <xdr:spPr>
        <a:xfrm>
          <a:off x="13887450" y="1338326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357" name="フローチャート: 判断 356">
          <a:extLst>
            <a:ext uri="{FF2B5EF4-FFF2-40B4-BE49-F238E27FC236}">
              <a16:creationId xmlns:a16="http://schemas.microsoft.com/office/drawing/2014/main" id="{3174592F-34DC-486A-B03D-E66ED574E335}"/>
            </a:ext>
          </a:extLst>
        </xdr:cNvPr>
        <xdr:cNvSpPr/>
      </xdr:nvSpPr>
      <xdr:spPr>
        <a:xfrm>
          <a:off x="13096875" y="133661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358" name="フローチャート: 判断 357">
          <a:extLst>
            <a:ext uri="{FF2B5EF4-FFF2-40B4-BE49-F238E27FC236}">
              <a16:creationId xmlns:a16="http://schemas.microsoft.com/office/drawing/2014/main" id="{DC546724-6CA8-4AA8-A3FA-E134CD475A54}"/>
            </a:ext>
          </a:extLst>
        </xdr:cNvPr>
        <xdr:cNvSpPr/>
      </xdr:nvSpPr>
      <xdr:spPr>
        <a:xfrm>
          <a:off x="12296775" y="13343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359" name="フローチャート: 判断 358">
          <a:extLst>
            <a:ext uri="{FF2B5EF4-FFF2-40B4-BE49-F238E27FC236}">
              <a16:creationId xmlns:a16="http://schemas.microsoft.com/office/drawing/2014/main" id="{5AC995A8-F21A-4F9D-AF27-823D3005ACAB}"/>
            </a:ext>
          </a:extLst>
        </xdr:cNvPr>
        <xdr:cNvSpPr/>
      </xdr:nvSpPr>
      <xdr:spPr>
        <a:xfrm>
          <a:off x="11487150" y="133032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B0C771F-F0BA-4D00-B8B0-9A0084D1E3B7}"/>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6A4DEF5-44E2-48DE-A6D8-30C95037600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44C4EB8-6017-49D0-B9A0-3354C2A56A07}"/>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E8F587BC-44B9-4A7A-A4B9-0AB16745D398}"/>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51730300-BBB6-42A7-B1D2-E2E1ED4157E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365" name="楕円 364">
          <a:extLst>
            <a:ext uri="{FF2B5EF4-FFF2-40B4-BE49-F238E27FC236}">
              <a16:creationId xmlns:a16="http://schemas.microsoft.com/office/drawing/2014/main" id="{96C2E5B5-9AF1-42ED-850A-577CD5024EB7}"/>
            </a:ext>
          </a:extLst>
        </xdr:cNvPr>
        <xdr:cNvSpPr/>
      </xdr:nvSpPr>
      <xdr:spPr>
        <a:xfrm>
          <a:off x="14649450" y="1328928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12082</xdr:rowOff>
    </xdr:from>
    <xdr:ext cx="405111" cy="259045"/>
    <xdr:sp macro="" textlink="">
      <xdr:nvSpPr>
        <xdr:cNvPr id="366" name="【消防施設】&#10;有形固定資産減価償却率該当値テキスト">
          <a:extLst>
            <a:ext uri="{FF2B5EF4-FFF2-40B4-BE49-F238E27FC236}">
              <a16:creationId xmlns:a16="http://schemas.microsoft.com/office/drawing/2014/main" id="{477F1034-9B4A-486E-9B0A-D855BA8362B3}"/>
            </a:ext>
          </a:extLst>
        </xdr:cNvPr>
        <xdr:cNvSpPr txBox="1"/>
      </xdr:nvSpPr>
      <xdr:spPr>
        <a:xfrm>
          <a:off x="14735175" y="13134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128270</xdr:rowOff>
    </xdr:from>
    <xdr:to>
      <xdr:col>81</xdr:col>
      <xdr:colOff>101600</xdr:colOff>
      <xdr:row>82</xdr:row>
      <xdr:rowOff>58420</xdr:rowOff>
    </xdr:to>
    <xdr:sp macro="" textlink="">
      <xdr:nvSpPr>
        <xdr:cNvPr id="367" name="楕円 366">
          <a:extLst>
            <a:ext uri="{FF2B5EF4-FFF2-40B4-BE49-F238E27FC236}">
              <a16:creationId xmlns:a16="http://schemas.microsoft.com/office/drawing/2014/main" id="{EBCAF30A-3EAF-4770-96B7-0FFBBE598526}"/>
            </a:ext>
          </a:extLst>
        </xdr:cNvPr>
        <xdr:cNvSpPr/>
      </xdr:nvSpPr>
      <xdr:spPr>
        <a:xfrm>
          <a:off x="13887450" y="132505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7620</xdr:rowOff>
    </xdr:from>
    <xdr:to>
      <xdr:col>85</xdr:col>
      <xdr:colOff>127000</xdr:colOff>
      <xdr:row>82</xdr:row>
      <xdr:rowOff>40005</xdr:rowOff>
    </xdr:to>
    <xdr:cxnSp macro="">
      <xdr:nvCxnSpPr>
        <xdr:cNvPr id="368" name="直線コネクタ 367">
          <a:extLst>
            <a:ext uri="{FF2B5EF4-FFF2-40B4-BE49-F238E27FC236}">
              <a16:creationId xmlns:a16="http://schemas.microsoft.com/office/drawing/2014/main" id="{71083BC6-6E07-41B3-AC71-80CD19E0C3D2}"/>
            </a:ext>
          </a:extLst>
        </xdr:cNvPr>
        <xdr:cNvCxnSpPr/>
      </xdr:nvCxnSpPr>
      <xdr:spPr>
        <a:xfrm>
          <a:off x="13935075" y="13298170"/>
          <a:ext cx="762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95886</xdr:rowOff>
    </xdr:from>
    <xdr:to>
      <xdr:col>76</xdr:col>
      <xdr:colOff>165100</xdr:colOff>
      <xdr:row>82</xdr:row>
      <xdr:rowOff>26036</xdr:rowOff>
    </xdr:to>
    <xdr:sp macro="" textlink="">
      <xdr:nvSpPr>
        <xdr:cNvPr id="369" name="楕円 368">
          <a:extLst>
            <a:ext uri="{FF2B5EF4-FFF2-40B4-BE49-F238E27FC236}">
              <a16:creationId xmlns:a16="http://schemas.microsoft.com/office/drawing/2014/main" id="{98212DDE-7ADC-498A-B092-9B3586E1034E}"/>
            </a:ext>
          </a:extLst>
        </xdr:cNvPr>
        <xdr:cNvSpPr/>
      </xdr:nvSpPr>
      <xdr:spPr>
        <a:xfrm>
          <a:off x="13096875" y="132213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146686</xdr:rowOff>
    </xdr:from>
    <xdr:to>
      <xdr:col>81</xdr:col>
      <xdr:colOff>50800</xdr:colOff>
      <xdr:row>82</xdr:row>
      <xdr:rowOff>7620</xdr:rowOff>
    </xdr:to>
    <xdr:cxnSp macro="">
      <xdr:nvCxnSpPr>
        <xdr:cNvPr id="370" name="直線コネクタ 369">
          <a:extLst>
            <a:ext uri="{FF2B5EF4-FFF2-40B4-BE49-F238E27FC236}">
              <a16:creationId xmlns:a16="http://schemas.microsoft.com/office/drawing/2014/main" id="{D91BDC57-3145-4C2B-95A6-6E543AA4BE42}"/>
            </a:ext>
          </a:extLst>
        </xdr:cNvPr>
        <xdr:cNvCxnSpPr/>
      </xdr:nvCxnSpPr>
      <xdr:spPr>
        <a:xfrm>
          <a:off x="13144500" y="13268961"/>
          <a:ext cx="790575" cy="2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44450</xdr:rowOff>
    </xdr:from>
    <xdr:to>
      <xdr:col>72</xdr:col>
      <xdr:colOff>38100</xdr:colOff>
      <xdr:row>81</xdr:row>
      <xdr:rowOff>146050</xdr:rowOff>
    </xdr:to>
    <xdr:sp macro="" textlink="">
      <xdr:nvSpPr>
        <xdr:cNvPr id="371" name="楕円 370">
          <a:extLst>
            <a:ext uri="{FF2B5EF4-FFF2-40B4-BE49-F238E27FC236}">
              <a16:creationId xmlns:a16="http://schemas.microsoft.com/office/drawing/2014/main" id="{82A9AFD8-C359-4E3C-AA9F-51017A775BCD}"/>
            </a:ext>
          </a:extLst>
        </xdr:cNvPr>
        <xdr:cNvSpPr/>
      </xdr:nvSpPr>
      <xdr:spPr>
        <a:xfrm>
          <a:off x="12296775" y="131730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95250</xdr:rowOff>
    </xdr:from>
    <xdr:to>
      <xdr:col>76</xdr:col>
      <xdr:colOff>114300</xdr:colOff>
      <xdr:row>81</xdr:row>
      <xdr:rowOff>146686</xdr:rowOff>
    </xdr:to>
    <xdr:cxnSp macro="">
      <xdr:nvCxnSpPr>
        <xdr:cNvPr id="372" name="直線コネクタ 371">
          <a:extLst>
            <a:ext uri="{FF2B5EF4-FFF2-40B4-BE49-F238E27FC236}">
              <a16:creationId xmlns:a16="http://schemas.microsoft.com/office/drawing/2014/main" id="{3AA3A632-2800-4977-B3C7-C055BFA6B3E2}"/>
            </a:ext>
          </a:extLst>
        </xdr:cNvPr>
        <xdr:cNvCxnSpPr/>
      </xdr:nvCxnSpPr>
      <xdr:spPr>
        <a:xfrm>
          <a:off x="12344400" y="13220700"/>
          <a:ext cx="8001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156845</xdr:rowOff>
    </xdr:from>
    <xdr:to>
      <xdr:col>67</xdr:col>
      <xdr:colOff>101600</xdr:colOff>
      <xdr:row>81</xdr:row>
      <xdr:rowOff>86995</xdr:rowOff>
    </xdr:to>
    <xdr:sp macro="" textlink="">
      <xdr:nvSpPr>
        <xdr:cNvPr id="373" name="楕円 372">
          <a:extLst>
            <a:ext uri="{FF2B5EF4-FFF2-40B4-BE49-F238E27FC236}">
              <a16:creationId xmlns:a16="http://schemas.microsoft.com/office/drawing/2014/main" id="{82CEE4A8-A08A-4FF3-A34A-98BC15C34559}"/>
            </a:ext>
          </a:extLst>
        </xdr:cNvPr>
        <xdr:cNvSpPr/>
      </xdr:nvSpPr>
      <xdr:spPr>
        <a:xfrm>
          <a:off x="11487150" y="131235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36195</xdr:rowOff>
    </xdr:from>
    <xdr:to>
      <xdr:col>71</xdr:col>
      <xdr:colOff>177800</xdr:colOff>
      <xdr:row>81</xdr:row>
      <xdr:rowOff>95250</xdr:rowOff>
    </xdr:to>
    <xdr:cxnSp macro="">
      <xdr:nvCxnSpPr>
        <xdr:cNvPr id="374" name="直線コネクタ 373">
          <a:extLst>
            <a:ext uri="{FF2B5EF4-FFF2-40B4-BE49-F238E27FC236}">
              <a16:creationId xmlns:a16="http://schemas.microsoft.com/office/drawing/2014/main" id="{70D98EE1-5660-4EBF-992B-CCEBB80B2788}"/>
            </a:ext>
          </a:extLst>
        </xdr:cNvPr>
        <xdr:cNvCxnSpPr/>
      </xdr:nvCxnSpPr>
      <xdr:spPr>
        <a:xfrm>
          <a:off x="11534775" y="13161645"/>
          <a:ext cx="809625"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375" name="n_1aveValue【消防施設】&#10;有形固定資産減価償却率">
          <a:extLst>
            <a:ext uri="{FF2B5EF4-FFF2-40B4-BE49-F238E27FC236}">
              <a16:creationId xmlns:a16="http://schemas.microsoft.com/office/drawing/2014/main" id="{0DD09807-B44A-4612-99B5-7BF2AFC5ECDE}"/>
            </a:ext>
          </a:extLst>
        </xdr:cNvPr>
        <xdr:cNvSpPr txBox="1"/>
      </xdr:nvSpPr>
      <xdr:spPr>
        <a:xfrm>
          <a:off x="13745219" y="13466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376" name="n_2aveValue【消防施設】&#10;有形固定資産減価償却率">
          <a:extLst>
            <a:ext uri="{FF2B5EF4-FFF2-40B4-BE49-F238E27FC236}">
              <a16:creationId xmlns:a16="http://schemas.microsoft.com/office/drawing/2014/main" id="{5C5A4936-AE82-4214-988C-6C2BD8F49A83}"/>
            </a:ext>
          </a:extLst>
        </xdr:cNvPr>
        <xdr:cNvSpPr txBox="1"/>
      </xdr:nvSpPr>
      <xdr:spPr>
        <a:xfrm>
          <a:off x="12964169" y="13449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377" name="n_3aveValue【消防施設】&#10;有形固定資産減価償却率">
          <a:extLst>
            <a:ext uri="{FF2B5EF4-FFF2-40B4-BE49-F238E27FC236}">
              <a16:creationId xmlns:a16="http://schemas.microsoft.com/office/drawing/2014/main" id="{892FF82A-683A-4961-AEA4-985C974FD8CB}"/>
            </a:ext>
          </a:extLst>
        </xdr:cNvPr>
        <xdr:cNvSpPr txBox="1"/>
      </xdr:nvSpPr>
      <xdr:spPr>
        <a:xfrm>
          <a:off x="12164069"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108602</xdr:rowOff>
    </xdr:from>
    <xdr:ext cx="405111" cy="259045"/>
    <xdr:sp macro="" textlink="">
      <xdr:nvSpPr>
        <xdr:cNvPr id="378" name="n_4aveValue【消防施設】&#10;有形固定資産減価償却率">
          <a:extLst>
            <a:ext uri="{FF2B5EF4-FFF2-40B4-BE49-F238E27FC236}">
              <a16:creationId xmlns:a16="http://schemas.microsoft.com/office/drawing/2014/main" id="{DAF6B07E-18E1-46D2-A216-D0DC95963A97}"/>
            </a:ext>
          </a:extLst>
        </xdr:cNvPr>
        <xdr:cNvSpPr txBox="1"/>
      </xdr:nvSpPr>
      <xdr:spPr>
        <a:xfrm>
          <a:off x="11354444" y="1339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74947</xdr:rowOff>
    </xdr:from>
    <xdr:ext cx="405111" cy="259045"/>
    <xdr:sp macro="" textlink="">
      <xdr:nvSpPr>
        <xdr:cNvPr id="379" name="n_1mainValue【消防施設】&#10;有形固定資産減価償却率">
          <a:extLst>
            <a:ext uri="{FF2B5EF4-FFF2-40B4-BE49-F238E27FC236}">
              <a16:creationId xmlns:a16="http://schemas.microsoft.com/office/drawing/2014/main" id="{4D585304-11A0-49A2-9034-D9B515AA1C27}"/>
            </a:ext>
          </a:extLst>
        </xdr:cNvPr>
        <xdr:cNvSpPr txBox="1"/>
      </xdr:nvSpPr>
      <xdr:spPr>
        <a:xfrm>
          <a:off x="13745219" y="1303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42563</xdr:rowOff>
    </xdr:from>
    <xdr:ext cx="405111" cy="259045"/>
    <xdr:sp macro="" textlink="">
      <xdr:nvSpPr>
        <xdr:cNvPr id="380" name="n_2mainValue【消防施設】&#10;有形固定資産減価償却率">
          <a:extLst>
            <a:ext uri="{FF2B5EF4-FFF2-40B4-BE49-F238E27FC236}">
              <a16:creationId xmlns:a16="http://schemas.microsoft.com/office/drawing/2014/main" id="{8457CAF6-5C3E-4B00-936E-74FFB4348779}"/>
            </a:ext>
          </a:extLst>
        </xdr:cNvPr>
        <xdr:cNvSpPr txBox="1"/>
      </xdr:nvSpPr>
      <xdr:spPr>
        <a:xfrm>
          <a:off x="12964169" y="1300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162577</xdr:rowOff>
    </xdr:from>
    <xdr:ext cx="405111" cy="259045"/>
    <xdr:sp macro="" textlink="">
      <xdr:nvSpPr>
        <xdr:cNvPr id="381" name="n_3mainValue【消防施設】&#10;有形固定資産減価償却率">
          <a:extLst>
            <a:ext uri="{FF2B5EF4-FFF2-40B4-BE49-F238E27FC236}">
              <a16:creationId xmlns:a16="http://schemas.microsoft.com/office/drawing/2014/main" id="{AE098A53-D838-4324-8E8B-30BB4BC348D2}"/>
            </a:ext>
          </a:extLst>
        </xdr:cNvPr>
        <xdr:cNvSpPr txBox="1"/>
      </xdr:nvSpPr>
      <xdr:spPr>
        <a:xfrm>
          <a:off x="12164069" y="1296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103522</xdr:rowOff>
    </xdr:from>
    <xdr:ext cx="405111" cy="259045"/>
    <xdr:sp macro="" textlink="">
      <xdr:nvSpPr>
        <xdr:cNvPr id="382" name="n_4mainValue【消防施設】&#10;有形固定資産減価償却率">
          <a:extLst>
            <a:ext uri="{FF2B5EF4-FFF2-40B4-BE49-F238E27FC236}">
              <a16:creationId xmlns:a16="http://schemas.microsoft.com/office/drawing/2014/main" id="{44241957-9C13-49D8-BE95-B026C608C4A8}"/>
            </a:ext>
          </a:extLst>
        </xdr:cNvPr>
        <xdr:cNvSpPr txBox="1"/>
      </xdr:nvSpPr>
      <xdr:spPr>
        <a:xfrm>
          <a:off x="11354444" y="12908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3" name="正方形/長方形 382">
          <a:extLst>
            <a:ext uri="{FF2B5EF4-FFF2-40B4-BE49-F238E27FC236}">
              <a16:creationId xmlns:a16="http://schemas.microsoft.com/office/drawing/2014/main" id="{AC627A8C-4F2F-4448-AC15-8EC87F19A1F9}"/>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4" name="正方形/長方形 383">
          <a:extLst>
            <a:ext uri="{FF2B5EF4-FFF2-40B4-BE49-F238E27FC236}">
              <a16:creationId xmlns:a16="http://schemas.microsoft.com/office/drawing/2014/main" id="{E9EC0F90-F6BC-4ADD-9461-19AC18FFAB1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5" name="正方形/長方形 384">
          <a:extLst>
            <a:ext uri="{FF2B5EF4-FFF2-40B4-BE49-F238E27FC236}">
              <a16:creationId xmlns:a16="http://schemas.microsoft.com/office/drawing/2014/main" id="{5567298B-8879-4223-B2D9-DDAD57026C9D}"/>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6" name="正方形/長方形 385">
          <a:extLst>
            <a:ext uri="{FF2B5EF4-FFF2-40B4-BE49-F238E27FC236}">
              <a16:creationId xmlns:a16="http://schemas.microsoft.com/office/drawing/2014/main" id="{C0E6B256-B779-4A71-82F8-4CAC2DFF26E7}"/>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7" name="正方形/長方形 386">
          <a:extLst>
            <a:ext uri="{FF2B5EF4-FFF2-40B4-BE49-F238E27FC236}">
              <a16:creationId xmlns:a16="http://schemas.microsoft.com/office/drawing/2014/main" id="{B5C29FB2-45B2-4758-8557-55C8F4C96ED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8" name="正方形/長方形 387">
          <a:extLst>
            <a:ext uri="{FF2B5EF4-FFF2-40B4-BE49-F238E27FC236}">
              <a16:creationId xmlns:a16="http://schemas.microsoft.com/office/drawing/2014/main" id="{29E5125F-D7D6-4BB6-A3BE-48407A29A3C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89" name="正方形/長方形 388">
          <a:extLst>
            <a:ext uri="{FF2B5EF4-FFF2-40B4-BE49-F238E27FC236}">
              <a16:creationId xmlns:a16="http://schemas.microsoft.com/office/drawing/2014/main" id="{3A4ADEBC-1E83-48B2-957C-FC02C5FEE436}"/>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0" name="正方形/長方形 389">
          <a:extLst>
            <a:ext uri="{FF2B5EF4-FFF2-40B4-BE49-F238E27FC236}">
              <a16:creationId xmlns:a16="http://schemas.microsoft.com/office/drawing/2014/main" id="{B25B44A8-93A9-4AFF-BA8F-8BEEE0B88A9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1" name="テキスト ボックス 390">
          <a:extLst>
            <a:ext uri="{FF2B5EF4-FFF2-40B4-BE49-F238E27FC236}">
              <a16:creationId xmlns:a16="http://schemas.microsoft.com/office/drawing/2014/main" id="{956EA15C-2912-4DE0-BAC6-724B69AA5489}"/>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2" name="直線コネクタ 391">
          <a:extLst>
            <a:ext uri="{FF2B5EF4-FFF2-40B4-BE49-F238E27FC236}">
              <a16:creationId xmlns:a16="http://schemas.microsoft.com/office/drawing/2014/main" id="{4862B5CC-7D68-4D45-BAFC-3A768596DC8F}"/>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3" name="直線コネクタ 392">
          <a:extLst>
            <a:ext uri="{FF2B5EF4-FFF2-40B4-BE49-F238E27FC236}">
              <a16:creationId xmlns:a16="http://schemas.microsoft.com/office/drawing/2014/main" id="{07E449D4-1B14-4406-A9BB-E37BA6D2FF52}"/>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4" name="テキスト ボックス 393">
          <a:extLst>
            <a:ext uri="{FF2B5EF4-FFF2-40B4-BE49-F238E27FC236}">
              <a16:creationId xmlns:a16="http://schemas.microsoft.com/office/drawing/2014/main" id="{DA3F8165-2A79-4446-9D9B-FA5ABA5792A0}"/>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5" name="直線コネクタ 394">
          <a:extLst>
            <a:ext uri="{FF2B5EF4-FFF2-40B4-BE49-F238E27FC236}">
              <a16:creationId xmlns:a16="http://schemas.microsoft.com/office/drawing/2014/main" id="{29B33C3F-9F72-444E-9300-D2A6708C066A}"/>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6" name="テキスト ボックス 395">
          <a:extLst>
            <a:ext uri="{FF2B5EF4-FFF2-40B4-BE49-F238E27FC236}">
              <a16:creationId xmlns:a16="http://schemas.microsoft.com/office/drawing/2014/main" id="{D0C40815-3883-4FC0-B2FA-0BACD6615FE7}"/>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7" name="直線コネクタ 396">
          <a:extLst>
            <a:ext uri="{FF2B5EF4-FFF2-40B4-BE49-F238E27FC236}">
              <a16:creationId xmlns:a16="http://schemas.microsoft.com/office/drawing/2014/main" id="{0FD03BA1-B705-4941-A5A2-DF2AAB5569EC}"/>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8" name="テキスト ボックス 397">
          <a:extLst>
            <a:ext uri="{FF2B5EF4-FFF2-40B4-BE49-F238E27FC236}">
              <a16:creationId xmlns:a16="http://schemas.microsoft.com/office/drawing/2014/main" id="{794B5FF3-8A4C-4B51-A3CD-67FA6ED7789B}"/>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99" name="直線コネクタ 398">
          <a:extLst>
            <a:ext uri="{FF2B5EF4-FFF2-40B4-BE49-F238E27FC236}">
              <a16:creationId xmlns:a16="http://schemas.microsoft.com/office/drawing/2014/main" id="{C2473663-6677-4156-B865-2550E9179475}"/>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0" name="テキスト ボックス 399">
          <a:extLst>
            <a:ext uri="{FF2B5EF4-FFF2-40B4-BE49-F238E27FC236}">
              <a16:creationId xmlns:a16="http://schemas.microsoft.com/office/drawing/2014/main" id="{7E36A571-733B-4845-9EB7-334FE8914DFA}"/>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1" name="直線コネクタ 400">
          <a:extLst>
            <a:ext uri="{FF2B5EF4-FFF2-40B4-BE49-F238E27FC236}">
              <a16:creationId xmlns:a16="http://schemas.microsoft.com/office/drawing/2014/main" id="{AF4C8540-98ED-4EEE-AC09-F6664CCB70B5}"/>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2" name="テキスト ボックス 401">
          <a:extLst>
            <a:ext uri="{FF2B5EF4-FFF2-40B4-BE49-F238E27FC236}">
              <a16:creationId xmlns:a16="http://schemas.microsoft.com/office/drawing/2014/main" id="{AC3FD1F9-798E-4EC9-B32B-7BBF3E67D4ED}"/>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3" name="直線コネクタ 402">
          <a:extLst>
            <a:ext uri="{FF2B5EF4-FFF2-40B4-BE49-F238E27FC236}">
              <a16:creationId xmlns:a16="http://schemas.microsoft.com/office/drawing/2014/main" id="{DDA57711-B131-40B4-B7CE-997E67E04BEC}"/>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404" name="テキスト ボックス 403">
          <a:extLst>
            <a:ext uri="{FF2B5EF4-FFF2-40B4-BE49-F238E27FC236}">
              <a16:creationId xmlns:a16="http://schemas.microsoft.com/office/drawing/2014/main" id="{7C687306-99B1-40FB-90D7-4587052668E3}"/>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D0CBE2DE-11E9-4AD3-A3BB-024D558A6F0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406" name="テキスト ボックス 405">
          <a:extLst>
            <a:ext uri="{FF2B5EF4-FFF2-40B4-BE49-F238E27FC236}">
              <a16:creationId xmlns:a16="http://schemas.microsoft.com/office/drawing/2014/main" id="{56CEB09B-CD02-4D51-9CB7-FBC21174846A}"/>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8F55285A-EBEE-4C98-BB44-7D86549C5484}"/>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408" name="直線コネクタ 407">
          <a:extLst>
            <a:ext uri="{FF2B5EF4-FFF2-40B4-BE49-F238E27FC236}">
              <a16:creationId xmlns:a16="http://schemas.microsoft.com/office/drawing/2014/main" id="{C723A94B-7186-4764-855B-7D22E2C96A0A}"/>
            </a:ext>
          </a:extLst>
        </xdr:cNvPr>
        <xdr:cNvCxnSpPr/>
      </xdr:nvCxnSpPr>
      <xdr:spPr>
        <a:xfrm flipV="1">
          <a:off x="19954239" y="12584339"/>
          <a:ext cx="0" cy="1512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409" name="【消防施設】&#10;一人当たり面積最小値テキスト">
          <a:extLst>
            <a:ext uri="{FF2B5EF4-FFF2-40B4-BE49-F238E27FC236}">
              <a16:creationId xmlns:a16="http://schemas.microsoft.com/office/drawing/2014/main" id="{40FDD969-BFCD-40EB-98C6-639661C31ED8}"/>
            </a:ext>
          </a:extLst>
        </xdr:cNvPr>
        <xdr:cNvSpPr txBox="1"/>
      </xdr:nvSpPr>
      <xdr:spPr>
        <a:xfrm>
          <a:off x="19992975" y="14096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410" name="直線コネクタ 409">
          <a:extLst>
            <a:ext uri="{FF2B5EF4-FFF2-40B4-BE49-F238E27FC236}">
              <a16:creationId xmlns:a16="http://schemas.microsoft.com/office/drawing/2014/main" id="{1E336963-8A4C-46E1-8C43-1B59758F9878}"/>
            </a:ext>
          </a:extLst>
        </xdr:cNvPr>
        <xdr:cNvCxnSpPr/>
      </xdr:nvCxnSpPr>
      <xdr:spPr>
        <a:xfrm>
          <a:off x="19878675" y="140967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411" name="【消防施設】&#10;一人当たり面積最大値テキスト">
          <a:extLst>
            <a:ext uri="{FF2B5EF4-FFF2-40B4-BE49-F238E27FC236}">
              <a16:creationId xmlns:a16="http://schemas.microsoft.com/office/drawing/2014/main" id="{B13C41D3-9155-415E-B98C-B7D7C0F8DD91}"/>
            </a:ext>
          </a:extLst>
        </xdr:cNvPr>
        <xdr:cNvSpPr txBox="1"/>
      </xdr:nvSpPr>
      <xdr:spPr>
        <a:xfrm>
          <a:off x="19992975" y="1236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412" name="直線コネクタ 411">
          <a:extLst>
            <a:ext uri="{FF2B5EF4-FFF2-40B4-BE49-F238E27FC236}">
              <a16:creationId xmlns:a16="http://schemas.microsoft.com/office/drawing/2014/main" id="{6BD70FB9-DC1A-4872-81BC-CFF7BB818B40}"/>
            </a:ext>
          </a:extLst>
        </xdr:cNvPr>
        <xdr:cNvCxnSpPr/>
      </xdr:nvCxnSpPr>
      <xdr:spPr>
        <a:xfrm>
          <a:off x="19878675" y="125843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413" name="【消防施設】&#10;一人当たり面積平均値テキスト">
          <a:extLst>
            <a:ext uri="{FF2B5EF4-FFF2-40B4-BE49-F238E27FC236}">
              <a16:creationId xmlns:a16="http://schemas.microsoft.com/office/drawing/2014/main" id="{DF4908BA-F975-4A10-B755-41334A5ADFD7}"/>
            </a:ext>
          </a:extLst>
        </xdr:cNvPr>
        <xdr:cNvSpPr txBox="1"/>
      </xdr:nvSpPr>
      <xdr:spPr>
        <a:xfrm>
          <a:off x="19992975" y="1385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414" name="フローチャート: 判断 413">
          <a:extLst>
            <a:ext uri="{FF2B5EF4-FFF2-40B4-BE49-F238E27FC236}">
              <a16:creationId xmlns:a16="http://schemas.microsoft.com/office/drawing/2014/main" id="{5EA6EB4F-D57C-4AA4-A3F1-264CE8E1312F}"/>
            </a:ext>
          </a:extLst>
        </xdr:cNvPr>
        <xdr:cNvSpPr/>
      </xdr:nvSpPr>
      <xdr:spPr>
        <a:xfrm>
          <a:off x="19897725" y="1400425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415" name="フローチャート: 判断 414">
          <a:extLst>
            <a:ext uri="{FF2B5EF4-FFF2-40B4-BE49-F238E27FC236}">
              <a16:creationId xmlns:a16="http://schemas.microsoft.com/office/drawing/2014/main" id="{EC365953-ACF7-4365-8FCC-47DED8A9B86F}"/>
            </a:ext>
          </a:extLst>
        </xdr:cNvPr>
        <xdr:cNvSpPr/>
      </xdr:nvSpPr>
      <xdr:spPr>
        <a:xfrm>
          <a:off x="19154775" y="140042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416" name="フローチャート: 判断 415">
          <a:extLst>
            <a:ext uri="{FF2B5EF4-FFF2-40B4-BE49-F238E27FC236}">
              <a16:creationId xmlns:a16="http://schemas.microsoft.com/office/drawing/2014/main" id="{0862936B-2C5A-4BDB-B79E-094E7D1BBAA1}"/>
            </a:ext>
          </a:extLst>
        </xdr:cNvPr>
        <xdr:cNvSpPr/>
      </xdr:nvSpPr>
      <xdr:spPr>
        <a:xfrm>
          <a:off x="18345150" y="1401829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417" name="フローチャート: 判断 416">
          <a:extLst>
            <a:ext uri="{FF2B5EF4-FFF2-40B4-BE49-F238E27FC236}">
              <a16:creationId xmlns:a16="http://schemas.microsoft.com/office/drawing/2014/main" id="{BBD05D08-E8AD-4BEE-BF19-F112BE0ADCAD}"/>
            </a:ext>
          </a:extLst>
        </xdr:cNvPr>
        <xdr:cNvSpPr/>
      </xdr:nvSpPr>
      <xdr:spPr>
        <a:xfrm>
          <a:off x="17554575" y="140204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418" name="フローチャート: 判断 417">
          <a:extLst>
            <a:ext uri="{FF2B5EF4-FFF2-40B4-BE49-F238E27FC236}">
              <a16:creationId xmlns:a16="http://schemas.microsoft.com/office/drawing/2014/main" id="{A0D4D299-F491-4810-8AE0-D0AC0C2C3DDC}"/>
            </a:ext>
          </a:extLst>
        </xdr:cNvPr>
        <xdr:cNvSpPr/>
      </xdr:nvSpPr>
      <xdr:spPr>
        <a:xfrm>
          <a:off x="16754475" y="1401813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21BBB1A1-D29E-4F47-A4A3-6193E3201DCD}"/>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FC902CE5-1995-4CF6-9C42-7707B9E79F9F}"/>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6FB2D882-E267-4DA4-8C02-B3728D2E09F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7C7EDB3F-49A3-4747-A2EF-4CDFD33646A8}"/>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F59D2FE6-1C23-4705-BC94-FC87A483248B}"/>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89844</xdr:rowOff>
    </xdr:from>
    <xdr:to>
      <xdr:col>116</xdr:col>
      <xdr:colOff>114300</xdr:colOff>
      <xdr:row>87</xdr:row>
      <xdr:rowOff>19994</xdr:rowOff>
    </xdr:to>
    <xdr:sp macro="" textlink="">
      <xdr:nvSpPr>
        <xdr:cNvPr id="424" name="楕円 423">
          <a:extLst>
            <a:ext uri="{FF2B5EF4-FFF2-40B4-BE49-F238E27FC236}">
              <a16:creationId xmlns:a16="http://schemas.microsoft.com/office/drawing/2014/main" id="{29079FEF-D094-4A6F-AF18-F003EF1B23A1}"/>
            </a:ext>
          </a:extLst>
        </xdr:cNvPr>
        <xdr:cNvSpPr/>
      </xdr:nvSpPr>
      <xdr:spPr>
        <a:xfrm>
          <a:off x="19897725" y="140217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425" name="【消防施設】&#10;一人当たり面積該当値テキスト">
          <a:extLst>
            <a:ext uri="{FF2B5EF4-FFF2-40B4-BE49-F238E27FC236}">
              <a16:creationId xmlns:a16="http://schemas.microsoft.com/office/drawing/2014/main" id="{C96ED928-28FC-44C4-9300-B6CB146D7ED9}"/>
            </a:ext>
          </a:extLst>
        </xdr:cNvPr>
        <xdr:cNvSpPr txBox="1"/>
      </xdr:nvSpPr>
      <xdr:spPr>
        <a:xfrm>
          <a:off x="19992975" y="1398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90334</xdr:rowOff>
    </xdr:from>
    <xdr:to>
      <xdr:col>112</xdr:col>
      <xdr:colOff>38100</xdr:colOff>
      <xdr:row>87</xdr:row>
      <xdr:rowOff>20484</xdr:rowOff>
    </xdr:to>
    <xdr:sp macro="" textlink="">
      <xdr:nvSpPr>
        <xdr:cNvPr id="426" name="楕円 425">
          <a:extLst>
            <a:ext uri="{FF2B5EF4-FFF2-40B4-BE49-F238E27FC236}">
              <a16:creationId xmlns:a16="http://schemas.microsoft.com/office/drawing/2014/main" id="{ED2691E7-9D39-4EAD-B16A-B5470680F0DF}"/>
            </a:ext>
          </a:extLst>
        </xdr:cNvPr>
        <xdr:cNvSpPr/>
      </xdr:nvSpPr>
      <xdr:spPr>
        <a:xfrm>
          <a:off x="19154775" y="1402223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140644</xdr:rowOff>
    </xdr:from>
    <xdr:to>
      <xdr:col>116</xdr:col>
      <xdr:colOff>63500</xdr:colOff>
      <xdr:row>86</xdr:row>
      <xdr:rowOff>141134</xdr:rowOff>
    </xdr:to>
    <xdr:cxnSp macro="">
      <xdr:nvCxnSpPr>
        <xdr:cNvPr id="427" name="直線コネクタ 426">
          <a:extLst>
            <a:ext uri="{FF2B5EF4-FFF2-40B4-BE49-F238E27FC236}">
              <a16:creationId xmlns:a16="http://schemas.microsoft.com/office/drawing/2014/main" id="{37368534-A7CA-430D-A1B0-030C449D6A6F}"/>
            </a:ext>
          </a:extLst>
        </xdr:cNvPr>
        <xdr:cNvCxnSpPr/>
      </xdr:nvCxnSpPr>
      <xdr:spPr>
        <a:xfrm flipV="1">
          <a:off x="19202400" y="14078894"/>
          <a:ext cx="752475"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90987</xdr:rowOff>
    </xdr:from>
    <xdr:to>
      <xdr:col>107</xdr:col>
      <xdr:colOff>101600</xdr:colOff>
      <xdr:row>87</xdr:row>
      <xdr:rowOff>21137</xdr:rowOff>
    </xdr:to>
    <xdr:sp macro="" textlink="">
      <xdr:nvSpPr>
        <xdr:cNvPr id="428" name="楕円 427">
          <a:extLst>
            <a:ext uri="{FF2B5EF4-FFF2-40B4-BE49-F238E27FC236}">
              <a16:creationId xmlns:a16="http://schemas.microsoft.com/office/drawing/2014/main" id="{A76DF5CF-2FC3-4578-805F-5A5CB4A9A0C3}"/>
            </a:ext>
          </a:extLst>
        </xdr:cNvPr>
        <xdr:cNvSpPr/>
      </xdr:nvSpPr>
      <xdr:spPr>
        <a:xfrm>
          <a:off x="18345150" y="140228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141134</xdr:rowOff>
    </xdr:from>
    <xdr:to>
      <xdr:col>111</xdr:col>
      <xdr:colOff>177800</xdr:colOff>
      <xdr:row>86</xdr:row>
      <xdr:rowOff>141787</xdr:rowOff>
    </xdr:to>
    <xdr:cxnSp macro="">
      <xdr:nvCxnSpPr>
        <xdr:cNvPr id="429" name="直線コネクタ 428">
          <a:extLst>
            <a:ext uri="{FF2B5EF4-FFF2-40B4-BE49-F238E27FC236}">
              <a16:creationId xmlns:a16="http://schemas.microsoft.com/office/drawing/2014/main" id="{1DD68021-40F8-490D-9C93-BAFB8746A30A}"/>
            </a:ext>
          </a:extLst>
        </xdr:cNvPr>
        <xdr:cNvCxnSpPr/>
      </xdr:nvCxnSpPr>
      <xdr:spPr>
        <a:xfrm flipV="1">
          <a:off x="18392775" y="14079384"/>
          <a:ext cx="809625"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91639</xdr:rowOff>
    </xdr:from>
    <xdr:to>
      <xdr:col>102</xdr:col>
      <xdr:colOff>165100</xdr:colOff>
      <xdr:row>87</xdr:row>
      <xdr:rowOff>21789</xdr:rowOff>
    </xdr:to>
    <xdr:sp macro="" textlink="">
      <xdr:nvSpPr>
        <xdr:cNvPr id="430" name="楕円 429">
          <a:extLst>
            <a:ext uri="{FF2B5EF4-FFF2-40B4-BE49-F238E27FC236}">
              <a16:creationId xmlns:a16="http://schemas.microsoft.com/office/drawing/2014/main" id="{DA1CCCF8-A318-40A1-A45A-8325A680E024}"/>
            </a:ext>
          </a:extLst>
        </xdr:cNvPr>
        <xdr:cNvSpPr/>
      </xdr:nvSpPr>
      <xdr:spPr>
        <a:xfrm>
          <a:off x="17554575" y="1402353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141787</xdr:rowOff>
    </xdr:from>
    <xdr:to>
      <xdr:col>107</xdr:col>
      <xdr:colOff>50800</xdr:colOff>
      <xdr:row>86</xdr:row>
      <xdr:rowOff>142439</xdr:rowOff>
    </xdr:to>
    <xdr:cxnSp macro="">
      <xdr:nvCxnSpPr>
        <xdr:cNvPr id="431" name="直線コネクタ 430">
          <a:extLst>
            <a:ext uri="{FF2B5EF4-FFF2-40B4-BE49-F238E27FC236}">
              <a16:creationId xmlns:a16="http://schemas.microsoft.com/office/drawing/2014/main" id="{8E99385C-3DDD-4032-824D-3166F6ADAC77}"/>
            </a:ext>
          </a:extLst>
        </xdr:cNvPr>
        <xdr:cNvCxnSpPr/>
      </xdr:nvCxnSpPr>
      <xdr:spPr>
        <a:xfrm flipV="1">
          <a:off x="17602200" y="14080037"/>
          <a:ext cx="790575"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92782</xdr:rowOff>
    </xdr:from>
    <xdr:to>
      <xdr:col>98</xdr:col>
      <xdr:colOff>38100</xdr:colOff>
      <xdr:row>87</xdr:row>
      <xdr:rowOff>22932</xdr:rowOff>
    </xdr:to>
    <xdr:sp macro="" textlink="">
      <xdr:nvSpPr>
        <xdr:cNvPr id="432" name="楕円 431">
          <a:extLst>
            <a:ext uri="{FF2B5EF4-FFF2-40B4-BE49-F238E27FC236}">
              <a16:creationId xmlns:a16="http://schemas.microsoft.com/office/drawing/2014/main" id="{FBCD3657-D69A-4592-A6F1-31FE6A49D53C}"/>
            </a:ext>
          </a:extLst>
        </xdr:cNvPr>
        <xdr:cNvSpPr/>
      </xdr:nvSpPr>
      <xdr:spPr>
        <a:xfrm>
          <a:off x="16754475" y="1402785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142439</xdr:rowOff>
    </xdr:from>
    <xdr:to>
      <xdr:col>102</xdr:col>
      <xdr:colOff>114300</xdr:colOff>
      <xdr:row>86</xdr:row>
      <xdr:rowOff>143582</xdr:rowOff>
    </xdr:to>
    <xdr:cxnSp macro="">
      <xdr:nvCxnSpPr>
        <xdr:cNvPr id="433" name="直線コネクタ 432">
          <a:extLst>
            <a:ext uri="{FF2B5EF4-FFF2-40B4-BE49-F238E27FC236}">
              <a16:creationId xmlns:a16="http://schemas.microsoft.com/office/drawing/2014/main" id="{B3147510-4081-49C3-9E4E-2AF2A6C063CB}"/>
            </a:ext>
          </a:extLst>
        </xdr:cNvPr>
        <xdr:cNvCxnSpPr/>
      </xdr:nvCxnSpPr>
      <xdr:spPr>
        <a:xfrm flipV="1">
          <a:off x="16802100" y="1408068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434" name="n_1aveValue【消防施設】&#10;一人当たり面積">
          <a:extLst>
            <a:ext uri="{FF2B5EF4-FFF2-40B4-BE49-F238E27FC236}">
              <a16:creationId xmlns:a16="http://schemas.microsoft.com/office/drawing/2014/main" id="{D42D484C-02E4-4574-8EDC-9CCB57390E8F}"/>
            </a:ext>
          </a:extLst>
        </xdr:cNvPr>
        <xdr:cNvSpPr txBox="1"/>
      </xdr:nvSpPr>
      <xdr:spPr>
        <a:xfrm>
          <a:off x="18983402" y="1378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435" name="n_2aveValue【消防施設】&#10;一人当たり面積">
          <a:extLst>
            <a:ext uri="{FF2B5EF4-FFF2-40B4-BE49-F238E27FC236}">
              <a16:creationId xmlns:a16="http://schemas.microsoft.com/office/drawing/2014/main" id="{11B673D1-01E5-4054-B03A-896E006345F3}"/>
            </a:ext>
          </a:extLst>
        </xdr:cNvPr>
        <xdr:cNvSpPr txBox="1"/>
      </xdr:nvSpPr>
      <xdr:spPr>
        <a:xfrm>
          <a:off x="18183302" y="13803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436" name="n_3aveValue【消防施設】&#10;一人当たり面積">
          <a:extLst>
            <a:ext uri="{FF2B5EF4-FFF2-40B4-BE49-F238E27FC236}">
              <a16:creationId xmlns:a16="http://schemas.microsoft.com/office/drawing/2014/main" id="{6735FDF9-877C-43D8-9DB4-A7D997361849}"/>
            </a:ext>
          </a:extLst>
        </xdr:cNvPr>
        <xdr:cNvSpPr txBox="1"/>
      </xdr:nvSpPr>
      <xdr:spPr>
        <a:xfrm>
          <a:off x="17383202" y="13798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437" name="n_4aveValue【消防施設】&#10;一人当たり面積">
          <a:extLst>
            <a:ext uri="{FF2B5EF4-FFF2-40B4-BE49-F238E27FC236}">
              <a16:creationId xmlns:a16="http://schemas.microsoft.com/office/drawing/2014/main" id="{FBB4F3B8-2C4D-4772-863C-2E14CA42397B}"/>
            </a:ext>
          </a:extLst>
        </xdr:cNvPr>
        <xdr:cNvSpPr txBox="1"/>
      </xdr:nvSpPr>
      <xdr:spPr>
        <a:xfrm>
          <a:off x="16592627" y="1380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11611</xdr:rowOff>
    </xdr:from>
    <xdr:ext cx="469744" cy="259045"/>
    <xdr:sp macro="" textlink="">
      <xdr:nvSpPr>
        <xdr:cNvPr id="438" name="n_1mainValue【消防施設】&#10;一人当たり面積">
          <a:extLst>
            <a:ext uri="{FF2B5EF4-FFF2-40B4-BE49-F238E27FC236}">
              <a16:creationId xmlns:a16="http://schemas.microsoft.com/office/drawing/2014/main" id="{AA6FA392-C710-467C-B6CF-9697071C8E37}"/>
            </a:ext>
          </a:extLst>
        </xdr:cNvPr>
        <xdr:cNvSpPr txBox="1"/>
      </xdr:nvSpPr>
      <xdr:spPr>
        <a:xfrm>
          <a:off x="18983402" y="14105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12264</xdr:rowOff>
    </xdr:from>
    <xdr:ext cx="469744" cy="259045"/>
    <xdr:sp macro="" textlink="">
      <xdr:nvSpPr>
        <xdr:cNvPr id="439" name="n_2mainValue【消防施設】&#10;一人当たり面積">
          <a:extLst>
            <a:ext uri="{FF2B5EF4-FFF2-40B4-BE49-F238E27FC236}">
              <a16:creationId xmlns:a16="http://schemas.microsoft.com/office/drawing/2014/main" id="{CF05BBF8-B526-4EDD-8282-1D76CBC67BCC}"/>
            </a:ext>
          </a:extLst>
        </xdr:cNvPr>
        <xdr:cNvSpPr txBox="1"/>
      </xdr:nvSpPr>
      <xdr:spPr>
        <a:xfrm>
          <a:off x="18183302" y="14106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12916</xdr:rowOff>
    </xdr:from>
    <xdr:ext cx="469744" cy="259045"/>
    <xdr:sp macro="" textlink="">
      <xdr:nvSpPr>
        <xdr:cNvPr id="440" name="n_3mainValue【消防施設】&#10;一人当たり面積">
          <a:extLst>
            <a:ext uri="{FF2B5EF4-FFF2-40B4-BE49-F238E27FC236}">
              <a16:creationId xmlns:a16="http://schemas.microsoft.com/office/drawing/2014/main" id="{E7983304-AE84-4570-861B-D2EBFF780C2F}"/>
            </a:ext>
          </a:extLst>
        </xdr:cNvPr>
        <xdr:cNvSpPr txBox="1"/>
      </xdr:nvSpPr>
      <xdr:spPr>
        <a:xfrm>
          <a:off x="17383202" y="1410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14059</xdr:rowOff>
    </xdr:from>
    <xdr:ext cx="469744" cy="259045"/>
    <xdr:sp macro="" textlink="">
      <xdr:nvSpPr>
        <xdr:cNvPr id="441" name="n_4mainValue【消防施設】&#10;一人当たり面積">
          <a:extLst>
            <a:ext uri="{FF2B5EF4-FFF2-40B4-BE49-F238E27FC236}">
              <a16:creationId xmlns:a16="http://schemas.microsoft.com/office/drawing/2014/main" id="{BB17EF39-2839-450A-8CD0-F5F7C02B6F81}"/>
            </a:ext>
          </a:extLst>
        </xdr:cNvPr>
        <xdr:cNvSpPr txBox="1"/>
      </xdr:nvSpPr>
      <xdr:spPr>
        <a:xfrm>
          <a:off x="16592627" y="14107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4BBCCC87-7379-4B52-A5E1-27D514C51FF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700CD697-4CEC-43F4-BD97-A02A5D220A2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96B26C55-8B9D-46EB-87EA-5F470D11452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A2151F5D-D5C9-442D-AD3F-CE677CF7F31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279EC59F-6D95-48C2-A550-CB9C2D8EF42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BBEBF0B6-5155-4DE5-BEE7-2FE4E077BFC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5012F81E-B686-48C5-830B-FE4E84941E2E}"/>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7E1723DE-C30B-46EB-AE32-C26E9A7CA91D}"/>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D489DE4A-E5F4-4E98-BC5F-0FB45B068B6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32846000-6E4A-498B-88F8-5EAF1F0BF03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5E9AE50F-096B-49BD-B835-B6CC5AD37FDE}"/>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a:extLst>
            <a:ext uri="{FF2B5EF4-FFF2-40B4-BE49-F238E27FC236}">
              <a16:creationId xmlns:a16="http://schemas.microsoft.com/office/drawing/2014/main" id="{C26DE1DA-150F-496F-9183-B5733EB0E133}"/>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a:extLst>
            <a:ext uri="{FF2B5EF4-FFF2-40B4-BE49-F238E27FC236}">
              <a16:creationId xmlns:a16="http://schemas.microsoft.com/office/drawing/2014/main" id="{DD5B89B3-9A73-4C6A-9CBD-9E143478F33D}"/>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a:extLst>
            <a:ext uri="{FF2B5EF4-FFF2-40B4-BE49-F238E27FC236}">
              <a16:creationId xmlns:a16="http://schemas.microsoft.com/office/drawing/2014/main" id="{C2D9C69D-99A5-4E66-9F80-279B07006B00}"/>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a:extLst>
            <a:ext uri="{FF2B5EF4-FFF2-40B4-BE49-F238E27FC236}">
              <a16:creationId xmlns:a16="http://schemas.microsoft.com/office/drawing/2014/main" id="{6CAD4C2E-8D56-485B-B644-F19A9426682F}"/>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a:extLst>
            <a:ext uri="{FF2B5EF4-FFF2-40B4-BE49-F238E27FC236}">
              <a16:creationId xmlns:a16="http://schemas.microsoft.com/office/drawing/2014/main" id="{16EE9EEB-1E89-4940-9C6D-AA59C7AA18E6}"/>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a:extLst>
            <a:ext uri="{FF2B5EF4-FFF2-40B4-BE49-F238E27FC236}">
              <a16:creationId xmlns:a16="http://schemas.microsoft.com/office/drawing/2014/main" id="{86DE7718-6284-4184-8D7B-8FF133F98C1E}"/>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a:extLst>
            <a:ext uri="{FF2B5EF4-FFF2-40B4-BE49-F238E27FC236}">
              <a16:creationId xmlns:a16="http://schemas.microsoft.com/office/drawing/2014/main" id="{4400822F-35D6-4D0D-B949-55729C006EB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a:extLst>
            <a:ext uri="{FF2B5EF4-FFF2-40B4-BE49-F238E27FC236}">
              <a16:creationId xmlns:a16="http://schemas.microsoft.com/office/drawing/2014/main" id="{BC0713DF-E5C1-4B72-8CF8-7880BB40154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a:extLst>
            <a:ext uri="{FF2B5EF4-FFF2-40B4-BE49-F238E27FC236}">
              <a16:creationId xmlns:a16="http://schemas.microsoft.com/office/drawing/2014/main" id="{9797CBB2-6065-42DD-8F75-69363E8373EC}"/>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a:extLst>
            <a:ext uri="{FF2B5EF4-FFF2-40B4-BE49-F238E27FC236}">
              <a16:creationId xmlns:a16="http://schemas.microsoft.com/office/drawing/2014/main" id="{7A9C79E2-282C-430B-AFEC-2B09ECAC29BC}"/>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a:extLst>
            <a:ext uri="{FF2B5EF4-FFF2-40B4-BE49-F238E27FC236}">
              <a16:creationId xmlns:a16="http://schemas.microsoft.com/office/drawing/2014/main" id="{91818E30-F944-4B42-A3C3-4DA659BB8F85}"/>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a:extLst>
            <a:ext uri="{FF2B5EF4-FFF2-40B4-BE49-F238E27FC236}">
              <a16:creationId xmlns:a16="http://schemas.microsoft.com/office/drawing/2014/main" id="{6D0A4002-99B4-4E00-804D-7118C136CE51}"/>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id="{A5786C6C-4111-4878-8873-E604DE3747C0}"/>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id="{7D771226-6492-4ABB-AC05-F43B9445521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467" name="直線コネクタ 466">
          <a:extLst>
            <a:ext uri="{FF2B5EF4-FFF2-40B4-BE49-F238E27FC236}">
              <a16:creationId xmlns:a16="http://schemas.microsoft.com/office/drawing/2014/main" id="{278ECEB8-0F39-4667-A72F-5CFEC79D5228}"/>
            </a:ext>
          </a:extLst>
        </xdr:cNvPr>
        <xdr:cNvCxnSpPr/>
      </xdr:nvCxnSpPr>
      <xdr:spPr>
        <a:xfrm flipV="1">
          <a:off x="14696439" y="16241576"/>
          <a:ext cx="0" cy="1608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468" name="【庁舎】&#10;有形固定資産減価償却率最小値テキスト">
          <a:extLst>
            <a:ext uri="{FF2B5EF4-FFF2-40B4-BE49-F238E27FC236}">
              <a16:creationId xmlns:a16="http://schemas.microsoft.com/office/drawing/2014/main" id="{F29412F0-7169-4821-A067-1FE446DBB679}"/>
            </a:ext>
          </a:extLst>
        </xdr:cNvPr>
        <xdr:cNvSpPr txBox="1"/>
      </xdr:nvSpPr>
      <xdr:spPr>
        <a:xfrm>
          <a:off x="14735175" y="17856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469" name="直線コネクタ 468">
          <a:extLst>
            <a:ext uri="{FF2B5EF4-FFF2-40B4-BE49-F238E27FC236}">
              <a16:creationId xmlns:a16="http://schemas.microsoft.com/office/drawing/2014/main" id="{5CC0A9D8-EB65-4093-884A-D5744A3CC706}"/>
            </a:ext>
          </a:extLst>
        </xdr:cNvPr>
        <xdr:cNvCxnSpPr/>
      </xdr:nvCxnSpPr>
      <xdr:spPr>
        <a:xfrm>
          <a:off x="14611350" y="17849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470" name="【庁舎】&#10;有形固定資産減価償却率最大値テキスト">
          <a:extLst>
            <a:ext uri="{FF2B5EF4-FFF2-40B4-BE49-F238E27FC236}">
              <a16:creationId xmlns:a16="http://schemas.microsoft.com/office/drawing/2014/main" id="{7285802B-D17F-4608-BCBA-1BB2C3B50806}"/>
            </a:ext>
          </a:extLst>
        </xdr:cNvPr>
        <xdr:cNvSpPr txBox="1"/>
      </xdr:nvSpPr>
      <xdr:spPr>
        <a:xfrm>
          <a:off x="14735175" y="160199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471" name="直線コネクタ 470">
          <a:extLst>
            <a:ext uri="{FF2B5EF4-FFF2-40B4-BE49-F238E27FC236}">
              <a16:creationId xmlns:a16="http://schemas.microsoft.com/office/drawing/2014/main" id="{1EFDF9BC-E738-453C-B66B-0498D793E16A}"/>
            </a:ext>
          </a:extLst>
        </xdr:cNvPr>
        <xdr:cNvCxnSpPr/>
      </xdr:nvCxnSpPr>
      <xdr:spPr>
        <a:xfrm>
          <a:off x="14611350" y="162415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472" name="【庁舎】&#10;有形固定資産減価償却率平均値テキスト">
          <a:extLst>
            <a:ext uri="{FF2B5EF4-FFF2-40B4-BE49-F238E27FC236}">
              <a16:creationId xmlns:a16="http://schemas.microsoft.com/office/drawing/2014/main" id="{E1078733-FB93-41BC-8E74-05AA895D994D}"/>
            </a:ext>
          </a:extLst>
        </xdr:cNvPr>
        <xdr:cNvSpPr txBox="1"/>
      </xdr:nvSpPr>
      <xdr:spPr>
        <a:xfrm>
          <a:off x="14735175" y="169516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473" name="フローチャート: 判断 472">
          <a:extLst>
            <a:ext uri="{FF2B5EF4-FFF2-40B4-BE49-F238E27FC236}">
              <a16:creationId xmlns:a16="http://schemas.microsoft.com/office/drawing/2014/main" id="{53BFC3D6-3AF9-4A3A-9DD3-7BB42F90EC49}"/>
            </a:ext>
          </a:extLst>
        </xdr:cNvPr>
        <xdr:cNvSpPr/>
      </xdr:nvSpPr>
      <xdr:spPr>
        <a:xfrm>
          <a:off x="14649450" y="170970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474" name="フローチャート: 判断 473">
          <a:extLst>
            <a:ext uri="{FF2B5EF4-FFF2-40B4-BE49-F238E27FC236}">
              <a16:creationId xmlns:a16="http://schemas.microsoft.com/office/drawing/2014/main" id="{16C1DEDC-54B0-4D68-A483-15E24A5E794B}"/>
            </a:ext>
          </a:extLst>
        </xdr:cNvPr>
        <xdr:cNvSpPr/>
      </xdr:nvSpPr>
      <xdr:spPr>
        <a:xfrm>
          <a:off x="13887450" y="171523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475" name="フローチャート: 判断 474">
          <a:extLst>
            <a:ext uri="{FF2B5EF4-FFF2-40B4-BE49-F238E27FC236}">
              <a16:creationId xmlns:a16="http://schemas.microsoft.com/office/drawing/2014/main" id="{8663D27E-B05F-4C4D-8D3D-825AC6F495B9}"/>
            </a:ext>
          </a:extLst>
        </xdr:cNvPr>
        <xdr:cNvSpPr/>
      </xdr:nvSpPr>
      <xdr:spPr>
        <a:xfrm>
          <a:off x="13096875" y="171149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476" name="フローチャート: 判断 475">
          <a:extLst>
            <a:ext uri="{FF2B5EF4-FFF2-40B4-BE49-F238E27FC236}">
              <a16:creationId xmlns:a16="http://schemas.microsoft.com/office/drawing/2014/main" id="{58135EA2-C846-46E5-A94E-46140C6E7CD6}"/>
            </a:ext>
          </a:extLst>
        </xdr:cNvPr>
        <xdr:cNvSpPr/>
      </xdr:nvSpPr>
      <xdr:spPr>
        <a:xfrm>
          <a:off x="12296775" y="17108351"/>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477" name="フローチャート: 判断 476">
          <a:extLst>
            <a:ext uri="{FF2B5EF4-FFF2-40B4-BE49-F238E27FC236}">
              <a16:creationId xmlns:a16="http://schemas.microsoft.com/office/drawing/2014/main" id="{05EFD1BE-2F3D-4901-BAF1-B2F2FE09014B}"/>
            </a:ext>
          </a:extLst>
        </xdr:cNvPr>
        <xdr:cNvSpPr/>
      </xdr:nvSpPr>
      <xdr:spPr>
        <a:xfrm>
          <a:off x="11487150" y="1710027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E36DE426-A2BE-47E3-8651-CA08D9C2F391}"/>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5C6EDE9F-50EB-48C9-A631-D977410E72D3}"/>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1EFFAAB6-8330-4AF1-AE38-2859D7E68DB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B78B902C-7348-46F4-AD30-90A02EAAA84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351A8990-A332-463A-BC0F-896A5D005140}"/>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23768</xdr:rowOff>
    </xdr:from>
    <xdr:to>
      <xdr:col>85</xdr:col>
      <xdr:colOff>177800</xdr:colOff>
      <xdr:row>105</xdr:row>
      <xdr:rowOff>125368</xdr:rowOff>
    </xdr:to>
    <xdr:sp macro="" textlink="">
      <xdr:nvSpPr>
        <xdr:cNvPr id="483" name="楕円 482">
          <a:extLst>
            <a:ext uri="{FF2B5EF4-FFF2-40B4-BE49-F238E27FC236}">
              <a16:creationId xmlns:a16="http://schemas.microsoft.com/office/drawing/2014/main" id="{8AF5725D-0549-487C-A975-8323712E979E}"/>
            </a:ext>
          </a:extLst>
        </xdr:cNvPr>
        <xdr:cNvSpPr/>
      </xdr:nvSpPr>
      <xdr:spPr>
        <a:xfrm>
          <a:off x="14649450" y="171719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2195</xdr:rowOff>
    </xdr:from>
    <xdr:ext cx="405111" cy="259045"/>
    <xdr:sp macro="" textlink="">
      <xdr:nvSpPr>
        <xdr:cNvPr id="484" name="【庁舎】&#10;有形固定資産減価償却率該当値テキスト">
          <a:extLst>
            <a:ext uri="{FF2B5EF4-FFF2-40B4-BE49-F238E27FC236}">
              <a16:creationId xmlns:a16="http://schemas.microsoft.com/office/drawing/2014/main" id="{F525A87F-B91E-4915-BDA8-1EA6A77936E3}"/>
            </a:ext>
          </a:extLst>
        </xdr:cNvPr>
        <xdr:cNvSpPr txBox="1"/>
      </xdr:nvSpPr>
      <xdr:spPr>
        <a:xfrm>
          <a:off x="14735175" y="1714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162561</xdr:rowOff>
    </xdr:from>
    <xdr:to>
      <xdr:col>81</xdr:col>
      <xdr:colOff>101600</xdr:colOff>
      <xdr:row>105</xdr:row>
      <xdr:rowOff>92711</xdr:rowOff>
    </xdr:to>
    <xdr:sp macro="" textlink="">
      <xdr:nvSpPr>
        <xdr:cNvPr id="485" name="楕円 484">
          <a:extLst>
            <a:ext uri="{FF2B5EF4-FFF2-40B4-BE49-F238E27FC236}">
              <a16:creationId xmlns:a16="http://schemas.microsoft.com/office/drawing/2014/main" id="{79BB5F65-C797-492D-ACB7-EEA36A4216D6}"/>
            </a:ext>
          </a:extLst>
        </xdr:cNvPr>
        <xdr:cNvSpPr/>
      </xdr:nvSpPr>
      <xdr:spPr>
        <a:xfrm>
          <a:off x="13887450" y="171329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41911</xdr:rowOff>
    </xdr:from>
    <xdr:to>
      <xdr:col>85</xdr:col>
      <xdr:colOff>127000</xdr:colOff>
      <xdr:row>105</xdr:row>
      <xdr:rowOff>74568</xdr:rowOff>
    </xdr:to>
    <xdr:cxnSp macro="">
      <xdr:nvCxnSpPr>
        <xdr:cNvPr id="486" name="直線コネクタ 485">
          <a:extLst>
            <a:ext uri="{FF2B5EF4-FFF2-40B4-BE49-F238E27FC236}">
              <a16:creationId xmlns:a16="http://schemas.microsoft.com/office/drawing/2014/main" id="{9A4AAADF-C0B1-498B-B85B-67318D41BD7B}"/>
            </a:ext>
          </a:extLst>
        </xdr:cNvPr>
        <xdr:cNvCxnSpPr/>
      </xdr:nvCxnSpPr>
      <xdr:spPr>
        <a:xfrm>
          <a:off x="13935075" y="17190086"/>
          <a:ext cx="762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128270</xdr:rowOff>
    </xdr:from>
    <xdr:to>
      <xdr:col>76</xdr:col>
      <xdr:colOff>165100</xdr:colOff>
      <xdr:row>105</xdr:row>
      <xdr:rowOff>58420</xdr:rowOff>
    </xdr:to>
    <xdr:sp macro="" textlink="">
      <xdr:nvSpPr>
        <xdr:cNvPr id="487" name="楕円 486">
          <a:extLst>
            <a:ext uri="{FF2B5EF4-FFF2-40B4-BE49-F238E27FC236}">
              <a16:creationId xmlns:a16="http://schemas.microsoft.com/office/drawing/2014/main" id="{97AC40A8-780F-4AAC-B178-4697FD600E05}"/>
            </a:ext>
          </a:extLst>
        </xdr:cNvPr>
        <xdr:cNvSpPr/>
      </xdr:nvSpPr>
      <xdr:spPr>
        <a:xfrm>
          <a:off x="13096875" y="170986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xdr:rowOff>
    </xdr:from>
    <xdr:to>
      <xdr:col>81</xdr:col>
      <xdr:colOff>50800</xdr:colOff>
      <xdr:row>105</xdr:row>
      <xdr:rowOff>41911</xdr:rowOff>
    </xdr:to>
    <xdr:cxnSp macro="">
      <xdr:nvCxnSpPr>
        <xdr:cNvPr id="488" name="直線コネクタ 487">
          <a:extLst>
            <a:ext uri="{FF2B5EF4-FFF2-40B4-BE49-F238E27FC236}">
              <a16:creationId xmlns:a16="http://schemas.microsoft.com/office/drawing/2014/main" id="{89BD1C1E-C92B-4731-8EA6-D8705090FF94}"/>
            </a:ext>
          </a:extLst>
        </xdr:cNvPr>
        <xdr:cNvCxnSpPr/>
      </xdr:nvCxnSpPr>
      <xdr:spPr>
        <a:xfrm>
          <a:off x="13144500" y="17155795"/>
          <a:ext cx="79057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95613</xdr:rowOff>
    </xdr:from>
    <xdr:to>
      <xdr:col>72</xdr:col>
      <xdr:colOff>38100</xdr:colOff>
      <xdr:row>105</xdr:row>
      <xdr:rowOff>25763</xdr:rowOff>
    </xdr:to>
    <xdr:sp macro="" textlink="">
      <xdr:nvSpPr>
        <xdr:cNvPr id="489" name="楕円 488">
          <a:extLst>
            <a:ext uri="{FF2B5EF4-FFF2-40B4-BE49-F238E27FC236}">
              <a16:creationId xmlns:a16="http://schemas.microsoft.com/office/drawing/2014/main" id="{B9EFD6BE-02BD-4654-B25D-668B0FAC1DEB}"/>
            </a:ext>
          </a:extLst>
        </xdr:cNvPr>
        <xdr:cNvSpPr/>
      </xdr:nvSpPr>
      <xdr:spPr>
        <a:xfrm>
          <a:off x="12296775" y="1706916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146413</xdr:rowOff>
    </xdr:from>
    <xdr:to>
      <xdr:col>76</xdr:col>
      <xdr:colOff>114300</xdr:colOff>
      <xdr:row>105</xdr:row>
      <xdr:rowOff>7620</xdr:rowOff>
    </xdr:to>
    <xdr:cxnSp macro="">
      <xdr:nvCxnSpPr>
        <xdr:cNvPr id="490" name="直線コネクタ 489">
          <a:extLst>
            <a:ext uri="{FF2B5EF4-FFF2-40B4-BE49-F238E27FC236}">
              <a16:creationId xmlns:a16="http://schemas.microsoft.com/office/drawing/2014/main" id="{43270398-F1C2-46DC-B0A5-40DC9EA248BC}"/>
            </a:ext>
          </a:extLst>
        </xdr:cNvPr>
        <xdr:cNvCxnSpPr/>
      </xdr:nvCxnSpPr>
      <xdr:spPr>
        <a:xfrm>
          <a:off x="12344400" y="17116788"/>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62956</xdr:rowOff>
    </xdr:from>
    <xdr:to>
      <xdr:col>67</xdr:col>
      <xdr:colOff>101600</xdr:colOff>
      <xdr:row>104</xdr:row>
      <xdr:rowOff>164556</xdr:rowOff>
    </xdr:to>
    <xdr:sp macro="" textlink="">
      <xdr:nvSpPr>
        <xdr:cNvPr id="491" name="楕円 490">
          <a:extLst>
            <a:ext uri="{FF2B5EF4-FFF2-40B4-BE49-F238E27FC236}">
              <a16:creationId xmlns:a16="http://schemas.microsoft.com/office/drawing/2014/main" id="{F228D25F-14B9-474B-9B09-AA4006B4279C}"/>
            </a:ext>
          </a:extLst>
        </xdr:cNvPr>
        <xdr:cNvSpPr/>
      </xdr:nvSpPr>
      <xdr:spPr>
        <a:xfrm>
          <a:off x="11487150" y="170396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113756</xdr:rowOff>
    </xdr:from>
    <xdr:to>
      <xdr:col>71</xdr:col>
      <xdr:colOff>177800</xdr:colOff>
      <xdr:row>104</xdr:row>
      <xdr:rowOff>146413</xdr:rowOff>
    </xdr:to>
    <xdr:cxnSp macro="">
      <xdr:nvCxnSpPr>
        <xdr:cNvPr id="492" name="直線コネクタ 491">
          <a:extLst>
            <a:ext uri="{FF2B5EF4-FFF2-40B4-BE49-F238E27FC236}">
              <a16:creationId xmlns:a16="http://schemas.microsoft.com/office/drawing/2014/main" id="{CE8D8C33-64F7-4AD9-8F65-F24BCBBCA54F}"/>
            </a:ext>
          </a:extLst>
        </xdr:cNvPr>
        <xdr:cNvCxnSpPr/>
      </xdr:nvCxnSpPr>
      <xdr:spPr>
        <a:xfrm>
          <a:off x="11534775" y="17087306"/>
          <a:ext cx="809625"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493" name="n_1aveValue【庁舎】&#10;有形固定資産減価償却率">
          <a:extLst>
            <a:ext uri="{FF2B5EF4-FFF2-40B4-BE49-F238E27FC236}">
              <a16:creationId xmlns:a16="http://schemas.microsoft.com/office/drawing/2014/main" id="{00765E2C-E614-4F03-9A0B-B353A46ECB13}"/>
            </a:ext>
          </a:extLst>
        </xdr:cNvPr>
        <xdr:cNvSpPr txBox="1"/>
      </xdr:nvSpPr>
      <xdr:spPr>
        <a:xfrm>
          <a:off x="13745219" y="17241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494" name="n_2aveValue【庁舎】&#10;有形固定資産減価償却率">
          <a:extLst>
            <a:ext uri="{FF2B5EF4-FFF2-40B4-BE49-F238E27FC236}">
              <a16:creationId xmlns:a16="http://schemas.microsoft.com/office/drawing/2014/main" id="{038CF2DE-23D8-4D0D-B59B-536D31CE2BDF}"/>
            </a:ext>
          </a:extLst>
        </xdr:cNvPr>
        <xdr:cNvSpPr txBox="1"/>
      </xdr:nvSpPr>
      <xdr:spPr>
        <a:xfrm>
          <a:off x="12964169" y="17214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495" name="n_3aveValue【庁舎】&#10;有形固定資産減価償却率">
          <a:extLst>
            <a:ext uri="{FF2B5EF4-FFF2-40B4-BE49-F238E27FC236}">
              <a16:creationId xmlns:a16="http://schemas.microsoft.com/office/drawing/2014/main" id="{94EBB549-DAEB-4486-8C24-14C56A7C7630}"/>
            </a:ext>
          </a:extLst>
        </xdr:cNvPr>
        <xdr:cNvSpPr txBox="1"/>
      </xdr:nvSpPr>
      <xdr:spPr>
        <a:xfrm>
          <a:off x="12164069" y="17201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496" name="n_4aveValue【庁舎】&#10;有形固定資産減価償却率">
          <a:extLst>
            <a:ext uri="{FF2B5EF4-FFF2-40B4-BE49-F238E27FC236}">
              <a16:creationId xmlns:a16="http://schemas.microsoft.com/office/drawing/2014/main" id="{56C17A3D-50DC-4346-83CC-8F6447B3BBD4}"/>
            </a:ext>
          </a:extLst>
        </xdr:cNvPr>
        <xdr:cNvSpPr txBox="1"/>
      </xdr:nvSpPr>
      <xdr:spPr>
        <a:xfrm>
          <a:off x="11354444" y="1719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109238</xdr:rowOff>
    </xdr:from>
    <xdr:ext cx="405111" cy="259045"/>
    <xdr:sp macro="" textlink="">
      <xdr:nvSpPr>
        <xdr:cNvPr id="497" name="n_1mainValue【庁舎】&#10;有形固定資産減価償却率">
          <a:extLst>
            <a:ext uri="{FF2B5EF4-FFF2-40B4-BE49-F238E27FC236}">
              <a16:creationId xmlns:a16="http://schemas.microsoft.com/office/drawing/2014/main" id="{3C01E4B6-1B73-44A0-86BE-A15BB53E1145}"/>
            </a:ext>
          </a:extLst>
        </xdr:cNvPr>
        <xdr:cNvSpPr txBox="1"/>
      </xdr:nvSpPr>
      <xdr:spPr>
        <a:xfrm>
          <a:off x="13745219" y="16908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74947</xdr:rowOff>
    </xdr:from>
    <xdr:ext cx="405111" cy="259045"/>
    <xdr:sp macro="" textlink="">
      <xdr:nvSpPr>
        <xdr:cNvPr id="498" name="n_2mainValue【庁舎】&#10;有形固定資産減価償却率">
          <a:extLst>
            <a:ext uri="{FF2B5EF4-FFF2-40B4-BE49-F238E27FC236}">
              <a16:creationId xmlns:a16="http://schemas.microsoft.com/office/drawing/2014/main" id="{3A948A63-FED6-46CC-A27E-CA4A30A83247}"/>
            </a:ext>
          </a:extLst>
        </xdr:cNvPr>
        <xdr:cNvSpPr txBox="1"/>
      </xdr:nvSpPr>
      <xdr:spPr>
        <a:xfrm>
          <a:off x="12964169" y="1687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42290</xdr:rowOff>
    </xdr:from>
    <xdr:ext cx="405111" cy="259045"/>
    <xdr:sp macro="" textlink="">
      <xdr:nvSpPr>
        <xdr:cNvPr id="499" name="n_3mainValue【庁舎】&#10;有形固定資産減価償却率">
          <a:extLst>
            <a:ext uri="{FF2B5EF4-FFF2-40B4-BE49-F238E27FC236}">
              <a16:creationId xmlns:a16="http://schemas.microsoft.com/office/drawing/2014/main" id="{C4ABA086-93DD-4114-BE10-B28577103C48}"/>
            </a:ext>
          </a:extLst>
        </xdr:cNvPr>
        <xdr:cNvSpPr txBox="1"/>
      </xdr:nvSpPr>
      <xdr:spPr>
        <a:xfrm>
          <a:off x="12164069" y="1684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500" name="n_4mainValue【庁舎】&#10;有形固定資産減価償却率">
          <a:extLst>
            <a:ext uri="{FF2B5EF4-FFF2-40B4-BE49-F238E27FC236}">
              <a16:creationId xmlns:a16="http://schemas.microsoft.com/office/drawing/2014/main" id="{631195A3-35EB-4AAA-BFC5-EC91E9CFD11E}"/>
            </a:ext>
          </a:extLst>
        </xdr:cNvPr>
        <xdr:cNvSpPr txBox="1"/>
      </xdr:nvSpPr>
      <xdr:spPr>
        <a:xfrm>
          <a:off x="11354444" y="16808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id="{175ECF5A-1B43-4888-B3E2-2F4C06208E4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id="{DA061765-30D0-426F-BCE4-E0CC5978B9C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id="{DF2EEBA3-E76B-4B55-AA76-6F71817ECA5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id="{8ACBF2FD-146E-4A4D-8758-C90E9E5DD35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id="{C10E1D8C-779F-4F69-8B40-2AB0F7FB950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id="{BE27FB5A-CD65-4FD8-8A6A-EB51689BF8EE}"/>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id="{9155FD0A-7EF2-49D5-ABCE-8B669130B06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id="{311F9FCC-EDA7-469A-877D-359F392A261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id="{C2E92F77-13A1-480C-A9BE-65F47F8525C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id="{10E92083-0EFD-49E4-9A51-08F7FCD7FE4C}"/>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1" name="直線コネクタ 510">
          <a:extLst>
            <a:ext uri="{FF2B5EF4-FFF2-40B4-BE49-F238E27FC236}">
              <a16:creationId xmlns:a16="http://schemas.microsoft.com/office/drawing/2014/main" id="{AB0DCD75-E631-4722-A1BA-905A1E102CB5}"/>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2" name="テキスト ボックス 511">
          <a:extLst>
            <a:ext uri="{FF2B5EF4-FFF2-40B4-BE49-F238E27FC236}">
              <a16:creationId xmlns:a16="http://schemas.microsoft.com/office/drawing/2014/main" id="{89DF9F40-EB2B-42C8-BCC4-398BBE9D791E}"/>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3" name="直線コネクタ 512">
          <a:extLst>
            <a:ext uri="{FF2B5EF4-FFF2-40B4-BE49-F238E27FC236}">
              <a16:creationId xmlns:a16="http://schemas.microsoft.com/office/drawing/2014/main" id="{E6FCF27A-CCE0-45DB-9B0A-9787C4EF5AAB}"/>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4" name="テキスト ボックス 513">
          <a:extLst>
            <a:ext uri="{FF2B5EF4-FFF2-40B4-BE49-F238E27FC236}">
              <a16:creationId xmlns:a16="http://schemas.microsoft.com/office/drawing/2014/main" id="{D8576389-1222-4667-8B88-122E4BECA2A7}"/>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5" name="直線コネクタ 514">
          <a:extLst>
            <a:ext uri="{FF2B5EF4-FFF2-40B4-BE49-F238E27FC236}">
              <a16:creationId xmlns:a16="http://schemas.microsoft.com/office/drawing/2014/main" id="{F469B0EF-8A9A-4D42-8AB7-7ACC7ACBD10A}"/>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6" name="テキスト ボックス 515">
          <a:extLst>
            <a:ext uri="{FF2B5EF4-FFF2-40B4-BE49-F238E27FC236}">
              <a16:creationId xmlns:a16="http://schemas.microsoft.com/office/drawing/2014/main" id="{B1AA0C19-5F41-474F-9BF1-D0F14F33BE7F}"/>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7" name="直線コネクタ 516">
          <a:extLst>
            <a:ext uri="{FF2B5EF4-FFF2-40B4-BE49-F238E27FC236}">
              <a16:creationId xmlns:a16="http://schemas.microsoft.com/office/drawing/2014/main" id="{047537EE-18F2-4046-A950-F3D044DA98EB}"/>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8" name="テキスト ボックス 517">
          <a:extLst>
            <a:ext uri="{FF2B5EF4-FFF2-40B4-BE49-F238E27FC236}">
              <a16:creationId xmlns:a16="http://schemas.microsoft.com/office/drawing/2014/main" id="{C116F0F9-389C-4B26-B20B-9E0AFA647968}"/>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9" name="直線コネクタ 518">
          <a:extLst>
            <a:ext uri="{FF2B5EF4-FFF2-40B4-BE49-F238E27FC236}">
              <a16:creationId xmlns:a16="http://schemas.microsoft.com/office/drawing/2014/main" id="{0F6C4DC1-0715-4D37-8CA1-4948F678E8BD}"/>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0" name="テキスト ボックス 519">
          <a:extLst>
            <a:ext uri="{FF2B5EF4-FFF2-40B4-BE49-F238E27FC236}">
              <a16:creationId xmlns:a16="http://schemas.microsoft.com/office/drawing/2014/main" id="{4328982A-69C1-444D-88BF-197468E5F25B}"/>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1" name="直線コネクタ 520">
          <a:extLst>
            <a:ext uri="{FF2B5EF4-FFF2-40B4-BE49-F238E27FC236}">
              <a16:creationId xmlns:a16="http://schemas.microsoft.com/office/drawing/2014/main" id="{3DDEE8EF-7D4A-43CA-B120-41CB33762E0B}"/>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2" name="テキスト ボックス 521">
          <a:extLst>
            <a:ext uri="{FF2B5EF4-FFF2-40B4-BE49-F238E27FC236}">
              <a16:creationId xmlns:a16="http://schemas.microsoft.com/office/drawing/2014/main" id="{275B3F7E-FFF8-4512-B984-7761EC83C4BB}"/>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3" name="直線コネクタ 522">
          <a:extLst>
            <a:ext uri="{FF2B5EF4-FFF2-40B4-BE49-F238E27FC236}">
              <a16:creationId xmlns:a16="http://schemas.microsoft.com/office/drawing/2014/main" id="{4D887824-5DE9-4E98-8659-0C171C81F2F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4" name="テキスト ボックス 523">
          <a:extLst>
            <a:ext uri="{FF2B5EF4-FFF2-40B4-BE49-F238E27FC236}">
              <a16:creationId xmlns:a16="http://schemas.microsoft.com/office/drawing/2014/main" id="{66C7F799-13C8-42B4-A31B-69BD5078C33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5" name="【庁舎】&#10;一人当たり面積グラフ枠">
          <a:extLst>
            <a:ext uri="{FF2B5EF4-FFF2-40B4-BE49-F238E27FC236}">
              <a16:creationId xmlns:a16="http://schemas.microsoft.com/office/drawing/2014/main" id="{CF930338-4CB5-46B2-9926-8268D408C7C6}"/>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526" name="直線コネクタ 525">
          <a:extLst>
            <a:ext uri="{FF2B5EF4-FFF2-40B4-BE49-F238E27FC236}">
              <a16:creationId xmlns:a16="http://schemas.microsoft.com/office/drawing/2014/main" id="{6B2DBD61-B6D3-47FE-B987-0F1CB6993717}"/>
            </a:ext>
          </a:extLst>
        </xdr:cNvPr>
        <xdr:cNvCxnSpPr/>
      </xdr:nvCxnSpPr>
      <xdr:spPr>
        <a:xfrm flipV="1">
          <a:off x="19954239" y="16297456"/>
          <a:ext cx="0" cy="1345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527" name="【庁舎】&#10;一人当たり面積最小値テキスト">
          <a:extLst>
            <a:ext uri="{FF2B5EF4-FFF2-40B4-BE49-F238E27FC236}">
              <a16:creationId xmlns:a16="http://schemas.microsoft.com/office/drawing/2014/main" id="{8B74529A-D893-41E5-8C83-84917A0CC2A9}"/>
            </a:ext>
          </a:extLst>
        </xdr:cNvPr>
        <xdr:cNvSpPr txBox="1"/>
      </xdr:nvSpPr>
      <xdr:spPr>
        <a:xfrm>
          <a:off x="19992975" y="17650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528" name="直線コネクタ 527">
          <a:extLst>
            <a:ext uri="{FF2B5EF4-FFF2-40B4-BE49-F238E27FC236}">
              <a16:creationId xmlns:a16="http://schemas.microsoft.com/office/drawing/2014/main" id="{A2ADA1E5-49E7-4EFF-BA46-777327E34F65}"/>
            </a:ext>
          </a:extLst>
        </xdr:cNvPr>
        <xdr:cNvCxnSpPr/>
      </xdr:nvCxnSpPr>
      <xdr:spPr>
        <a:xfrm>
          <a:off x="19878675" y="176430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529" name="【庁舎】&#10;一人当たり面積最大値テキスト">
          <a:extLst>
            <a:ext uri="{FF2B5EF4-FFF2-40B4-BE49-F238E27FC236}">
              <a16:creationId xmlns:a16="http://schemas.microsoft.com/office/drawing/2014/main" id="{C00D64EA-4666-4305-AD16-ADDC1A3EF851}"/>
            </a:ext>
          </a:extLst>
        </xdr:cNvPr>
        <xdr:cNvSpPr txBox="1"/>
      </xdr:nvSpPr>
      <xdr:spPr>
        <a:xfrm>
          <a:off x="19992975" y="1606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530" name="直線コネクタ 529">
          <a:extLst>
            <a:ext uri="{FF2B5EF4-FFF2-40B4-BE49-F238E27FC236}">
              <a16:creationId xmlns:a16="http://schemas.microsoft.com/office/drawing/2014/main" id="{63B22AA4-8ADC-4D5A-9329-04F331CB72F6}"/>
            </a:ext>
          </a:extLst>
        </xdr:cNvPr>
        <xdr:cNvCxnSpPr/>
      </xdr:nvCxnSpPr>
      <xdr:spPr>
        <a:xfrm>
          <a:off x="19878675" y="162974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531" name="【庁舎】&#10;一人当たり面積平均値テキスト">
          <a:extLst>
            <a:ext uri="{FF2B5EF4-FFF2-40B4-BE49-F238E27FC236}">
              <a16:creationId xmlns:a16="http://schemas.microsoft.com/office/drawing/2014/main" id="{9D728F67-3BD2-432A-A4BE-A6BA285F9F26}"/>
            </a:ext>
          </a:extLst>
        </xdr:cNvPr>
        <xdr:cNvSpPr txBox="1"/>
      </xdr:nvSpPr>
      <xdr:spPr>
        <a:xfrm>
          <a:off x="19992975" y="17021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532" name="フローチャート: 判断 531">
          <a:extLst>
            <a:ext uri="{FF2B5EF4-FFF2-40B4-BE49-F238E27FC236}">
              <a16:creationId xmlns:a16="http://schemas.microsoft.com/office/drawing/2014/main" id="{C889DAB6-12C0-4297-986D-5DEAE4E8C42F}"/>
            </a:ext>
          </a:extLst>
        </xdr:cNvPr>
        <xdr:cNvSpPr/>
      </xdr:nvSpPr>
      <xdr:spPr>
        <a:xfrm>
          <a:off x="19897725" y="171665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533" name="フローチャート: 判断 532">
          <a:extLst>
            <a:ext uri="{FF2B5EF4-FFF2-40B4-BE49-F238E27FC236}">
              <a16:creationId xmlns:a16="http://schemas.microsoft.com/office/drawing/2014/main" id="{1B956506-A246-41D2-B87A-BAC6A84FC097}"/>
            </a:ext>
          </a:extLst>
        </xdr:cNvPr>
        <xdr:cNvSpPr/>
      </xdr:nvSpPr>
      <xdr:spPr>
        <a:xfrm>
          <a:off x="19154775" y="17173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534" name="フローチャート: 判断 533">
          <a:extLst>
            <a:ext uri="{FF2B5EF4-FFF2-40B4-BE49-F238E27FC236}">
              <a16:creationId xmlns:a16="http://schemas.microsoft.com/office/drawing/2014/main" id="{A4DFAC48-B05F-4B49-8B30-86BE4EA1F244}"/>
            </a:ext>
          </a:extLst>
        </xdr:cNvPr>
        <xdr:cNvSpPr/>
      </xdr:nvSpPr>
      <xdr:spPr>
        <a:xfrm>
          <a:off x="18345150" y="171895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535" name="フローチャート: 判断 534">
          <a:extLst>
            <a:ext uri="{FF2B5EF4-FFF2-40B4-BE49-F238E27FC236}">
              <a16:creationId xmlns:a16="http://schemas.microsoft.com/office/drawing/2014/main" id="{C4C4F5CD-21BE-4B57-B498-CF898EEF9DC7}"/>
            </a:ext>
          </a:extLst>
        </xdr:cNvPr>
        <xdr:cNvSpPr/>
      </xdr:nvSpPr>
      <xdr:spPr>
        <a:xfrm>
          <a:off x="17554575" y="172091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536" name="フローチャート: 判断 535">
          <a:extLst>
            <a:ext uri="{FF2B5EF4-FFF2-40B4-BE49-F238E27FC236}">
              <a16:creationId xmlns:a16="http://schemas.microsoft.com/office/drawing/2014/main" id="{2AA9717D-FFD0-4202-859C-A25EA5A03413}"/>
            </a:ext>
          </a:extLst>
        </xdr:cNvPr>
        <xdr:cNvSpPr/>
      </xdr:nvSpPr>
      <xdr:spPr>
        <a:xfrm>
          <a:off x="16754475" y="171938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67F93609-4ABA-4291-A71E-535762CF7EA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69D5A5B4-825A-4AFA-9496-766CAD4489BF}"/>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377E42EA-858A-405E-9DE8-E4845622DA3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6F14A2A8-75AD-4F87-BBE5-1697B0B41BE8}"/>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A5F8A025-1669-4CEF-8EFE-38E07A966AFF}"/>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153851</xdr:rowOff>
    </xdr:from>
    <xdr:to>
      <xdr:col>116</xdr:col>
      <xdr:colOff>114300</xdr:colOff>
      <xdr:row>107</xdr:row>
      <xdr:rowOff>84001</xdr:rowOff>
    </xdr:to>
    <xdr:sp macro="" textlink="">
      <xdr:nvSpPr>
        <xdr:cNvPr id="542" name="楕円 541">
          <a:extLst>
            <a:ext uri="{FF2B5EF4-FFF2-40B4-BE49-F238E27FC236}">
              <a16:creationId xmlns:a16="http://schemas.microsoft.com/office/drawing/2014/main" id="{E5EA9E43-0290-4858-9A9B-394CB5110F81}"/>
            </a:ext>
          </a:extLst>
        </xdr:cNvPr>
        <xdr:cNvSpPr/>
      </xdr:nvSpPr>
      <xdr:spPr>
        <a:xfrm>
          <a:off x="19897725" y="174703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68778</xdr:rowOff>
    </xdr:from>
    <xdr:ext cx="469744" cy="259045"/>
    <xdr:sp macro="" textlink="">
      <xdr:nvSpPr>
        <xdr:cNvPr id="543" name="【庁舎】&#10;一人当たり面積該当値テキスト">
          <a:extLst>
            <a:ext uri="{FF2B5EF4-FFF2-40B4-BE49-F238E27FC236}">
              <a16:creationId xmlns:a16="http://schemas.microsoft.com/office/drawing/2014/main" id="{F47CB1FF-7062-4487-87ED-68A0F8F12651}"/>
            </a:ext>
          </a:extLst>
        </xdr:cNvPr>
        <xdr:cNvSpPr txBox="1"/>
      </xdr:nvSpPr>
      <xdr:spPr>
        <a:xfrm>
          <a:off x="19992975" y="17382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161471</xdr:rowOff>
    </xdr:from>
    <xdr:to>
      <xdr:col>112</xdr:col>
      <xdr:colOff>38100</xdr:colOff>
      <xdr:row>107</xdr:row>
      <xdr:rowOff>91621</xdr:rowOff>
    </xdr:to>
    <xdr:sp macro="" textlink="">
      <xdr:nvSpPr>
        <xdr:cNvPr id="544" name="楕円 543">
          <a:extLst>
            <a:ext uri="{FF2B5EF4-FFF2-40B4-BE49-F238E27FC236}">
              <a16:creationId xmlns:a16="http://schemas.microsoft.com/office/drawing/2014/main" id="{623EAC36-BD9F-42FE-9EBE-81FCEE98B6A8}"/>
            </a:ext>
          </a:extLst>
        </xdr:cNvPr>
        <xdr:cNvSpPr/>
      </xdr:nvSpPr>
      <xdr:spPr>
        <a:xfrm>
          <a:off x="19154775" y="174810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33201</xdr:rowOff>
    </xdr:from>
    <xdr:to>
      <xdr:col>116</xdr:col>
      <xdr:colOff>63500</xdr:colOff>
      <xdr:row>107</xdr:row>
      <xdr:rowOff>40821</xdr:rowOff>
    </xdr:to>
    <xdr:cxnSp macro="">
      <xdr:nvCxnSpPr>
        <xdr:cNvPr id="545" name="直線コネクタ 544">
          <a:extLst>
            <a:ext uri="{FF2B5EF4-FFF2-40B4-BE49-F238E27FC236}">
              <a16:creationId xmlns:a16="http://schemas.microsoft.com/office/drawing/2014/main" id="{9FA40DF2-899E-4CFF-BA15-CEA3D24BDC43}"/>
            </a:ext>
          </a:extLst>
        </xdr:cNvPr>
        <xdr:cNvCxnSpPr/>
      </xdr:nvCxnSpPr>
      <xdr:spPr>
        <a:xfrm flipV="1">
          <a:off x="19202400" y="17517926"/>
          <a:ext cx="7524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907</xdr:rowOff>
    </xdr:from>
    <xdr:to>
      <xdr:col>107</xdr:col>
      <xdr:colOff>101600</xdr:colOff>
      <xdr:row>107</xdr:row>
      <xdr:rowOff>102507</xdr:rowOff>
    </xdr:to>
    <xdr:sp macro="" textlink="">
      <xdr:nvSpPr>
        <xdr:cNvPr id="546" name="楕円 545">
          <a:extLst>
            <a:ext uri="{FF2B5EF4-FFF2-40B4-BE49-F238E27FC236}">
              <a16:creationId xmlns:a16="http://schemas.microsoft.com/office/drawing/2014/main" id="{0E81DCC5-011D-431D-98C1-713489695E8A}"/>
            </a:ext>
          </a:extLst>
        </xdr:cNvPr>
        <xdr:cNvSpPr/>
      </xdr:nvSpPr>
      <xdr:spPr>
        <a:xfrm>
          <a:off x="18345150" y="1748880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40821</xdr:rowOff>
    </xdr:from>
    <xdr:to>
      <xdr:col>111</xdr:col>
      <xdr:colOff>177800</xdr:colOff>
      <xdr:row>107</xdr:row>
      <xdr:rowOff>51707</xdr:rowOff>
    </xdr:to>
    <xdr:cxnSp macro="">
      <xdr:nvCxnSpPr>
        <xdr:cNvPr id="547" name="直線コネクタ 546">
          <a:extLst>
            <a:ext uri="{FF2B5EF4-FFF2-40B4-BE49-F238E27FC236}">
              <a16:creationId xmlns:a16="http://schemas.microsoft.com/office/drawing/2014/main" id="{E629C3AF-21F5-488E-887C-895A8D4A6DA0}"/>
            </a:ext>
          </a:extLst>
        </xdr:cNvPr>
        <xdr:cNvCxnSpPr/>
      </xdr:nvCxnSpPr>
      <xdr:spPr>
        <a:xfrm flipV="1">
          <a:off x="18392775" y="17528721"/>
          <a:ext cx="80962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6350</xdr:rowOff>
    </xdr:from>
    <xdr:to>
      <xdr:col>102</xdr:col>
      <xdr:colOff>165100</xdr:colOff>
      <xdr:row>107</xdr:row>
      <xdr:rowOff>107950</xdr:rowOff>
    </xdr:to>
    <xdr:sp macro="" textlink="">
      <xdr:nvSpPr>
        <xdr:cNvPr id="548" name="楕円 547">
          <a:extLst>
            <a:ext uri="{FF2B5EF4-FFF2-40B4-BE49-F238E27FC236}">
              <a16:creationId xmlns:a16="http://schemas.microsoft.com/office/drawing/2014/main" id="{156D596F-69D0-4A50-BE63-EE50AB0D09B5}"/>
            </a:ext>
          </a:extLst>
        </xdr:cNvPr>
        <xdr:cNvSpPr/>
      </xdr:nvSpPr>
      <xdr:spPr>
        <a:xfrm>
          <a:off x="17554575" y="174974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51707</xdr:rowOff>
    </xdr:from>
    <xdr:to>
      <xdr:col>107</xdr:col>
      <xdr:colOff>50800</xdr:colOff>
      <xdr:row>107</xdr:row>
      <xdr:rowOff>57150</xdr:rowOff>
    </xdr:to>
    <xdr:cxnSp macro="">
      <xdr:nvCxnSpPr>
        <xdr:cNvPr id="549" name="直線コネクタ 548">
          <a:extLst>
            <a:ext uri="{FF2B5EF4-FFF2-40B4-BE49-F238E27FC236}">
              <a16:creationId xmlns:a16="http://schemas.microsoft.com/office/drawing/2014/main" id="{1480283A-73D3-4FEB-A2EB-342BECE16ADC}"/>
            </a:ext>
          </a:extLst>
        </xdr:cNvPr>
        <xdr:cNvCxnSpPr/>
      </xdr:nvCxnSpPr>
      <xdr:spPr>
        <a:xfrm flipV="1">
          <a:off x="17602200" y="17536432"/>
          <a:ext cx="790575"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11793</xdr:rowOff>
    </xdr:from>
    <xdr:to>
      <xdr:col>98</xdr:col>
      <xdr:colOff>38100</xdr:colOff>
      <xdr:row>107</xdr:row>
      <xdr:rowOff>113393</xdr:rowOff>
    </xdr:to>
    <xdr:sp macro="" textlink="">
      <xdr:nvSpPr>
        <xdr:cNvPr id="550" name="楕円 549">
          <a:extLst>
            <a:ext uri="{FF2B5EF4-FFF2-40B4-BE49-F238E27FC236}">
              <a16:creationId xmlns:a16="http://schemas.microsoft.com/office/drawing/2014/main" id="{16C4CDBD-9C47-485D-9E6E-DA99CFCC5FB5}"/>
            </a:ext>
          </a:extLst>
        </xdr:cNvPr>
        <xdr:cNvSpPr/>
      </xdr:nvSpPr>
      <xdr:spPr>
        <a:xfrm>
          <a:off x="16754475" y="174965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57150</xdr:rowOff>
    </xdr:from>
    <xdr:to>
      <xdr:col>102</xdr:col>
      <xdr:colOff>114300</xdr:colOff>
      <xdr:row>107</xdr:row>
      <xdr:rowOff>62593</xdr:rowOff>
    </xdr:to>
    <xdr:cxnSp macro="">
      <xdr:nvCxnSpPr>
        <xdr:cNvPr id="551" name="直線コネクタ 550">
          <a:extLst>
            <a:ext uri="{FF2B5EF4-FFF2-40B4-BE49-F238E27FC236}">
              <a16:creationId xmlns:a16="http://schemas.microsoft.com/office/drawing/2014/main" id="{6BE8A398-75B6-4D8B-AD32-70FA2484849E}"/>
            </a:ext>
          </a:extLst>
        </xdr:cNvPr>
        <xdr:cNvCxnSpPr/>
      </xdr:nvCxnSpPr>
      <xdr:spPr>
        <a:xfrm flipV="1">
          <a:off x="16802100" y="17545050"/>
          <a:ext cx="8001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149514</xdr:rowOff>
    </xdr:from>
    <xdr:ext cx="469744" cy="259045"/>
    <xdr:sp macro="" textlink="">
      <xdr:nvSpPr>
        <xdr:cNvPr id="552" name="n_1aveValue【庁舎】&#10;一人当たり面積">
          <a:extLst>
            <a:ext uri="{FF2B5EF4-FFF2-40B4-BE49-F238E27FC236}">
              <a16:creationId xmlns:a16="http://schemas.microsoft.com/office/drawing/2014/main" id="{78B14E7D-AADF-4B9D-97DF-325884A9F330}"/>
            </a:ext>
          </a:extLst>
        </xdr:cNvPr>
        <xdr:cNvSpPr txBox="1"/>
      </xdr:nvSpPr>
      <xdr:spPr>
        <a:xfrm>
          <a:off x="18983402" y="16951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165843</xdr:rowOff>
    </xdr:from>
    <xdr:ext cx="469744" cy="259045"/>
    <xdr:sp macro="" textlink="">
      <xdr:nvSpPr>
        <xdr:cNvPr id="553" name="n_2aveValue【庁舎】&#10;一人当たり面積">
          <a:extLst>
            <a:ext uri="{FF2B5EF4-FFF2-40B4-BE49-F238E27FC236}">
              <a16:creationId xmlns:a16="http://schemas.microsoft.com/office/drawing/2014/main" id="{2EB0925C-89C5-45F9-9026-23E90A298335}"/>
            </a:ext>
          </a:extLst>
        </xdr:cNvPr>
        <xdr:cNvSpPr txBox="1"/>
      </xdr:nvSpPr>
      <xdr:spPr>
        <a:xfrm>
          <a:off x="18183302" y="1696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554" name="n_3aveValue【庁舎】&#10;一人当たり面積">
          <a:extLst>
            <a:ext uri="{FF2B5EF4-FFF2-40B4-BE49-F238E27FC236}">
              <a16:creationId xmlns:a16="http://schemas.microsoft.com/office/drawing/2014/main" id="{5CB91821-90C9-449F-8D22-29BDDC5C8C76}"/>
            </a:ext>
          </a:extLst>
        </xdr:cNvPr>
        <xdr:cNvSpPr txBox="1"/>
      </xdr:nvSpPr>
      <xdr:spPr>
        <a:xfrm>
          <a:off x="17383202" y="1698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170197</xdr:rowOff>
    </xdr:from>
    <xdr:ext cx="469744" cy="259045"/>
    <xdr:sp macro="" textlink="">
      <xdr:nvSpPr>
        <xdr:cNvPr id="555" name="n_4aveValue【庁舎】&#10;一人当たり面積">
          <a:extLst>
            <a:ext uri="{FF2B5EF4-FFF2-40B4-BE49-F238E27FC236}">
              <a16:creationId xmlns:a16="http://schemas.microsoft.com/office/drawing/2014/main" id="{DD62DB79-6D56-414C-A8F5-411EB43D1A48}"/>
            </a:ext>
          </a:extLst>
        </xdr:cNvPr>
        <xdr:cNvSpPr txBox="1"/>
      </xdr:nvSpPr>
      <xdr:spPr>
        <a:xfrm>
          <a:off x="16592627" y="1697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82748</xdr:rowOff>
    </xdr:from>
    <xdr:ext cx="469744" cy="259045"/>
    <xdr:sp macro="" textlink="">
      <xdr:nvSpPr>
        <xdr:cNvPr id="556" name="n_1mainValue【庁舎】&#10;一人当たり面積">
          <a:extLst>
            <a:ext uri="{FF2B5EF4-FFF2-40B4-BE49-F238E27FC236}">
              <a16:creationId xmlns:a16="http://schemas.microsoft.com/office/drawing/2014/main" id="{E878479D-ED11-4635-A110-C5299AF1C68C}"/>
            </a:ext>
          </a:extLst>
        </xdr:cNvPr>
        <xdr:cNvSpPr txBox="1"/>
      </xdr:nvSpPr>
      <xdr:spPr>
        <a:xfrm>
          <a:off x="18983402" y="17573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93634</xdr:rowOff>
    </xdr:from>
    <xdr:ext cx="469744" cy="259045"/>
    <xdr:sp macro="" textlink="">
      <xdr:nvSpPr>
        <xdr:cNvPr id="557" name="n_2mainValue【庁舎】&#10;一人当たり面積">
          <a:extLst>
            <a:ext uri="{FF2B5EF4-FFF2-40B4-BE49-F238E27FC236}">
              <a16:creationId xmlns:a16="http://schemas.microsoft.com/office/drawing/2014/main" id="{64D21033-0C0D-414D-A95A-82BC4385B2DD}"/>
            </a:ext>
          </a:extLst>
        </xdr:cNvPr>
        <xdr:cNvSpPr txBox="1"/>
      </xdr:nvSpPr>
      <xdr:spPr>
        <a:xfrm>
          <a:off x="18183302" y="17581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99077</xdr:rowOff>
    </xdr:from>
    <xdr:ext cx="469744" cy="259045"/>
    <xdr:sp macro="" textlink="">
      <xdr:nvSpPr>
        <xdr:cNvPr id="558" name="n_3mainValue【庁舎】&#10;一人当たり面積">
          <a:extLst>
            <a:ext uri="{FF2B5EF4-FFF2-40B4-BE49-F238E27FC236}">
              <a16:creationId xmlns:a16="http://schemas.microsoft.com/office/drawing/2014/main" id="{0290D1B8-6B47-4E7D-839F-7509DA3CA576}"/>
            </a:ext>
          </a:extLst>
        </xdr:cNvPr>
        <xdr:cNvSpPr txBox="1"/>
      </xdr:nvSpPr>
      <xdr:spPr>
        <a:xfrm>
          <a:off x="17383202" y="17590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104520</xdr:rowOff>
    </xdr:from>
    <xdr:ext cx="469744" cy="259045"/>
    <xdr:sp macro="" textlink="">
      <xdr:nvSpPr>
        <xdr:cNvPr id="559" name="n_4mainValue【庁舎】&#10;一人当たり面積">
          <a:extLst>
            <a:ext uri="{FF2B5EF4-FFF2-40B4-BE49-F238E27FC236}">
              <a16:creationId xmlns:a16="http://schemas.microsoft.com/office/drawing/2014/main" id="{66718379-572A-4CEC-AA40-8666146ECD6F}"/>
            </a:ext>
          </a:extLst>
        </xdr:cNvPr>
        <xdr:cNvSpPr txBox="1"/>
      </xdr:nvSpPr>
      <xdr:spPr>
        <a:xfrm>
          <a:off x="16592627" y="17595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0" name="正方形/長方形 559">
          <a:extLst>
            <a:ext uri="{FF2B5EF4-FFF2-40B4-BE49-F238E27FC236}">
              <a16:creationId xmlns:a16="http://schemas.microsoft.com/office/drawing/2014/main" id="{B04954E0-A0BC-4A94-90A0-492BD78DB96A}"/>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1" name="正方形/長方形 560">
          <a:extLst>
            <a:ext uri="{FF2B5EF4-FFF2-40B4-BE49-F238E27FC236}">
              <a16:creationId xmlns:a16="http://schemas.microsoft.com/office/drawing/2014/main" id="{FE1E17CE-D409-425F-BAAE-34DC9E494F41}"/>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2" name="テキスト ボックス 561">
          <a:extLst>
            <a:ext uri="{FF2B5EF4-FFF2-40B4-BE49-F238E27FC236}">
              <a16:creationId xmlns:a16="http://schemas.microsoft.com/office/drawing/2014/main" id="{4B3E02BB-8432-458C-AE1A-540FBCFBB1A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仙南地域広域行政事務組合が管理する消防施設、庁舎においては、緊急防災・減債対策（消防施設）、耐震化事業（庁舎）などを実施してきたが、災害対策としてこれらの施設の整備が重要であることから、今後も長寿命化計画に基づく適切な管理に努めていきたい。</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町民向け体育館（プール併設）が１か所だけあるが、昭和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年代初めの建設であり、全体的に老朽化が激しい。修繕や改修を重ねているが、施設自体の更新を検討するべき時期にきている。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5646669</v>
      </c>
      <c r="BO4" s="407"/>
      <c r="BP4" s="407"/>
      <c r="BQ4" s="407"/>
      <c r="BR4" s="407"/>
      <c r="BS4" s="407"/>
      <c r="BT4" s="407"/>
      <c r="BU4" s="408"/>
      <c r="BV4" s="406">
        <v>5755754</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7.9</v>
      </c>
      <c r="CU4" s="413"/>
      <c r="CV4" s="413"/>
      <c r="CW4" s="413"/>
      <c r="CX4" s="413"/>
      <c r="CY4" s="413"/>
      <c r="CZ4" s="413"/>
      <c r="DA4" s="414"/>
      <c r="DB4" s="412">
        <v>4.3</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5322813</v>
      </c>
      <c r="BO5" s="444"/>
      <c r="BP5" s="444"/>
      <c r="BQ5" s="444"/>
      <c r="BR5" s="444"/>
      <c r="BS5" s="444"/>
      <c r="BT5" s="444"/>
      <c r="BU5" s="445"/>
      <c r="BV5" s="443">
        <v>5522281</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94.3</v>
      </c>
      <c r="CU5" s="441"/>
      <c r="CV5" s="441"/>
      <c r="CW5" s="441"/>
      <c r="CX5" s="441"/>
      <c r="CY5" s="441"/>
      <c r="CZ5" s="441"/>
      <c r="DA5" s="442"/>
      <c r="DB5" s="440">
        <v>93.4</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323856</v>
      </c>
      <c r="BO6" s="444"/>
      <c r="BP6" s="444"/>
      <c r="BQ6" s="444"/>
      <c r="BR6" s="444"/>
      <c r="BS6" s="444"/>
      <c r="BT6" s="444"/>
      <c r="BU6" s="445"/>
      <c r="BV6" s="443">
        <v>233473</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94.5</v>
      </c>
      <c r="CU6" s="481"/>
      <c r="CV6" s="481"/>
      <c r="CW6" s="481"/>
      <c r="CX6" s="481"/>
      <c r="CY6" s="481"/>
      <c r="CZ6" s="481"/>
      <c r="DA6" s="482"/>
      <c r="DB6" s="480">
        <v>93.8</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22026</v>
      </c>
      <c r="BO7" s="444"/>
      <c r="BP7" s="444"/>
      <c r="BQ7" s="444"/>
      <c r="BR7" s="444"/>
      <c r="BS7" s="444"/>
      <c r="BT7" s="444"/>
      <c r="BU7" s="445"/>
      <c r="BV7" s="443">
        <v>75475</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3799549</v>
      </c>
      <c r="CU7" s="444"/>
      <c r="CV7" s="444"/>
      <c r="CW7" s="444"/>
      <c r="CX7" s="444"/>
      <c r="CY7" s="444"/>
      <c r="CZ7" s="444"/>
      <c r="DA7" s="445"/>
      <c r="DB7" s="443">
        <v>3680280</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301830</v>
      </c>
      <c r="BO8" s="444"/>
      <c r="BP8" s="444"/>
      <c r="BQ8" s="444"/>
      <c r="BR8" s="444"/>
      <c r="BS8" s="444"/>
      <c r="BT8" s="444"/>
      <c r="BU8" s="445"/>
      <c r="BV8" s="443">
        <v>157998</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0.32</v>
      </c>
      <c r="CU8" s="484"/>
      <c r="CV8" s="484"/>
      <c r="CW8" s="484"/>
      <c r="CX8" s="484"/>
      <c r="CY8" s="484"/>
      <c r="CZ8" s="484"/>
      <c r="DA8" s="485"/>
      <c r="DB8" s="483">
        <v>0.3</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8345</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143832</v>
      </c>
      <c r="BO9" s="444"/>
      <c r="BP9" s="444"/>
      <c r="BQ9" s="444"/>
      <c r="BR9" s="444"/>
      <c r="BS9" s="444"/>
      <c r="BT9" s="444"/>
      <c r="BU9" s="445"/>
      <c r="BV9" s="443">
        <v>-181227</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7.9</v>
      </c>
      <c r="CU9" s="441"/>
      <c r="CV9" s="441"/>
      <c r="CW9" s="441"/>
      <c r="CX9" s="441"/>
      <c r="CY9" s="441"/>
      <c r="CZ9" s="441"/>
      <c r="DA9" s="442"/>
      <c r="DB9" s="440">
        <v>7.2</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9167</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2577</v>
      </c>
      <c r="BO10" s="444"/>
      <c r="BP10" s="444"/>
      <c r="BQ10" s="444"/>
      <c r="BR10" s="444"/>
      <c r="BS10" s="444"/>
      <c r="BT10" s="444"/>
      <c r="BU10" s="445"/>
      <c r="BV10" s="443">
        <v>1222</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2">
      <c r="A12" s="169"/>
      <c r="B12" s="503" t="s">
        <v>123</v>
      </c>
      <c r="C12" s="504"/>
      <c r="D12" s="504"/>
      <c r="E12" s="504"/>
      <c r="F12" s="504"/>
      <c r="G12" s="504"/>
      <c r="H12" s="504"/>
      <c r="I12" s="504"/>
      <c r="J12" s="504"/>
      <c r="K12" s="505"/>
      <c r="L12" s="512" t="s">
        <v>124</v>
      </c>
      <c r="M12" s="513"/>
      <c r="N12" s="513"/>
      <c r="O12" s="513"/>
      <c r="P12" s="513"/>
      <c r="Q12" s="514"/>
      <c r="R12" s="515">
        <v>7938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82312</v>
      </c>
      <c r="BO12" s="444"/>
      <c r="BP12" s="444"/>
      <c r="BQ12" s="444"/>
      <c r="BR12" s="444"/>
      <c r="BS12" s="444"/>
      <c r="BT12" s="444"/>
      <c r="BU12" s="445"/>
      <c r="BV12" s="443">
        <v>206776</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130</v>
      </c>
      <c r="N13" s="535"/>
      <c r="O13" s="535"/>
      <c r="P13" s="535"/>
      <c r="Q13" s="536"/>
      <c r="R13" s="527">
        <v>7778</v>
      </c>
      <c r="S13" s="528"/>
      <c r="T13" s="528"/>
      <c r="U13" s="528"/>
      <c r="V13" s="529"/>
      <c r="W13" s="459" t="s">
        <v>131</v>
      </c>
      <c r="X13" s="460"/>
      <c r="Y13" s="460"/>
      <c r="Z13" s="460"/>
      <c r="AA13" s="460"/>
      <c r="AB13" s="450"/>
      <c r="AC13" s="494">
        <v>421</v>
      </c>
      <c r="AD13" s="495"/>
      <c r="AE13" s="495"/>
      <c r="AF13" s="495"/>
      <c r="AG13" s="537"/>
      <c r="AH13" s="494">
        <v>487</v>
      </c>
      <c r="AI13" s="495"/>
      <c r="AJ13" s="495"/>
      <c r="AK13" s="495"/>
      <c r="AL13" s="496"/>
      <c r="AM13" s="472" t="s">
        <v>132</v>
      </c>
      <c r="AN13" s="473"/>
      <c r="AO13" s="473"/>
      <c r="AP13" s="473"/>
      <c r="AQ13" s="473"/>
      <c r="AR13" s="473"/>
      <c r="AS13" s="473"/>
      <c r="AT13" s="474"/>
      <c r="AU13" s="475" t="s">
        <v>90</v>
      </c>
      <c r="AV13" s="476"/>
      <c r="AW13" s="476"/>
      <c r="AX13" s="476"/>
      <c r="AY13" s="477" t="s">
        <v>133</v>
      </c>
      <c r="AZ13" s="478"/>
      <c r="BA13" s="478"/>
      <c r="BB13" s="478"/>
      <c r="BC13" s="478"/>
      <c r="BD13" s="478"/>
      <c r="BE13" s="478"/>
      <c r="BF13" s="478"/>
      <c r="BG13" s="478"/>
      <c r="BH13" s="478"/>
      <c r="BI13" s="478"/>
      <c r="BJ13" s="478"/>
      <c r="BK13" s="478"/>
      <c r="BL13" s="478"/>
      <c r="BM13" s="479"/>
      <c r="BN13" s="443">
        <v>64097</v>
      </c>
      <c r="BO13" s="444"/>
      <c r="BP13" s="444"/>
      <c r="BQ13" s="444"/>
      <c r="BR13" s="444"/>
      <c r="BS13" s="444"/>
      <c r="BT13" s="444"/>
      <c r="BU13" s="445"/>
      <c r="BV13" s="443">
        <v>-386781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6.1</v>
      </c>
      <c r="CU13" s="441"/>
      <c r="CV13" s="441"/>
      <c r="CW13" s="441"/>
      <c r="CX13" s="441"/>
      <c r="CY13" s="441"/>
      <c r="CZ13" s="441"/>
      <c r="DA13" s="442"/>
      <c r="DB13" s="440">
        <v>5.4</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8116</v>
      </c>
      <c r="S14" s="528"/>
      <c r="T14" s="528"/>
      <c r="U14" s="528"/>
      <c r="V14" s="529"/>
      <c r="W14" s="433"/>
      <c r="X14" s="434"/>
      <c r="Y14" s="434"/>
      <c r="Z14" s="434"/>
      <c r="AA14" s="434"/>
      <c r="AB14" s="423"/>
      <c r="AC14" s="530">
        <v>9.6999999999999993</v>
      </c>
      <c r="AD14" s="531"/>
      <c r="AE14" s="531"/>
      <c r="AF14" s="531"/>
      <c r="AG14" s="532"/>
      <c r="AH14" s="530">
        <v>10.3</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122</v>
      </c>
      <c r="CU14" s="542"/>
      <c r="CV14" s="542"/>
      <c r="CW14" s="542"/>
      <c r="CX14" s="542"/>
      <c r="CY14" s="542"/>
      <c r="CZ14" s="542"/>
      <c r="DA14" s="543"/>
      <c r="DB14" s="541" t="s">
        <v>122</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130</v>
      </c>
      <c r="N15" s="535"/>
      <c r="O15" s="535"/>
      <c r="P15" s="535"/>
      <c r="Q15" s="536"/>
      <c r="R15" s="527">
        <v>7950</v>
      </c>
      <c r="S15" s="528"/>
      <c r="T15" s="528"/>
      <c r="U15" s="528"/>
      <c r="V15" s="529"/>
      <c r="W15" s="459" t="s">
        <v>137</v>
      </c>
      <c r="X15" s="460"/>
      <c r="Y15" s="460"/>
      <c r="Z15" s="460"/>
      <c r="AA15" s="460"/>
      <c r="AB15" s="450"/>
      <c r="AC15" s="494">
        <v>1426</v>
      </c>
      <c r="AD15" s="495"/>
      <c r="AE15" s="495"/>
      <c r="AF15" s="495"/>
      <c r="AG15" s="537"/>
      <c r="AH15" s="494">
        <v>1540</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1178342</v>
      </c>
      <c r="BO15" s="407"/>
      <c r="BP15" s="407"/>
      <c r="BQ15" s="407"/>
      <c r="BR15" s="407"/>
      <c r="BS15" s="407"/>
      <c r="BT15" s="407"/>
      <c r="BU15" s="408"/>
      <c r="BV15" s="406">
        <v>1119567</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32.700000000000003</v>
      </c>
      <c r="AD16" s="531"/>
      <c r="AE16" s="531"/>
      <c r="AF16" s="531"/>
      <c r="AG16" s="532"/>
      <c r="AH16" s="530">
        <v>32.4</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3493031</v>
      </c>
      <c r="BO16" s="444"/>
      <c r="BP16" s="444"/>
      <c r="BQ16" s="444"/>
      <c r="BR16" s="444"/>
      <c r="BS16" s="444"/>
      <c r="BT16" s="444"/>
      <c r="BU16" s="445"/>
      <c r="BV16" s="443">
        <v>3406036</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2515</v>
      </c>
      <c r="AD17" s="495"/>
      <c r="AE17" s="495"/>
      <c r="AF17" s="495"/>
      <c r="AG17" s="537"/>
      <c r="AH17" s="494">
        <v>2723</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1476525</v>
      </c>
      <c r="BO17" s="444"/>
      <c r="BP17" s="444"/>
      <c r="BQ17" s="444"/>
      <c r="BR17" s="444"/>
      <c r="BS17" s="444"/>
      <c r="BT17" s="444"/>
      <c r="BU17" s="445"/>
      <c r="BV17" s="443">
        <v>1400712</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146</v>
      </c>
      <c r="C18" s="486"/>
      <c r="D18" s="486"/>
      <c r="E18" s="566"/>
      <c r="F18" s="566"/>
      <c r="G18" s="566"/>
      <c r="H18" s="566"/>
      <c r="I18" s="566"/>
      <c r="J18" s="566"/>
      <c r="K18" s="566"/>
      <c r="L18" s="567">
        <v>270.77</v>
      </c>
      <c r="M18" s="567"/>
      <c r="N18" s="567"/>
      <c r="O18" s="567"/>
      <c r="P18" s="567"/>
      <c r="Q18" s="567"/>
      <c r="R18" s="568"/>
      <c r="S18" s="568"/>
      <c r="T18" s="568"/>
      <c r="U18" s="568"/>
      <c r="V18" s="569"/>
      <c r="W18" s="461"/>
      <c r="X18" s="462"/>
      <c r="Y18" s="462"/>
      <c r="Z18" s="462"/>
      <c r="AA18" s="462"/>
      <c r="AB18" s="453"/>
      <c r="AC18" s="570">
        <v>57.7</v>
      </c>
      <c r="AD18" s="571"/>
      <c r="AE18" s="571"/>
      <c r="AF18" s="571"/>
      <c r="AG18" s="572"/>
      <c r="AH18" s="570">
        <v>57.3</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3568185</v>
      </c>
      <c r="BO18" s="444"/>
      <c r="BP18" s="444"/>
      <c r="BQ18" s="444"/>
      <c r="BR18" s="444"/>
      <c r="BS18" s="444"/>
      <c r="BT18" s="444"/>
      <c r="BU18" s="445"/>
      <c r="BV18" s="443">
        <v>3433862</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148</v>
      </c>
      <c r="C19" s="486"/>
      <c r="D19" s="486"/>
      <c r="E19" s="566"/>
      <c r="F19" s="566"/>
      <c r="G19" s="566"/>
      <c r="H19" s="566"/>
      <c r="I19" s="566"/>
      <c r="J19" s="566"/>
      <c r="K19" s="566"/>
      <c r="L19" s="574">
        <v>31</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4620270</v>
      </c>
      <c r="BO19" s="444"/>
      <c r="BP19" s="444"/>
      <c r="BQ19" s="444"/>
      <c r="BR19" s="444"/>
      <c r="BS19" s="444"/>
      <c r="BT19" s="444"/>
      <c r="BU19" s="445"/>
      <c r="BV19" s="443">
        <v>4685708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150</v>
      </c>
      <c r="C20" s="486"/>
      <c r="D20" s="486"/>
      <c r="E20" s="566"/>
      <c r="F20" s="566"/>
      <c r="G20" s="566"/>
      <c r="H20" s="566"/>
      <c r="I20" s="566"/>
      <c r="J20" s="566"/>
      <c r="K20" s="566"/>
      <c r="L20" s="574">
        <v>2967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2455437</v>
      </c>
      <c r="BO22" s="407"/>
      <c r="BP22" s="407"/>
      <c r="BQ22" s="407"/>
      <c r="BR22" s="407"/>
      <c r="BS22" s="407"/>
      <c r="BT22" s="407"/>
      <c r="BU22" s="408"/>
      <c r="BV22" s="406">
        <v>2584715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2253057</v>
      </c>
      <c r="BO23" s="444"/>
      <c r="BP23" s="444"/>
      <c r="BQ23" s="444"/>
      <c r="BR23" s="444"/>
      <c r="BS23" s="444"/>
      <c r="BT23" s="444"/>
      <c r="BU23" s="445"/>
      <c r="BV23" s="443">
        <v>2334287</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160</v>
      </c>
      <c r="F24" s="473"/>
      <c r="G24" s="473"/>
      <c r="H24" s="473"/>
      <c r="I24" s="473"/>
      <c r="J24" s="473"/>
      <c r="K24" s="474"/>
      <c r="L24" s="494">
        <v>1</v>
      </c>
      <c r="M24" s="495"/>
      <c r="N24" s="495"/>
      <c r="O24" s="495"/>
      <c r="P24" s="537"/>
      <c r="Q24" s="494">
        <v>8470</v>
      </c>
      <c r="R24" s="495"/>
      <c r="S24" s="495"/>
      <c r="T24" s="495"/>
      <c r="U24" s="495"/>
      <c r="V24" s="537"/>
      <c r="W24" s="589"/>
      <c r="X24" s="590"/>
      <c r="Y24" s="591"/>
      <c r="Z24" s="493" t="s">
        <v>161</v>
      </c>
      <c r="AA24" s="473"/>
      <c r="AB24" s="473"/>
      <c r="AC24" s="473"/>
      <c r="AD24" s="473"/>
      <c r="AE24" s="473"/>
      <c r="AF24" s="473"/>
      <c r="AG24" s="474"/>
      <c r="AH24" s="494">
        <v>99</v>
      </c>
      <c r="AI24" s="495"/>
      <c r="AJ24" s="495"/>
      <c r="AK24" s="495"/>
      <c r="AL24" s="537"/>
      <c r="AM24" s="494">
        <v>291258</v>
      </c>
      <c r="AN24" s="495"/>
      <c r="AO24" s="495"/>
      <c r="AP24" s="495"/>
      <c r="AQ24" s="495"/>
      <c r="AR24" s="537"/>
      <c r="AS24" s="494">
        <v>2942</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1512366</v>
      </c>
      <c r="BO24" s="444"/>
      <c r="BP24" s="444"/>
      <c r="BQ24" s="444"/>
      <c r="BR24" s="444"/>
      <c r="BS24" s="444"/>
      <c r="BT24" s="444"/>
      <c r="BU24" s="445"/>
      <c r="BV24" s="443">
        <v>1532004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163</v>
      </c>
      <c r="F25" s="473"/>
      <c r="G25" s="473"/>
      <c r="H25" s="473"/>
      <c r="I25" s="473"/>
      <c r="J25" s="473"/>
      <c r="K25" s="474"/>
      <c r="L25" s="494">
        <v>1</v>
      </c>
      <c r="M25" s="495"/>
      <c r="N25" s="495"/>
      <c r="O25" s="495"/>
      <c r="P25" s="537"/>
      <c r="Q25" s="494">
        <v>6110</v>
      </c>
      <c r="R25" s="495"/>
      <c r="S25" s="495"/>
      <c r="T25" s="495"/>
      <c r="U25" s="495"/>
      <c r="V25" s="537"/>
      <c r="W25" s="589"/>
      <c r="X25" s="590"/>
      <c r="Y25" s="591"/>
      <c r="Z25" s="493" t="s">
        <v>164</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341586</v>
      </c>
      <c r="BO25" s="407"/>
      <c r="BP25" s="407"/>
      <c r="BQ25" s="407"/>
      <c r="BR25" s="407"/>
      <c r="BS25" s="407"/>
      <c r="BT25" s="407"/>
      <c r="BU25" s="408"/>
      <c r="BV25" s="406">
        <v>162652</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166</v>
      </c>
      <c r="F26" s="473"/>
      <c r="G26" s="473"/>
      <c r="H26" s="473"/>
      <c r="I26" s="473"/>
      <c r="J26" s="473"/>
      <c r="K26" s="474"/>
      <c r="L26" s="494">
        <v>1</v>
      </c>
      <c r="M26" s="495"/>
      <c r="N26" s="495"/>
      <c r="O26" s="495"/>
      <c r="P26" s="537"/>
      <c r="Q26" s="494">
        <v>5400</v>
      </c>
      <c r="R26" s="495"/>
      <c r="S26" s="495"/>
      <c r="T26" s="495"/>
      <c r="U26" s="495"/>
      <c r="V26" s="537"/>
      <c r="W26" s="589"/>
      <c r="X26" s="590"/>
      <c r="Y26" s="591"/>
      <c r="Z26" s="493" t="s">
        <v>167</v>
      </c>
      <c r="AA26" s="595"/>
      <c r="AB26" s="595"/>
      <c r="AC26" s="595"/>
      <c r="AD26" s="595"/>
      <c r="AE26" s="595"/>
      <c r="AF26" s="595"/>
      <c r="AG26" s="596"/>
      <c r="AH26" s="494">
        <v>2</v>
      </c>
      <c r="AI26" s="495"/>
      <c r="AJ26" s="495"/>
      <c r="AK26" s="495"/>
      <c r="AL26" s="537"/>
      <c r="AM26" s="494" t="s">
        <v>168</v>
      </c>
      <c r="AN26" s="495"/>
      <c r="AO26" s="495"/>
      <c r="AP26" s="495"/>
      <c r="AQ26" s="495"/>
      <c r="AR26" s="537"/>
      <c r="AS26" s="494" t="s">
        <v>168</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170</v>
      </c>
      <c r="F27" s="473"/>
      <c r="G27" s="473"/>
      <c r="H27" s="473"/>
      <c r="I27" s="473"/>
      <c r="J27" s="473"/>
      <c r="K27" s="474"/>
      <c r="L27" s="494">
        <v>1</v>
      </c>
      <c r="M27" s="495"/>
      <c r="N27" s="495"/>
      <c r="O27" s="495"/>
      <c r="P27" s="537"/>
      <c r="Q27" s="494">
        <v>3200</v>
      </c>
      <c r="R27" s="495"/>
      <c r="S27" s="495"/>
      <c r="T27" s="495"/>
      <c r="U27" s="495"/>
      <c r="V27" s="537"/>
      <c r="W27" s="589"/>
      <c r="X27" s="590"/>
      <c r="Y27" s="591"/>
      <c r="Z27" s="493" t="s">
        <v>171</v>
      </c>
      <c r="AA27" s="473"/>
      <c r="AB27" s="473"/>
      <c r="AC27" s="473"/>
      <c r="AD27" s="473"/>
      <c r="AE27" s="473"/>
      <c r="AF27" s="473"/>
      <c r="AG27" s="474"/>
      <c r="AH27" s="494">
        <v>12</v>
      </c>
      <c r="AI27" s="495"/>
      <c r="AJ27" s="495"/>
      <c r="AK27" s="495"/>
      <c r="AL27" s="537"/>
      <c r="AM27" s="494">
        <v>33614</v>
      </c>
      <c r="AN27" s="495"/>
      <c r="AO27" s="495"/>
      <c r="AP27" s="495"/>
      <c r="AQ27" s="495"/>
      <c r="AR27" s="537"/>
      <c r="AS27" s="494">
        <v>2801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307807</v>
      </c>
      <c r="BO27" s="563"/>
      <c r="BP27" s="563"/>
      <c r="BQ27" s="563"/>
      <c r="BR27" s="563"/>
      <c r="BS27" s="563"/>
      <c r="BT27" s="563"/>
      <c r="BU27" s="564"/>
      <c r="BV27" s="562">
        <v>307757</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2720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1653501</v>
      </c>
      <c r="BO28" s="407"/>
      <c r="BP28" s="407"/>
      <c r="BQ28" s="407"/>
      <c r="BR28" s="407"/>
      <c r="BS28" s="407"/>
      <c r="BT28" s="407"/>
      <c r="BU28" s="408"/>
      <c r="BV28" s="406">
        <v>1633236</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11</v>
      </c>
      <c r="M29" s="495"/>
      <c r="N29" s="495"/>
      <c r="O29" s="495"/>
      <c r="P29" s="537"/>
      <c r="Q29" s="494">
        <v>2620</v>
      </c>
      <c r="R29" s="495"/>
      <c r="S29" s="495"/>
      <c r="T29" s="495"/>
      <c r="U29" s="495"/>
      <c r="V29" s="537"/>
      <c r="W29" s="592"/>
      <c r="X29" s="593"/>
      <c r="Y29" s="594"/>
      <c r="Z29" s="493" t="s">
        <v>177</v>
      </c>
      <c r="AA29" s="473"/>
      <c r="AB29" s="473"/>
      <c r="AC29" s="473"/>
      <c r="AD29" s="473"/>
      <c r="AE29" s="473"/>
      <c r="AF29" s="473"/>
      <c r="AG29" s="474"/>
      <c r="AH29" s="494">
        <v>111</v>
      </c>
      <c r="AI29" s="495"/>
      <c r="AJ29" s="495"/>
      <c r="AK29" s="495"/>
      <c r="AL29" s="537"/>
      <c r="AM29" s="494">
        <v>324872</v>
      </c>
      <c r="AN29" s="495"/>
      <c r="AO29" s="495"/>
      <c r="AP29" s="495"/>
      <c r="AQ29" s="495"/>
      <c r="AR29" s="537"/>
      <c r="AS29" s="494">
        <v>2927</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193024</v>
      </c>
      <c r="BO29" s="444"/>
      <c r="BP29" s="444"/>
      <c r="BQ29" s="444"/>
      <c r="BR29" s="444"/>
      <c r="BS29" s="444"/>
      <c r="BT29" s="444"/>
      <c r="BU29" s="445"/>
      <c r="BV29" s="443">
        <v>174077</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97.4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1059362</v>
      </c>
      <c r="BO30" s="563"/>
      <c r="BP30" s="563"/>
      <c r="BQ30" s="563"/>
      <c r="BR30" s="563"/>
      <c r="BS30" s="563"/>
      <c r="BT30" s="563"/>
      <c r="BU30" s="564"/>
      <c r="BV30" s="562">
        <v>1042122</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川崎町国民健康保険特別会計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川崎町水道事業会計</v>
      </c>
      <c r="AP34" s="634"/>
      <c r="AQ34" s="634"/>
      <c r="AR34" s="634"/>
      <c r="AS34" s="634"/>
      <c r="AT34" s="634"/>
      <c r="AU34" s="634"/>
      <c r="AV34" s="634"/>
      <c r="AW34" s="634"/>
      <c r="AX34" s="634"/>
      <c r="AY34" s="634"/>
      <c r="AZ34" s="634"/>
      <c r="BA34" s="634"/>
      <c r="BB34" s="634"/>
      <c r="BC34" s="634"/>
      <c r="BD34" s="169"/>
      <c r="BE34" s="633">
        <f>IF(BG34="","",MAX(C34:D43,U34:V43,AM34:AN43)+1)</f>
        <v>8</v>
      </c>
      <c r="BF34" s="633"/>
      <c r="BG34" s="634" t="str">
        <f>IF('各会計、関係団体の財政状況及び健全化判断比率'!B34="","",'各会計、関係団体の財政状況及び健全化判断比率'!B34)</f>
        <v>川崎町温泉事業特別会計</v>
      </c>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宮城県市町村職員退職手当組合</v>
      </c>
      <c r="BZ34" s="634"/>
      <c r="CA34" s="634"/>
      <c r="CB34" s="634"/>
      <c r="CC34" s="634"/>
      <c r="CD34" s="634"/>
      <c r="CE34" s="634"/>
      <c r="CF34" s="634"/>
      <c r="CG34" s="634"/>
      <c r="CH34" s="634"/>
      <c r="CI34" s="634"/>
      <c r="CJ34" s="634"/>
      <c r="CK34" s="634"/>
      <c r="CL34" s="634"/>
      <c r="CM34" s="634"/>
      <c r="CN34" s="169"/>
      <c r="CO34" s="633" t="str">
        <f>IF(CQ34="","",MAX(C34:D43,U34:V43,AM34:AN43,BE34:BF43,BW34:BX43)+1)</f>
        <v/>
      </c>
      <c r="CP34" s="633"/>
      <c r="CQ34" s="634" t="str">
        <f>IF('各会計、関係団体の財政状況及び健全化判断比率'!BS7="","",'各会計、関係団体の財政状況及び健全化判断比率'!BS7)</f>
        <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2">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川崎町介護保険特別会計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川崎町病院事業会計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宮城県市町村非常勤消防職員補償報償組合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2">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川崎町後期高齢者医療保険特別会計</v>
      </c>
      <c r="X36" s="634"/>
      <c r="Y36" s="634"/>
      <c r="Z36" s="634"/>
      <c r="AA36" s="634"/>
      <c r="AB36" s="634"/>
      <c r="AC36" s="634"/>
      <c r="AD36" s="634"/>
      <c r="AE36" s="634"/>
      <c r="AF36" s="634"/>
      <c r="AG36" s="634"/>
      <c r="AH36" s="634"/>
      <c r="AI36" s="634"/>
      <c r="AJ36" s="634"/>
      <c r="AK36" s="634"/>
      <c r="AL36" s="169"/>
      <c r="AM36" s="633">
        <f t="shared" si="0"/>
        <v>7</v>
      </c>
      <c r="AN36" s="633"/>
      <c r="AO36" s="634" t="str">
        <f>IF('各会計、関係団体の財政状況及び健全化判断比率'!B33="","",'各会計、関係団体の財政状況及び健全化判断比率'!B33)</f>
        <v>川崎町公共下水道事業会計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仙南地域広域行政事務組合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2">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宮城県市町村自治振興センター</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2">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宮城県後期高齢者医療広域連合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2">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14</v>
      </c>
      <c r="BX39" s="633"/>
      <c r="BY39" s="634" t="str">
        <f>IF('各会計、関係団体の財政状況及び健全化判断比率'!B73="","",'各会計、関係団体の財政状況及び健全化判断比率'!B73)</f>
        <v>宮城県後期高齢者医療事業会計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2">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2">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2">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2">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xO6akoveVRx5ETi7F/tvw1wx5nBLNQ7cmyDXBLH/dNYqwn4fx14/BgLGwajZBkUfoBEY04J9rCG2zchvgXey0Q==" saltValue="L82BoYKORYL4pLW8IsuVc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1047394</v>
      </c>
      <c r="S5" s="649"/>
      <c r="T5" s="649"/>
      <c r="U5" s="649"/>
      <c r="V5" s="649"/>
      <c r="W5" s="649"/>
      <c r="X5" s="649"/>
      <c r="Y5" s="650"/>
      <c r="Z5" s="651">
        <v>18.5</v>
      </c>
      <c r="AA5" s="651"/>
      <c r="AB5" s="651"/>
      <c r="AC5" s="651"/>
      <c r="AD5" s="652">
        <v>1047394</v>
      </c>
      <c r="AE5" s="652"/>
      <c r="AF5" s="652"/>
      <c r="AG5" s="652"/>
      <c r="AH5" s="652"/>
      <c r="AI5" s="652"/>
      <c r="AJ5" s="652"/>
      <c r="AK5" s="652"/>
      <c r="AL5" s="653">
        <v>27.7</v>
      </c>
      <c r="AM5" s="654"/>
      <c r="AN5" s="654"/>
      <c r="AO5" s="655"/>
      <c r="AP5" s="645" t="s">
        <v>216</v>
      </c>
      <c r="AQ5" s="646"/>
      <c r="AR5" s="646"/>
      <c r="AS5" s="646"/>
      <c r="AT5" s="646"/>
      <c r="AU5" s="646"/>
      <c r="AV5" s="646"/>
      <c r="AW5" s="646"/>
      <c r="AX5" s="646"/>
      <c r="AY5" s="646"/>
      <c r="AZ5" s="646"/>
      <c r="BA5" s="646"/>
      <c r="BB5" s="646"/>
      <c r="BC5" s="646"/>
      <c r="BD5" s="646"/>
      <c r="BE5" s="646"/>
      <c r="BF5" s="647"/>
      <c r="BG5" s="659">
        <v>1045082</v>
      </c>
      <c r="BH5" s="660"/>
      <c r="BI5" s="660"/>
      <c r="BJ5" s="660"/>
      <c r="BK5" s="660"/>
      <c r="BL5" s="660"/>
      <c r="BM5" s="660"/>
      <c r="BN5" s="661"/>
      <c r="BO5" s="662">
        <v>99.8</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85915</v>
      </c>
      <c r="S6" s="660"/>
      <c r="T6" s="660"/>
      <c r="U6" s="660"/>
      <c r="V6" s="660"/>
      <c r="W6" s="660"/>
      <c r="X6" s="660"/>
      <c r="Y6" s="661"/>
      <c r="Z6" s="662">
        <v>1.5</v>
      </c>
      <c r="AA6" s="662"/>
      <c r="AB6" s="662"/>
      <c r="AC6" s="662"/>
      <c r="AD6" s="663">
        <v>85915</v>
      </c>
      <c r="AE6" s="663"/>
      <c r="AF6" s="663"/>
      <c r="AG6" s="663"/>
      <c r="AH6" s="663"/>
      <c r="AI6" s="663"/>
      <c r="AJ6" s="663"/>
      <c r="AK6" s="663"/>
      <c r="AL6" s="664">
        <v>2.2999999999999998</v>
      </c>
      <c r="AM6" s="665"/>
      <c r="AN6" s="665"/>
      <c r="AO6" s="666"/>
      <c r="AP6" s="656" t="s">
        <v>221</v>
      </c>
      <c r="AQ6" s="657"/>
      <c r="AR6" s="657"/>
      <c r="AS6" s="657"/>
      <c r="AT6" s="657"/>
      <c r="AU6" s="657"/>
      <c r="AV6" s="657"/>
      <c r="AW6" s="657"/>
      <c r="AX6" s="657"/>
      <c r="AY6" s="657"/>
      <c r="AZ6" s="657"/>
      <c r="BA6" s="657"/>
      <c r="BB6" s="657"/>
      <c r="BC6" s="657"/>
      <c r="BD6" s="657"/>
      <c r="BE6" s="657"/>
      <c r="BF6" s="658"/>
      <c r="BG6" s="659">
        <v>1045082</v>
      </c>
      <c r="BH6" s="660"/>
      <c r="BI6" s="660"/>
      <c r="BJ6" s="660"/>
      <c r="BK6" s="660"/>
      <c r="BL6" s="660"/>
      <c r="BM6" s="660"/>
      <c r="BN6" s="661"/>
      <c r="BO6" s="662">
        <v>99.8</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103569</v>
      </c>
      <c r="CS6" s="660"/>
      <c r="CT6" s="660"/>
      <c r="CU6" s="660"/>
      <c r="CV6" s="660"/>
      <c r="CW6" s="660"/>
      <c r="CX6" s="660"/>
      <c r="CY6" s="661"/>
      <c r="CZ6" s="653">
        <v>1.9</v>
      </c>
      <c r="DA6" s="654"/>
      <c r="DB6" s="654"/>
      <c r="DC6" s="670"/>
      <c r="DD6" s="668" t="s">
        <v>122</v>
      </c>
      <c r="DE6" s="660"/>
      <c r="DF6" s="660"/>
      <c r="DG6" s="660"/>
      <c r="DH6" s="660"/>
      <c r="DI6" s="660"/>
      <c r="DJ6" s="660"/>
      <c r="DK6" s="660"/>
      <c r="DL6" s="660"/>
      <c r="DM6" s="660"/>
      <c r="DN6" s="660"/>
      <c r="DO6" s="660"/>
      <c r="DP6" s="661"/>
      <c r="DQ6" s="668">
        <v>103569</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246</v>
      </c>
      <c r="S7" s="660"/>
      <c r="T7" s="660"/>
      <c r="U7" s="660"/>
      <c r="V7" s="660"/>
      <c r="W7" s="660"/>
      <c r="X7" s="660"/>
      <c r="Y7" s="661"/>
      <c r="Z7" s="662">
        <v>0</v>
      </c>
      <c r="AA7" s="662"/>
      <c r="AB7" s="662"/>
      <c r="AC7" s="662"/>
      <c r="AD7" s="663">
        <v>246</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292853</v>
      </c>
      <c r="BH7" s="660"/>
      <c r="BI7" s="660"/>
      <c r="BJ7" s="660"/>
      <c r="BK7" s="660"/>
      <c r="BL7" s="660"/>
      <c r="BM7" s="660"/>
      <c r="BN7" s="661"/>
      <c r="BO7" s="662">
        <v>28</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839986</v>
      </c>
      <c r="CS7" s="660"/>
      <c r="CT7" s="660"/>
      <c r="CU7" s="660"/>
      <c r="CV7" s="660"/>
      <c r="CW7" s="660"/>
      <c r="CX7" s="660"/>
      <c r="CY7" s="661"/>
      <c r="CZ7" s="662">
        <v>15.8</v>
      </c>
      <c r="DA7" s="662"/>
      <c r="DB7" s="662"/>
      <c r="DC7" s="662"/>
      <c r="DD7" s="668">
        <v>43678</v>
      </c>
      <c r="DE7" s="660"/>
      <c r="DF7" s="660"/>
      <c r="DG7" s="660"/>
      <c r="DH7" s="660"/>
      <c r="DI7" s="660"/>
      <c r="DJ7" s="660"/>
      <c r="DK7" s="660"/>
      <c r="DL7" s="660"/>
      <c r="DM7" s="660"/>
      <c r="DN7" s="660"/>
      <c r="DO7" s="660"/>
      <c r="DP7" s="661"/>
      <c r="DQ7" s="668">
        <v>739536</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4222</v>
      </c>
      <c r="S8" s="660"/>
      <c r="T8" s="660"/>
      <c r="U8" s="660"/>
      <c r="V8" s="660"/>
      <c r="W8" s="660"/>
      <c r="X8" s="660"/>
      <c r="Y8" s="661"/>
      <c r="Z8" s="662">
        <v>0.1</v>
      </c>
      <c r="AA8" s="662"/>
      <c r="AB8" s="662"/>
      <c r="AC8" s="662"/>
      <c r="AD8" s="663">
        <v>4222</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12775</v>
      </c>
      <c r="BH8" s="660"/>
      <c r="BI8" s="660"/>
      <c r="BJ8" s="660"/>
      <c r="BK8" s="660"/>
      <c r="BL8" s="660"/>
      <c r="BM8" s="660"/>
      <c r="BN8" s="661"/>
      <c r="BO8" s="662">
        <v>1.2</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1516394</v>
      </c>
      <c r="CS8" s="660"/>
      <c r="CT8" s="660"/>
      <c r="CU8" s="660"/>
      <c r="CV8" s="660"/>
      <c r="CW8" s="660"/>
      <c r="CX8" s="660"/>
      <c r="CY8" s="661"/>
      <c r="CZ8" s="662">
        <v>28.5</v>
      </c>
      <c r="DA8" s="662"/>
      <c r="DB8" s="662"/>
      <c r="DC8" s="662"/>
      <c r="DD8" s="668">
        <v>29935</v>
      </c>
      <c r="DE8" s="660"/>
      <c r="DF8" s="660"/>
      <c r="DG8" s="660"/>
      <c r="DH8" s="660"/>
      <c r="DI8" s="660"/>
      <c r="DJ8" s="660"/>
      <c r="DK8" s="660"/>
      <c r="DL8" s="660"/>
      <c r="DM8" s="660"/>
      <c r="DN8" s="660"/>
      <c r="DO8" s="660"/>
      <c r="DP8" s="661"/>
      <c r="DQ8" s="668">
        <v>1078497</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5634</v>
      </c>
      <c r="S9" s="660"/>
      <c r="T9" s="660"/>
      <c r="U9" s="660"/>
      <c r="V9" s="660"/>
      <c r="W9" s="660"/>
      <c r="X9" s="660"/>
      <c r="Y9" s="661"/>
      <c r="Z9" s="662">
        <v>0.1</v>
      </c>
      <c r="AA9" s="662"/>
      <c r="AB9" s="662"/>
      <c r="AC9" s="662"/>
      <c r="AD9" s="663">
        <v>5634</v>
      </c>
      <c r="AE9" s="663"/>
      <c r="AF9" s="663"/>
      <c r="AG9" s="663"/>
      <c r="AH9" s="663"/>
      <c r="AI9" s="663"/>
      <c r="AJ9" s="663"/>
      <c r="AK9" s="663"/>
      <c r="AL9" s="664">
        <v>0.1</v>
      </c>
      <c r="AM9" s="665"/>
      <c r="AN9" s="665"/>
      <c r="AO9" s="666"/>
      <c r="AP9" s="656" t="s">
        <v>230</v>
      </c>
      <c r="AQ9" s="657"/>
      <c r="AR9" s="657"/>
      <c r="AS9" s="657"/>
      <c r="AT9" s="657"/>
      <c r="AU9" s="657"/>
      <c r="AV9" s="657"/>
      <c r="AW9" s="657"/>
      <c r="AX9" s="657"/>
      <c r="AY9" s="657"/>
      <c r="AZ9" s="657"/>
      <c r="BA9" s="657"/>
      <c r="BB9" s="657"/>
      <c r="BC9" s="657"/>
      <c r="BD9" s="657"/>
      <c r="BE9" s="657"/>
      <c r="BF9" s="658"/>
      <c r="BG9" s="659">
        <v>238816</v>
      </c>
      <c r="BH9" s="660"/>
      <c r="BI9" s="660"/>
      <c r="BJ9" s="660"/>
      <c r="BK9" s="660"/>
      <c r="BL9" s="660"/>
      <c r="BM9" s="660"/>
      <c r="BN9" s="661"/>
      <c r="BO9" s="662">
        <v>22.8</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663875</v>
      </c>
      <c r="CS9" s="660"/>
      <c r="CT9" s="660"/>
      <c r="CU9" s="660"/>
      <c r="CV9" s="660"/>
      <c r="CW9" s="660"/>
      <c r="CX9" s="660"/>
      <c r="CY9" s="661"/>
      <c r="CZ9" s="662">
        <v>12.5</v>
      </c>
      <c r="DA9" s="662"/>
      <c r="DB9" s="662"/>
      <c r="DC9" s="662"/>
      <c r="DD9" s="668">
        <v>1694</v>
      </c>
      <c r="DE9" s="660"/>
      <c r="DF9" s="660"/>
      <c r="DG9" s="660"/>
      <c r="DH9" s="660"/>
      <c r="DI9" s="660"/>
      <c r="DJ9" s="660"/>
      <c r="DK9" s="660"/>
      <c r="DL9" s="660"/>
      <c r="DM9" s="660"/>
      <c r="DN9" s="660"/>
      <c r="DO9" s="660"/>
      <c r="DP9" s="661"/>
      <c r="DQ9" s="668">
        <v>626881</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23685</v>
      </c>
      <c r="BH10" s="660"/>
      <c r="BI10" s="660"/>
      <c r="BJ10" s="660"/>
      <c r="BK10" s="660"/>
      <c r="BL10" s="660"/>
      <c r="BM10" s="660"/>
      <c r="BN10" s="661"/>
      <c r="BO10" s="662">
        <v>2.2999999999999998</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t="s">
        <v>122</v>
      </c>
      <c r="CS10" s="660"/>
      <c r="CT10" s="660"/>
      <c r="CU10" s="660"/>
      <c r="CV10" s="660"/>
      <c r="CW10" s="660"/>
      <c r="CX10" s="660"/>
      <c r="CY10" s="661"/>
      <c r="CZ10" s="662" t="s">
        <v>122</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215957</v>
      </c>
      <c r="S11" s="660"/>
      <c r="T11" s="660"/>
      <c r="U11" s="660"/>
      <c r="V11" s="660"/>
      <c r="W11" s="660"/>
      <c r="X11" s="660"/>
      <c r="Y11" s="661"/>
      <c r="Z11" s="664">
        <v>3.8</v>
      </c>
      <c r="AA11" s="665"/>
      <c r="AB11" s="665"/>
      <c r="AC11" s="671"/>
      <c r="AD11" s="668">
        <v>215957</v>
      </c>
      <c r="AE11" s="660"/>
      <c r="AF11" s="660"/>
      <c r="AG11" s="660"/>
      <c r="AH11" s="660"/>
      <c r="AI11" s="660"/>
      <c r="AJ11" s="660"/>
      <c r="AK11" s="661"/>
      <c r="AL11" s="664">
        <v>5.7</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17577</v>
      </c>
      <c r="BH11" s="660"/>
      <c r="BI11" s="660"/>
      <c r="BJ11" s="660"/>
      <c r="BK11" s="660"/>
      <c r="BL11" s="660"/>
      <c r="BM11" s="660"/>
      <c r="BN11" s="661"/>
      <c r="BO11" s="662">
        <v>1.7</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311303</v>
      </c>
      <c r="CS11" s="660"/>
      <c r="CT11" s="660"/>
      <c r="CU11" s="660"/>
      <c r="CV11" s="660"/>
      <c r="CW11" s="660"/>
      <c r="CX11" s="660"/>
      <c r="CY11" s="661"/>
      <c r="CZ11" s="662">
        <v>5.8</v>
      </c>
      <c r="DA11" s="662"/>
      <c r="DB11" s="662"/>
      <c r="DC11" s="662"/>
      <c r="DD11" s="668">
        <v>83163</v>
      </c>
      <c r="DE11" s="660"/>
      <c r="DF11" s="660"/>
      <c r="DG11" s="660"/>
      <c r="DH11" s="660"/>
      <c r="DI11" s="660"/>
      <c r="DJ11" s="660"/>
      <c r="DK11" s="660"/>
      <c r="DL11" s="660"/>
      <c r="DM11" s="660"/>
      <c r="DN11" s="660"/>
      <c r="DO11" s="660"/>
      <c r="DP11" s="661"/>
      <c r="DQ11" s="668">
        <v>226137</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v>31515</v>
      </c>
      <c r="S12" s="660"/>
      <c r="T12" s="660"/>
      <c r="U12" s="660"/>
      <c r="V12" s="660"/>
      <c r="W12" s="660"/>
      <c r="X12" s="660"/>
      <c r="Y12" s="661"/>
      <c r="Z12" s="662">
        <v>0.6</v>
      </c>
      <c r="AA12" s="662"/>
      <c r="AB12" s="662"/>
      <c r="AC12" s="662"/>
      <c r="AD12" s="663">
        <v>31515</v>
      </c>
      <c r="AE12" s="663"/>
      <c r="AF12" s="663"/>
      <c r="AG12" s="663"/>
      <c r="AH12" s="663"/>
      <c r="AI12" s="663"/>
      <c r="AJ12" s="663"/>
      <c r="AK12" s="663"/>
      <c r="AL12" s="664">
        <v>0.8</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646150</v>
      </c>
      <c r="BH12" s="660"/>
      <c r="BI12" s="660"/>
      <c r="BJ12" s="660"/>
      <c r="BK12" s="660"/>
      <c r="BL12" s="660"/>
      <c r="BM12" s="660"/>
      <c r="BN12" s="661"/>
      <c r="BO12" s="662">
        <v>61.7</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140710</v>
      </c>
      <c r="CS12" s="660"/>
      <c r="CT12" s="660"/>
      <c r="CU12" s="660"/>
      <c r="CV12" s="660"/>
      <c r="CW12" s="660"/>
      <c r="CX12" s="660"/>
      <c r="CY12" s="661"/>
      <c r="CZ12" s="662">
        <v>2.6</v>
      </c>
      <c r="DA12" s="662"/>
      <c r="DB12" s="662"/>
      <c r="DC12" s="662"/>
      <c r="DD12" s="668">
        <v>7318</v>
      </c>
      <c r="DE12" s="660"/>
      <c r="DF12" s="660"/>
      <c r="DG12" s="660"/>
      <c r="DH12" s="660"/>
      <c r="DI12" s="660"/>
      <c r="DJ12" s="660"/>
      <c r="DK12" s="660"/>
      <c r="DL12" s="660"/>
      <c r="DM12" s="660"/>
      <c r="DN12" s="660"/>
      <c r="DO12" s="660"/>
      <c r="DP12" s="661"/>
      <c r="DQ12" s="668">
        <v>110029</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633210</v>
      </c>
      <c r="BH13" s="660"/>
      <c r="BI13" s="660"/>
      <c r="BJ13" s="660"/>
      <c r="BK13" s="660"/>
      <c r="BL13" s="660"/>
      <c r="BM13" s="660"/>
      <c r="BN13" s="661"/>
      <c r="BO13" s="662">
        <v>60.5</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620448</v>
      </c>
      <c r="CS13" s="660"/>
      <c r="CT13" s="660"/>
      <c r="CU13" s="660"/>
      <c r="CV13" s="660"/>
      <c r="CW13" s="660"/>
      <c r="CX13" s="660"/>
      <c r="CY13" s="661"/>
      <c r="CZ13" s="662">
        <v>11.7</v>
      </c>
      <c r="DA13" s="662"/>
      <c r="DB13" s="662"/>
      <c r="DC13" s="662"/>
      <c r="DD13" s="668">
        <v>293112</v>
      </c>
      <c r="DE13" s="660"/>
      <c r="DF13" s="660"/>
      <c r="DG13" s="660"/>
      <c r="DH13" s="660"/>
      <c r="DI13" s="660"/>
      <c r="DJ13" s="660"/>
      <c r="DK13" s="660"/>
      <c r="DL13" s="660"/>
      <c r="DM13" s="660"/>
      <c r="DN13" s="660"/>
      <c r="DO13" s="660"/>
      <c r="DP13" s="661"/>
      <c r="DQ13" s="668">
        <v>382159</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37062</v>
      </c>
      <c r="BH14" s="660"/>
      <c r="BI14" s="660"/>
      <c r="BJ14" s="660"/>
      <c r="BK14" s="660"/>
      <c r="BL14" s="660"/>
      <c r="BM14" s="660"/>
      <c r="BN14" s="661"/>
      <c r="BO14" s="662">
        <v>3.5</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233857</v>
      </c>
      <c r="CS14" s="660"/>
      <c r="CT14" s="660"/>
      <c r="CU14" s="660"/>
      <c r="CV14" s="660"/>
      <c r="CW14" s="660"/>
      <c r="CX14" s="660"/>
      <c r="CY14" s="661"/>
      <c r="CZ14" s="662">
        <v>4.4000000000000004</v>
      </c>
      <c r="DA14" s="662"/>
      <c r="DB14" s="662"/>
      <c r="DC14" s="662"/>
      <c r="DD14" s="668">
        <v>24979</v>
      </c>
      <c r="DE14" s="660"/>
      <c r="DF14" s="660"/>
      <c r="DG14" s="660"/>
      <c r="DH14" s="660"/>
      <c r="DI14" s="660"/>
      <c r="DJ14" s="660"/>
      <c r="DK14" s="660"/>
      <c r="DL14" s="660"/>
      <c r="DM14" s="660"/>
      <c r="DN14" s="660"/>
      <c r="DO14" s="660"/>
      <c r="DP14" s="661"/>
      <c r="DQ14" s="668">
        <v>216877</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7670</v>
      </c>
      <c r="S15" s="660"/>
      <c r="T15" s="660"/>
      <c r="U15" s="660"/>
      <c r="V15" s="660"/>
      <c r="W15" s="660"/>
      <c r="X15" s="660"/>
      <c r="Y15" s="661"/>
      <c r="Z15" s="662">
        <v>0.1</v>
      </c>
      <c r="AA15" s="662"/>
      <c r="AB15" s="662"/>
      <c r="AC15" s="662"/>
      <c r="AD15" s="663">
        <v>7670</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69017</v>
      </c>
      <c r="BH15" s="660"/>
      <c r="BI15" s="660"/>
      <c r="BJ15" s="660"/>
      <c r="BK15" s="660"/>
      <c r="BL15" s="660"/>
      <c r="BM15" s="660"/>
      <c r="BN15" s="661"/>
      <c r="BO15" s="662">
        <v>6.6</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517723</v>
      </c>
      <c r="CS15" s="660"/>
      <c r="CT15" s="660"/>
      <c r="CU15" s="660"/>
      <c r="CV15" s="660"/>
      <c r="CW15" s="660"/>
      <c r="CX15" s="660"/>
      <c r="CY15" s="661"/>
      <c r="CZ15" s="662">
        <v>9.6999999999999993</v>
      </c>
      <c r="DA15" s="662"/>
      <c r="DB15" s="662"/>
      <c r="DC15" s="662"/>
      <c r="DD15" s="668">
        <v>33447</v>
      </c>
      <c r="DE15" s="660"/>
      <c r="DF15" s="660"/>
      <c r="DG15" s="660"/>
      <c r="DH15" s="660"/>
      <c r="DI15" s="660"/>
      <c r="DJ15" s="660"/>
      <c r="DK15" s="660"/>
      <c r="DL15" s="660"/>
      <c r="DM15" s="660"/>
      <c r="DN15" s="660"/>
      <c r="DO15" s="660"/>
      <c r="DP15" s="661"/>
      <c r="DQ15" s="668">
        <v>449685</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20616</v>
      </c>
      <c r="S16" s="660"/>
      <c r="T16" s="660"/>
      <c r="U16" s="660"/>
      <c r="V16" s="660"/>
      <c r="W16" s="660"/>
      <c r="X16" s="660"/>
      <c r="Y16" s="661"/>
      <c r="Z16" s="662">
        <v>0.4</v>
      </c>
      <c r="AA16" s="662"/>
      <c r="AB16" s="662"/>
      <c r="AC16" s="662"/>
      <c r="AD16" s="663">
        <v>20616</v>
      </c>
      <c r="AE16" s="663"/>
      <c r="AF16" s="663"/>
      <c r="AG16" s="663"/>
      <c r="AH16" s="663"/>
      <c r="AI16" s="663"/>
      <c r="AJ16" s="663"/>
      <c r="AK16" s="663"/>
      <c r="AL16" s="664">
        <v>0.5</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12144</v>
      </c>
      <c r="CS16" s="660"/>
      <c r="CT16" s="660"/>
      <c r="CU16" s="660"/>
      <c r="CV16" s="660"/>
      <c r="CW16" s="660"/>
      <c r="CX16" s="660"/>
      <c r="CY16" s="661"/>
      <c r="CZ16" s="662">
        <v>0.2</v>
      </c>
      <c r="DA16" s="662"/>
      <c r="DB16" s="662"/>
      <c r="DC16" s="662"/>
      <c r="DD16" s="668" t="s">
        <v>122</v>
      </c>
      <c r="DE16" s="660"/>
      <c r="DF16" s="660"/>
      <c r="DG16" s="660"/>
      <c r="DH16" s="660"/>
      <c r="DI16" s="660"/>
      <c r="DJ16" s="660"/>
      <c r="DK16" s="660"/>
      <c r="DL16" s="660"/>
      <c r="DM16" s="660"/>
      <c r="DN16" s="660"/>
      <c r="DO16" s="660"/>
      <c r="DP16" s="661"/>
      <c r="DQ16" s="668">
        <v>240</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36535</v>
      </c>
      <c r="S17" s="660"/>
      <c r="T17" s="660"/>
      <c r="U17" s="660"/>
      <c r="V17" s="660"/>
      <c r="W17" s="660"/>
      <c r="X17" s="660"/>
      <c r="Y17" s="661"/>
      <c r="Z17" s="662">
        <v>0.6</v>
      </c>
      <c r="AA17" s="662"/>
      <c r="AB17" s="662"/>
      <c r="AC17" s="662"/>
      <c r="AD17" s="663">
        <v>36535</v>
      </c>
      <c r="AE17" s="663"/>
      <c r="AF17" s="663"/>
      <c r="AG17" s="663"/>
      <c r="AH17" s="663"/>
      <c r="AI17" s="663"/>
      <c r="AJ17" s="663"/>
      <c r="AK17" s="663"/>
      <c r="AL17" s="664">
        <v>1</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362804</v>
      </c>
      <c r="CS17" s="660"/>
      <c r="CT17" s="660"/>
      <c r="CU17" s="660"/>
      <c r="CV17" s="660"/>
      <c r="CW17" s="660"/>
      <c r="CX17" s="660"/>
      <c r="CY17" s="661"/>
      <c r="CZ17" s="662">
        <v>6.8</v>
      </c>
      <c r="DA17" s="662"/>
      <c r="DB17" s="662"/>
      <c r="DC17" s="662"/>
      <c r="DD17" s="668" t="s">
        <v>122</v>
      </c>
      <c r="DE17" s="660"/>
      <c r="DF17" s="660"/>
      <c r="DG17" s="660"/>
      <c r="DH17" s="660"/>
      <c r="DI17" s="660"/>
      <c r="DJ17" s="660"/>
      <c r="DK17" s="660"/>
      <c r="DL17" s="660"/>
      <c r="DM17" s="660"/>
      <c r="DN17" s="660"/>
      <c r="DO17" s="660"/>
      <c r="DP17" s="661"/>
      <c r="DQ17" s="668">
        <v>362804</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4662</v>
      </c>
      <c r="S18" s="660"/>
      <c r="T18" s="660"/>
      <c r="U18" s="660"/>
      <c r="V18" s="660"/>
      <c r="W18" s="660"/>
      <c r="X18" s="660"/>
      <c r="Y18" s="661"/>
      <c r="Z18" s="662">
        <v>0.1</v>
      </c>
      <c r="AA18" s="662"/>
      <c r="AB18" s="662"/>
      <c r="AC18" s="662"/>
      <c r="AD18" s="663">
        <v>4662</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31873</v>
      </c>
      <c r="S19" s="660"/>
      <c r="T19" s="660"/>
      <c r="U19" s="660"/>
      <c r="V19" s="660"/>
      <c r="W19" s="660"/>
      <c r="X19" s="660"/>
      <c r="Y19" s="661"/>
      <c r="Z19" s="662">
        <v>0.6</v>
      </c>
      <c r="AA19" s="662"/>
      <c r="AB19" s="662"/>
      <c r="AC19" s="662"/>
      <c r="AD19" s="663">
        <v>31873</v>
      </c>
      <c r="AE19" s="663"/>
      <c r="AF19" s="663"/>
      <c r="AG19" s="663"/>
      <c r="AH19" s="663"/>
      <c r="AI19" s="663"/>
      <c r="AJ19" s="663"/>
      <c r="AK19" s="663"/>
      <c r="AL19" s="664">
        <v>0.8</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2312</v>
      </c>
      <c r="BH19" s="660"/>
      <c r="BI19" s="660"/>
      <c r="BJ19" s="660"/>
      <c r="BK19" s="660"/>
      <c r="BL19" s="660"/>
      <c r="BM19" s="660"/>
      <c r="BN19" s="661"/>
      <c r="BO19" s="662">
        <v>0.2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t="s">
        <v>122</v>
      </c>
      <c r="S20" s="660"/>
      <c r="T20" s="660"/>
      <c r="U20" s="660"/>
      <c r="V20" s="660"/>
      <c r="W20" s="660"/>
      <c r="X20" s="660"/>
      <c r="Y20" s="661"/>
      <c r="Z20" s="662" t="s">
        <v>122</v>
      </c>
      <c r="AA20" s="662"/>
      <c r="AB20" s="662"/>
      <c r="AC20" s="662"/>
      <c r="AD20" s="663" t="s">
        <v>122</v>
      </c>
      <c r="AE20" s="663"/>
      <c r="AF20" s="663"/>
      <c r="AG20" s="663"/>
      <c r="AH20" s="663"/>
      <c r="AI20" s="663"/>
      <c r="AJ20" s="663"/>
      <c r="AK20" s="663"/>
      <c r="AL20" s="664" t="s">
        <v>122</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2312</v>
      </c>
      <c r="BH20" s="660"/>
      <c r="BI20" s="660"/>
      <c r="BJ20" s="660"/>
      <c r="BK20" s="660"/>
      <c r="BL20" s="660"/>
      <c r="BM20" s="660"/>
      <c r="BN20" s="661"/>
      <c r="BO20" s="662">
        <v>0.2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5322813</v>
      </c>
      <c r="CS20" s="660"/>
      <c r="CT20" s="660"/>
      <c r="CU20" s="660"/>
      <c r="CV20" s="660"/>
      <c r="CW20" s="660"/>
      <c r="CX20" s="660"/>
      <c r="CY20" s="661"/>
      <c r="CZ20" s="662">
        <v>100</v>
      </c>
      <c r="DA20" s="662"/>
      <c r="DB20" s="662"/>
      <c r="DC20" s="662"/>
      <c r="DD20" s="668">
        <v>517326</v>
      </c>
      <c r="DE20" s="660"/>
      <c r="DF20" s="660"/>
      <c r="DG20" s="660"/>
      <c r="DH20" s="660"/>
      <c r="DI20" s="660"/>
      <c r="DJ20" s="660"/>
      <c r="DK20" s="660"/>
      <c r="DL20" s="660"/>
      <c r="DM20" s="660"/>
      <c r="DN20" s="660"/>
      <c r="DO20" s="660"/>
      <c r="DP20" s="661"/>
      <c r="DQ20" s="668">
        <v>4296414</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2649042</v>
      </c>
      <c r="S21" s="660"/>
      <c r="T21" s="660"/>
      <c r="U21" s="660"/>
      <c r="V21" s="660"/>
      <c r="W21" s="660"/>
      <c r="X21" s="660"/>
      <c r="Y21" s="661"/>
      <c r="Z21" s="662">
        <v>46.9</v>
      </c>
      <c r="AA21" s="662"/>
      <c r="AB21" s="662"/>
      <c r="AC21" s="662"/>
      <c r="AD21" s="663">
        <v>2314689</v>
      </c>
      <c r="AE21" s="663"/>
      <c r="AF21" s="663"/>
      <c r="AG21" s="663"/>
      <c r="AH21" s="663"/>
      <c r="AI21" s="663"/>
      <c r="AJ21" s="663"/>
      <c r="AK21" s="663"/>
      <c r="AL21" s="664">
        <v>61.3</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2312</v>
      </c>
      <c r="BH21" s="660"/>
      <c r="BI21" s="660"/>
      <c r="BJ21" s="660"/>
      <c r="BK21" s="660"/>
      <c r="BL21" s="660"/>
      <c r="BM21" s="660"/>
      <c r="BN21" s="661"/>
      <c r="BO21" s="662">
        <v>0.2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2314689</v>
      </c>
      <c r="S22" s="660"/>
      <c r="T22" s="660"/>
      <c r="U22" s="660"/>
      <c r="V22" s="660"/>
      <c r="W22" s="660"/>
      <c r="X22" s="660"/>
      <c r="Y22" s="661"/>
      <c r="Z22" s="662">
        <v>41</v>
      </c>
      <c r="AA22" s="662"/>
      <c r="AB22" s="662"/>
      <c r="AC22" s="662"/>
      <c r="AD22" s="663">
        <v>2314689</v>
      </c>
      <c r="AE22" s="663"/>
      <c r="AF22" s="663"/>
      <c r="AG22" s="663"/>
      <c r="AH22" s="663"/>
      <c r="AI22" s="663"/>
      <c r="AJ22" s="663"/>
      <c r="AK22" s="663"/>
      <c r="AL22" s="664">
        <v>61.3</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334271</v>
      </c>
      <c r="S23" s="660"/>
      <c r="T23" s="660"/>
      <c r="U23" s="660"/>
      <c r="V23" s="660"/>
      <c r="W23" s="660"/>
      <c r="X23" s="660"/>
      <c r="Y23" s="661"/>
      <c r="Z23" s="662">
        <v>5.9</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v>82</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1981649</v>
      </c>
      <c r="CS24" s="649"/>
      <c r="CT24" s="649"/>
      <c r="CU24" s="649"/>
      <c r="CV24" s="649"/>
      <c r="CW24" s="649"/>
      <c r="CX24" s="649"/>
      <c r="CY24" s="650"/>
      <c r="CZ24" s="653">
        <v>37.200000000000003</v>
      </c>
      <c r="DA24" s="654"/>
      <c r="DB24" s="654"/>
      <c r="DC24" s="670"/>
      <c r="DD24" s="694">
        <v>1631719</v>
      </c>
      <c r="DE24" s="649"/>
      <c r="DF24" s="649"/>
      <c r="DG24" s="649"/>
      <c r="DH24" s="649"/>
      <c r="DI24" s="649"/>
      <c r="DJ24" s="649"/>
      <c r="DK24" s="650"/>
      <c r="DL24" s="694">
        <v>1497860</v>
      </c>
      <c r="DM24" s="649"/>
      <c r="DN24" s="649"/>
      <c r="DO24" s="649"/>
      <c r="DP24" s="649"/>
      <c r="DQ24" s="649"/>
      <c r="DR24" s="649"/>
      <c r="DS24" s="649"/>
      <c r="DT24" s="649"/>
      <c r="DU24" s="649"/>
      <c r="DV24" s="650"/>
      <c r="DW24" s="653">
        <v>39.6</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4104746</v>
      </c>
      <c r="S25" s="660"/>
      <c r="T25" s="660"/>
      <c r="U25" s="660"/>
      <c r="V25" s="660"/>
      <c r="W25" s="660"/>
      <c r="X25" s="660"/>
      <c r="Y25" s="661"/>
      <c r="Z25" s="662">
        <v>72.7</v>
      </c>
      <c r="AA25" s="662"/>
      <c r="AB25" s="662"/>
      <c r="AC25" s="662"/>
      <c r="AD25" s="663">
        <v>3770393</v>
      </c>
      <c r="AE25" s="663"/>
      <c r="AF25" s="663"/>
      <c r="AG25" s="663"/>
      <c r="AH25" s="663"/>
      <c r="AI25" s="663"/>
      <c r="AJ25" s="663"/>
      <c r="AK25" s="663"/>
      <c r="AL25" s="664">
        <v>99.9</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1138573</v>
      </c>
      <c r="CS25" s="691"/>
      <c r="CT25" s="691"/>
      <c r="CU25" s="691"/>
      <c r="CV25" s="691"/>
      <c r="CW25" s="691"/>
      <c r="CX25" s="691"/>
      <c r="CY25" s="692"/>
      <c r="CZ25" s="664">
        <v>21.4</v>
      </c>
      <c r="DA25" s="689"/>
      <c r="DB25" s="689"/>
      <c r="DC25" s="693"/>
      <c r="DD25" s="668">
        <v>1063198</v>
      </c>
      <c r="DE25" s="691"/>
      <c r="DF25" s="691"/>
      <c r="DG25" s="691"/>
      <c r="DH25" s="691"/>
      <c r="DI25" s="691"/>
      <c r="DJ25" s="691"/>
      <c r="DK25" s="692"/>
      <c r="DL25" s="668">
        <v>983009</v>
      </c>
      <c r="DM25" s="691"/>
      <c r="DN25" s="691"/>
      <c r="DO25" s="691"/>
      <c r="DP25" s="691"/>
      <c r="DQ25" s="691"/>
      <c r="DR25" s="691"/>
      <c r="DS25" s="691"/>
      <c r="DT25" s="691"/>
      <c r="DU25" s="691"/>
      <c r="DV25" s="692"/>
      <c r="DW25" s="664">
        <v>26</v>
      </c>
      <c r="DX25" s="689"/>
      <c r="DY25" s="689"/>
      <c r="DZ25" s="689"/>
      <c r="EA25" s="689"/>
      <c r="EB25" s="689"/>
      <c r="EC25" s="690"/>
    </row>
    <row r="26" spans="2:133" ht="11.25" customHeight="1" x14ac:dyDescent="0.2">
      <c r="B26" s="656" t="s">
        <v>283</v>
      </c>
      <c r="C26" s="657"/>
      <c r="D26" s="657"/>
      <c r="E26" s="657"/>
      <c r="F26" s="657"/>
      <c r="G26" s="657"/>
      <c r="H26" s="657"/>
      <c r="I26" s="657"/>
      <c r="J26" s="657"/>
      <c r="K26" s="657"/>
      <c r="L26" s="657"/>
      <c r="M26" s="657"/>
      <c r="N26" s="657"/>
      <c r="O26" s="657"/>
      <c r="P26" s="657"/>
      <c r="Q26" s="658"/>
      <c r="R26" s="659">
        <v>640</v>
      </c>
      <c r="S26" s="660"/>
      <c r="T26" s="660"/>
      <c r="U26" s="660"/>
      <c r="V26" s="660"/>
      <c r="W26" s="660"/>
      <c r="X26" s="660"/>
      <c r="Y26" s="661"/>
      <c r="Z26" s="662">
        <v>0</v>
      </c>
      <c r="AA26" s="662"/>
      <c r="AB26" s="662"/>
      <c r="AC26" s="662"/>
      <c r="AD26" s="663">
        <v>640</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687194</v>
      </c>
      <c r="CS26" s="660"/>
      <c r="CT26" s="660"/>
      <c r="CU26" s="660"/>
      <c r="CV26" s="660"/>
      <c r="CW26" s="660"/>
      <c r="CX26" s="660"/>
      <c r="CY26" s="661"/>
      <c r="CZ26" s="664">
        <v>12.9</v>
      </c>
      <c r="DA26" s="689"/>
      <c r="DB26" s="689"/>
      <c r="DC26" s="693"/>
      <c r="DD26" s="668">
        <v>622772</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2">
      <c r="B27" s="656" t="s">
        <v>286</v>
      </c>
      <c r="C27" s="657"/>
      <c r="D27" s="657"/>
      <c r="E27" s="657"/>
      <c r="F27" s="657"/>
      <c r="G27" s="657"/>
      <c r="H27" s="657"/>
      <c r="I27" s="657"/>
      <c r="J27" s="657"/>
      <c r="K27" s="657"/>
      <c r="L27" s="657"/>
      <c r="M27" s="657"/>
      <c r="N27" s="657"/>
      <c r="O27" s="657"/>
      <c r="P27" s="657"/>
      <c r="Q27" s="658"/>
      <c r="R27" s="659">
        <v>18206</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1047394</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480272</v>
      </c>
      <c r="CS27" s="691"/>
      <c r="CT27" s="691"/>
      <c r="CU27" s="691"/>
      <c r="CV27" s="691"/>
      <c r="CW27" s="691"/>
      <c r="CX27" s="691"/>
      <c r="CY27" s="692"/>
      <c r="CZ27" s="664">
        <v>9</v>
      </c>
      <c r="DA27" s="689"/>
      <c r="DB27" s="689"/>
      <c r="DC27" s="693"/>
      <c r="DD27" s="668">
        <v>205717</v>
      </c>
      <c r="DE27" s="691"/>
      <c r="DF27" s="691"/>
      <c r="DG27" s="691"/>
      <c r="DH27" s="691"/>
      <c r="DI27" s="691"/>
      <c r="DJ27" s="691"/>
      <c r="DK27" s="692"/>
      <c r="DL27" s="668">
        <v>152047</v>
      </c>
      <c r="DM27" s="691"/>
      <c r="DN27" s="691"/>
      <c r="DO27" s="691"/>
      <c r="DP27" s="691"/>
      <c r="DQ27" s="691"/>
      <c r="DR27" s="691"/>
      <c r="DS27" s="691"/>
      <c r="DT27" s="691"/>
      <c r="DU27" s="691"/>
      <c r="DV27" s="692"/>
      <c r="DW27" s="664">
        <v>4</v>
      </c>
      <c r="DX27" s="689"/>
      <c r="DY27" s="689"/>
      <c r="DZ27" s="689"/>
      <c r="EA27" s="689"/>
      <c r="EB27" s="689"/>
      <c r="EC27" s="690"/>
    </row>
    <row r="28" spans="2:133" ht="11.25" customHeight="1" x14ac:dyDescent="0.2">
      <c r="B28" s="656" t="s">
        <v>289</v>
      </c>
      <c r="C28" s="657"/>
      <c r="D28" s="657"/>
      <c r="E28" s="657"/>
      <c r="F28" s="657"/>
      <c r="G28" s="657"/>
      <c r="H28" s="657"/>
      <c r="I28" s="657"/>
      <c r="J28" s="657"/>
      <c r="K28" s="657"/>
      <c r="L28" s="657"/>
      <c r="M28" s="657"/>
      <c r="N28" s="657"/>
      <c r="O28" s="657"/>
      <c r="P28" s="657"/>
      <c r="Q28" s="658"/>
      <c r="R28" s="659">
        <v>49559</v>
      </c>
      <c r="S28" s="660"/>
      <c r="T28" s="660"/>
      <c r="U28" s="660"/>
      <c r="V28" s="660"/>
      <c r="W28" s="660"/>
      <c r="X28" s="660"/>
      <c r="Y28" s="661"/>
      <c r="Z28" s="662">
        <v>0.9</v>
      </c>
      <c r="AA28" s="662"/>
      <c r="AB28" s="662"/>
      <c r="AC28" s="662"/>
      <c r="AD28" s="663">
        <v>4302</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362804</v>
      </c>
      <c r="CS28" s="660"/>
      <c r="CT28" s="660"/>
      <c r="CU28" s="660"/>
      <c r="CV28" s="660"/>
      <c r="CW28" s="660"/>
      <c r="CX28" s="660"/>
      <c r="CY28" s="661"/>
      <c r="CZ28" s="664">
        <v>6.8</v>
      </c>
      <c r="DA28" s="689"/>
      <c r="DB28" s="689"/>
      <c r="DC28" s="693"/>
      <c r="DD28" s="668">
        <v>362804</v>
      </c>
      <c r="DE28" s="660"/>
      <c r="DF28" s="660"/>
      <c r="DG28" s="660"/>
      <c r="DH28" s="660"/>
      <c r="DI28" s="660"/>
      <c r="DJ28" s="660"/>
      <c r="DK28" s="661"/>
      <c r="DL28" s="668">
        <v>362804</v>
      </c>
      <c r="DM28" s="660"/>
      <c r="DN28" s="660"/>
      <c r="DO28" s="660"/>
      <c r="DP28" s="660"/>
      <c r="DQ28" s="660"/>
      <c r="DR28" s="660"/>
      <c r="DS28" s="660"/>
      <c r="DT28" s="660"/>
      <c r="DU28" s="660"/>
      <c r="DV28" s="661"/>
      <c r="DW28" s="664">
        <v>9.6</v>
      </c>
      <c r="DX28" s="689"/>
      <c r="DY28" s="689"/>
      <c r="DZ28" s="689"/>
      <c r="EA28" s="689"/>
      <c r="EB28" s="689"/>
      <c r="EC28" s="690"/>
    </row>
    <row r="29" spans="2:133" ht="11.25" customHeight="1" x14ac:dyDescent="0.2">
      <c r="B29" s="656" t="s">
        <v>291</v>
      </c>
      <c r="C29" s="657"/>
      <c r="D29" s="657"/>
      <c r="E29" s="657"/>
      <c r="F29" s="657"/>
      <c r="G29" s="657"/>
      <c r="H29" s="657"/>
      <c r="I29" s="657"/>
      <c r="J29" s="657"/>
      <c r="K29" s="657"/>
      <c r="L29" s="657"/>
      <c r="M29" s="657"/>
      <c r="N29" s="657"/>
      <c r="O29" s="657"/>
      <c r="P29" s="657"/>
      <c r="Q29" s="658"/>
      <c r="R29" s="659">
        <v>14342</v>
      </c>
      <c r="S29" s="660"/>
      <c r="T29" s="660"/>
      <c r="U29" s="660"/>
      <c r="V29" s="660"/>
      <c r="W29" s="660"/>
      <c r="X29" s="660"/>
      <c r="Y29" s="661"/>
      <c r="Z29" s="662">
        <v>0.3</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362804</v>
      </c>
      <c r="CS29" s="691"/>
      <c r="CT29" s="691"/>
      <c r="CU29" s="691"/>
      <c r="CV29" s="691"/>
      <c r="CW29" s="691"/>
      <c r="CX29" s="691"/>
      <c r="CY29" s="692"/>
      <c r="CZ29" s="664">
        <v>6.8</v>
      </c>
      <c r="DA29" s="689"/>
      <c r="DB29" s="689"/>
      <c r="DC29" s="693"/>
      <c r="DD29" s="668">
        <v>362804</v>
      </c>
      <c r="DE29" s="691"/>
      <c r="DF29" s="691"/>
      <c r="DG29" s="691"/>
      <c r="DH29" s="691"/>
      <c r="DI29" s="691"/>
      <c r="DJ29" s="691"/>
      <c r="DK29" s="692"/>
      <c r="DL29" s="668">
        <v>362804</v>
      </c>
      <c r="DM29" s="691"/>
      <c r="DN29" s="691"/>
      <c r="DO29" s="691"/>
      <c r="DP29" s="691"/>
      <c r="DQ29" s="691"/>
      <c r="DR29" s="691"/>
      <c r="DS29" s="691"/>
      <c r="DT29" s="691"/>
      <c r="DU29" s="691"/>
      <c r="DV29" s="692"/>
      <c r="DW29" s="664">
        <v>9.6</v>
      </c>
      <c r="DX29" s="689"/>
      <c r="DY29" s="689"/>
      <c r="DZ29" s="689"/>
      <c r="EA29" s="689"/>
      <c r="EB29" s="689"/>
      <c r="EC29" s="690"/>
    </row>
    <row r="30" spans="2:133" ht="11.25" customHeight="1" x14ac:dyDescent="0.2">
      <c r="B30" s="656" t="s">
        <v>293</v>
      </c>
      <c r="C30" s="657"/>
      <c r="D30" s="657"/>
      <c r="E30" s="657"/>
      <c r="F30" s="657"/>
      <c r="G30" s="657"/>
      <c r="H30" s="657"/>
      <c r="I30" s="657"/>
      <c r="J30" s="657"/>
      <c r="K30" s="657"/>
      <c r="L30" s="657"/>
      <c r="M30" s="657"/>
      <c r="N30" s="657"/>
      <c r="O30" s="657"/>
      <c r="P30" s="657"/>
      <c r="Q30" s="658"/>
      <c r="R30" s="659">
        <v>473127</v>
      </c>
      <c r="S30" s="660"/>
      <c r="T30" s="660"/>
      <c r="U30" s="660"/>
      <c r="V30" s="660"/>
      <c r="W30" s="660"/>
      <c r="X30" s="660"/>
      <c r="Y30" s="661"/>
      <c r="Z30" s="662">
        <v>8.4</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354878</v>
      </c>
      <c r="CS30" s="660"/>
      <c r="CT30" s="660"/>
      <c r="CU30" s="660"/>
      <c r="CV30" s="660"/>
      <c r="CW30" s="660"/>
      <c r="CX30" s="660"/>
      <c r="CY30" s="661"/>
      <c r="CZ30" s="664">
        <v>6.7</v>
      </c>
      <c r="DA30" s="689"/>
      <c r="DB30" s="689"/>
      <c r="DC30" s="693"/>
      <c r="DD30" s="668">
        <v>354878</v>
      </c>
      <c r="DE30" s="660"/>
      <c r="DF30" s="660"/>
      <c r="DG30" s="660"/>
      <c r="DH30" s="660"/>
      <c r="DI30" s="660"/>
      <c r="DJ30" s="660"/>
      <c r="DK30" s="661"/>
      <c r="DL30" s="668">
        <v>354878</v>
      </c>
      <c r="DM30" s="660"/>
      <c r="DN30" s="660"/>
      <c r="DO30" s="660"/>
      <c r="DP30" s="660"/>
      <c r="DQ30" s="660"/>
      <c r="DR30" s="660"/>
      <c r="DS30" s="660"/>
      <c r="DT30" s="660"/>
      <c r="DU30" s="660"/>
      <c r="DV30" s="661"/>
      <c r="DW30" s="664">
        <v>9.4</v>
      </c>
      <c r="DX30" s="689"/>
      <c r="DY30" s="689"/>
      <c r="DZ30" s="689"/>
      <c r="EA30" s="689"/>
      <c r="EB30" s="689"/>
      <c r="EC30" s="690"/>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98.6</v>
      </c>
      <c r="BH31" s="703"/>
      <c r="BI31" s="703"/>
      <c r="BJ31" s="703"/>
      <c r="BK31" s="703"/>
      <c r="BL31" s="703"/>
      <c r="BM31" s="654">
        <v>94</v>
      </c>
      <c r="BN31" s="703"/>
      <c r="BO31" s="703"/>
      <c r="BP31" s="703"/>
      <c r="BQ31" s="704"/>
      <c r="BR31" s="715">
        <v>98.1</v>
      </c>
      <c r="BS31" s="703"/>
      <c r="BT31" s="703"/>
      <c r="BU31" s="703"/>
      <c r="BV31" s="703"/>
      <c r="BW31" s="703"/>
      <c r="BX31" s="654">
        <v>94.3</v>
      </c>
      <c r="BY31" s="703"/>
      <c r="BZ31" s="703"/>
      <c r="CA31" s="703"/>
      <c r="CB31" s="704"/>
      <c r="CD31" s="697"/>
      <c r="CE31" s="698"/>
      <c r="CF31" s="656" t="s">
        <v>300</v>
      </c>
      <c r="CG31" s="657"/>
      <c r="CH31" s="657"/>
      <c r="CI31" s="657"/>
      <c r="CJ31" s="657"/>
      <c r="CK31" s="657"/>
      <c r="CL31" s="657"/>
      <c r="CM31" s="657"/>
      <c r="CN31" s="657"/>
      <c r="CO31" s="657"/>
      <c r="CP31" s="657"/>
      <c r="CQ31" s="658"/>
      <c r="CR31" s="659">
        <v>7926</v>
      </c>
      <c r="CS31" s="691"/>
      <c r="CT31" s="691"/>
      <c r="CU31" s="691"/>
      <c r="CV31" s="691"/>
      <c r="CW31" s="691"/>
      <c r="CX31" s="691"/>
      <c r="CY31" s="692"/>
      <c r="CZ31" s="664">
        <v>0.1</v>
      </c>
      <c r="DA31" s="689"/>
      <c r="DB31" s="689"/>
      <c r="DC31" s="693"/>
      <c r="DD31" s="668">
        <v>7926</v>
      </c>
      <c r="DE31" s="691"/>
      <c r="DF31" s="691"/>
      <c r="DG31" s="691"/>
      <c r="DH31" s="691"/>
      <c r="DI31" s="691"/>
      <c r="DJ31" s="691"/>
      <c r="DK31" s="692"/>
      <c r="DL31" s="668">
        <v>7926</v>
      </c>
      <c r="DM31" s="691"/>
      <c r="DN31" s="691"/>
      <c r="DO31" s="691"/>
      <c r="DP31" s="691"/>
      <c r="DQ31" s="691"/>
      <c r="DR31" s="691"/>
      <c r="DS31" s="691"/>
      <c r="DT31" s="691"/>
      <c r="DU31" s="691"/>
      <c r="DV31" s="692"/>
      <c r="DW31" s="664">
        <v>0.2</v>
      </c>
      <c r="DX31" s="689"/>
      <c r="DY31" s="689"/>
      <c r="DZ31" s="689"/>
      <c r="EA31" s="689"/>
      <c r="EB31" s="689"/>
      <c r="EC31" s="690"/>
    </row>
    <row r="32" spans="2:133" ht="11.25" customHeight="1" x14ac:dyDescent="0.2">
      <c r="B32" s="656" t="s">
        <v>301</v>
      </c>
      <c r="C32" s="657"/>
      <c r="D32" s="657"/>
      <c r="E32" s="657"/>
      <c r="F32" s="657"/>
      <c r="G32" s="657"/>
      <c r="H32" s="657"/>
      <c r="I32" s="657"/>
      <c r="J32" s="657"/>
      <c r="K32" s="657"/>
      <c r="L32" s="657"/>
      <c r="M32" s="657"/>
      <c r="N32" s="657"/>
      <c r="O32" s="657"/>
      <c r="P32" s="657"/>
      <c r="Q32" s="658"/>
      <c r="R32" s="659">
        <v>280044</v>
      </c>
      <c r="S32" s="660"/>
      <c r="T32" s="660"/>
      <c r="U32" s="660"/>
      <c r="V32" s="660"/>
      <c r="W32" s="660"/>
      <c r="X32" s="660"/>
      <c r="Y32" s="661"/>
      <c r="Z32" s="662">
        <v>5</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99.2</v>
      </c>
      <c r="BH32" s="691"/>
      <c r="BI32" s="691"/>
      <c r="BJ32" s="691"/>
      <c r="BK32" s="691"/>
      <c r="BL32" s="691"/>
      <c r="BM32" s="665">
        <v>94.9</v>
      </c>
      <c r="BN32" s="691"/>
      <c r="BO32" s="691"/>
      <c r="BP32" s="691"/>
      <c r="BQ32" s="714"/>
      <c r="BR32" s="716">
        <v>98.3</v>
      </c>
      <c r="BS32" s="691"/>
      <c r="BT32" s="691"/>
      <c r="BU32" s="691"/>
      <c r="BV32" s="691"/>
      <c r="BW32" s="691"/>
      <c r="BX32" s="665">
        <v>94.5</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2">
      <c r="B33" s="656" t="s">
        <v>305</v>
      </c>
      <c r="C33" s="657"/>
      <c r="D33" s="657"/>
      <c r="E33" s="657"/>
      <c r="F33" s="657"/>
      <c r="G33" s="657"/>
      <c r="H33" s="657"/>
      <c r="I33" s="657"/>
      <c r="J33" s="657"/>
      <c r="K33" s="657"/>
      <c r="L33" s="657"/>
      <c r="M33" s="657"/>
      <c r="N33" s="657"/>
      <c r="O33" s="657"/>
      <c r="P33" s="657"/>
      <c r="Q33" s="658"/>
      <c r="R33" s="659">
        <v>34266</v>
      </c>
      <c r="S33" s="660"/>
      <c r="T33" s="660"/>
      <c r="U33" s="660"/>
      <c r="V33" s="660"/>
      <c r="W33" s="660"/>
      <c r="X33" s="660"/>
      <c r="Y33" s="661"/>
      <c r="Z33" s="662">
        <v>0.6</v>
      </c>
      <c r="AA33" s="662"/>
      <c r="AB33" s="662"/>
      <c r="AC33" s="662"/>
      <c r="AD33" s="663" t="s">
        <v>122</v>
      </c>
      <c r="AE33" s="663"/>
      <c r="AF33" s="663"/>
      <c r="AG33" s="663"/>
      <c r="AH33" s="663"/>
      <c r="AI33" s="663"/>
      <c r="AJ33" s="663"/>
      <c r="AK33" s="663"/>
      <c r="AL33" s="664" t="s">
        <v>122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98.1</v>
      </c>
      <c r="BH33" s="718"/>
      <c r="BI33" s="718"/>
      <c r="BJ33" s="718"/>
      <c r="BK33" s="718"/>
      <c r="BL33" s="718"/>
      <c r="BM33" s="719">
        <v>92.9</v>
      </c>
      <c r="BN33" s="718"/>
      <c r="BO33" s="718"/>
      <c r="BP33" s="718"/>
      <c r="BQ33" s="720"/>
      <c r="BR33" s="717">
        <v>97.8</v>
      </c>
      <c r="BS33" s="718"/>
      <c r="BT33" s="718"/>
      <c r="BU33" s="718"/>
      <c r="BV33" s="718"/>
      <c r="BW33" s="718"/>
      <c r="BX33" s="719">
        <v>93.4</v>
      </c>
      <c r="BY33" s="718"/>
      <c r="BZ33" s="718"/>
      <c r="CA33" s="718"/>
      <c r="CB33" s="720"/>
      <c r="CD33" s="656" t="s">
        <v>307</v>
      </c>
      <c r="CE33" s="657"/>
      <c r="CF33" s="657"/>
      <c r="CG33" s="657"/>
      <c r="CH33" s="657"/>
      <c r="CI33" s="657"/>
      <c r="CJ33" s="657"/>
      <c r="CK33" s="657"/>
      <c r="CL33" s="657"/>
      <c r="CM33" s="657"/>
      <c r="CN33" s="657"/>
      <c r="CO33" s="657"/>
      <c r="CP33" s="657"/>
      <c r="CQ33" s="658"/>
      <c r="CR33" s="659">
        <v>2811694</v>
      </c>
      <c r="CS33" s="691"/>
      <c r="CT33" s="691"/>
      <c r="CU33" s="691"/>
      <c r="CV33" s="691"/>
      <c r="CW33" s="691"/>
      <c r="CX33" s="691"/>
      <c r="CY33" s="692"/>
      <c r="CZ33" s="664">
        <v>52.8</v>
      </c>
      <c r="DA33" s="689"/>
      <c r="DB33" s="689"/>
      <c r="DC33" s="693"/>
      <c r="DD33" s="668">
        <v>2466857</v>
      </c>
      <c r="DE33" s="691"/>
      <c r="DF33" s="691"/>
      <c r="DG33" s="691"/>
      <c r="DH33" s="691"/>
      <c r="DI33" s="691"/>
      <c r="DJ33" s="691"/>
      <c r="DK33" s="692"/>
      <c r="DL33" s="668">
        <v>2070325</v>
      </c>
      <c r="DM33" s="691"/>
      <c r="DN33" s="691"/>
      <c r="DO33" s="691"/>
      <c r="DP33" s="691"/>
      <c r="DQ33" s="691"/>
      <c r="DR33" s="691"/>
      <c r="DS33" s="691"/>
      <c r="DT33" s="691"/>
      <c r="DU33" s="691"/>
      <c r="DV33" s="692"/>
      <c r="DW33" s="664">
        <v>54.7</v>
      </c>
      <c r="DX33" s="689"/>
      <c r="DY33" s="689"/>
      <c r="DZ33" s="689"/>
      <c r="EA33" s="689"/>
      <c r="EB33" s="689"/>
      <c r="EC33" s="690"/>
    </row>
    <row r="34" spans="2:133" ht="11.25" customHeight="1" x14ac:dyDescent="0.2">
      <c r="B34" s="656" t="s">
        <v>308</v>
      </c>
      <c r="C34" s="657"/>
      <c r="D34" s="657"/>
      <c r="E34" s="657"/>
      <c r="F34" s="657"/>
      <c r="G34" s="657"/>
      <c r="H34" s="657"/>
      <c r="I34" s="657"/>
      <c r="J34" s="657"/>
      <c r="K34" s="657"/>
      <c r="L34" s="657"/>
      <c r="M34" s="657"/>
      <c r="N34" s="657"/>
      <c r="O34" s="657"/>
      <c r="P34" s="657"/>
      <c r="Q34" s="658"/>
      <c r="R34" s="659">
        <v>129653</v>
      </c>
      <c r="S34" s="660"/>
      <c r="T34" s="660"/>
      <c r="U34" s="660"/>
      <c r="V34" s="660"/>
      <c r="W34" s="660"/>
      <c r="X34" s="660"/>
      <c r="Y34" s="661"/>
      <c r="Z34" s="662">
        <v>2.2999999999999998</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1022767</v>
      </c>
      <c r="CS34" s="660"/>
      <c r="CT34" s="660"/>
      <c r="CU34" s="660"/>
      <c r="CV34" s="660"/>
      <c r="CW34" s="660"/>
      <c r="CX34" s="660"/>
      <c r="CY34" s="661"/>
      <c r="CZ34" s="664">
        <v>19.2</v>
      </c>
      <c r="DA34" s="689"/>
      <c r="DB34" s="689"/>
      <c r="DC34" s="693"/>
      <c r="DD34" s="668">
        <v>843126</v>
      </c>
      <c r="DE34" s="660"/>
      <c r="DF34" s="660"/>
      <c r="DG34" s="660"/>
      <c r="DH34" s="660"/>
      <c r="DI34" s="660"/>
      <c r="DJ34" s="660"/>
      <c r="DK34" s="661"/>
      <c r="DL34" s="668">
        <v>754078</v>
      </c>
      <c r="DM34" s="660"/>
      <c r="DN34" s="660"/>
      <c r="DO34" s="660"/>
      <c r="DP34" s="660"/>
      <c r="DQ34" s="660"/>
      <c r="DR34" s="660"/>
      <c r="DS34" s="660"/>
      <c r="DT34" s="660"/>
      <c r="DU34" s="660"/>
      <c r="DV34" s="661"/>
      <c r="DW34" s="664">
        <v>19.899999999999999</v>
      </c>
      <c r="DX34" s="689"/>
      <c r="DY34" s="689"/>
      <c r="DZ34" s="689"/>
      <c r="EA34" s="689"/>
      <c r="EB34" s="689"/>
      <c r="EC34" s="690"/>
    </row>
    <row r="35" spans="2:133" ht="11.25" customHeight="1" x14ac:dyDescent="0.2">
      <c r="B35" s="656" t="s">
        <v>310</v>
      </c>
      <c r="C35" s="657"/>
      <c r="D35" s="657"/>
      <c r="E35" s="657"/>
      <c r="F35" s="657"/>
      <c r="G35" s="657"/>
      <c r="H35" s="657"/>
      <c r="I35" s="657"/>
      <c r="J35" s="657"/>
      <c r="K35" s="657"/>
      <c r="L35" s="657"/>
      <c r="M35" s="657"/>
      <c r="N35" s="657"/>
      <c r="O35" s="657"/>
      <c r="P35" s="657"/>
      <c r="Q35" s="658"/>
      <c r="R35" s="659">
        <v>113233</v>
      </c>
      <c r="S35" s="660"/>
      <c r="T35" s="660"/>
      <c r="U35" s="660"/>
      <c r="V35" s="660"/>
      <c r="W35" s="660"/>
      <c r="X35" s="660"/>
      <c r="Y35" s="661"/>
      <c r="Z35" s="662">
        <v>2</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140621</v>
      </c>
      <c r="CS35" s="691"/>
      <c r="CT35" s="691"/>
      <c r="CU35" s="691"/>
      <c r="CV35" s="691"/>
      <c r="CW35" s="691"/>
      <c r="CX35" s="691"/>
      <c r="CY35" s="692"/>
      <c r="CZ35" s="664">
        <v>2.6</v>
      </c>
      <c r="DA35" s="689"/>
      <c r="DB35" s="689"/>
      <c r="DC35" s="693"/>
      <c r="DD35" s="668">
        <v>127540</v>
      </c>
      <c r="DE35" s="691"/>
      <c r="DF35" s="691"/>
      <c r="DG35" s="691"/>
      <c r="DH35" s="691"/>
      <c r="DI35" s="691"/>
      <c r="DJ35" s="691"/>
      <c r="DK35" s="692"/>
      <c r="DL35" s="668">
        <v>109410</v>
      </c>
      <c r="DM35" s="691"/>
      <c r="DN35" s="691"/>
      <c r="DO35" s="691"/>
      <c r="DP35" s="691"/>
      <c r="DQ35" s="691"/>
      <c r="DR35" s="691"/>
      <c r="DS35" s="691"/>
      <c r="DT35" s="691"/>
      <c r="DU35" s="691"/>
      <c r="DV35" s="692"/>
      <c r="DW35" s="664">
        <v>2.9</v>
      </c>
      <c r="DX35" s="689"/>
      <c r="DY35" s="689"/>
      <c r="DZ35" s="689"/>
      <c r="EA35" s="689"/>
      <c r="EB35" s="689"/>
      <c r="EC35" s="690"/>
    </row>
    <row r="36" spans="2:133" ht="11.25" customHeight="1" x14ac:dyDescent="0.2">
      <c r="B36" s="656" t="s">
        <v>314</v>
      </c>
      <c r="C36" s="657"/>
      <c r="D36" s="657"/>
      <c r="E36" s="657"/>
      <c r="F36" s="657"/>
      <c r="G36" s="657"/>
      <c r="H36" s="657"/>
      <c r="I36" s="657"/>
      <c r="J36" s="657"/>
      <c r="K36" s="657"/>
      <c r="L36" s="657"/>
      <c r="M36" s="657"/>
      <c r="N36" s="657"/>
      <c r="O36" s="657"/>
      <c r="P36" s="657"/>
      <c r="Q36" s="658"/>
      <c r="R36" s="659">
        <v>133473</v>
      </c>
      <c r="S36" s="660"/>
      <c r="T36" s="660"/>
      <c r="U36" s="660"/>
      <c r="V36" s="660"/>
      <c r="W36" s="660"/>
      <c r="X36" s="660"/>
      <c r="Y36" s="661"/>
      <c r="Z36" s="662">
        <v>2.4</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949983</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28280</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1073554</v>
      </c>
      <c r="CS36" s="660"/>
      <c r="CT36" s="660"/>
      <c r="CU36" s="660"/>
      <c r="CV36" s="660"/>
      <c r="CW36" s="660"/>
      <c r="CX36" s="660"/>
      <c r="CY36" s="661"/>
      <c r="CZ36" s="664">
        <v>20.2</v>
      </c>
      <c r="DA36" s="689"/>
      <c r="DB36" s="689"/>
      <c r="DC36" s="693"/>
      <c r="DD36" s="668">
        <v>1015446</v>
      </c>
      <c r="DE36" s="660"/>
      <c r="DF36" s="660"/>
      <c r="DG36" s="660"/>
      <c r="DH36" s="660"/>
      <c r="DI36" s="660"/>
      <c r="DJ36" s="660"/>
      <c r="DK36" s="661"/>
      <c r="DL36" s="668">
        <v>860942</v>
      </c>
      <c r="DM36" s="660"/>
      <c r="DN36" s="660"/>
      <c r="DO36" s="660"/>
      <c r="DP36" s="660"/>
      <c r="DQ36" s="660"/>
      <c r="DR36" s="660"/>
      <c r="DS36" s="660"/>
      <c r="DT36" s="660"/>
      <c r="DU36" s="660"/>
      <c r="DV36" s="661"/>
      <c r="DW36" s="664">
        <v>22.8</v>
      </c>
      <c r="DX36" s="689"/>
      <c r="DY36" s="689"/>
      <c r="DZ36" s="689"/>
      <c r="EA36" s="689"/>
      <c r="EB36" s="689"/>
      <c r="EC36" s="690"/>
    </row>
    <row r="37" spans="2:133" ht="11.25" customHeight="1" x14ac:dyDescent="0.2">
      <c r="B37" s="656" t="s">
        <v>318</v>
      </c>
      <c r="C37" s="657"/>
      <c r="D37" s="657"/>
      <c r="E37" s="657"/>
      <c r="F37" s="657"/>
      <c r="G37" s="657"/>
      <c r="H37" s="657"/>
      <c r="I37" s="657"/>
      <c r="J37" s="657"/>
      <c r="K37" s="657"/>
      <c r="L37" s="657"/>
      <c r="M37" s="657"/>
      <c r="N37" s="657"/>
      <c r="O37" s="657"/>
      <c r="P37" s="657"/>
      <c r="Q37" s="658"/>
      <c r="R37" s="659">
        <v>69780</v>
      </c>
      <c r="S37" s="660"/>
      <c r="T37" s="660"/>
      <c r="U37" s="660"/>
      <c r="V37" s="660"/>
      <c r="W37" s="660"/>
      <c r="X37" s="660"/>
      <c r="Y37" s="661"/>
      <c r="Z37" s="662">
        <v>1.2</v>
      </c>
      <c r="AA37" s="662"/>
      <c r="AB37" s="662"/>
      <c r="AC37" s="662"/>
      <c r="AD37" s="663" t="s">
        <v>122</v>
      </c>
      <c r="AE37" s="663"/>
      <c r="AF37" s="663"/>
      <c r="AG37" s="663"/>
      <c r="AH37" s="663"/>
      <c r="AI37" s="663"/>
      <c r="AJ37" s="663"/>
      <c r="AK37" s="663"/>
      <c r="AL37" s="664" t="s">
        <v>122</v>
      </c>
      <c r="AM37" s="665"/>
      <c r="AN37" s="665"/>
      <c r="AO37" s="666"/>
      <c r="AQ37" s="722" t="s">
        <v>319</v>
      </c>
      <c r="AR37" s="723"/>
      <c r="AS37" s="723"/>
      <c r="AT37" s="723"/>
      <c r="AU37" s="723"/>
      <c r="AV37" s="723"/>
      <c r="AW37" s="723"/>
      <c r="AX37" s="723"/>
      <c r="AY37" s="724"/>
      <c r="AZ37" s="659">
        <v>350000</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10899</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252540</v>
      </c>
      <c r="CS37" s="691"/>
      <c r="CT37" s="691"/>
      <c r="CU37" s="691"/>
      <c r="CV37" s="691"/>
      <c r="CW37" s="691"/>
      <c r="CX37" s="691"/>
      <c r="CY37" s="692"/>
      <c r="CZ37" s="664">
        <v>4.7</v>
      </c>
      <c r="DA37" s="689"/>
      <c r="DB37" s="689"/>
      <c r="DC37" s="693"/>
      <c r="DD37" s="668">
        <v>252540</v>
      </c>
      <c r="DE37" s="691"/>
      <c r="DF37" s="691"/>
      <c r="DG37" s="691"/>
      <c r="DH37" s="691"/>
      <c r="DI37" s="691"/>
      <c r="DJ37" s="691"/>
      <c r="DK37" s="692"/>
      <c r="DL37" s="668">
        <v>238517</v>
      </c>
      <c r="DM37" s="691"/>
      <c r="DN37" s="691"/>
      <c r="DO37" s="691"/>
      <c r="DP37" s="691"/>
      <c r="DQ37" s="691"/>
      <c r="DR37" s="691"/>
      <c r="DS37" s="691"/>
      <c r="DT37" s="691"/>
      <c r="DU37" s="691"/>
      <c r="DV37" s="692"/>
      <c r="DW37" s="664">
        <v>6.3</v>
      </c>
      <c r="DX37" s="689"/>
      <c r="DY37" s="689"/>
      <c r="DZ37" s="689"/>
      <c r="EA37" s="689"/>
      <c r="EB37" s="689"/>
      <c r="EC37" s="690"/>
    </row>
    <row r="38" spans="2:133" ht="11.25" customHeight="1" x14ac:dyDescent="0.2">
      <c r="B38" s="656" t="s">
        <v>322</v>
      </c>
      <c r="C38" s="657"/>
      <c r="D38" s="657"/>
      <c r="E38" s="657"/>
      <c r="F38" s="657"/>
      <c r="G38" s="657"/>
      <c r="H38" s="657"/>
      <c r="I38" s="657"/>
      <c r="J38" s="657"/>
      <c r="K38" s="657"/>
      <c r="L38" s="657"/>
      <c r="M38" s="657"/>
      <c r="N38" s="657"/>
      <c r="O38" s="657"/>
      <c r="P38" s="657"/>
      <c r="Q38" s="658"/>
      <c r="R38" s="659">
        <v>225600</v>
      </c>
      <c r="S38" s="660"/>
      <c r="T38" s="660"/>
      <c r="U38" s="660"/>
      <c r="V38" s="660"/>
      <c r="W38" s="660"/>
      <c r="X38" s="660"/>
      <c r="Y38" s="661"/>
      <c r="Z38" s="662">
        <v>4</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163382</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1228</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418631</v>
      </c>
      <c r="CS38" s="660"/>
      <c r="CT38" s="660"/>
      <c r="CU38" s="660"/>
      <c r="CV38" s="660"/>
      <c r="CW38" s="660"/>
      <c r="CX38" s="660"/>
      <c r="CY38" s="661"/>
      <c r="CZ38" s="664">
        <v>7.9</v>
      </c>
      <c r="DA38" s="689"/>
      <c r="DB38" s="689"/>
      <c r="DC38" s="693"/>
      <c r="DD38" s="668">
        <v>346949</v>
      </c>
      <c r="DE38" s="660"/>
      <c r="DF38" s="660"/>
      <c r="DG38" s="660"/>
      <c r="DH38" s="660"/>
      <c r="DI38" s="660"/>
      <c r="DJ38" s="660"/>
      <c r="DK38" s="661"/>
      <c r="DL38" s="668">
        <v>345845</v>
      </c>
      <c r="DM38" s="660"/>
      <c r="DN38" s="660"/>
      <c r="DO38" s="660"/>
      <c r="DP38" s="660"/>
      <c r="DQ38" s="660"/>
      <c r="DR38" s="660"/>
      <c r="DS38" s="660"/>
      <c r="DT38" s="660"/>
      <c r="DU38" s="660"/>
      <c r="DV38" s="661"/>
      <c r="DW38" s="664">
        <v>9.1</v>
      </c>
      <c r="DX38" s="689"/>
      <c r="DY38" s="689"/>
      <c r="DZ38" s="689"/>
      <c r="EA38" s="689"/>
      <c r="EB38" s="689"/>
      <c r="EC38" s="690"/>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17970</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1769</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69685</v>
      </c>
      <c r="CS39" s="691"/>
      <c r="CT39" s="691"/>
      <c r="CU39" s="691"/>
      <c r="CV39" s="691"/>
      <c r="CW39" s="691"/>
      <c r="CX39" s="691"/>
      <c r="CY39" s="692"/>
      <c r="CZ39" s="664">
        <v>1.3</v>
      </c>
      <c r="DA39" s="689"/>
      <c r="DB39" s="689"/>
      <c r="DC39" s="693"/>
      <c r="DD39" s="668">
        <v>67360</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2">
      <c r="B40" s="656" t="s">
        <v>330</v>
      </c>
      <c r="C40" s="657"/>
      <c r="D40" s="657"/>
      <c r="E40" s="657"/>
      <c r="F40" s="657"/>
      <c r="G40" s="657"/>
      <c r="H40" s="657"/>
      <c r="I40" s="657"/>
      <c r="J40" s="657"/>
      <c r="K40" s="657"/>
      <c r="L40" s="657"/>
      <c r="M40" s="657"/>
      <c r="N40" s="657"/>
      <c r="O40" s="657"/>
      <c r="P40" s="657"/>
      <c r="Q40" s="658"/>
      <c r="R40" s="659">
        <v>8300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92</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86436</v>
      </c>
      <c r="CS40" s="660"/>
      <c r="CT40" s="660"/>
      <c r="CU40" s="660"/>
      <c r="CV40" s="660"/>
      <c r="CW40" s="660"/>
      <c r="CX40" s="660"/>
      <c r="CY40" s="661"/>
      <c r="CZ40" s="664">
        <v>1.6</v>
      </c>
      <c r="DA40" s="689"/>
      <c r="DB40" s="689"/>
      <c r="DC40" s="693"/>
      <c r="DD40" s="668">
        <v>66436</v>
      </c>
      <c r="DE40" s="660"/>
      <c r="DF40" s="660"/>
      <c r="DG40" s="660"/>
      <c r="DH40" s="660"/>
      <c r="DI40" s="660"/>
      <c r="DJ40" s="660"/>
      <c r="DK40" s="661"/>
      <c r="DL40" s="668">
        <v>50</v>
      </c>
      <c r="DM40" s="660"/>
      <c r="DN40" s="660"/>
      <c r="DO40" s="660"/>
      <c r="DP40" s="660"/>
      <c r="DQ40" s="660"/>
      <c r="DR40" s="660"/>
      <c r="DS40" s="660"/>
      <c r="DT40" s="660"/>
      <c r="DU40" s="660"/>
      <c r="DV40" s="661"/>
      <c r="DW40" s="664">
        <v>0</v>
      </c>
      <c r="DX40" s="689"/>
      <c r="DY40" s="689"/>
      <c r="DZ40" s="689"/>
      <c r="EA40" s="689"/>
      <c r="EB40" s="689"/>
      <c r="EC40" s="690"/>
    </row>
    <row r="41" spans="2:133" ht="11.25" customHeight="1" x14ac:dyDescent="0.2">
      <c r="B41" s="680" t="s">
        <v>335</v>
      </c>
      <c r="C41" s="681"/>
      <c r="D41" s="681"/>
      <c r="E41" s="681"/>
      <c r="F41" s="681"/>
      <c r="G41" s="681"/>
      <c r="H41" s="681"/>
      <c r="I41" s="681"/>
      <c r="J41" s="681"/>
      <c r="K41" s="681"/>
      <c r="L41" s="681"/>
      <c r="M41" s="681"/>
      <c r="N41" s="681"/>
      <c r="O41" s="681"/>
      <c r="P41" s="681"/>
      <c r="Q41" s="682"/>
      <c r="R41" s="731">
        <v>5646669</v>
      </c>
      <c r="S41" s="732"/>
      <c r="T41" s="732"/>
      <c r="U41" s="732"/>
      <c r="V41" s="732"/>
      <c r="W41" s="732"/>
      <c r="X41" s="732"/>
      <c r="Y41" s="736"/>
      <c r="Z41" s="737">
        <v>100</v>
      </c>
      <c r="AA41" s="737"/>
      <c r="AB41" s="737"/>
      <c r="AC41" s="737"/>
      <c r="AD41" s="738">
        <v>3775335</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104221</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314410</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460</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529470</v>
      </c>
      <c r="CS42" s="691"/>
      <c r="CT42" s="691"/>
      <c r="CU42" s="691"/>
      <c r="CV42" s="691"/>
      <c r="CW42" s="691"/>
      <c r="CX42" s="691"/>
      <c r="CY42" s="692"/>
      <c r="CZ42" s="664">
        <v>9.9</v>
      </c>
      <c r="DA42" s="689"/>
      <c r="DB42" s="689"/>
      <c r="DC42" s="693"/>
      <c r="DD42" s="668">
        <v>197838</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10392</v>
      </c>
      <c r="CS43" s="691"/>
      <c r="CT43" s="691"/>
      <c r="CU43" s="691"/>
      <c r="CV43" s="691"/>
      <c r="CW43" s="691"/>
      <c r="CX43" s="691"/>
      <c r="CY43" s="692"/>
      <c r="CZ43" s="664">
        <v>0.2</v>
      </c>
      <c r="DA43" s="689"/>
      <c r="DB43" s="689"/>
      <c r="DC43" s="693"/>
      <c r="DD43" s="668">
        <v>10392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517326</v>
      </c>
      <c r="CS44" s="660"/>
      <c r="CT44" s="660"/>
      <c r="CU44" s="660"/>
      <c r="CV44" s="660"/>
      <c r="CW44" s="660"/>
      <c r="CX44" s="660"/>
      <c r="CY44" s="661"/>
      <c r="CZ44" s="664">
        <v>9.6999999999999993</v>
      </c>
      <c r="DA44" s="665"/>
      <c r="DB44" s="665"/>
      <c r="DC44" s="671"/>
      <c r="DD44" s="668">
        <v>197598</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156053</v>
      </c>
      <c r="CS45" s="691"/>
      <c r="CT45" s="691"/>
      <c r="CU45" s="691"/>
      <c r="CV45" s="691"/>
      <c r="CW45" s="691"/>
      <c r="CX45" s="691"/>
      <c r="CY45" s="692"/>
      <c r="CZ45" s="664">
        <v>2.9</v>
      </c>
      <c r="DA45" s="689"/>
      <c r="DB45" s="689"/>
      <c r="DC45" s="693"/>
      <c r="DD45" s="668">
        <v>29923</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348</v>
      </c>
      <c r="CG46" s="657"/>
      <c r="CH46" s="657"/>
      <c r="CI46" s="657"/>
      <c r="CJ46" s="657"/>
      <c r="CK46" s="657"/>
      <c r="CL46" s="657"/>
      <c r="CM46" s="657"/>
      <c r="CN46" s="657"/>
      <c r="CO46" s="657"/>
      <c r="CP46" s="657"/>
      <c r="CQ46" s="658"/>
      <c r="CR46" s="659">
        <v>329653</v>
      </c>
      <c r="CS46" s="660"/>
      <c r="CT46" s="660"/>
      <c r="CU46" s="660"/>
      <c r="CV46" s="660"/>
      <c r="CW46" s="660"/>
      <c r="CX46" s="660"/>
      <c r="CY46" s="661"/>
      <c r="CZ46" s="664">
        <v>6.2</v>
      </c>
      <c r="DA46" s="665"/>
      <c r="DB46" s="665"/>
      <c r="DC46" s="671"/>
      <c r="DD46" s="668">
        <v>167055</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349</v>
      </c>
      <c r="CG47" s="657"/>
      <c r="CH47" s="657"/>
      <c r="CI47" s="657"/>
      <c r="CJ47" s="657"/>
      <c r="CK47" s="657"/>
      <c r="CL47" s="657"/>
      <c r="CM47" s="657"/>
      <c r="CN47" s="657"/>
      <c r="CO47" s="657"/>
      <c r="CP47" s="657"/>
      <c r="CQ47" s="658"/>
      <c r="CR47" s="659">
        <v>12144</v>
      </c>
      <c r="CS47" s="691"/>
      <c r="CT47" s="691"/>
      <c r="CU47" s="691"/>
      <c r="CV47" s="691"/>
      <c r="CW47" s="691"/>
      <c r="CX47" s="691"/>
      <c r="CY47" s="692"/>
      <c r="CZ47" s="664">
        <v>0.2</v>
      </c>
      <c r="DA47" s="689"/>
      <c r="DB47" s="689"/>
      <c r="DC47" s="693"/>
      <c r="DD47" s="668">
        <v>240</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5322813</v>
      </c>
      <c r="CS49" s="718"/>
      <c r="CT49" s="718"/>
      <c r="CU49" s="718"/>
      <c r="CV49" s="718"/>
      <c r="CW49" s="718"/>
      <c r="CX49" s="718"/>
      <c r="CY49" s="747"/>
      <c r="CZ49" s="739">
        <v>100</v>
      </c>
      <c r="DA49" s="748"/>
      <c r="DB49" s="748"/>
      <c r="DC49" s="749"/>
      <c r="DD49" s="750">
        <v>4296414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5gDNMl668MYSXV88lZOfnQdm21q9YCBzF55FcGKbgcbbuhodGfUnM1L/ga15eDuQQXwBqg9qjcYTxmNuVS2MLA==" saltValue="CG8C0HGScqhURJXKT940Q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2">
      <c r="A7" s="224">
        <v>1</v>
      </c>
      <c r="B7" s="785" t="s">
        <v>374</v>
      </c>
      <c r="C7" s="786"/>
      <c r="D7" s="786"/>
      <c r="E7" s="786"/>
      <c r="F7" s="786"/>
      <c r="G7" s="786"/>
      <c r="H7" s="786"/>
      <c r="I7" s="786"/>
      <c r="J7" s="786"/>
      <c r="K7" s="786"/>
      <c r="L7" s="786"/>
      <c r="M7" s="786"/>
      <c r="N7" s="786"/>
      <c r="O7" s="786"/>
      <c r="P7" s="787"/>
      <c r="Q7" s="788">
        <v>5647</v>
      </c>
      <c r="R7" s="789"/>
      <c r="S7" s="789"/>
      <c r="T7" s="789"/>
      <c r="U7" s="789"/>
      <c r="V7" s="789">
        <v>5323</v>
      </c>
      <c r="W7" s="789"/>
      <c r="X7" s="789"/>
      <c r="Y7" s="789"/>
      <c r="Z7" s="789"/>
      <c r="AA7" s="789">
        <v>324</v>
      </c>
      <c r="AB7" s="789"/>
      <c r="AC7" s="789"/>
      <c r="AD7" s="789"/>
      <c r="AE7" s="790"/>
      <c r="AF7" s="791">
        <v>302</v>
      </c>
      <c r="AG7" s="792"/>
      <c r="AH7" s="792"/>
      <c r="AI7" s="792"/>
      <c r="AJ7" s="793"/>
      <c r="AK7" s="794">
        <v>0</v>
      </c>
      <c r="AL7" s="795"/>
      <c r="AM7" s="795"/>
      <c r="AN7" s="795"/>
      <c r="AO7" s="795"/>
      <c r="AP7" s="795">
        <v>2455</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2">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2">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2">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2">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2">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2">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2">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2">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2">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2">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2">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2">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2">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5">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2">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5">
      <c r="A23" s="228" t="s">
        <v>376</v>
      </c>
      <c r="B23" s="825" t="s">
        <v>377</v>
      </c>
      <c r="C23" s="826"/>
      <c r="D23" s="826"/>
      <c r="E23" s="826"/>
      <c r="F23" s="826"/>
      <c r="G23" s="826"/>
      <c r="H23" s="826"/>
      <c r="I23" s="826"/>
      <c r="J23" s="826"/>
      <c r="K23" s="826"/>
      <c r="L23" s="826"/>
      <c r="M23" s="826"/>
      <c r="N23" s="826"/>
      <c r="O23" s="826"/>
      <c r="P23" s="827"/>
      <c r="Q23" s="828">
        <v>5647</v>
      </c>
      <c r="R23" s="829"/>
      <c r="S23" s="829"/>
      <c r="T23" s="829"/>
      <c r="U23" s="829"/>
      <c r="V23" s="829">
        <v>5323</v>
      </c>
      <c r="W23" s="829"/>
      <c r="X23" s="829"/>
      <c r="Y23" s="829"/>
      <c r="Z23" s="829"/>
      <c r="AA23" s="829">
        <v>324</v>
      </c>
      <c r="AB23" s="829"/>
      <c r="AC23" s="829"/>
      <c r="AD23" s="829"/>
      <c r="AE23" s="830"/>
      <c r="AF23" s="831">
        <v>302</v>
      </c>
      <c r="AG23" s="829"/>
      <c r="AH23" s="829"/>
      <c r="AI23" s="829"/>
      <c r="AJ23" s="832"/>
      <c r="AK23" s="833"/>
      <c r="AL23" s="834"/>
      <c r="AM23" s="834"/>
      <c r="AN23" s="834"/>
      <c r="AO23" s="834"/>
      <c r="AP23" s="829">
        <v>2455</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2">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5">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30">
        <v>1</v>
      </c>
      <c r="B28" s="785" t="s">
        <v>388</v>
      </c>
      <c r="C28" s="786"/>
      <c r="D28" s="786"/>
      <c r="E28" s="786"/>
      <c r="F28" s="786"/>
      <c r="G28" s="786"/>
      <c r="H28" s="786"/>
      <c r="I28" s="786"/>
      <c r="J28" s="786"/>
      <c r="K28" s="786"/>
      <c r="L28" s="786"/>
      <c r="M28" s="786"/>
      <c r="N28" s="786"/>
      <c r="O28" s="786"/>
      <c r="P28" s="787"/>
      <c r="Q28" s="858">
        <v>1157</v>
      </c>
      <c r="R28" s="859"/>
      <c r="S28" s="859"/>
      <c r="T28" s="859"/>
      <c r="U28" s="859"/>
      <c r="V28" s="859">
        <v>1128</v>
      </c>
      <c r="W28" s="859"/>
      <c r="X28" s="859"/>
      <c r="Y28" s="859"/>
      <c r="Z28" s="859"/>
      <c r="AA28" s="859">
        <v>28</v>
      </c>
      <c r="AB28" s="859"/>
      <c r="AC28" s="859"/>
      <c r="AD28" s="859"/>
      <c r="AE28" s="860"/>
      <c r="AF28" s="861">
        <v>28</v>
      </c>
      <c r="AG28" s="859"/>
      <c r="AH28" s="859"/>
      <c r="AI28" s="859"/>
      <c r="AJ28" s="862"/>
      <c r="AK28" s="863">
        <v>104</v>
      </c>
      <c r="AL28" s="864"/>
      <c r="AM28" s="864"/>
      <c r="AN28" s="864"/>
      <c r="AO28" s="864"/>
      <c r="AP28" s="864" t="s">
        <v>554</v>
      </c>
      <c r="AQ28" s="864"/>
      <c r="AR28" s="864"/>
      <c r="AS28" s="864"/>
      <c r="AT28" s="864"/>
      <c r="AU28" s="864" t="s">
        <v>554</v>
      </c>
      <c r="AV28" s="864"/>
      <c r="AW28" s="864"/>
      <c r="AX28" s="864"/>
      <c r="AY28" s="864"/>
      <c r="AZ28" s="865" t="s">
        <v>554</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30">
        <v>2</v>
      </c>
      <c r="B29" s="816" t="s">
        <v>389</v>
      </c>
      <c r="C29" s="817"/>
      <c r="D29" s="817"/>
      <c r="E29" s="817"/>
      <c r="F29" s="817"/>
      <c r="G29" s="817"/>
      <c r="H29" s="817"/>
      <c r="I29" s="817"/>
      <c r="J29" s="817"/>
      <c r="K29" s="817"/>
      <c r="L29" s="817"/>
      <c r="M29" s="817"/>
      <c r="N29" s="817"/>
      <c r="O29" s="817"/>
      <c r="P29" s="818"/>
      <c r="Q29" s="819">
        <v>1181</v>
      </c>
      <c r="R29" s="820"/>
      <c r="S29" s="820"/>
      <c r="T29" s="820"/>
      <c r="U29" s="820"/>
      <c r="V29" s="820">
        <v>1173</v>
      </c>
      <c r="W29" s="820"/>
      <c r="X29" s="820"/>
      <c r="Y29" s="820"/>
      <c r="Z29" s="820"/>
      <c r="AA29" s="820">
        <v>8</v>
      </c>
      <c r="AB29" s="820"/>
      <c r="AC29" s="820"/>
      <c r="AD29" s="820"/>
      <c r="AE29" s="821"/>
      <c r="AF29" s="822">
        <v>8</v>
      </c>
      <c r="AG29" s="823"/>
      <c r="AH29" s="823"/>
      <c r="AI29" s="823"/>
      <c r="AJ29" s="824"/>
      <c r="AK29" s="870">
        <v>174</v>
      </c>
      <c r="AL29" s="866"/>
      <c r="AM29" s="866"/>
      <c r="AN29" s="866"/>
      <c r="AO29" s="866"/>
      <c r="AP29" s="866" t="s">
        <v>554</v>
      </c>
      <c r="AQ29" s="866"/>
      <c r="AR29" s="866"/>
      <c r="AS29" s="866"/>
      <c r="AT29" s="866"/>
      <c r="AU29" s="866" t="s">
        <v>554</v>
      </c>
      <c r="AV29" s="866"/>
      <c r="AW29" s="866"/>
      <c r="AX29" s="866"/>
      <c r="AY29" s="866"/>
      <c r="AZ29" s="867" t="s">
        <v>554</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30">
        <v>3</v>
      </c>
      <c r="B30" s="816" t="s">
        <v>390</v>
      </c>
      <c r="C30" s="817"/>
      <c r="D30" s="817"/>
      <c r="E30" s="817"/>
      <c r="F30" s="817"/>
      <c r="G30" s="817"/>
      <c r="H30" s="817"/>
      <c r="I30" s="817"/>
      <c r="J30" s="817"/>
      <c r="K30" s="817"/>
      <c r="L30" s="817"/>
      <c r="M30" s="817"/>
      <c r="N30" s="817"/>
      <c r="O30" s="817"/>
      <c r="P30" s="818"/>
      <c r="Q30" s="819">
        <v>126</v>
      </c>
      <c r="R30" s="820"/>
      <c r="S30" s="820"/>
      <c r="T30" s="820"/>
      <c r="U30" s="820"/>
      <c r="V30" s="820">
        <v>121</v>
      </c>
      <c r="W30" s="820"/>
      <c r="X30" s="820"/>
      <c r="Y30" s="820"/>
      <c r="Z30" s="820"/>
      <c r="AA30" s="820">
        <v>5</v>
      </c>
      <c r="AB30" s="820"/>
      <c r="AC30" s="820"/>
      <c r="AD30" s="820"/>
      <c r="AE30" s="821"/>
      <c r="AF30" s="822">
        <v>5</v>
      </c>
      <c r="AG30" s="823"/>
      <c r="AH30" s="823"/>
      <c r="AI30" s="823"/>
      <c r="AJ30" s="824"/>
      <c r="AK30" s="870">
        <v>35</v>
      </c>
      <c r="AL30" s="866"/>
      <c r="AM30" s="866"/>
      <c r="AN30" s="866"/>
      <c r="AO30" s="866"/>
      <c r="AP30" s="866" t="s">
        <v>554</v>
      </c>
      <c r="AQ30" s="866"/>
      <c r="AR30" s="866"/>
      <c r="AS30" s="866"/>
      <c r="AT30" s="866"/>
      <c r="AU30" s="866" t="s">
        <v>554</v>
      </c>
      <c r="AV30" s="866"/>
      <c r="AW30" s="866"/>
      <c r="AX30" s="866"/>
      <c r="AY30" s="866"/>
      <c r="AZ30" s="867" t="s">
        <v>554</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30">
        <v>4</v>
      </c>
      <c r="B31" s="816" t="s">
        <v>391</v>
      </c>
      <c r="C31" s="817"/>
      <c r="D31" s="817"/>
      <c r="E31" s="817"/>
      <c r="F31" s="817"/>
      <c r="G31" s="817"/>
      <c r="H31" s="817"/>
      <c r="I31" s="817"/>
      <c r="J31" s="817"/>
      <c r="K31" s="817"/>
      <c r="L31" s="817"/>
      <c r="M31" s="817"/>
      <c r="N31" s="817"/>
      <c r="O31" s="817"/>
      <c r="P31" s="818"/>
      <c r="Q31" s="819">
        <v>254</v>
      </c>
      <c r="R31" s="820"/>
      <c r="S31" s="820"/>
      <c r="T31" s="820"/>
      <c r="U31" s="820"/>
      <c r="V31" s="820">
        <v>239</v>
      </c>
      <c r="W31" s="820"/>
      <c r="X31" s="820"/>
      <c r="Y31" s="820"/>
      <c r="Z31" s="820"/>
      <c r="AA31" s="820">
        <v>15</v>
      </c>
      <c r="AB31" s="820"/>
      <c r="AC31" s="820"/>
      <c r="AD31" s="820"/>
      <c r="AE31" s="821"/>
      <c r="AF31" s="822">
        <v>218</v>
      </c>
      <c r="AG31" s="823"/>
      <c r="AH31" s="823"/>
      <c r="AI31" s="823"/>
      <c r="AJ31" s="824"/>
      <c r="AK31" s="870">
        <v>18</v>
      </c>
      <c r="AL31" s="866"/>
      <c r="AM31" s="866"/>
      <c r="AN31" s="866"/>
      <c r="AO31" s="866"/>
      <c r="AP31" s="866">
        <v>850</v>
      </c>
      <c r="AQ31" s="866"/>
      <c r="AR31" s="866"/>
      <c r="AS31" s="866"/>
      <c r="AT31" s="866"/>
      <c r="AU31" s="866">
        <v>134</v>
      </c>
      <c r="AV31" s="866"/>
      <c r="AW31" s="866"/>
      <c r="AX31" s="866"/>
      <c r="AY31" s="866"/>
      <c r="AZ31" s="867" t="s">
        <v>554</v>
      </c>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30">
        <v>5</v>
      </c>
      <c r="B32" s="816" t="s">
        <v>393</v>
      </c>
      <c r="C32" s="817"/>
      <c r="D32" s="817"/>
      <c r="E32" s="817"/>
      <c r="F32" s="817"/>
      <c r="G32" s="817"/>
      <c r="H32" s="817"/>
      <c r="I32" s="817"/>
      <c r="J32" s="817"/>
      <c r="K32" s="817"/>
      <c r="L32" s="817"/>
      <c r="M32" s="817"/>
      <c r="N32" s="817"/>
      <c r="O32" s="817"/>
      <c r="P32" s="818"/>
      <c r="Q32" s="819">
        <v>877</v>
      </c>
      <c r="R32" s="820"/>
      <c r="S32" s="820"/>
      <c r="T32" s="820"/>
      <c r="U32" s="820"/>
      <c r="V32" s="820">
        <v>894</v>
      </c>
      <c r="W32" s="820"/>
      <c r="X32" s="820"/>
      <c r="Y32" s="820"/>
      <c r="Z32" s="820"/>
      <c r="AA32" s="820">
        <v>-16</v>
      </c>
      <c r="AB32" s="820"/>
      <c r="AC32" s="820"/>
      <c r="AD32" s="820"/>
      <c r="AE32" s="821"/>
      <c r="AF32" s="822">
        <v>60</v>
      </c>
      <c r="AG32" s="823"/>
      <c r="AH32" s="823"/>
      <c r="AI32" s="823"/>
      <c r="AJ32" s="824"/>
      <c r="AK32" s="870">
        <v>350</v>
      </c>
      <c r="AL32" s="866"/>
      <c r="AM32" s="866"/>
      <c r="AN32" s="866"/>
      <c r="AO32" s="866"/>
      <c r="AP32" s="866">
        <v>132</v>
      </c>
      <c r="AQ32" s="866"/>
      <c r="AR32" s="866"/>
      <c r="AS32" s="866"/>
      <c r="AT32" s="866"/>
      <c r="AU32" s="866">
        <v>92</v>
      </c>
      <c r="AV32" s="866"/>
      <c r="AW32" s="866"/>
      <c r="AX32" s="866"/>
      <c r="AY32" s="866"/>
      <c r="AZ32" s="867" t="s">
        <v>554</v>
      </c>
      <c r="BA32" s="867"/>
      <c r="BB32" s="867"/>
      <c r="BC32" s="867"/>
      <c r="BD32" s="867"/>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30">
        <v>6</v>
      </c>
      <c r="B33" s="816" t="s">
        <v>394</v>
      </c>
      <c r="C33" s="817"/>
      <c r="D33" s="817"/>
      <c r="E33" s="817"/>
      <c r="F33" s="817"/>
      <c r="G33" s="817"/>
      <c r="H33" s="817"/>
      <c r="I33" s="817"/>
      <c r="J33" s="817"/>
      <c r="K33" s="817"/>
      <c r="L33" s="817"/>
      <c r="M33" s="817"/>
      <c r="N33" s="817"/>
      <c r="O33" s="817"/>
      <c r="P33" s="818"/>
      <c r="Q33" s="819">
        <v>469</v>
      </c>
      <c r="R33" s="820"/>
      <c r="S33" s="820"/>
      <c r="T33" s="820"/>
      <c r="U33" s="820"/>
      <c r="V33" s="820">
        <v>489</v>
      </c>
      <c r="W33" s="820"/>
      <c r="X33" s="820"/>
      <c r="Y33" s="820"/>
      <c r="Z33" s="820"/>
      <c r="AA33" s="820">
        <v>-20</v>
      </c>
      <c r="AB33" s="820"/>
      <c r="AC33" s="820"/>
      <c r="AD33" s="820"/>
      <c r="AE33" s="821"/>
      <c r="AF33" s="822">
        <v>151</v>
      </c>
      <c r="AG33" s="823"/>
      <c r="AH33" s="823"/>
      <c r="AI33" s="823"/>
      <c r="AJ33" s="824"/>
      <c r="AK33" s="870">
        <v>163</v>
      </c>
      <c r="AL33" s="866"/>
      <c r="AM33" s="866"/>
      <c r="AN33" s="866"/>
      <c r="AO33" s="866"/>
      <c r="AP33" s="866">
        <v>1097</v>
      </c>
      <c r="AQ33" s="866"/>
      <c r="AR33" s="866"/>
      <c r="AS33" s="866"/>
      <c r="AT33" s="866"/>
      <c r="AU33" s="866">
        <v>1024</v>
      </c>
      <c r="AV33" s="866"/>
      <c r="AW33" s="866"/>
      <c r="AX33" s="866"/>
      <c r="AY33" s="866"/>
      <c r="AZ33" s="867" t="s">
        <v>554</v>
      </c>
      <c r="BA33" s="867"/>
      <c r="BB33" s="867"/>
      <c r="BC33" s="867"/>
      <c r="BD33" s="867"/>
      <c r="BE33" s="868" t="s">
        <v>392</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30">
        <v>7</v>
      </c>
      <c r="B34" s="816" t="s">
        <v>395</v>
      </c>
      <c r="C34" s="817"/>
      <c r="D34" s="817"/>
      <c r="E34" s="817"/>
      <c r="F34" s="817"/>
      <c r="G34" s="817"/>
      <c r="H34" s="817"/>
      <c r="I34" s="817"/>
      <c r="J34" s="817"/>
      <c r="K34" s="817"/>
      <c r="L34" s="817"/>
      <c r="M34" s="817"/>
      <c r="N34" s="817"/>
      <c r="O34" s="817"/>
      <c r="P34" s="818"/>
      <c r="Q34" s="819">
        <v>19</v>
      </c>
      <c r="R34" s="820"/>
      <c r="S34" s="820"/>
      <c r="T34" s="820"/>
      <c r="U34" s="820"/>
      <c r="V34" s="820">
        <v>10</v>
      </c>
      <c r="W34" s="820"/>
      <c r="X34" s="820"/>
      <c r="Y34" s="820"/>
      <c r="Z34" s="820"/>
      <c r="AA34" s="820">
        <v>9</v>
      </c>
      <c r="AB34" s="820"/>
      <c r="AC34" s="820"/>
      <c r="AD34" s="820"/>
      <c r="AE34" s="821"/>
      <c r="AF34" s="822">
        <v>1</v>
      </c>
      <c r="AG34" s="823"/>
      <c r="AH34" s="823"/>
      <c r="AI34" s="823"/>
      <c r="AJ34" s="824"/>
      <c r="AK34" s="870" t="s">
        <v>554</v>
      </c>
      <c r="AL34" s="866"/>
      <c r="AM34" s="866"/>
      <c r="AN34" s="866"/>
      <c r="AO34" s="866"/>
      <c r="AP34" s="866" t="s">
        <v>554</v>
      </c>
      <c r="AQ34" s="866"/>
      <c r="AR34" s="866"/>
      <c r="AS34" s="866"/>
      <c r="AT34" s="866"/>
      <c r="AU34" s="866" t="s">
        <v>554</v>
      </c>
      <c r="AV34" s="866"/>
      <c r="AW34" s="866"/>
      <c r="AX34" s="866"/>
      <c r="AY34" s="866"/>
      <c r="AZ34" s="867" t="s">
        <v>554</v>
      </c>
      <c r="BA34" s="867"/>
      <c r="BB34" s="867"/>
      <c r="BC34" s="867"/>
      <c r="BD34" s="867"/>
      <c r="BE34" s="868" t="s">
        <v>396</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397</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8" t="s">
        <v>376</v>
      </c>
      <c r="B63" s="825" t="s">
        <v>398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471</v>
      </c>
      <c r="AG63" s="880"/>
      <c r="AH63" s="880"/>
      <c r="AI63" s="880"/>
      <c r="AJ63" s="881"/>
      <c r="AK63" s="882"/>
      <c r="AL63" s="877"/>
      <c r="AM63" s="877"/>
      <c r="AN63" s="877"/>
      <c r="AO63" s="877"/>
      <c r="AP63" s="880">
        <v>2079</v>
      </c>
      <c r="AQ63" s="880"/>
      <c r="AR63" s="880"/>
      <c r="AS63" s="880"/>
      <c r="AT63" s="880"/>
      <c r="AU63" s="880">
        <v>1250</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400</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401</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4">
        <v>1</v>
      </c>
      <c r="B68" s="905" t="s">
        <v>548</v>
      </c>
      <c r="C68" s="906"/>
      <c r="D68" s="906"/>
      <c r="E68" s="906"/>
      <c r="F68" s="906"/>
      <c r="G68" s="906"/>
      <c r="H68" s="906"/>
      <c r="I68" s="906"/>
      <c r="J68" s="906"/>
      <c r="K68" s="906"/>
      <c r="L68" s="906"/>
      <c r="M68" s="906"/>
      <c r="N68" s="906"/>
      <c r="O68" s="906"/>
      <c r="P68" s="907"/>
      <c r="Q68" s="908">
        <v>10670</v>
      </c>
      <c r="R68" s="902"/>
      <c r="S68" s="902"/>
      <c r="T68" s="902"/>
      <c r="U68" s="902"/>
      <c r="V68" s="902">
        <v>10603</v>
      </c>
      <c r="W68" s="902"/>
      <c r="X68" s="902"/>
      <c r="Y68" s="902"/>
      <c r="Z68" s="902"/>
      <c r="AA68" s="902">
        <v>67</v>
      </c>
      <c r="AB68" s="902"/>
      <c r="AC68" s="902"/>
      <c r="AD68" s="902"/>
      <c r="AE68" s="902"/>
      <c r="AF68" s="902">
        <v>67</v>
      </c>
      <c r="AG68" s="902"/>
      <c r="AH68" s="902"/>
      <c r="AI68" s="902"/>
      <c r="AJ68" s="902"/>
      <c r="AK68" s="902" t="s">
        <v>554</v>
      </c>
      <c r="AL68" s="902"/>
      <c r="AM68" s="902"/>
      <c r="AN68" s="902"/>
      <c r="AO68" s="902"/>
      <c r="AP68" s="902" t="s">
        <v>554</v>
      </c>
      <c r="AQ68" s="902"/>
      <c r="AR68" s="902"/>
      <c r="AS68" s="902"/>
      <c r="AT68" s="902"/>
      <c r="AU68" s="902" t="s">
        <v>554</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6">
        <v>2</v>
      </c>
      <c r="B69" s="909" t="s">
        <v>549</v>
      </c>
      <c r="C69" s="910"/>
      <c r="D69" s="910"/>
      <c r="E69" s="910"/>
      <c r="F69" s="910"/>
      <c r="G69" s="910"/>
      <c r="H69" s="910"/>
      <c r="I69" s="910"/>
      <c r="J69" s="910"/>
      <c r="K69" s="910"/>
      <c r="L69" s="910"/>
      <c r="M69" s="910"/>
      <c r="N69" s="910"/>
      <c r="O69" s="910"/>
      <c r="P69" s="911"/>
      <c r="Q69" s="912">
        <v>860</v>
      </c>
      <c r="R69" s="866"/>
      <c r="S69" s="866"/>
      <c r="T69" s="866"/>
      <c r="U69" s="866"/>
      <c r="V69" s="866">
        <v>858</v>
      </c>
      <c r="W69" s="866"/>
      <c r="X69" s="866"/>
      <c r="Y69" s="866"/>
      <c r="Z69" s="866"/>
      <c r="AA69" s="866">
        <v>2</v>
      </c>
      <c r="AB69" s="866"/>
      <c r="AC69" s="866"/>
      <c r="AD69" s="866"/>
      <c r="AE69" s="866"/>
      <c r="AF69" s="866">
        <v>2</v>
      </c>
      <c r="AG69" s="866"/>
      <c r="AH69" s="866"/>
      <c r="AI69" s="866"/>
      <c r="AJ69" s="866"/>
      <c r="AK69" s="866">
        <v>2</v>
      </c>
      <c r="AL69" s="866"/>
      <c r="AM69" s="866"/>
      <c r="AN69" s="866"/>
      <c r="AO69" s="866"/>
      <c r="AP69" s="866" t="s">
        <v>554</v>
      </c>
      <c r="AQ69" s="866"/>
      <c r="AR69" s="866"/>
      <c r="AS69" s="866"/>
      <c r="AT69" s="866"/>
      <c r="AU69" s="866" t="s">
        <v>554</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6">
        <v>3</v>
      </c>
      <c r="B70" s="909" t="s">
        <v>550</v>
      </c>
      <c r="C70" s="910"/>
      <c r="D70" s="910"/>
      <c r="E70" s="910"/>
      <c r="F70" s="910"/>
      <c r="G70" s="910"/>
      <c r="H70" s="910"/>
      <c r="I70" s="910"/>
      <c r="J70" s="910"/>
      <c r="K70" s="910"/>
      <c r="L70" s="910"/>
      <c r="M70" s="910"/>
      <c r="N70" s="910"/>
      <c r="O70" s="910"/>
      <c r="P70" s="911"/>
      <c r="Q70" s="912">
        <v>5618</v>
      </c>
      <c r="R70" s="866"/>
      <c r="S70" s="866"/>
      <c r="T70" s="866"/>
      <c r="U70" s="866"/>
      <c r="V70" s="866">
        <v>5520</v>
      </c>
      <c r="W70" s="866"/>
      <c r="X70" s="866"/>
      <c r="Y70" s="866"/>
      <c r="Z70" s="866"/>
      <c r="AA70" s="866">
        <v>98</v>
      </c>
      <c r="AB70" s="866"/>
      <c r="AC70" s="866"/>
      <c r="AD70" s="866"/>
      <c r="AE70" s="866"/>
      <c r="AF70" s="866">
        <v>98</v>
      </c>
      <c r="AG70" s="866"/>
      <c r="AH70" s="866"/>
      <c r="AI70" s="866"/>
      <c r="AJ70" s="866"/>
      <c r="AK70" s="866">
        <v>178</v>
      </c>
      <c r="AL70" s="866"/>
      <c r="AM70" s="866"/>
      <c r="AN70" s="866"/>
      <c r="AO70" s="866"/>
      <c r="AP70" s="866">
        <v>4115</v>
      </c>
      <c r="AQ70" s="866"/>
      <c r="AR70" s="866"/>
      <c r="AS70" s="866"/>
      <c r="AT70" s="866"/>
      <c r="AU70" s="866">
        <v>154</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6">
        <v>4</v>
      </c>
      <c r="B71" s="909" t="s">
        <v>551</v>
      </c>
      <c r="C71" s="910"/>
      <c r="D71" s="910"/>
      <c r="E71" s="910"/>
      <c r="F71" s="910"/>
      <c r="G71" s="910"/>
      <c r="H71" s="910"/>
      <c r="I71" s="910"/>
      <c r="J71" s="910"/>
      <c r="K71" s="910"/>
      <c r="L71" s="910"/>
      <c r="M71" s="910"/>
      <c r="N71" s="910"/>
      <c r="O71" s="910"/>
      <c r="P71" s="911"/>
      <c r="Q71" s="912">
        <v>243</v>
      </c>
      <c r="R71" s="866"/>
      <c r="S71" s="866"/>
      <c r="T71" s="866"/>
      <c r="U71" s="866"/>
      <c r="V71" s="866">
        <v>238</v>
      </c>
      <c r="W71" s="866"/>
      <c r="X71" s="866"/>
      <c r="Y71" s="866"/>
      <c r="Z71" s="866"/>
      <c r="AA71" s="866">
        <v>5</v>
      </c>
      <c r="AB71" s="866"/>
      <c r="AC71" s="866"/>
      <c r="AD71" s="866"/>
      <c r="AE71" s="866"/>
      <c r="AF71" s="866">
        <v>5</v>
      </c>
      <c r="AG71" s="866"/>
      <c r="AH71" s="866"/>
      <c r="AI71" s="866"/>
      <c r="AJ71" s="866"/>
      <c r="AK71" s="866">
        <v>3</v>
      </c>
      <c r="AL71" s="866"/>
      <c r="AM71" s="866"/>
      <c r="AN71" s="866"/>
      <c r="AO71" s="866"/>
      <c r="AP71" s="866" t="s">
        <v>554</v>
      </c>
      <c r="AQ71" s="866"/>
      <c r="AR71" s="866"/>
      <c r="AS71" s="866"/>
      <c r="AT71" s="866"/>
      <c r="AU71" s="866" t="s">
        <v>554</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6">
        <v>5</v>
      </c>
      <c r="B72" s="909" t="s">
        <v>552</v>
      </c>
      <c r="C72" s="910"/>
      <c r="D72" s="910"/>
      <c r="E72" s="910"/>
      <c r="F72" s="910"/>
      <c r="G72" s="910"/>
      <c r="H72" s="910"/>
      <c r="I72" s="910"/>
      <c r="J72" s="910"/>
      <c r="K72" s="910"/>
      <c r="L72" s="910"/>
      <c r="M72" s="910"/>
      <c r="N72" s="910"/>
      <c r="O72" s="910"/>
      <c r="P72" s="911"/>
      <c r="Q72" s="912">
        <v>967</v>
      </c>
      <c r="R72" s="866"/>
      <c r="S72" s="866"/>
      <c r="T72" s="866"/>
      <c r="U72" s="866"/>
      <c r="V72" s="866">
        <v>732</v>
      </c>
      <c r="W72" s="866"/>
      <c r="X72" s="866"/>
      <c r="Y72" s="866"/>
      <c r="Z72" s="866"/>
      <c r="AA72" s="866">
        <v>236</v>
      </c>
      <c r="AB72" s="866"/>
      <c r="AC72" s="866"/>
      <c r="AD72" s="866"/>
      <c r="AE72" s="866"/>
      <c r="AF72" s="866">
        <v>236</v>
      </c>
      <c r="AG72" s="866"/>
      <c r="AH72" s="866"/>
      <c r="AI72" s="866"/>
      <c r="AJ72" s="866"/>
      <c r="AK72" s="866">
        <v>510</v>
      </c>
      <c r="AL72" s="866"/>
      <c r="AM72" s="866"/>
      <c r="AN72" s="866"/>
      <c r="AO72" s="866"/>
      <c r="AP72" s="866" t="s">
        <v>554</v>
      </c>
      <c r="AQ72" s="866"/>
      <c r="AR72" s="866"/>
      <c r="AS72" s="866"/>
      <c r="AT72" s="866"/>
      <c r="AU72" s="866" t="s">
        <v>554</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6">
        <v>6</v>
      </c>
      <c r="B73" s="909" t="s">
        <v>553</v>
      </c>
      <c r="C73" s="910"/>
      <c r="D73" s="910"/>
      <c r="E73" s="910"/>
      <c r="F73" s="910"/>
      <c r="G73" s="910"/>
      <c r="H73" s="910"/>
      <c r="I73" s="910"/>
      <c r="J73" s="910"/>
      <c r="K73" s="910"/>
      <c r="L73" s="910"/>
      <c r="M73" s="910"/>
      <c r="N73" s="910"/>
      <c r="O73" s="910"/>
      <c r="P73" s="911"/>
      <c r="Q73" s="912">
        <v>294625</v>
      </c>
      <c r="R73" s="866"/>
      <c r="S73" s="866"/>
      <c r="T73" s="866"/>
      <c r="U73" s="866"/>
      <c r="V73" s="866">
        <v>290389</v>
      </c>
      <c r="W73" s="866"/>
      <c r="X73" s="866"/>
      <c r="Y73" s="866"/>
      <c r="Z73" s="866"/>
      <c r="AA73" s="866">
        <v>4236</v>
      </c>
      <c r="AB73" s="866"/>
      <c r="AC73" s="866"/>
      <c r="AD73" s="866"/>
      <c r="AE73" s="866"/>
      <c r="AF73" s="866">
        <v>4236</v>
      </c>
      <c r="AG73" s="866"/>
      <c r="AH73" s="866"/>
      <c r="AI73" s="866"/>
      <c r="AJ73" s="866"/>
      <c r="AK73" s="866">
        <v>5909</v>
      </c>
      <c r="AL73" s="866"/>
      <c r="AM73" s="866"/>
      <c r="AN73" s="866"/>
      <c r="AO73" s="866"/>
      <c r="AP73" s="866" t="s">
        <v>554</v>
      </c>
      <c r="AQ73" s="866"/>
      <c r="AR73" s="866"/>
      <c r="AS73" s="866"/>
      <c r="AT73" s="866"/>
      <c r="AU73" s="866" t="s">
        <v>554</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8" t="s">
        <v>376</v>
      </c>
      <c r="B88" s="825" t="s">
        <v>402</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4644</v>
      </c>
      <c r="AG88" s="880"/>
      <c r="AH88" s="880"/>
      <c r="AI88" s="880"/>
      <c r="AJ88" s="880"/>
      <c r="AK88" s="877"/>
      <c r="AL88" s="877"/>
      <c r="AM88" s="877"/>
      <c r="AN88" s="877"/>
      <c r="AO88" s="877"/>
      <c r="AP88" s="880">
        <v>4115</v>
      </c>
      <c r="AQ88" s="880"/>
      <c r="AR88" s="880"/>
      <c r="AS88" s="880"/>
      <c r="AT88" s="880"/>
      <c r="AU88" s="880">
        <v>154</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403</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404</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405</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53" t="s">
        <v>408</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409</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410</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411</v>
      </c>
      <c r="AB109" s="929"/>
      <c r="AC109" s="929"/>
      <c r="AD109" s="929"/>
      <c r="AE109" s="930"/>
      <c r="AF109" s="928" t="s">
        <v>412</v>
      </c>
      <c r="AG109" s="929"/>
      <c r="AH109" s="929"/>
      <c r="AI109" s="929"/>
      <c r="AJ109" s="930"/>
      <c r="AK109" s="928" t="s">
        <v>294</v>
      </c>
      <c r="AL109" s="929"/>
      <c r="AM109" s="929"/>
      <c r="AN109" s="929"/>
      <c r="AO109" s="930"/>
      <c r="AP109" s="928" t="s">
        <v>413</v>
      </c>
      <c r="AQ109" s="929"/>
      <c r="AR109" s="929"/>
      <c r="AS109" s="929"/>
      <c r="AT109" s="931"/>
      <c r="AU109" s="948" t="s">
        <v>410</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411</v>
      </c>
      <c r="BR109" s="929"/>
      <c r="BS109" s="929"/>
      <c r="BT109" s="929"/>
      <c r="BU109" s="930"/>
      <c r="BV109" s="928" t="s">
        <v>412</v>
      </c>
      <c r="BW109" s="929"/>
      <c r="BX109" s="929"/>
      <c r="BY109" s="929"/>
      <c r="BZ109" s="930"/>
      <c r="CA109" s="928" t="s">
        <v>294</v>
      </c>
      <c r="CB109" s="929"/>
      <c r="CC109" s="929"/>
      <c r="CD109" s="929"/>
      <c r="CE109" s="930"/>
      <c r="CF109" s="949" t="s">
        <v>413</v>
      </c>
      <c r="CG109" s="949"/>
      <c r="CH109" s="949"/>
      <c r="CI109" s="949"/>
      <c r="CJ109" s="949"/>
      <c r="CK109" s="928" t="s">
        <v>414</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411</v>
      </c>
      <c r="DH109" s="929"/>
      <c r="DI109" s="929"/>
      <c r="DJ109" s="929"/>
      <c r="DK109" s="930"/>
      <c r="DL109" s="928" t="s">
        <v>412</v>
      </c>
      <c r="DM109" s="929"/>
      <c r="DN109" s="929"/>
      <c r="DO109" s="929"/>
      <c r="DP109" s="930"/>
      <c r="DQ109" s="928" t="s">
        <v>294</v>
      </c>
      <c r="DR109" s="929"/>
      <c r="DS109" s="929"/>
      <c r="DT109" s="929"/>
      <c r="DU109" s="930"/>
      <c r="DV109" s="928" t="s">
        <v>413</v>
      </c>
      <c r="DW109" s="929"/>
      <c r="DX109" s="929"/>
      <c r="DY109" s="929"/>
      <c r="DZ109" s="931"/>
    </row>
    <row r="110" spans="1:131" s="218" customFormat="1" ht="26.25" customHeight="1" x14ac:dyDescent="0.2">
      <c r="A110" s="932" t="s">
        <v>415</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311224</v>
      </c>
      <c r="AB110" s="936"/>
      <c r="AC110" s="936"/>
      <c r="AD110" s="936"/>
      <c r="AE110" s="937"/>
      <c r="AF110" s="938">
        <v>336492</v>
      </c>
      <c r="AG110" s="936"/>
      <c r="AH110" s="936"/>
      <c r="AI110" s="936"/>
      <c r="AJ110" s="937"/>
      <c r="AK110" s="938">
        <v>362804</v>
      </c>
      <c r="AL110" s="936"/>
      <c r="AM110" s="936"/>
      <c r="AN110" s="936"/>
      <c r="AO110" s="937"/>
      <c r="AP110" s="939">
        <v>10.6</v>
      </c>
      <c r="AQ110" s="940"/>
      <c r="AR110" s="940"/>
      <c r="AS110" s="940"/>
      <c r="AT110" s="941"/>
      <c r="AU110" s="942" t="s">
        <v>69</v>
      </c>
      <c r="AV110" s="943"/>
      <c r="AW110" s="943"/>
      <c r="AX110" s="943"/>
      <c r="AY110" s="943"/>
      <c r="AZ110" s="965" t="s">
        <v>416</v>
      </c>
      <c r="BA110" s="933"/>
      <c r="BB110" s="933"/>
      <c r="BC110" s="933"/>
      <c r="BD110" s="933"/>
      <c r="BE110" s="933"/>
      <c r="BF110" s="933"/>
      <c r="BG110" s="933"/>
      <c r="BH110" s="933"/>
      <c r="BI110" s="933"/>
      <c r="BJ110" s="933"/>
      <c r="BK110" s="933"/>
      <c r="BL110" s="933"/>
      <c r="BM110" s="933"/>
      <c r="BN110" s="933"/>
      <c r="BO110" s="933"/>
      <c r="BP110" s="934"/>
      <c r="BQ110" s="966">
        <v>2610638</v>
      </c>
      <c r="BR110" s="967"/>
      <c r="BS110" s="967"/>
      <c r="BT110" s="967"/>
      <c r="BU110" s="967"/>
      <c r="BV110" s="967">
        <v>2584715</v>
      </c>
      <c r="BW110" s="967"/>
      <c r="BX110" s="967"/>
      <c r="BY110" s="967"/>
      <c r="BZ110" s="967"/>
      <c r="CA110" s="967">
        <v>2455437</v>
      </c>
      <c r="CB110" s="967"/>
      <c r="CC110" s="967"/>
      <c r="CD110" s="967"/>
      <c r="CE110" s="967"/>
      <c r="CF110" s="980">
        <v>71.8</v>
      </c>
      <c r="CG110" s="981"/>
      <c r="CH110" s="981"/>
      <c r="CI110" s="981"/>
      <c r="CJ110" s="981"/>
      <c r="CK110" s="982" t="s">
        <v>417</v>
      </c>
      <c r="CL110" s="983"/>
      <c r="CM110" s="965" t="s">
        <v>418</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2">
      <c r="A111" s="970" t="s">
        <v>419</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420</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421</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2">
      <c r="A112" s="988" t="s">
        <v>422</v>
      </c>
      <c r="B112" s="989"/>
      <c r="C112" s="959" t="s">
        <v>423</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424</v>
      </c>
      <c r="BA112" s="959"/>
      <c r="BB112" s="959"/>
      <c r="BC112" s="959"/>
      <c r="BD112" s="959"/>
      <c r="BE112" s="959"/>
      <c r="BF112" s="959"/>
      <c r="BG112" s="959"/>
      <c r="BH112" s="959"/>
      <c r="BI112" s="959"/>
      <c r="BJ112" s="959"/>
      <c r="BK112" s="959"/>
      <c r="BL112" s="959"/>
      <c r="BM112" s="959"/>
      <c r="BN112" s="959"/>
      <c r="BO112" s="959"/>
      <c r="BP112" s="960"/>
      <c r="BQ112" s="961">
        <v>1282060</v>
      </c>
      <c r="BR112" s="962"/>
      <c r="BS112" s="962"/>
      <c r="BT112" s="962"/>
      <c r="BU112" s="962"/>
      <c r="BV112" s="962">
        <v>1286298</v>
      </c>
      <c r="BW112" s="962"/>
      <c r="BX112" s="962"/>
      <c r="BY112" s="962"/>
      <c r="BZ112" s="962"/>
      <c r="CA112" s="962">
        <v>1250453</v>
      </c>
      <c r="CB112" s="962"/>
      <c r="CC112" s="962"/>
      <c r="CD112" s="962"/>
      <c r="CE112" s="962"/>
      <c r="CF112" s="956">
        <v>36.6</v>
      </c>
      <c r="CG112" s="957"/>
      <c r="CH112" s="957"/>
      <c r="CI112" s="957"/>
      <c r="CJ112" s="957"/>
      <c r="CK112" s="984"/>
      <c r="CL112" s="985"/>
      <c r="CM112" s="958" t="s">
        <v>425</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2">
      <c r="A113" s="990"/>
      <c r="B113" s="991"/>
      <c r="C113" s="959" t="s">
        <v>426</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266461</v>
      </c>
      <c r="AB113" s="974"/>
      <c r="AC113" s="974"/>
      <c r="AD113" s="974"/>
      <c r="AE113" s="975"/>
      <c r="AF113" s="976">
        <v>258864</v>
      </c>
      <c r="AG113" s="974"/>
      <c r="AH113" s="974"/>
      <c r="AI113" s="974"/>
      <c r="AJ113" s="975"/>
      <c r="AK113" s="976">
        <v>203898</v>
      </c>
      <c r="AL113" s="974"/>
      <c r="AM113" s="974"/>
      <c r="AN113" s="974"/>
      <c r="AO113" s="975"/>
      <c r="AP113" s="977">
        <v>6</v>
      </c>
      <c r="AQ113" s="978"/>
      <c r="AR113" s="978"/>
      <c r="AS113" s="978"/>
      <c r="AT113" s="979"/>
      <c r="AU113" s="944"/>
      <c r="AV113" s="945"/>
      <c r="AW113" s="945"/>
      <c r="AX113" s="945"/>
      <c r="AY113" s="945"/>
      <c r="AZ113" s="958" t="s">
        <v>427</v>
      </c>
      <c r="BA113" s="959"/>
      <c r="BB113" s="959"/>
      <c r="BC113" s="959"/>
      <c r="BD113" s="959"/>
      <c r="BE113" s="959"/>
      <c r="BF113" s="959"/>
      <c r="BG113" s="959"/>
      <c r="BH113" s="959"/>
      <c r="BI113" s="959"/>
      <c r="BJ113" s="959"/>
      <c r="BK113" s="959"/>
      <c r="BL113" s="959"/>
      <c r="BM113" s="959"/>
      <c r="BN113" s="959"/>
      <c r="BO113" s="959"/>
      <c r="BP113" s="960"/>
      <c r="BQ113" s="961">
        <v>149305</v>
      </c>
      <c r="BR113" s="962"/>
      <c r="BS113" s="962"/>
      <c r="BT113" s="962"/>
      <c r="BU113" s="962"/>
      <c r="BV113" s="962">
        <v>136205</v>
      </c>
      <c r="BW113" s="962"/>
      <c r="BX113" s="962"/>
      <c r="BY113" s="962"/>
      <c r="BZ113" s="962"/>
      <c r="CA113" s="962">
        <v>154030</v>
      </c>
      <c r="CB113" s="962"/>
      <c r="CC113" s="962"/>
      <c r="CD113" s="962"/>
      <c r="CE113" s="962"/>
      <c r="CF113" s="956">
        <v>4.5</v>
      </c>
      <c r="CG113" s="957"/>
      <c r="CH113" s="957"/>
      <c r="CI113" s="957"/>
      <c r="CJ113" s="957"/>
      <c r="CK113" s="984"/>
      <c r="CL113" s="985"/>
      <c r="CM113" s="958" t="s">
        <v>428</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2">
      <c r="A114" s="990"/>
      <c r="B114" s="991"/>
      <c r="C114" s="959" t="s">
        <v>429</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21168</v>
      </c>
      <c r="AB114" s="995"/>
      <c r="AC114" s="995"/>
      <c r="AD114" s="995"/>
      <c r="AE114" s="996"/>
      <c r="AF114" s="997">
        <v>21389</v>
      </c>
      <c r="AG114" s="995"/>
      <c r="AH114" s="995"/>
      <c r="AI114" s="995"/>
      <c r="AJ114" s="996"/>
      <c r="AK114" s="997">
        <v>20584</v>
      </c>
      <c r="AL114" s="995"/>
      <c r="AM114" s="995"/>
      <c r="AN114" s="995"/>
      <c r="AO114" s="996"/>
      <c r="AP114" s="998">
        <v>0.6</v>
      </c>
      <c r="AQ114" s="999"/>
      <c r="AR114" s="999"/>
      <c r="AS114" s="999"/>
      <c r="AT114" s="1000"/>
      <c r="AU114" s="944"/>
      <c r="AV114" s="945"/>
      <c r="AW114" s="945"/>
      <c r="AX114" s="945"/>
      <c r="AY114" s="945"/>
      <c r="AZ114" s="958" t="s">
        <v>430</v>
      </c>
      <c r="BA114" s="959"/>
      <c r="BB114" s="959"/>
      <c r="BC114" s="959"/>
      <c r="BD114" s="959"/>
      <c r="BE114" s="959"/>
      <c r="BF114" s="959"/>
      <c r="BG114" s="959"/>
      <c r="BH114" s="959"/>
      <c r="BI114" s="959"/>
      <c r="BJ114" s="959"/>
      <c r="BK114" s="959"/>
      <c r="BL114" s="959"/>
      <c r="BM114" s="959"/>
      <c r="BN114" s="959"/>
      <c r="BO114" s="959"/>
      <c r="BP114" s="960"/>
      <c r="BQ114" s="961">
        <v>631978</v>
      </c>
      <c r="BR114" s="962"/>
      <c r="BS114" s="962"/>
      <c r="BT114" s="962"/>
      <c r="BU114" s="962"/>
      <c r="BV114" s="962">
        <v>605677</v>
      </c>
      <c r="BW114" s="962"/>
      <c r="BX114" s="962"/>
      <c r="BY114" s="962"/>
      <c r="BZ114" s="962"/>
      <c r="CA114" s="962">
        <v>613649</v>
      </c>
      <c r="CB114" s="962"/>
      <c r="CC114" s="962"/>
      <c r="CD114" s="962"/>
      <c r="CE114" s="962"/>
      <c r="CF114" s="956">
        <v>17.899999999999999</v>
      </c>
      <c r="CG114" s="957"/>
      <c r="CH114" s="957"/>
      <c r="CI114" s="957"/>
      <c r="CJ114" s="957"/>
      <c r="CK114" s="984"/>
      <c r="CL114" s="985"/>
      <c r="CM114" s="958" t="s">
        <v>431</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2">
      <c r="A115" s="990"/>
      <c r="B115" s="991"/>
      <c r="C115" s="959" t="s">
        <v>432</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21</v>
      </c>
      <c r="AB115" s="974"/>
      <c r="AC115" s="974"/>
      <c r="AD115" s="974"/>
      <c r="AE115" s="975"/>
      <c r="AF115" s="976">
        <v>10</v>
      </c>
      <c r="AG115" s="974"/>
      <c r="AH115" s="974"/>
      <c r="AI115" s="974"/>
      <c r="AJ115" s="975"/>
      <c r="AK115" s="976">
        <v>10</v>
      </c>
      <c r="AL115" s="974"/>
      <c r="AM115" s="974"/>
      <c r="AN115" s="974"/>
      <c r="AO115" s="975"/>
      <c r="AP115" s="977">
        <v>0</v>
      </c>
      <c r="AQ115" s="978"/>
      <c r="AR115" s="978"/>
      <c r="AS115" s="978"/>
      <c r="AT115" s="979"/>
      <c r="AU115" s="944"/>
      <c r="AV115" s="945"/>
      <c r="AW115" s="945"/>
      <c r="AX115" s="945"/>
      <c r="AY115" s="945"/>
      <c r="AZ115" s="958" t="s">
        <v>433</v>
      </c>
      <c r="BA115" s="959"/>
      <c r="BB115" s="959"/>
      <c r="BC115" s="959"/>
      <c r="BD115" s="959"/>
      <c r="BE115" s="959"/>
      <c r="BF115" s="959"/>
      <c r="BG115" s="959"/>
      <c r="BH115" s="959"/>
      <c r="BI115" s="959"/>
      <c r="BJ115" s="959"/>
      <c r="BK115" s="959"/>
      <c r="BL115" s="959"/>
      <c r="BM115" s="959"/>
      <c r="BN115" s="959"/>
      <c r="BO115" s="959"/>
      <c r="BP115" s="960"/>
      <c r="BQ115" s="961">
        <v>3036</v>
      </c>
      <c r="BR115" s="962"/>
      <c r="BS115" s="962"/>
      <c r="BT115" s="962"/>
      <c r="BU115" s="962"/>
      <c r="BV115" s="962">
        <v>3167</v>
      </c>
      <c r="BW115" s="962"/>
      <c r="BX115" s="962"/>
      <c r="BY115" s="962"/>
      <c r="BZ115" s="962"/>
      <c r="CA115" s="962">
        <v>3406</v>
      </c>
      <c r="CB115" s="962"/>
      <c r="CC115" s="962"/>
      <c r="CD115" s="962"/>
      <c r="CE115" s="962"/>
      <c r="CF115" s="956">
        <v>0.1</v>
      </c>
      <c r="CG115" s="957"/>
      <c r="CH115" s="957"/>
      <c r="CI115" s="957"/>
      <c r="CJ115" s="957"/>
      <c r="CK115" s="984"/>
      <c r="CL115" s="985"/>
      <c r="CM115" s="958" t="s">
        <v>434</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2">
      <c r="A116" s="992"/>
      <c r="B116" s="993"/>
      <c r="C116" s="1001" t="s">
        <v>435</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436</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437</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438</v>
      </c>
      <c r="Z117" s="930"/>
      <c r="AA117" s="1014">
        <v>598874</v>
      </c>
      <c r="AB117" s="1015"/>
      <c r="AC117" s="1015"/>
      <c r="AD117" s="1015"/>
      <c r="AE117" s="1016"/>
      <c r="AF117" s="1017">
        <v>616755</v>
      </c>
      <c r="AG117" s="1015"/>
      <c r="AH117" s="1015"/>
      <c r="AI117" s="1015"/>
      <c r="AJ117" s="1016"/>
      <c r="AK117" s="1017">
        <v>587296</v>
      </c>
      <c r="AL117" s="1015"/>
      <c r="AM117" s="1015"/>
      <c r="AN117" s="1015"/>
      <c r="AO117" s="1016"/>
      <c r="AP117" s="1018"/>
      <c r="AQ117" s="1019"/>
      <c r="AR117" s="1019"/>
      <c r="AS117" s="1019"/>
      <c r="AT117" s="1020"/>
      <c r="AU117" s="944"/>
      <c r="AV117" s="945"/>
      <c r="AW117" s="945"/>
      <c r="AX117" s="945"/>
      <c r="AY117" s="945"/>
      <c r="AZ117" s="1010" t="s">
        <v>439</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440</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2">
      <c r="A118" s="948" t="s">
        <v>414</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411</v>
      </c>
      <c r="AB118" s="929"/>
      <c r="AC118" s="929"/>
      <c r="AD118" s="929"/>
      <c r="AE118" s="930"/>
      <c r="AF118" s="928" t="s">
        <v>412</v>
      </c>
      <c r="AG118" s="929"/>
      <c r="AH118" s="929"/>
      <c r="AI118" s="929"/>
      <c r="AJ118" s="930"/>
      <c r="AK118" s="928" t="s">
        <v>294</v>
      </c>
      <c r="AL118" s="929"/>
      <c r="AM118" s="929"/>
      <c r="AN118" s="929"/>
      <c r="AO118" s="930"/>
      <c r="AP118" s="1006" t="s">
        <v>413</v>
      </c>
      <c r="AQ118" s="1007"/>
      <c r="AR118" s="1007"/>
      <c r="AS118" s="1007"/>
      <c r="AT118" s="1008"/>
      <c r="AU118" s="944"/>
      <c r="AV118" s="945"/>
      <c r="AW118" s="945"/>
      <c r="AX118" s="945"/>
      <c r="AY118" s="945"/>
      <c r="AZ118" s="1009" t="s">
        <v>441</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442</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2">
      <c r="A119" s="1092" t="s">
        <v>417</v>
      </c>
      <c r="B119" s="983"/>
      <c r="C119" s="965" t="s">
        <v>418</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443</v>
      </c>
      <c r="BP119" s="1041"/>
      <c r="BQ119" s="1035">
        <v>4677017</v>
      </c>
      <c r="BR119" s="1036"/>
      <c r="BS119" s="1036"/>
      <c r="BT119" s="1036"/>
      <c r="BU119" s="1036"/>
      <c r="BV119" s="1036">
        <v>4616062</v>
      </c>
      <c r="BW119" s="1036"/>
      <c r="BX119" s="1036"/>
      <c r="BY119" s="1036"/>
      <c r="BZ119" s="1036"/>
      <c r="CA119" s="1036">
        <v>4476975</v>
      </c>
      <c r="CB119" s="1036"/>
      <c r="CC119" s="1036"/>
      <c r="CD119" s="1036"/>
      <c r="CE119" s="1036"/>
      <c r="CF119" s="1037"/>
      <c r="CG119" s="1038"/>
      <c r="CH119" s="1038"/>
      <c r="CI119" s="1038"/>
      <c r="CJ119" s="1039"/>
      <c r="CK119" s="986"/>
      <c r="CL119" s="987"/>
      <c r="CM119" s="1009" t="s">
        <v>444</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2">
      <c r="A120" s="1093"/>
      <c r="B120" s="985"/>
      <c r="C120" s="958" t="s">
        <v>421</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445</v>
      </c>
      <c r="AV120" s="1028"/>
      <c r="AW120" s="1028"/>
      <c r="AX120" s="1028"/>
      <c r="AY120" s="1029"/>
      <c r="AZ120" s="965" t="s">
        <v>446</v>
      </c>
      <c r="BA120" s="933"/>
      <c r="BB120" s="933"/>
      <c r="BC120" s="933"/>
      <c r="BD120" s="933"/>
      <c r="BE120" s="933"/>
      <c r="BF120" s="933"/>
      <c r="BG120" s="933"/>
      <c r="BH120" s="933"/>
      <c r="BI120" s="933"/>
      <c r="BJ120" s="933"/>
      <c r="BK120" s="933"/>
      <c r="BL120" s="933"/>
      <c r="BM120" s="933"/>
      <c r="BN120" s="933"/>
      <c r="BO120" s="933"/>
      <c r="BP120" s="934"/>
      <c r="BQ120" s="966">
        <v>3405693</v>
      </c>
      <c r="BR120" s="967"/>
      <c r="BS120" s="967"/>
      <c r="BT120" s="967"/>
      <c r="BU120" s="967"/>
      <c r="BV120" s="967">
        <v>3578457</v>
      </c>
      <c r="BW120" s="967"/>
      <c r="BX120" s="967"/>
      <c r="BY120" s="967"/>
      <c r="BZ120" s="967"/>
      <c r="CA120" s="967">
        <v>3706959</v>
      </c>
      <c r="CB120" s="967"/>
      <c r="CC120" s="967"/>
      <c r="CD120" s="967"/>
      <c r="CE120" s="967"/>
      <c r="CF120" s="980">
        <v>108.4</v>
      </c>
      <c r="CG120" s="981"/>
      <c r="CH120" s="981"/>
      <c r="CI120" s="981"/>
      <c r="CJ120" s="981"/>
      <c r="CK120" s="1042" t="s">
        <v>447</v>
      </c>
      <c r="CL120" s="1043"/>
      <c r="CM120" s="1043"/>
      <c r="CN120" s="1043"/>
      <c r="CO120" s="1044"/>
      <c r="CP120" s="1050" t="s">
        <v>394</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1024148</v>
      </c>
      <c r="DR120" s="967"/>
      <c r="DS120" s="967"/>
      <c r="DT120" s="967"/>
      <c r="DU120" s="967"/>
      <c r="DV120" s="968">
        <v>30</v>
      </c>
      <c r="DW120" s="968"/>
      <c r="DX120" s="968"/>
      <c r="DY120" s="968"/>
      <c r="DZ120" s="969"/>
    </row>
    <row r="121" spans="1:130" s="218" customFormat="1" ht="26.25" customHeight="1" x14ac:dyDescent="0.2">
      <c r="A121" s="1093"/>
      <c r="B121" s="985"/>
      <c r="C121" s="1010" t="s">
        <v>448</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449</v>
      </c>
      <c r="BA121" s="959"/>
      <c r="BB121" s="959"/>
      <c r="BC121" s="959"/>
      <c r="BD121" s="959"/>
      <c r="BE121" s="959"/>
      <c r="BF121" s="959"/>
      <c r="BG121" s="959"/>
      <c r="BH121" s="959"/>
      <c r="BI121" s="959"/>
      <c r="BJ121" s="959"/>
      <c r="BK121" s="959"/>
      <c r="BL121" s="959"/>
      <c r="BM121" s="959"/>
      <c r="BN121" s="959"/>
      <c r="BO121" s="959"/>
      <c r="BP121" s="960"/>
      <c r="BQ121" s="961" t="s">
        <v>122</v>
      </c>
      <c r="BR121" s="962"/>
      <c r="BS121" s="962"/>
      <c r="BT121" s="962"/>
      <c r="BU121" s="962"/>
      <c r="BV121" s="962" t="s">
        <v>122</v>
      </c>
      <c r="BW121" s="962"/>
      <c r="BX121" s="962"/>
      <c r="BY121" s="962"/>
      <c r="BZ121" s="962"/>
      <c r="CA121" s="962" t="s">
        <v>122</v>
      </c>
      <c r="CB121" s="962"/>
      <c r="CC121" s="962"/>
      <c r="CD121" s="962"/>
      <c r="CE121" s="962"/>
      <c r="CF121" s="956" t="s">
        <v>122</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v>185259</v>
      </c>
      <c r="DH121" s="962"/>
      <c r="DI121" s="962"/>
      <c r="DJ121" s="962"/>
      <c r="DK121" s="962"/>
      <c r="DL121" s="962">
        <v>150421</v>
      </c>
      <c r="DM121" s="962"/>
      <c r="DN121" s="962"/>
      <c r="DO121" s="962"/>
      <c r="DP121" s="962"/>
      <c r="DQ121" s="962">
        <v>134374</v>
      </c>
      <c r="DR121" s="962"/>
      <c r="DS121" s="962"/>
      <c r="DT121" s="962"/>
      <c r="DU121" s="962"/>
      <c r="DV121" s="963">
        <v>3.9</v>
      </c>
      <c r="DW121" s="963"/>
      <c r="DX121" s="963"/>
      <c r="DY121" s="963"/>
      <c r="DZ121" s="964"/>
    </row>
    <row r="122" spans="1:130" s="218" customFormat="1" ht="26.25" customHeight="1" x14ac:dyDescent="0.2">
      <c r="A122" s="1093"/>
      <c r="B122" s="985"/>
      <c r="C122" s="958" t="s">
        <v>431</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450</v>
      </c>
      <c r="BA122" s="1001"/>
      <c r="BB122" s="1001"/>
      <c r="BC122" s="1001"/>
      <c r="BD122" s="1001"/>
      <c r="BE122" s="1001"/>
      <c r="BF122" s="1001"/>
      <c r="BG122" s="1001"/>
      <c r="BH122" s="1001"/>
      <c r="BI122" s="1001"/>
      <c r="BJ122" s="1001"/>
      <c r="BK122" s="1001"/>
      <c r="BL122" s="1001"/>
      <c r="BM122" s="1001"/>
      <c r="BN122" s="1001"/>
      <c r="BO122" s="1001"/>
      <c r="BP122" s="1002"/>
      <c r="BQ122" s="1035">
        <v>3561333</v>
      </c>
      <c r="BR122" s="1036"/>
      <c r="BS122" s="1036"/>
      <c r="BT122" s="1036"/>
      <c r="BU122" s="1036"/>
      <c r="BV122" s="1036">
        <v>3418116</v>
      </c>
      <c r="BW122" s="1036"/>
      <c r="BX122" s="1036"/>
      <c r="BY122" s="1036"/>
      <c r="BZ122" s="1036"/>
      <c r="CA122" s="1036">
        <v>3247704</v>
      </c>
      <c r="CB122" s="1036"/>
      <c r="CC122" s="1036"/>
      <c r="CD122" s="1036"/>
      <c r="CE122" s="1036"/>
      <c r="CF122" s="1053">
        <v>95</v>
      </c>
      <c r="CG122" s="1054"/>
      <c r="CH122" s="1054"/>
      <c r="CI122" s="1054"/>
      <c r="CJ122" s="1054"/>
      <c r="CK122" s="1045"/>
      <c r="CL122" s="1046"/>
      <c r="CM122" s="1046"/>
      <c r="CN122" s="1046"/>
      <c r="CO122" s="1047"/>
      <c r="CP122" s="1055" t="s">
        <v>393</v>
      </c>
      <c r="CQ122" s="1056"/>
      <c r="CR122" s="1056"/>
      <c r="CS122" s="1056"/>
      <c r="CT122" s="1056"/>
      <c r="CU122" s="1056"/>
      <c r="CV122" s="1056"/>
      <c r="CW122" s="1056"/>
      <c r="CX122" s="1056"/>
      <c r="CY122" s="1056"/>
      <c r="CZ122" s="1056"/>
      <c r="DA122" s="1056"/>
      <c r="DB122" s="1056"/>
      <c r="DC122" s="1056"/>
      <c r="DD122" s="1056"/>
      <c r="DE122" s="1056"/>
      <c r="DF122" s="1057"/>
      <c r="DG122" s="961">
        <v>176143</v>
      </c>
      <c r="DH122" s="962"/>
      <c r="DI122" s="962"/>
      <c r="DJ122" s="962"/>
      <c r="DK122" s="962"/>
      <c r="DL122" s="962">
        <v>125421</v>
      </c>
      <c r="DM122" s="962"/>
      <c r="DN122" s="962"/>
      <c r="DO122" s="962"/>
      <c r="DP122" s="962"/>
      <c r="DQ122" s="962">
        <v>91931</v>
      </c>
      <c r="DR122" s="962"/>
      <c r="DS122" s="962"/>
      <c r="DT122" s="962"/>
      <c r="DU122" s="962"/>
      <c r="DV122" s="963">
        <v>2.7</v>
      </c>
      <c r="DW122" s="963"/>
      <c r="DX122" s="963"/>
      <c r="DY122" s="963"/>
      <c r="DZ122" s="964"/>
    </row>
    <row r="123" spans="1:130" s="218" customFormat="1" ht="26.25" customHeight="1" x14ac:dyDescent="0.2">
      <c r="A123" s="1093"/>
      <c r="B123" s="985"/>
      <c r="C123" s="958" t="s">
        <v>437</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451</v>
      </c>
      <c r="BP123" s="1041"/>
      <c r="BQ123" s="1099">
        <v>6967026</v>
      </c>
      <c r="BR123" s="1100"/>
      <c r="BS123" s="1100"/>
      <c r="BT123" s="1100"/>
      <c r="BU123" s="1100"/>
      <c r="BV123" s="1100">
        <v>6996573</v>
      </c>
      <c r="BW123" s="1100"/>
      <c r="BX123" s="1100"/>
      <c r="BY123" s="1100"/>
      <c r="BZ123" s="1100"/>
      <c r="CA123" s="1100">
        <v>6954663</v>
      </c>
      <c r="CB123" s="1100"/>
      <c r="CC123" s="1100"/>
      <c r="CD123" s="1100"/>
      <c r="CE123" s="1100"/>
      <c r="CF123" s="1037"/>
      <c r="CG123" s="1038"/>
      <c r="CH123" s="1038"/>
      <c r="CI123" s="1038"/>
      <c r="CJ123" s="1039"/>
      <c r="CK123" s="1045"/>
      <c r="CL123" s="1046"/>
      <c r="CM123" s="1046"/>
      <c r="CN123" s="1046"/>
      <c r="CO123" s="1047"/>
      <c r="CP123" s="1055" t="s">
        <v>395</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5">
      <c r="A124" s="1093"/>
      <c r="B124" s="985"/>
      <c r="C124" s="958" t="s">
        <v>440</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452</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t="s">
        <v>122</v>
      </c>
      <c r="CB124" s="1063"/>
      <c r="CC124" s="1063"/>
      <c r="CD124" s="1063"/>
      <c r="CE124" s="1063"/>
      <c r="CF124" s="1064"/>
      <c r="CG124" s="1065"/>
      <c r="CH124" s="1065"/>
      <c r="CI124" s="1065"/>
      <c r="CJ124" s="1066"/>
      <c r="CK124" s="1048"/>
      <c r="CL124" s="1048"/>
      <c r="CM124" s="1048"/>
      <c r="CN124" s="1048"/>
      <c r="CO124" s="1049"/>
      <c r="CP124" s="1055" t="s">
        <v>453</v>
      </c>
      <c r="CQ124" s="1056"/>
      <c r="CR124" s="1056"/>
      <c r="CS124" s="1056"/>
      <c r="CT124" s="1056"/>
      <c r="CU124" s="1056"/>
      <c r="CV124" s="1056"/>
      <c r="CW124" s="1056"/>
      <c r="CX124" s="1056"/>
      <c r="CY124" s="1056"/>
      <c r="CZ124" s="1056"/>
      <c r="DA124" s="1056"/>
      <c r="DB124" s="1056"/>
      <c r="DC124" s="1056"/>
      <c r="DD124" s="1056"/>
      <c r="DE124" s="1056"/>
      <c r="DF124" s="1057"/>
      <c r="DG124" s="1040">
        <v>920658</v>
      </c>
      <c r="DH124" s="1022"/>
      <c r="DI124" s="1022"/>
      <c r="DJ124" s="1022"/>
      <c r="DK124" s="1023"/>
      <c r="DL124" s="1021">
        <v>1010456</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2">
      <c r="A125" s="1093"/>
      <c r="B125" s="985"/>
      <c r="C125" s="958" t="s">
        <v>442</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454</v>
      </c>
      <c r="CL125" s="1043"/>
      <c r="CM125" s="1043"/>
      <c r="CN125" s="1043"/>
      <c r="CO125" s="1044"/>
      <c r="CP125" s="965" t="s">
        <v>455</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5">
      <c r="A126" s="1093"/>
      <c r="B126" s="985"/>
      <c r="C126" s="958" t="s">
        <v>444</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456</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2">
      <c r="A127" s="1094"/>
      <c r="B127" s="987"/>
      <c r="C127" s="1009" t="s">
        <v>457</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21</v>
      </c>
      <c r="AB127" s="995"/>
      <c r="AC127" s="995"/>
      <c r="AD127" s="995"/>
      <c r="AE127" s="996"/>
      <c r="AF127" s="997">
        <v>10</v>
      </c>
      <c r="AG127" s="995"/>
      <c r="AH127" s="995"/>
      <c r="AI127" s="995"/>
      <c r="AJ127" s="996"/>
      <c r="AK127" s="997">
        <v>10</v>
      </c>
      <c r="AL127" s="995"/>
      <c r="AM127" s="995"/>
      <c r="AN127" s="995"/>
      <c r="AO127" s="996"/>
      <c r="AP127" s="998">
        <v>0</v>
      </c>
      <c r="AQ127" s="999"/>
      <c r="AR127" s="999"/>
      <c r="AS127" s="999"/>
      <c r="AT127" s="1000"/>
      <c r="AU127" s="220"/>
      <c r="AV127" s="220"/>
      <c r="AW127" s="220"/>
      <c r="AX127" s="1067" t="s">
        <v>458</v>
      </c>
      <c r="AY127" s="1068"/>
      <c r="AZ127" s="1068"/>
      <c r="BA127" s="1068"/>
      <c r="BB127" s="1068"/>
      <c r="BC127" s="1068"/>
      <c r="BD127" s="1068"/>
      <c r="BE127" s="1069"/>
      <c r="BF127" s="1070" t="s">
        <v>459</v>
      </c>
      <c r="BG127" s="1068"/>
      <c r="BH127" s="1068"/>
      <c r="BI127" s="1068"/>
      <c r="BJ127" s="1068"/>
      <c r="BK127" s="1068"/>
      <c r="BL127" s="1069"/>
      <c r="BM127" s="1070" t="s">
        <v>460</v>
      </c>
      <c r="BN127" s="1068"/>
      <c r="BO127" s="1068"/>
      <c r="BP127" s="1068"/>
      <c r="BQ127" s="1068"/>
      <c r="BR127" s="1068"/>
      <c r="BS127" s="1069"/>
      <c r="BT127" s="1070" t="s">
        <v>461</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462</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5">
      <c r="A128" s="1077" t="s">
        <v>463</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464</v>
      </c>
      <c r="X128" s="1079"/>
      <c r="Y128" s="1079"/>
      <c r="Z128" s="1080"/>
      <c r="AA128" s="1081">
        <v>106</v>
      </c>
      <c r="AB128" s="1082"/>
      <c r="AC128" s="1082"/>
      <c r="AD128" s="1082"/>
      <c r="AE128" s="1083"/>
      <c r="AF128" s="1084">
        <v>106</v>
      </c>
      <c r="AG128" s="1082"/>
      <c r="AH128" s="1082"/>
      <c r="AI128" s="1082"/>
      <c r="AJ128" s="1083"/>
      <c r="AK128" s="1084" t="s">
        <v>122</v>
      </c>
      <c r="AL128" s="1082"/>
      <c r="AM128" s="1082"/>
      <c r="AN128" s="1082"/>
      <c r="AO128" s="1083"/>
      <c r="AP128" s="1085"/>
      <c r="AQ128" s="1086"/>
      <c r="AR128" s="1086"/>
      <c r="AS128" s="1086"/>
      <c r="AT128" s="1087"/>
      <c r="AU128" s="220"/>
      <c r="AV128" s="220"/>
      <c r="AW128" s="220"/>
      <c r="AX128" s="932" t="s">
        <v>465</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466</v>
      </c>
      <c r="CQ128" s="762"/>
      <c r="CR128" s="762"/>
      <c r="CS128" s="762"/>
      <c r="CT128" s="762"/>
      <c r="CU128" s="762"/>
      <c r="CV128" s="762"/>
      <c r="CW128" s="762"/>
      <c r="CX128" s="762"/>
      <c r="CY128" s="762"/>
      <c r="CZ128" s="762"/>
      <c r="DA128" s="762"/>
      <c r="DB128" s="762"/>
      <c r="DC128" s="762"/>
      <c r="DD128" s="762"/>
      <c r="DE128" s="762"/>
      <c r="DF128" s="1072"/>
      <c r="DG128" s="1073">
        <v>3036</v>
      </c>
      <c r="DH128" s="1074"/>
      <c r="DI128" s="1074"/>
      <c r="DJ128" s="1074"/>
      <c r="DK128" s="1074"/>
      <c r="DL128" s="1074">
        <v>3167</v>
      </c>
      <c r="DM128" s="1074"/>
      <c r="DN128" s="1074"/>
      <c r="DO128" s="1074"/>
      <c r="DP128" s="1074"/>
      <c r="DQ128" s="1074">
        <v>3406</v>
      </c>
      <c r="DR128" s="1074"/>
      <c r="DS128" s="1074"/>
      <c r="DT128" s="1074"/>
      <c r="DU128" s="1074"/>
      <c r="DV128" s="1075">
        <v>0.1</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467</v>
      </c>
      <c r="X129" s="1107"/>
      <c r="Y129" s="1107"/>
      <c r="Z129" s="1108"/>
      <c r="AA129" s="994">
        <v>3657465</v>
      </c>
      <c r="AB129" s="995"/>
      <c r="AC129" s="995"/>
      <c r="AD129" s="995"/>
      <c r="AE129" s="996"/>
      <c r="AF129" s="997">
        <v>3680280</v>
      </c>
      <c r="AG129" s="995"/>
      <c r="AH129" s="995"/>
      <c r="AI129" s="995"/>
      <c r="AJ129" s="996"/>
      <c r="AK129" s="997">
        <v>3799549</v>
      </c>
      <c r="AL129" s="995"/>
      <c r="AM129" s="995"/>
      <c r="AN129" s="995"/>
      <c r="AO129" s="996"/>
      <c r="AP129" s="1109"/>
      <c r="AQ129" s="1110"/>
      <c r="AR129" s="1110"/>
      <c r="AS129" s="1110"/>
      <c r="AT129" s="1111"/>
      <c r="AU129" s="221"/>
      <c r="AV129" s="221"/>
      <c r="AW129" s="221"/>
      <c r="AX129" s="1101" t="s">
        <v>468</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70" t="s">
        <v>469</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470</v>
      </c>
      <c r="X130" s="1107"/>
      <c r="Y130" s="1107"/>
      <c r="Z130" s="1108"/>
      <c r="AA130" s="994">
        <v>407158</v>
      </c>
      <c r="AB130" s="995"/>
      <c r="AC130" s="995"/>
      <c r="AD130" s="995"/>
      <c r="AE130" s="996"/>
      <c r="AF130" s="997">
        <v>403964</v>
      </c>
      <c r="AG130" s="995"/>
      <c r="AH130" s="995"/>
      <c r="AI130" s="995"/>
      <c r="AJ130" s="996"/>
      <c r="AK130" s="997">
        <v>380187</v>
      </c>
      <c r="AL130" s="995"/>
      <c r="AM130" s="995"/>
      <c r="AN130" s="995"/>
      <c r="AO130" s="996"/>
      <c r="AP130" s="1109"/>
      <c r="AQ130" s="1110"/>
      <c r="AR130" s="1110"/>
      <c r="AS130" s="1110"/>
      <c r="AT130" s="1111"/>
      <c r="AU130" s="221"/>
      <c r="AV130" s="221"/>
      <c r="AW130" s="221"/>
      <c r="AX130" s="1101" t="s">
        <v>471</v>
      </c>
      <c r="AY130" s="959"/>
      <c r="AZ130" s="959"/>
      <c r="BA130" s="959"/>
      <c r="BB130" s="959"/>
      <c r="BC130" s="959"/>
      <c r="BD130" s="959"/>
      <c r="BE130" s="960"/>
      <c r="BF130" s="1137">
        <v>6.1</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472</v>
      </c>
      <c r="X131" s="1144"/>
      <c r="Y131" s="1144"/>
      <c r="Z131" s="1145"/>
      <c r="AA131" s="1040">
        <v>3250307</v>
      </c>
      <c r="AB131" s="1022"/>
      <c r="AC131" s="1022"/>
      <c r="AD131" s="1022"/>
      <c r="AE131" s="1023"/>
      <c r="AF131" s="1021">
        <v>3276316</v>
      </c>
      <c r="AG131" s="1022"/>
      <c r="AH131" s="1022"/>
      <c r="AI131" s="1022"/>
      <c r="AJ131" s="1023"/>
      <c r="AK131" s="1021">
        <v>3419362</v>
      </c>
      <c r="AL131" s="1022"/>
      <c r="AM131" s="1022"/>
      <c r="AN131" s="1022"/>
      <c r="AO131" s="1023"/>
      <c r="AP131" s="1146"/>
      <c r="AQ131" s="1147"/>
      <c r="AR131" s="1147"/>
      <c r="AS131" s="1147"/>
      <c r="AT131" s="1148"/>
      <c r="AU131" s="221"/>
      <c r="AV131" s="221"/>
      <c r="AW131" s="221"/>
      <c r="AX131" s="1119" t="s">
        <v>473</v>
      </c>
      <c r="AY131" s="762"/>
      <c r="AZ131" s="762"/>
      <c r="BA131" s="762"/>
      <c r="BB131" s="762"/>
      <c r="BC131" s="762"/>
      <c r="BD131" s="762"/>
      <c r="BE131" s="1072"/>
      <c r="BF131" s="1120" t="s">
        <v>122</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126" t="s">
        <v>474</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475</v>
      </c>
      <c r="W132" s="1130"/>
      <c r="X132" s="1130"/>
      <c r="Y132" s="1130"/>
      <c r="Z132" s="1131"/>
      <c r="AA132" s="1132">
        <v>5.8951354440000001</v>
      </c>
      <c r="AB132" s="1133"/>
      <c r="AC132" s="1133"/>
      <c r="AD132" s="1133"/>
      <c r="AE132" s="1134"/>
      <c r="AF132" s="1135">
        <v>6.4915899440000002</v>
      </c>
      <c r="AG132" s="1133"/>
      <c r="AH132" s="1133"/>
      <c r="AI132" s="1133"/>
      <c r="AJ132" s="1134"/>
      <c r="AK132" s="1135">
        <v>6.0569486350000004</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476</v>
      </c>
      <c r="W133" s="1113"/>
      <c r="X133" s="1113"/>
      <c r="Y133" s="1113"/>
      <c r="Z133" s="1114"/>
      <c r="AA133" s="1115">
        <v>4.5</v>
      </c>
      <c r="AB133" s="1116"/>
      <c r="AC133" s="1116"/>
      <c r="AD133" s="1116"/>
      <c r="AE133" s="1117"/>
      <c r="AF133" s="1115">
        <v>5.4</v>
      </c>
      <c r="AG133" s="1116"/>
      <c r="AH133" s="1116"/>
      <c r="AI133" s="1116"/>
      <c r="AJ133" s="1117"/>
      <c r="AK133" s="1115">
        <v>6.1</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ddCswVozglPx2J86mJUM7mBWZ/18/vfYP71qdgsEJN0Wxch2bTRHPhI5i7OSgWaSn1SAmI94o3oGaA9ggJEU9A==" saltValue="nk3TGWh3WdtoHUg38CKis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477</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m3j2Z2G3e4Qfs5F2ff2wRDSLMBdsXzNBVA6M/YhkHfZ14jRrzXjA+1FB7HjqhIlZIoF4KBap9e4x6byGsIPBZg==" saltValue="dAwH/mvKjVnhFQBDie6vb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95cF7Y+WUMSgMf0htBPf2D21Z56EM6bPR5hvyhvvbuIUjTBcRexVmItYRdnXUkvon3hm99LiS3fxknlSY0vEuA==" saltValue="OCoLXzy8AWWtK/+ZLspFr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480</v>
      </c>
      <c r="AP7" s="260"/>
      <c r="AQ7" s="261" t="s">
        <v>481</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482</v>
      </c>
      <c r="AQ8" s="267" t="s">
        <v>483</v>
      </c>
      <c r="AR8" s="268" t="s">
        <v>484</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485</v>
      </c>
      <c r="AL9" s="1153"/>
      <c r="AM9" s="1153"/>
      <c r="AN9" s="1154"/>
      <c r="AO9" s="269">
        <v>1138573</v>
      </c>
      <c r="AP9" s="269">
        <v>143433</v>
      </c>
      <c r="AQ9" s="270">
        <v>154424</v>
      </c>
      <c r="AR9" s="271">
        <v>-7.1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486</v>
      </c>
      <c r="AL10" s="1153"/>
      <c r="AM10" s="1153"/>
      <c r="AN10" s="1154"/>
      <c r="AO10" s="272">
        <v>155920</v>
      </c>
      <c r="AP10" s="272">
        <v>19642</v>
      </c>
      <c r="AQ10" s="273">
        <v>18194</v>
      </c>
      <c r="AR10" s="274">
        <v>8</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487</v>
      </c>
      <c r="AL11" s="1153"/>
      <c r="AM11" s="1153"/>
      <c r="AN11" s="1154"/>
      <c r="AO11" s="272">
        <v>20988</v>
      </c>
      <c r="AP11" s="272">
        <v>2644</v>
      </c>
      <c r="AQ11" s="273">
        <v>1285</v>
      </c>
      <c r="AR11" s="274">
        <v>105.8</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488</v>
      </c>
      <c r="AL12" s="1153"/>
      <c r="AM12" s="1153"/>
      <c r="AN12" s="1154"/>
      <c r="AO12" s="272" t="s">
        <v>489</v>
      </c>
      <c r="AP12" s="272" t="s">
        <v>489</v>
      </c>
      <c r="AQ12" s="273" t="s">
        <v>489</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490</v>
      </c>
      <c r="AL13" s="1153"/>
      <c r="AM13" s="1153"/>
      <c r="AN13" s="1154"/>
      <c r="AO13" s="272" t="s">
        <v>489</v>
      </c>
      <c r="AP13" s="272" t="s">
        <v>489</v>
      </c>
      <c r="AQ13" s="273">
        <v>5735</v>
      </c>
      <c r="AR13" s="274" t="s">
        <v>489</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491</v>
      </c>
      <c r="AL14" s="1153"/>
      <c r="AM14" s="1153"/>
      <c r="AN14" s="1154"/>
      <c r="AO14" s="272">
        <v>10392</v>
      </c>
      <c r="AP14" s="272">
        <v>1309</v>
      </c>
      <c r="AQ14" s="273">
        <v>2950</v>
      </c>
      <c r="AR14" s="274">
        <v>-55.6</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492</v>
      </c>
      <c r="AL15" s="1156"/>
      <c r="AM15" s="1156"/>
      <c r="AN15" s="1157"/>
      <c r="AO15" s="272">
        <v>-83028</v>
      </c>
      <c r="AP15" s="272">
        <v>-10460</v>
      </c>
      <c r="AQ15" s="273">
        <v>-9110</v>
      </c>
      <c r="AR15" s="274">
        <v>14.8</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1242845</v>
      </c>
      <c r="AP16" s="272">
        <v>156569</v>
      </c>
      <c r="AQ16" s="273">
        <v>173477</v>
      </c>
      <c r="AR16" s="274">
        <v>-9.6999999999999993</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497</v>
      </c>
      <c r="AL21" s="1159"/>
      <c r="AM21" s="1159"/>
      <c r="AN21" s="1160"/>
      <c r="AO21" s="285">
        <v>13.98</v>
      </c>
      <c r="AP21" s="286">
        <v>14.28</v>
      </c>
      <c r="AQ21" s="287">
        <v>-0.3</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498</v>
      </c>
      <c r="AL22" s="1159"/>
      <c r="AM22" s="1159"/>
      <c r="AN22" s="1160"/>
      <c r="AO22" s="290">
        <v>97.4</v>
      </c>
      <c r="AP22" s="291">
        <v>96</v>
      </c>
      <c r="AQ22" s="292">
        <v>1.4</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49" t="s">
        <v>499</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ht="13" x14ac:dyDescent="0.2">
      <c r="A27" s="297"/>
      <c r="AO27" s="250"/>
      <c r="AP27" s="250"/>
      <c r="AQ27" s="250"/>
      <c r="AR27" s="250"/>
      <c r="AS27" s="250"/>
      <c r="AT27" s="250"/>
    </row>
    <row r="28" spans="1:46" ht="16.5" x14ac:dyDescent="0.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480</v>
      </c>
      <c r="AP30" s="260"/>
      <c r="AQ30" s="261" t="s">
        <v>481</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502</v>
      </c>
      <c r="AL32" s="1167"/>
      <c r="AM32" s="1167"/>
      <c r="AN32" s="1168"/>
      <c r="AO32" s="300">
        <v>362804</v>
      </c>
      <c r="AP32" s="300">
        <v>45705</v>
      </c>
      <c r="AQ32" s="301">
        <v>83140</v>
      </c>
      <c r="AR32" s="302">
        <v>-45</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503</v>
      </c>
      <c r="AL33" s="1167"/>
      <c r="AM33" s="1167"/>
      <c r="AN33" s="1168"/>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504</v>
      </c>
      <c r="AL34" s="1167"/>
      <c r="AM34" s="1167"/>
      <c r="AN34" s="1168"/>
      <c r="AO34" s="300" t="s">
        <v>489</v>
      </c>
      <c r="AP34" s="300" t="s">
        <v>489</v>
      </c>
      <c r="AQ34" s="301" t="s">
        <v>489</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505</v>
      </c>
      <c r="AL35" s="1167"/>
      <c r="AM35" s="1167"/>
      <c r="AN35" s="1168"/>
      <c r="AO35" s="300">
        <v>203898</v>
      </c>
      <c r="AP35" s="300">
        <v>25686</v>
      </c>
      <c r="AQ35" s="301">
        <v>26106</v>
      </c>
      <c r="AR35" s="302">
        <v>-1.6</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506</v>
      </c>
      <c r="AL36" s="1167"/>
      <c r="AM36" s="1167"/>
      <c r="AN36" s="1168"/>
      <c r="AO36" s="300">
        <v>20584</v>
      </c>
      <c r="AP36" s="300">
        <v>2593</v>
      </c>
      <c r="AQ36" s="301">
        <v>4689</v>
      </c>
      <c r="AR36" s="302">
        <v>-44.7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507</v>
      </c>
      <c r="AL37" s="1167"/>
      <c r="AM37" s="1167"/>
      <c r="AN37" s="1168"/>
      <c r="AO37" s="300">
        <v>10</v>
      </c>
      <c r="AP37" s="300">
        <v>1</v>
      </c>
      <c r="AQ37" s="301">
        <v>554</v>
      </c>
      <c r="AR37" s="302">
        <v>-99.8</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508</v>
      </c>
      <c r="AL38" s="1170"/>
      <c r="AM38" s="1170"/>
      <c r="AN38" s="1171"/>
      <c r="AO38" s="303" t="s">
        <v>489</v>
      </c>
      <c r="AP38" s="303" t="s">
        <v>489</v>
      </c>
      <c r="AQ38" s="304">
        <v>7</v>
      </c>
      <c r="AR38" s="292" t="s">
        <v>489</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509</v>
      </c>
      <c r="AL39" s="1170"/>
      <c r="AM39" s="1170"/>
      <c r="AN39" s="1171"/>
      <c r="AO39" s="300" t="s">
        <v>489</v>
      </c>
      <c r="AP39" s="300" t="s">
        <v>489</v>
      </c>
      <c r="AQ39" s="301">
        <v>-2038</v>
      </c>
      <c r="AR39" s="302" t="s">
        <v>489</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510</v>
      </c>
      <c r="AL40" s="1167"/>
      <c r="AM40" s="1167"/>
      <c r="AN40" s="1168"/>
      <c r="AO40" s="300">
        <v>-380187</v>
      </c>
      <c r="AP40" s="300">
        <v>-47895</v>
      </c>
      <c r="AQ40" s="301">
        <v>-74354</v>
      </c>
      <c r="AR40" s="302">
        <v>-35.6</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207109</v>
      </c>
      <c r="AP41" s="300">
        <v>26091</v>
      </c>
      <c r="AQ41" s="301">
        <v>38106</v>
      </c>
      <c r="AR41" s="302">
        <v>-31.5</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480</v>
      </c>
      <c r="AN49" s="1163" t="s">
        <v>513</v>
      </c>
      <c r="AO49" s="1164"/>
      <c r="AP49" s="1164"/>
      <c r="AQ49" s="1164"/>
      <c r="AR49" s="1165"/>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514</v>
      </c>
      <c r="AO50" s="317" t="s">
        <v>515</v>
      </c>
      <c r="AP50" s="318" t="s">
        <v>516</v>
      </c>
      <c r="AQ50" s="319" t="s">
        <v>517</v>
      </c>
      <c r="AR50" s="320" t="s">
        <v>518</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495989</v>
      </c>
      <c r="AN51" s="322">
        <v>57720</v>
      </c>
      <c r="AO51" s="323">
        <v>-4</v>
      </c>
      <c r="AP51" s="324">
        <v>126525</v>
      </c>
      <c r="AQ51" s="325">
        <v>0.2</v>
      </c>
      <c r="AR51" s="326">
        <v>-4.2</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344120</v>
      </c>
      <c r="AN52" s="330">
        <v>40047</v>
      </c>
      <c r="AO52" s="331">
        <v>26.8</v>
      </c>
      <c r="AP52" s="332">
        <v>67052</v>
      </c>
      <c r="AQ52" s="333">
        <v>18.100000000000001</v>
      </c>
      <c r="AR52" s="334">
        <v>8.6999999999999993</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543217</v>
      </c>
      <c r="AN53" s="322">
        <v>64439</v>
      </c>
      <c r="AO53" s="323">
        <v>11.6</v>
      </c>
      <c r="AP53" s="324">
        <v>122054</v>
      </c>
      <c r="AQ53" s="325">
        <v>-3.5</v>
      </c>
      <c r="AR53" s="326">
        <v>15.1</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385462</v>
      </c>
      <c r="AN54" s="330">
        <v>45725</v>
      </c>
      <c r="AO54" s="331">
        <v>14.2</v>
      </c>
      <c r="AP54" s="332">
        <v>68298</v>
      </c>
      <c r="AQ54" s="333">
        <v>1.9</v>
      </c>
      <c r="AR54" s="334">
        <v>12.3</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470233</v>
      </c>
      <c r="AN55" s="322">
        <v>56750</v>
      </c>
      <c r="AO55" s="323">
        <v>-11.9</v>
      </c>
      <c r="AP55" s="324">
        <v>111644</v>
      </c>
      <c r="AQ55" s="325">
        <v>-8.5</v>
      </c>
      <c r="AR55" s="326">
        <v>-3.4</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262237</v>
      </c>
      <c r="AN56" s="330">
        <v>31648</v>
      </c>
      <c r="AO56" s="331">
        <v>-30.8</v>
      </c>
      <c r="AP56" s="332">
        <v>66606</v>
      </c>
      <c r="AQ56" s="333">
        <v>-2.5</v>
      </c>
      <c r="AR56" s="334">
        <v>-28.3</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556736</v>
      </c>
      <c r="AN57" s="322">
        <v>68597</v>
      </c>
      <c r="AO57" s="323">
        <v>20.9</v>
      </c>
      <c r="AP57" s="324">
        <v>127917</v>
      </c>
      <c r="AQ57" s="325">
        <v>14.6</v>
      </c>
      <c r="AR57" s="326">
        <v>6.3</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368002</v>
      </c>
      <c r="AN58" s="330">
        <v>45343</v>
      </c>
      <c r="AO58" s="331">
        <v>43.3</v>
      </c>
      <c r="AP58" s="332">
        <v>69746</v>
      </c>
      <c r="AQ58" s="333">
        <v>4.7</v>
      </c>
      <c r="AR58" s="334">
        <v>38.6</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517326</v>
      </c>
      <c r="AN59" s="322">
        <v>65171</v>
      </c>
      <c r="AO59" s="323">
        <v>-5</v>
      </c>
      <c r="AP59" s="324">
        <v>135931</v>
      </c>
      <c r="AQ59" s="325">
        <v>6.3</v>
      </c>
      <c r="AR59" s="326">
        <v>-11.3</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329653</v>
      </c>
      <c r="AN60" s="330">
        <v>41528</v>
      </c>
      <c r="AO60" s="331">
        <v>-8.4</v>
      </c>
      <c r="AP60" s="332">
        <v>75320</v>
      </c>
      <c r="AQ60" s="333">
        <v>8</v>
      </c>
      <c r="AR60" s="334">
        <v>-16.399999999999999</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516700</v>
      </c>
      <c r="AN61" s="337">
        <v>62535</v>
      </c>
      <c r="AO61" s="338">
        <v>2.2999999999999998</v>
      </c>
      <c r="AP61" s="339">
        <v>124814</v>
      </c>
      <c r="AQ61" s="340">
        <v>1.8</v>
      </c>
      <c r="AR61" s="326">
        <v>0.5</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337895</v>
      </c>
      <c r="AN62" s="330">
        <v>40858</v>
      </c>
      <c r="AO62" s="331">
        <v>9</v>
      </c>
      <c r="AP62" s="332">
        <v>69404</v>
      </c>
      <c r="AQ62" s="333">
        <v>6</v>
      </c>
      <c r="AR62" s="334">
        <v>3</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2lR2vsRA4/tIDYL/Ol+yIDZANT2NGZSzSnfOcDqxgGZoXpldfHGv84ePTwdEeAWPb5hEv/4ssivykC4Q31QTfg==" saltValue="QOcSdhP28v8kllIRuQpwF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1" spans="125:125" ht="13.5" hidden="1" customHeight="1" x14ac:dyDescent="0.2">
      <c r="DU121" s="247"/>
    </row>
  </sheetData>
  <sheetProtection algorithmName="SHA-512" hashValue="WC7YSU3GCCgUn4cg+15mjgJDmDNc8JyqVRJ+4WeIA4YSNba621e0yc1i6rh04pg/q+bOhirjYyeQcbuS5hdozA==" saltValue="okeLsQLjZkUISaG07C1Ft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yuZae1xNkC1n/r1JgM18LX9PIvT/GBHeEWAGEpY2gwB9L3hU/V072DcidQgdj3ObpJCIedrW5uPWTNKTAw8KNQ==" saltValue="ZOr73dKJhioMh5I44BAL3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5" t="s">
        <v>3</v>
      </c>
      <c r="D47" s="1175"/>
      <c r="E47" s="1176"/>
      <c r="F47" s="11">
        <v>24.15</v>
      </c>
      <c r="G47" s="12">
        <v>36.36</v>
      </c>
      <c r="H47" s="12">
        <v>43.44</v>
      </c>
      <c r="I47" s="12">
        <v>44.38</v>
      </c>
      <c r="J47" s="13">
        <v>43.52</v>
      </c>
    </row>
    <row r="48" spans="2:10" ht="57.75" customHeight="1" x14ac:dyDescent="0.2">
      <c r="B48" s="14"/>
      <c r="C48" s="1177" t="s">
        <v>4</v>
      </c>
      <c r="D48" s="1177"/>
      <c r="E48" s="1178"/>
      <c r="F48" s="15">
        <v>4.9800000000000004</v>
      </c>
      <c r="G48" s="16">
        <v>7.11</v>
      </c>
      <c r="H48" s="16">
        <v>9.27</v>
      </c>
      <c r="I48" s="16">
        <v>4.29</v>
      </c>
      <c r="J48" s="17">
        <v>7.94</v>
      </c>
    </row>
    <row r="49" spans="2:10" ht="57.75" customHeight="1" thickBot="1" x14ac:dyDescent="0.25">
      <c r="B49" s="18"/>
      <c r="C49" s="1179" t="s">
        <v>5</v>
      </c>
      <c r="D49" s="1179"/>
      <c r="E49" s="1180"/>
      <c r="F49" s="19">
        <v>1.81</v>
      </c>
      <c r="G49" s="20">
        <v>13.96</v>
      </c>
      <c r="H49" s="20">
        <v>1.87</v>
      </c>
      <c r="I49" s="20" t="s">
        <v>532</v>
      </c>
      <c r="J49" s="21">
        <v>1.69</v>
      </c>
    </row>
    <row r="50" spans="2:10" ht="13" x14ac:dyDescent="0.2"/>
  </sheetData>
  <sheetProtection algorithmName="SHA-512" hashValue="kca3qcT2MsXnYCnty4us7hstV7ialHO1l+hhrqW4IUGQ9qFGT7tG5p4MVIjJQ1Dd+FbA+bcbOOenCT3+4LdrPA==" saltValue="BCzH4+DMcYH6Fop4tgobY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7" t="s">
        <v>533</v>
      </c>
      <c r="D34" s="1187"/>
      <c r="E34" s="1188"/>
      <c r="F34" s="32">
        <v>4.97</v>
      </c>
      <c r="G34" s="33">
        <v>7.1</v>
      </c>
      <c r="H34" s="33">
        <v>9.27</v>
      </c>
      <c r="I34" s="33">
        <v>4.29</v>
      </c>
      <c r="J34" s="34">
        <v>7.94</v>
      </c>
      <c r="K34" s="22"/>
      <c r="L34" s="22"/>
      <c r="M34" s="22"/>
      <c r="N34" s="22"/>
      <c r="O34" s="22"/>
      <c r="P34" s="22"/>
    </row>
    <row r="35" spans="1:16" ht="39" customHeight="1" x14ac:dyDescent="0.2">
      <c r="A35" s="22"/>
      <c r="B35" s="35"/>
      <c r="C35" s="1181" t="s">
        <v>534</v>
      </c>
      <c r="D35" s="1182"/>
      <c r="E35" s="1183"/>
      <c r="F35" s="36">
        <v>8.35</v>
      </c>
      <c r="G35" s="37">
        <v>6.92</v>
      </c>
      <c r="H35" s="37">
        <v>6.54</v>
      </c>
      <c r="I35" s="37">
        <v>6.13</v>
      </c>
      <c r="J35" s="38">
        <v>5.73</v>
      </c>
      <c r="K35" s="22"/>
      <c r="L35" s="22"/>
      <c r="M35" s="22"/>
      <c r="N35" s="22"/>
      <c r="O35" s="22"/>
      <c r="P35" s="22"/>
    </row>
    <row r="36" spans="1:16" ht="39" customHeight="1" x14ac:dyDescent="0.2">
      <c r="A36" s="22"/>
      <c r="B36" s="35"/>
      <c r="C36" s="1181" t="s">
        <v>535</v>
      </c>
      <c r="D36" s="1182"/>
      <c r="E36" s="1183"/>
      <c r="F36" s="36" t="s">
        <v>489</v>
      </c>
      <c r="G36" s="37" t="s">
        <v>489</v>
      </c>
      <c r="H36" s="37" t="s">
        <v>489</v>
      </c>
      <c r="I36" s="37" t="s">
        <v>489</v>
      </c>
      <c r="J36" s="38">
        <v>3.97</v>
      </c>
      <c r="K36" s="22"/>
      <c r="L36" s="22"/>
      <c r="M36" s="22"/>
      <c r="N36" s="22"/>
      <c r="O36" s="22"/>
      <c r="P36" s="22"/>
    </row>
    <row r="37" spans="1:16" ht="39" customHeight="1" x14ac:dyDescent="0.2">
      <c r="A37" s="22"/>
      <c r="B37" s="35"/>
      <c r="C37" s="1181" t="s">
        <v>536</v>
      </c>
      <c r="D37" s="1182"/>
      <c r="E37" s="1183"/>
      <c r="F37" s="36">
        <v>0.98</v>
      </c>
      <c r="G37" s="37">
        <v>2.4700000000000002</v>
      </c>
      <c r="H37" s="37">
        <v>1.76</v>
      </c>
      <c r="I37" s="37">
        <v>2.34</v>
      </c>
      <c r="J37" s="38">
        <v>1.56</v>
      </c>
      <c r="K37" s="22"/>
      <c r="L37" s="22"/>
      <c r="M37" s="22"/>
      <c r="N37" s="22"/>
      <c r="O37" s="22"/>
      <c r="P37" s="22"/>
    </row>
    <row r="38" spans="1:16" ht="39" customHeight="1" x14ac:dyDescent="0.2">
      <c r="A38" s="22"/>
      <c r="B38" s="35"/>
      <c r="C38" s="1181" t="s">
        <v>537</v>
      </c>
      <c r="D38" s="1182"/>
      <c r="E38" s="1183"/>
      <c r="F38" s="36">
        <v>1.5</v>
      </c>
      <c r="G38" s="37">
        <v>1.91</v>
      </c>
      <c r="H38" s="37">
        <v>2.46</v>
      </c>
      <c r="I38" s="37">
        <v>2.2200000000000002</v>
      </c>
      <c r="J38" s="38">
        <v>0.74</v>
      </c>
      <c r="K38" s="22"/>
      <c r="L38" s="22"/>
      <c r="M38" s="22"/>
      <c r="N38" s="22"/>
      <c r="O38" s="22"/>
      <c r="P38" s="22"/>
    </row>
    <row r="39" spans="1:16" ht="39" customHeight="1" x14ac:dyDescent="0.2">
      <c r="A39" s="22"/>
      <c r="B39" s="35"/>
      <c r="C39" s="1181" t="s">
        <v>538</v>
      </c>
      <c r="D39" s="1182"/>
      <c r="E39" s="1183"/>
      <c r="F39" s="36">
        <v>0.84</v>
      </c>
      <c r="G39" s="37">
        <v>1.19</v>
      </c>
      <c r="H39" s="37">
        <v>1.3</v>
      </c>
      <c r="I39" s="37">
        <v>0.92</v>
      </c>
      <c r="J39" s="38">
        <v>0.21</v>
      </c>
      <c r="K39" s="22"/>
      <c r="L39" s="22"/>
      <c r="M39" s="22"/>
      <c r="N39" s="22"/>
      <c r="O39" s="22"/>
      <c r="P39" s="22"/>
    </row>
    <row r="40" spans="1:16" ht="39" customHeight="1" x14ac:dyDescent="0.2">
      <c r="A40" s="22"/>
      <c r="B40" s="35"/>
      <c r="C40" s="1181" t="s">
        <v>539</v>
      </c>
      <c r="D40" s="1182"/>
      <c r="E40" s="1183"/>
      <c r="F40" s="36">
        <v>0.02</v>
      </c>
      <c r="G40" s="37">
        <v>0.05</v>
      </c>
      <c r="H40" s="37">
        <v>0.03</v>
      </c>
      <c r="I40" s="37">
        <v>0.08</v>
      </c>
      <c r="J40" s="38">
        <v>0.14000000000000001</v>
      </c>
      <c r="K40" s="22"/>
      <c r="L40" s="22"/>
      <c r="M40" s="22"/>
      <c r="N40" s="22"/>
      <c r="O40" s="22"/>
      <c r="P40" s="22"/>
    </row>
    <row r="41" spans="1:16" ht="39" customHeight="1" x14ac:dyDescent="0.2">
      <c r="A41" s="22"/>
      <c r="B41" s="35"/>
      <c r="C41" s="1181" t="s">
        <v>540</v>
      </c>
      <c r="D41" s="1182"/>
      <c r="E41" s="1183"/>
      <c r="F41" s="36">
        <v>0</v>
      </c>
      <c r="G41" s="37">
        <v>0</v>
      </c>
      <c r="H41" s="37">
        <v>0</v>
      </c>
      <c r="I41" s="37">
        <v>0</v>
      </c>
      <c r="J41" s="38">
        <v>0</v>
      </c>
      <c r="K41" s="22"/>
      <c r="L41" s="22"/>
      <c r="M41" s="22"/>
      <c r="N41" s="22"/>
      <c r="O41" s="22"/>
      <c r="P41" s="22"/>
    </row>
    <row r="42" spans="1:16" ht="39" customHeight="1" x14ac:dyDescent="0.2">
      <c r="A42" s="22"/>
      <c r="B42" s="39"/>
      <c r="C42" s="1181" t="s">
        <v>541</v>
      </c>
      <c r="D42" s="1182"/>
      <c r="E42" s="1183"/>
      <c r="F42" s="36" t="s">
        <v>489</v>
      </c>
      <c r="G42" s="37" t="s">
        <v>489</v>
      </c>
      <c r="H42" s="37" t="s">
        <v>489</v>
      </c>
      <c r="I42" s="37" t="s">
        <v>489</v>
      </c>
      <c r="J42" s="38" t="s">
        <v>489</v>
      </c>
      <c r="K42" s="22"/>
      <c r="L42" s="22"/>
      <c r="M42" s="22"/>
      <c r="N42" s="22"/>
      <c r="O42" s="22"/>
      <c r="P42" s="22"/>
    </row>
    <row r="43" spans="1:16" ht="39" customHeight="1" thickBot="1" x14ac:dyDescent="0.25">
      <c r="A43" s="22"/>
      <c r="B43" s="40"/>
      <c r="C43" s="1184" t="s">
        <v>542</v>
      </c>
      <c r="D43" s="1185"/>
      <c r="E43" s="1186"/>
      <c r="F43" s="41">
        <v>0.23</v>
      </c>
      <c r="G43" s="42">
        <v>0.44</v>
      </c>
      <c r="H43" s="42">
        <v>1.1299999999999999</v>
      </c>
      <c r="I43" s="42">
        <v>1.25</v>
      </c>
      <c r="J43" s="43" t="s">
        <v>489</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wQ048ZdHcCdr2KmZPFsjpnqb9S2RoHYMiyp7nLx4f5YHJdWiwDs+Ng71fxLa1v7V+kbwr8rXM3hISeuI9z25g==" saltValue="3oR+bW1verf25U8X6tnOZ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276</v>
      </c>
      <c r="L45" s="60">
        <v>309</v>
      </c>
      <c r="M45" s="60">
        <v>311</v>
      </c>
      <c r="N45" s="60">
        <v>336</v>
      </c>
      <c r="O45" s="61">
        <v>363</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489</v>
      </c>
      <c r="L46" s="64" t="s">
        <v>489</v>
      </c>
      <c r="M46" s="64" t="s">
        <v>489</v>
      </c>
      <c r="N46" s="64" t="s">
        <v>489</v>
      </c>
      <c r="O46" s="65" t="s">
        <v>489</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489</v>
      </c>
      <c r="L47" s="64" t="s">
        <v>489</v>
      </c>
      <c r="M47" s="64" t="s">
        <v>489</v>
      </c>
      <c r="N47" s="64" t="s">
        <v>489</v>
      </c>
      <c r="O47" s="65" t="s">
        <v>489</v>
      </c>
      <c r="P47" s="48"/>
      <c r="Q47" s="48"/>
      <c r="R47" s="48"/>
      <c r="S47" s="48"/>
      <c r="T47" s="48"/>
      <c r="U47" s="48"/>
    </row>
    <row r="48" spans="1:21" ht="30.75" customHeight="1" x14ac:dyDescent="0.2">
      <c r="A48" s="48"/>
      <c r="B48" s="1191"/>
      <c r="C48" s="1192"/>
      <c r="D48" s="62"/>
      <c r="E48" s="1197" t="s">
        <v>13</v>
      </c>
      <c r="F48" s="1197"/>
      <c r="G48" s="1197"/>
      <c r="H48" s="1197"/>
      <c r="I48" s="1197"/>
      <c r="J48" s="1198"/>
      <c r="K48" s="63">
        <v>234</v>
      </c>
      <c r="L48" s="64">
        <v>218</v>
      </c>
      <c r="M48" s="64">
        <v>266</v>
      </c>
      <c r="N48" s="64">
        <v>259</v>
      </c>
      <c r="O48" s="65">
        <v>204</v>
      </c>
      <c r="P48" s="48"/>
      <c r="Q48" s="48"/>
      <c r="R48" s="48"/>
      <c r="S48" s="48"/>
      <c r="T48" s="48"/>
      <c r="U48" s="48"/>
    </row>
    <row r="49" spans="1:21" ht="30.75" customHeight="1" x14ac:dyDescent="0.2">
      <c r="A49" s="48"/>
      <c r="B49" s="1191"/>
      <c r="C49" s="1192"/>
      <c r="D49" s="62"/>
      <c r="E49" s="1197" t="s">
        <v>14</v>
      </c>
      <c r="F49" s="1197"/>
      <c r="G49" s="1197"/>
      <c r="H49" s="1197"/>
      <c r="I49" s="1197"/>
      <c r="J49" s="1198"/>
      <c r="K49" s="63">
        <v>19</v>
      </c>
      <c r="L49" s="64">
        <v>21</v>
      </c>
      <c r="M49" s="64">
        <v>21</v>
      </c>
      <c r="N49" s="64">
        <v>21</v>
      </c>
      <c r="O49" s="65">
        <v>21</v>
      </c>
      <c r="P49" s="48"/>
      <c r="Q49" s="48"/>
      <c r="R49" s="48"/>
      <c r="S49" s="48"/>
      <c r="T49" s="48"/>
      <c r="U49" s="48"/>
    </row>
    <row r="50" spans="1:21" ht="30.75" customHeight="1" x14ac:dyDescent="0.2">
      <c r="A50" s="48"/>
      <c r="B50" s="1191"/>
      <c r="C50" s="1192"/>
      <c r="D50" s="62"/>
      <c r="E50" s="1197" t="s">
        <v>15</v>
      </c>
      <c r="F50" s="1197"/>
      <c r="G50" s="1197"/>
      <c r="H50" s="1197"/>
      <c r="I50" s="1197"/>
      <c r="J50" s="1198"/>
      <c r="K50" s="63">
        <v>0</v>
      </c>
      <c r="L50" s="64">
        <v>0</v>
      </c>
      <c r="M50" s="64">
        <v>0</v>
      </c>
      <c r="N50" s="64">
        <v>0</v>
      </c>
      <c r="O50" s="65">
        <v>0</v>
      </c>
      <c r="P50" s="48"/>
      <c r="Q50" s="48"/>
      <c r="R50" s="48"/>
      <c r="S50" s="48"/>
      <c r="T50" s="48"/>
      <c r="U50" s="48"/>
    </row>
    <row r="51" spans="1:21" ht="30.75" customHeight="1" x14ac:dyDescent="0.2">
      <c r="A51" s="48"/>
      <c r="B51" s="1193"/>
      <c r="C51" s="1194"/>
      <c r="D51" s="66"/>
      <c r="E51" s="1197" t="s">
        <v>16</v>
      </c>
      <c r="F51" s="1197"/>
      <c r="G51" s="1197"/>
      <c r="H51" s="1197"/>
      <c r="I51" s="1197"/>
      <c r="J51" s="1198"/>
      <c r="K51" s="63" t="s">
        <v>489</v>
      </c>
      <c r="L51" s="64" t="s">
        <v>489</v>
      </c>
      <c r="M51" s="64" t="s">
        <v>489</v>
      </c>
      <c r="N51" s="64" t="s">
        <v>489</v>
      </c>
      <c r="O51" s="65" t="s">
        <v>489</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411</v>
      </c>
      <c r="L52" s="64">
        <v>410</v>
      </c>
      <c r="M52" s="64">
        <v>407</v>
      </c>
      <c r="N52" s="64">
        <v>405</v>
      </c>
      <c r="O52" s="65">
        <v>379</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118</v>
      </c>
      <c r="L53" s="69">
        <v>138</v>
      </c>
      <c r="M53" s="69">
        <v>191</v>
      </c>
      <c r="N53" s="69">
        <v>211</v>
      </c>
      <c r="O53" s="70">
        <v>209</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543</v>
      </c>
      <c r="L57" s="81" t="s">
        <v>544</v>
      </c>
      <c r="M57" s="81" t="s">
        <v>545</v>
      </c>
      <c r="N57" s="81" t="s">
        <v>546</v>
      </c>
      <c r="O57" s="82" t="s">
        <v>547</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khCQemHBIljdo1zw1hAfqdbqi2zPbtdt8uz89i32LKp+qNLBjO3n7TKnu9av5uujM2Tws95okdt78Tf6hsNZNg==" saltValue="XvelzmCe1A2U0oCN8nwYu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220" t="s">
        <v>30</v>
      </c>
      <c r="C41" s="1221"/>
      <c r="D41" s="105"/>
      <c r="E41" s="1226" t="s">
        <v>31</v>
      </c>
      <c r="F41" s="1226"/>
      <c r="G41" s="1226"/>
      <c r="H41" s="1227"/>
      <c r="I41" s="343">
        <v>2476</v>
      </c>
      <c r="J41" s="344">
        <v>2555</v>
      </c>
      <c r="K41" s="344">
        <v>2611</v>
      </c>
      <c r="L41" s="344">
        <v>2585</v>
      </c>
      <c r="M41" s="345">
        <v>2455</v>
      </c>
    </row>
    <row r="42" spans="2:13" ht="27.75" customHeight="1" x14ac:dyDescent="0.2">
      <c r="B42" s="1222"/>
      <c r="C42" s="1223"/>
      <c r="D42" s="106"/>
      <c r="E42" s="1228" t="s">
        <v>32</v>
      </c>
      <c r="F42" s="1228"/>
      <c r="G42" s="1228"/>
      <c r="H42" s="1229"/>
      <c r="I42" s="346" t="s">
        <v>489</v>
      </c>
      <c r="J42" s="347" t="s">
        <v>489</v>
      </c>
      <c r="K42" s="347" t="s">
        <v>489</v>
      </c>
      <c r="L42" s="347" t="s">
        <v>489</v>
      </c>
      <c r="M42" s="348" t="s">
        <v>489</v>
      </c>
    </row>
    <row r="43" spans="2:13" ht="27.75" customHeight="1" x14ac:dyDescent="0.2">
      <c r="B43" s="1222"/>
      <c r="C43" s="1223"/>
      <c r="D43" s="106"/>
      <c r="E43" s="1228" t="s">
        <v>33</v>
      </c>
      <c r="F43" s="1228"/>
      <c r="G43" s="1228"/>
      <c r="H43" s="1229"/>
      <c r="I43" s="346">
        <v>1591</v>
      </c>
      <c r="J43" s="347">
        <v>1414</v>
      </c>
      <c r="K43" s="347">
        <v>1282</v>
      </c>
      <c r="L43" s="347">
        <v>1286</v>
      </c>
      <c r="M43" s="348">
        <v>1250</v>
      </c>
    </row>
    <row r="44" spans="2:13" ht="27.75" customHeight="1" x14ac:dyDescent="0.2">
      <c r="B44" s="1222"/>
      <c r="C44" s="1223"/>
      <c r="D44" s="106"/>
      <c r="E44" s="1228" t="s">
        <v>34</v>
      </c>
      <c r="F44" s="1228"/>
      <c r="G44" s="1228"/>
      <c r="H44" s="1229"/>
      <c r="I44" s="346">
        <v>174</v>
      </c>
      <c r="J44" s="347">
        <v>161</v>
      </c>
      <c r="K44" s="347">
        <v>149</v>
      </c>
      <c r="L44" s="347">
        <v>136</v>
      </c>
      <c r="M44" s="348">
        <v>154</v>
      </c>
    </row>
    <row r="45" spans="2:13" ht="27.75" customHeight="1" x14ac:dyDescent="0.2">
      <c r="B45" s="1222"/>
      <c r="C45" s="1223"/>
      <c r="D45" s="106"/>
      <c r="E45" s="1228" t="s">
        <v>35</v>
      </c>
      <c r="F45" s="1228"/>
      <c r="G45" s="1228"/>
      <c r="H45" s="1229"/>
      <c r="I45" s="346">
        <v>723</v>
      </c>
      <c r="J45" s="347">
        <v>506</v>
      </c>
      <c r="K45" s="347">
        <v>632</v>
      </c>
      <c r="L45" s="347">
        <v>606</v>
      </c>
      <c r="M45" s="348">
        <v>614</v>
      </c>
    </row>
    <row r="46" spans="2:13" ht="27.75" customHeight="1" x14ac:dyDescent="0.2">
      <c r="B46" s="1222"/>
      <c r="C46" s="1223"/>
      <c r="D46" s="107"/>
      <c r="E46" s="1228" t="s">
        <v>36</v>
      </c>
      <c r="F46" s="1228"/>
      <c r="G46" s="1228"/>
      <c r="H46" s="1229"/>
      <c r="I46" s="346">
        <v>3</v>
      </c>
      <c r="J46" s="347">
        <v>3</v>
      </c>
      <c r="K46" s="347">
        <v>3</v>
      </c>
      <c r="L46" s="347">
        <v>3</v>
      </c>
      <c r="M46" s="348">
        <v>3</v>
      </c>
    </row>
    <row r="47" spans="2:13" ht="27.75" customHeight="1" x14ac:dyDescent="0.2">
      <c r="B47" s="1222"/>
      <c r="C47" s="1223"/>
      <c r="D47" s="108"/>
      <c r="E47" s="1230" t="s">
        <v>37</v>
      </c>
      <c r="F47" s="1231"/>
      <c r="G47" s="1231"/>
      <c r="H47" s="1232"/>
      <c r="I47" s="346" t="s">
        <v>489</v>
      </c>
      <c r="J47" s="347" t="s">
        <v>489</v>
      </c>
      <c r="K47" s="347" t="s">
        <v>489</v>
      </c>
      <c r="L47" s="347" t="s">
        <v>489</v>
      </c>
      <c r="M47" s="348" t="s">
        <v>489</v>
      </c>
    </row>
    <row r="48" spans="2:13" ht="27.75" customHeight="1" x14ac:dyDescent="0.2">
      <c r="B48" s="1222"/>
      <c r="C48" s="1223"/>
      <c r="D48" s="106"/>
      <c r="E48" s="1228" t="s">
        <v>38</v>
      </c>
      <c r="F48" s="1228"/>
      <c r="G48" s="1228"/>
      <c r="H48" s="1229"/>
      <c r="I48" s="346" t="s">
        <v>489</v>
      </c>
      <c r="J48" s="347" t="s">
        <v>489</v>
      </c>
      <c r="K48" s="347" t="s">
        <v>489</v>
      </c>
      <c r="L48" s="347" t="s">
        <v>489</v>
      </c>
      <c r="M48" s="348" t="s">
        <v>489</v>
      </c>
    </row>
    <row r="49" spans="2:13" ht="27.75" customHeight="1" x14ac:dyDescent="0.2">
      <c r="B49" s="1224"/>
      <c r="C49" s="1225"/>
      <c r="D49" s="106"/>
      <c r="E49" s="1228" t="s">
        <v>39</v>
      </c>
      <c r="F49" s="1228"/>
      <c r="G49" s="1228"/>
      <c r="H49" s="1229"/>
      <c r="I49" s="346" t="s">
        <v>489</v>
      </c>
      <c r="J49" s="347" t="s">
        <v>489</v>
      </c>
      <c r="K49" s="347" t="s">
        <v>489</v>
      </c>
      <c r="L49" s="347" t="s">
        <v>489</v>
      </c>
      <c r="M49" s="348" t="s">
        <v>489</v>
      </c>
    </row>
    <row r="50" spans="2:13" ht="27.75" customHeight="1" x14ac:dyDescent="0.2">
      <c r="B50" s="1233" t="s">
        <v>40</v>
      </c>
      <c r="C50" s="1234"/>
      <c r="D50" s="109"/>
      <c r="E50" s="1228" t="s">
        <v>41</v>
      </c>
      <c r="F50" s="1228"/>
      <c r="G50" s="1228"/>
      <c r="H50" s="1229"/>
      <c r="I50" s="346">
        <v>2405</v>
      </c>
      <c r="J50" s="347">
        <v>3018</v>
      </c>
      <c r="K50" s="347">
        <v>3406</v>
      </c>
      <c r="L50" s="347">
        <v>3578</v>
      </c>
      <c r="M50" s="348">
        <v>3707</v>
      </c>
    </row>
    <row r="51" spans="2:13" ht="27.75" customHeight="1" x14ac:dyDescent="0.2">
      <c r="B51" s="1222"/>
      <c r="C51" s="1223"/>
      <c r="D51" s="106"/>
      <c r="E51" s="1228" t="s">
        <v>42</v>
      </c>
      <c r="F51" s="1228"/>
      <c r="G51" s="1228"/>
      <c r="H51" s="1229"/>
      <c r="I51" s="346" t="s">
        <v>489</v>
      </c>
      <c r="J51" s="347" t="s">
        <v>489</v>
      </c>
      <c r="K51" s="347" t="s">
        <v>489</v>
      </c>
      <c r="L51" s="347" t="s">
        <v>489</v>
      </c>
      <c r="M51" s="348" t="s">
        <v>489</v>
      </c>
    </row>
    <row r="52" spans="2:13" ht="27.75" customHeight="1" x14ac:dyDescent="0.2">
      <c r="B52" s="1224"/>
      <c r="C52" s="1225"/>
      <c r="D52" s="106"/>
      <c r="E52" s="1228" t="s">
        <v>43</v>
      </c>
      <c r="F52" s="1228"/>
      <c r="G52" s="1228"/>
      <c r="H52" s="1229"/>
      <c r="I52" s="346">
        <v>3761</v>
      </c>
      <c r="J52" s="347">
        <v>3627</v>
      </c>
      <c r="K52" s="347">
        <v>3561</v>
      </c>
      <c r="L52" s="347">
        <v>3418</v>
      </c>
      <c r="M52" s="348">
        <v>3248</v>
      </c>
    </row>
    <row r="53" spans="2:13" ht="27.75" customHeight="1" thickBot="1" x14ac:dyDescent="0.25">
      <c r="B53" s="1235" t="s">
        <v>19</v>
      </c>
      <c r="C53" s="1236"/>
      <c r="D53" s="110"/>
      <c r="E53" s="1237" t="s">
        <v>44</v>
      </c>
      <c r="F53" s="1237"/>
      <c r="G53" s="1237"/>
      <c r="H53" s="1238"/>
      <c r="I53" s="349">
        <v>-1199</v>
      </c>
      <c r="J53" s="350">
        <v>-2007</v>
      </c>
      <c r="K53" s="350">
        <v>-2290</v>
      </c>
      <c r="L53" s="350">
        <v>-2381</v>
      </c>
      <c r="M53" s="351">
        <v>-2478</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MJXGCHSK3rmAmi3W1+LnZNDCLv8V0t+cBMLWKJJdCTyCiq8RyMDqH1bexUFdvJvAhf58NVqt7hAOdZRWrjNyDg==" saltValue="jSnf5GG925pRvmcmua/Ym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529</v>
      </c>
      <c r="G54" s="119" t="s">
        <v>530</v>
      </c>
      <c r="H54" s="120" t="s">
        <v>531</v>
      </c>
    </row>
    <row r="55" spans="2:8" ht="52.5" customHeight="1" x14ac:dyDescent="0.2">
      <c r="B55" s="121"/>
      <c r="C55" s="1247" t="s">
        <v>46</v>
      </c>
      <c r="D55" s="1247"/>
      <c r="E55" s="1248"/>
      <c r="F55" s="352">
        <v>1589</v>
      </c>
      <c r="G55" s="352">
        <v>1633</v>
      </c>
      <c r="H55" s="353">
        <v>1654</v>
      </c>
    </row>
    <row r="56" spans="2:8" ht="52.5" customHeight="1" x14ac:dyDescent="0.2">
      <c r="B56" s="122"/>
      <c r="C56" s="1249" t="s">
        <v>47</v>
      </c>
      <c r="D56" s="1249"/>
      <c r="E56" s="1250"/>
      <c r="F56" s="354">
        <v>159</v>
      </c>
      <c r="G56" s="354">
        <v>174</v>
      </c>
      <c r="H56" s="355">
        <v>193</v>
      </c>
    </row>
    <row r="57" spans="2:8" ht="53.25" customHeight="1" x14ac:dyDescent="0.2">
      <c r="B57" s="122"/>
      <c r="C57" s="1251" t="s">
        <v>48</v>
      </c>
      <c r="D57" s="1251"/>
      <c r="E57" s="1252"/>
      <c r="F57" s="356">
        <v>1042</v>
      </c>
      <c r="G57" s="356">
        <v>1042</v>
      </c>
      <c r="H57" s="357">
        <v>1059</v>
      </c>
    </row>
    <row r="58" spans="2:8" ht="45.75" customHeight="1" x14ac:dyDescent="0.2">
      <c r="B58" s="123"/>
      <c r="C58" s="1239" t="s">
        <v>555</v>
      </c>
      <c r="D58" s="1240"/>
      <c r="E58" s="1241"/>
      <c r="F58" s="358">
        <v>290</v>
      </c>
      <c r="G58" s="358">
        <v>290</v>
      </c>
      <c r="H58" s="359">
        <v>299</v>
      </c>
    </row>
    <row r="59" spans="2:8" ht="45.75" customHeight="1" x14ac:dyDescent="0.2">
      <c r="B59" s="123"/>
      <c r="C59" s="1239" t="s">
        <v>556</v>
      </c>
      <c r="D59" s="1240"/>
      <c r="E59" s="1241"/>
      <c r="F59" s="358">
        <v>265</v>
      </c>
      <c r="G59" s="358">
        <v>257</v>
      </c>
      <c r="H59" s="359">
        <v>250</v>
      </c>
    </row>
    <row r="60" spans="2:8" ht="45.75" customHeight="1" x14ac:dyDescent="0.2">
      <c r="B60" s="123"/>
      <c r="C60" s="1239" t="s">
        <v>557</v>
      </c>
      <c r="D60" s="1240"/>
      <c r="E60" s="1241"/>
      <c r="F60" s="358">
        <v>212</v>
      </c>
      <c r="G60" s="358">
        <v>208</v>
      </c>
      <c r="H60" s="359">
        <v>203</v>
      </c>
    </row>
    <row r="61" spans="2:8" ht="45.75" customHeight="1" x14ac:dyDescent="0.2">
      <c r="B61" s="123"/>
      <c r="C61" s="1239" t="s">
        <v>558</v>
      </c>
      <c r="D61" s="1240"/>
      <c r="E61" s="1241"/>
      <c r="F61" s="358">
        <v>103</v>
      </c>
      <c r="G61" s="358">
        <v>104</v>
      </c>
      <c r="H61" s="359">
        <v>104</v>
      </c>
    </row>
    <row r="62" spans="2:8" ht="45.75" customHeight="1" thickBot="1" x14ac:dyDescent="0.25">
      <c r="B62" s="124"/>
      <c r="C62" s="1242" t="s">
        <v>559</v>
      </c>
      <c r="D62" s="1243"/>
      <c r="E62" s="1244"/>
      <c r="F62" s="360">
        <v>102</v>
      </c>
      <c r="G62" s="360">
        <v>102</v>
      </c>
      <c r="H62" s="361">
        <v>103</v>
      </c>
    </row>
    <row r="63" spans="2:8" ht="52.5" customHeight="1" thickBot="1" x14ac:dyDescent="0.25">
      <c r="B63" s="125"/>
      <c r="C63" s="1245" t="s">
        <v>49</v>
      </c>
      <c r="D63" s="1245"/>
      <c r="E63" s="1246"/>
      <c r="F63" s="362">
        <v>2790</v>
      </c>
      <c r="G63" s="362">
        <v>2849</v>
      </c>
      <c r="H63" s="363">
        <v>2906</v>
      </c>
    </row>
    <row r="64" spans="2:8" ht="13" x14ac:dyDescent="0.2"/>
  </sheetData>
  <sheetProtection algorithmName="SHA-512" hashValue="6dmbCABNpiblVlIXLcLO3HhJcbt9vnM0KiYX3ju7bRedCl64qUkw4ILLN13RIozgzhixJ5BYadGysXHYAGxb+g==" saltValue="w93ZpffhHQtn43Mtuohov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CF5B4-31F5-464E-8F24-256AABD8BCF4}">
  <sheetPr>
    <pageSetUpPr fitToPage="1"/>
  </sheetPr>
  <dimension ref="A1:DE85"/>
  <sheetViews>
    <sheetView showGridLines="0" zoomScaleNormal="100" zoomScaleSheetLayoutView="55" workbookViewId="0">
      <selection activeCell="AN70" sqref="AN70"/>
    </sheetView>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562</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563</v>
      </c>
    </row>
    <row r="50" spans="1:109" ht="13"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527</v>
      </c>
      <c r="BQ50" s="1266"/>
      <c r="BR50" s="1266"/>
      <c r="BS50" s="1266"/>
      <c r="BT50" s="1266"/>
      <c r="BU50" s="1266"/>
      <c r="BV50" s="1266"/>
      <c r="BW50" s="1266"/>
      <c r="BX50" s="1266" t="s">
        <v>528</v>
      </c>
      <c r="BY50" s="1266"/>
      <c r="BZ50" s="1266"/>
      <c r="CA50" s="1266"/>
      <c r="CB50" s="1266"/>
      <c r="CC50" s="1266"/>
      <c r="CD50" s="1266"/>
      <c r="CE50" s="1266"/>
      <c r="CF50" s="1266" t="s">
        <v>529</v>
      </c>
      <c r="CG50" s="1266"/>
      <c r="CH50" s="1266"/>
      <c r="CI50" s="1266"/>
      <c r="CJ50" s="1266"/>
      <c r="CK50" s="1266"/>
      <c r="CL50" s="1266"/>
      <c r="CM50" s="1266"/>
      <c r="CN50" s="1266" t="s">
        <v>530</v>
      </c>
      <c r="CO50" s="1266"/>
      <c r="CP50" s="1266"/>
      <c r="CQ50" s="1266"/>
      <c r="CR50" s="1266"/>
      <c r="CS50" s="1266"/>
      <c r="CT50" s="1266"/>
      <c r="CU50" s="1266"/>
      <c r="CV50" s="1266" t="s">
        <v>531</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564</v>
      </c>
      <c r="AO51" s="1269"/>
      <c r="AP51" s="1269"/>
      <c r="AQ51" s="1269"/>
      <c r="AR51" s="1269"/>
      <c r="AS51" s="1269"/>
      <c r="AT51" s="1269"/>
      <c r="AU51" s="1269"/>
      <c r="AV51" s="1269"/>
      <c r="AW51" s="1269"/>
      <c r="AX51" s="1269"/>
      <c r="AY51" s="1269"/>
      <c r="AZ51" s="1269"/>
      <c r="BA51" s="1269"/>
      <c r="BB51" s="1269" t="s">
        <v>565</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ht="13"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566</v>
      </c>
      <c r="BC53" s="1269"/>
      <c r="BD53" s="1269"/>
      <c r="BE53" s="1269"/>
      <c r="BF53" s="1269"/>
      <c r="BG53" s="1269"/>
      <c r="BH53" s="1269"/>
      <c r="BI53" s="1269"/>
      <c r="BJ53" s="1269"/>
      <c r="BK53" s="1269"/>
      <c r="BL53" s="1269"/>
      <c r="BM53" s="1269"/>
      <c r="BN53" s="1269"/>
      <c r="BO53" s="1269"/>
      <c r="BP53" s="1267">
        <v>62.9</v>
      </c>
      <c r="BQ53" s="1267"/>
      <c r="BR53" s="1267"/>
      <c r="BS53" s="1267"/>
      <c r="BT53" s="1267"/>
      <c r="BU53" s="1267"/>
      <c r="BV53" s="1267"/>
      <c r="BW53" s="1267"/>
      <c r="BX53" s="1267">
        <v>64.3</v>
      </c>
      <c r="BY53" s="1267"/>
      <c r="BZ53" s="1267"/>
      <c r="CA53" s="1267"/>
      <c r="CB53" s="1267"/>
      <c r="CC53" s="1267"/>
      <c r="CD53" s="1267"/>
      <c r="CE53" s="1267"/>
      <c r="CF53" s="1267">
        <v>66.099999999999994</v>
      </c>
      <c r="CG53" s="1267"/>
      <c r="CH53" s="1267"/>
      <c r="CI53" s="1267"/>
      <c r="CJ53" s="1267"/>
      <c r="CK53" s="1267"/>
      <c r="CL53" s="1267"/>
      <c r="CM53" s="1267"/>
      <c r="CN53" s="1267">
        <v>67.599999999999994</v>
      </c>
      <c r="CO53" s="1267"/>
      <c r="CP53" s="1267"/>
      <c r="CQ53" s="1267"/>
      <c r="CR53" s="1267"/>
      <c r="CS53" s="1267"/>
      <c r="CT53" s="1267"/>
      <c r="CU53" s="1267"/>
      <c r="CV53" s="1267">
        <v>63.5</v>
      </c>
      <c r="CW53" s="1267"/>
      <c r="CX53" s="1267"/>
      <c r="CY53" s="1267"/>
      <c r="CZ53" s="1267"/>
      <c r="DA53" s="1267"/>
      <c r="DB53" s="1267"/>
      <c r="DC53" s="1267"/>
    </row>
    <row r="54" spans="1:109" ht="13"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 x14ac:dyDescent="0.2">
      <c r="A55" s="380"/>
      <c r="B55" s="372"/>
      <c r="G55" s="1262"/>
      <c r="H55" s="1262"/>
      <c r="I55" s="1262"/>
      <c r="J55" s="1262"/>
      <c r="K55" s="1268"/>
      <c r="L55" s="1268"/>
      <c r="M55" s="1268"/>
      <c r="N55" s="1268"/>
      <c r="AN55" s="1266" t="s">
        <v>567</v>
      </c>
      <c r="AO55" s="1266"/>
      <c r="AP55" s="1266"/>
      <c r="AQ55" s="1266"/>
      <c r="AR55" s="1266"/>
      <c r="AS55" s="1266"/>
      <c r="AT55" s="1266"/>
      <c r="AU55" s="1266"/>
      <c r="AV55" s="1266"/>
      <c r="AW55" s="1266"/>
      <c r="AX55" s="1266"/>
      <c r="AY55" s="1266"/>
      <c r="AZ55" s="1266"/>
      <c r="BA55" s="1266"/>
      <c r="BB55" s="1269" t="s">
        <v>565</v>
      </c>
      <c r="BC55" s="1269"/>
      <c r="BD55" s="1269"/>
      <c r="BE55" s="1269"/>
      <c r="BF55" s="1269"/>
      <c r="BG55" s="1269"/>
      <c r="BH55" s="1269"/>
      <c r="BI55" s="1269"/>
      <c r="BJ55" s="1269"/>
      <c r="BK55" s="1269"/>
      <c r="BL55" s="1269"/>
      <c r="BM55" s="1269"/>
      <c r="BN55" s="1269"/>
      <c r="BO55" s="1269"/>
      <c r="BP55" s="1267">
        <v>0</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ht="13"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566</v>
      </c>
      <c r="BC57" s="1269"/>
      <c r="BD57" s="1269"/>
      <c r="BE57" s="1269"/>
      <c r="BF57" s="1269"/>
      <c r="BG57" s="1269"/>
      <c r="BH57" s="1269"/>
      <c r="BI57" s="1269"/>
      <c r="BJ57" s="1269"/>
      <c r="BK57" s="1269"/>
      <c r="BL57" s="1269"/>
      <c r="BM57" s="1269"/>
      <c r="BN57" s="1269"/>
      <c r="BO57" s="1269"/>
      <c r="BP57" s="1267">
        <v>64</v>
      </c>
      <c r="BQ57" s="1267"/>
      <c r="BR57" s="1267"/>
      <c r="BS57" s="1267"/>
      <c r="BT57" s="1267"/>
      <c r="BU57" s="1267"/>
      <c r="BV57" s="1267"/>
      <c r="BW57" s="1267"/>
      <c r="BX57" s="1267">
        <v>66.2</v>
      </c>
      <c r="BY57" s="1267"/>
      <c r="BZ57" s="1267"/>
      <c r="CA57" s="1267"/>
      <c r="CB57" s="1267"/>
      <c r="CC57" s="1267"/>
      <c r="CD57" s="1267"/>
      <c r="CE57" s="1267"/>
      <c r="CF57" s="1267">
        <v>67.099999999999994</v>
      </c>
      <c r="CG57" s="1267"/>
      <c r="CH57" s="1267"/>
      <c r="CI57" s="1267"/>
      <c r="CJ57" s="1267"/>
      <c r="CK57" s="1267"/>
      <c r="CL57" s="1267"/>
      <c r="CM57" s="1267"/>
      <c r="CN57" s="1267">
        <v>67</v>
      </c>
      <c r="CO57" s="1267"/>
      <c r="CP57" s="1267"/>
      <c r="CQ57" s="1267"/>
      <c r="CR57" s="1267"/>
      <c r="CS57" s="1267"/>
      <c r="CT57" s="1267"/>
      <c r="CU57" s="1267"/>
      <c r="CV57" s="1267">
        <v>68.2</v>
      </c>
      <c r="CW57" s="1267"/>
      <c r="CX57" s="1267"/>
      <c r="CY57" s="1267"/>
      <c r="CZ57" s="1267"/>
      <c r="DA57" s="1267"/>
      <c r="DB57" s="1267"/>
      <c r="DC57" s="1267"/>
      <c r="DD57" s="385"/>
      <c r="DE57" s="384"/>
    </row>
    <row r="58" spans="1:109" s="380" customFormat="1" ht="13"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568</v>
      </c>
    </row>
    <row r="64" spans="1:109" ht="13" x14ac:dyDescent="0.2">
      <c r="B64" s="372"/>
      <c r="G64" s="379"/>
      <c r="I64" s="392"/>
      <c r="J64" s="392"/>
      <c r="K64" s="392"/>
      <c r="L64" s="392"/>
      <c r="M64" s="392"/>
      <c r="N64" s="393"/>
      <c r="AM64" s="379"/>
      <c r="AN64" s="379" t="s">
        <v>561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3" t="s">
        <v>569</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563</v>
      </c>
    </row>
    <row r="72" spans="2:107" ht="13"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527</v>
      </c>
      <c r="BQ72" s="1266"/>
      <c r="BR72" s="1266"/>
      <c r="BS72" s="1266"/>
      <c r="BT72" s="1266"/>
      <c r="BU72" s="1266"/>
      <c r="BV72" s="1266"/>
      <c r="BW72" s="1266"/>
      <c r="BX72" s="1266" t="s">
        <v>528</v>
      </c>
      <c r="BY72" s="1266"/>
      <c r="BZ72" s="1266"/>
      <c r="CA72" s="1266"/>
      <c r="CB72" s="1266"/>
      <c r="CC72" s="1266"/>
      <c r="CD72" s="1266"/>
      <c r="CE72" s="1266"/>
      <c r="CF72" s="1266" t="s">
        <v>529</v>
      </c>
      <c r="CG72" s="1266"/>
      <c r="CH72" s="1266"/>
      <c r="CI72" s="1266"/>
      <c r="CJ72" s="1266"/>
      <c r="CK72" s="1266"/>
      <c r="CL72" s="1266"/>
      <c r="CM72" s="1266"/>
      <c r="CN72" s="1266" t="s">
        <v>530</v>
      </c>
      <c r="CO72" s="1266"/>
      <c r="CP72" s="1266"/>
      <c r="CQ72" s="1266"/>
      <c r="CR72" s="1266"/>
      <c r="CS72" s="1266"/>
      <c r="CT72" s="1266"/>
      <c r="CU72" s="1266"/>
      <c r="CV72" s="1266" t="s">
        <v>531</v>
      </c>
      <c r="CW72" s="1266"/>
      <c r="CX72" s="1266"/>
      <c r="CY72" s="1266"/>
      <c r="CZ72" s="1266"/>
      <c r="DA72" s="1266"/>
      <c r="DB72" s="1266"/>
      <c r="DC72" s="1266"/>
    </row>
    <row r="73" spans="2:107" ht="13" x14ac:dyDescent="0.2">
      <c r="B73" s="372"/>
      <c r="G73" s="1272"/>
      <c r="H73" s="1272"/>
      <c r="I73" s="1272"/>
      <c r="J73" s="1272"/>
      <c r="K73" s="1273"/>
      <c r="L73" s="1273"/>
      <c r="M73" s="1273"/>
      <c r="N73" s="1273"/>
      <c r="AM73" s="381"/>
      <c r="AN73" s="1269" t="s">
        <v>564</v>
      </c>
      <c r="AO73" s="1269"/>
      <c r="AP73" s="1269"/>
      <c r="AQ73" s="1269"/>
      <c r="AR73" s="1269"/>
      <c r="AS73" s="1269"/>
      <c r="AT73" s="1269"/>
      <c r="AU73" s="1269"/>
      <c r="AV73" s="1269"/>
      <c r="AW73" s="1269"/>
      <c r="AX73" s="1269"/>
      <c r="AY73" s="1269"/>
      <c r="AZ73" s="1269"/>
      <c r="BA73" s="1269"/>
      <c r="BB73" s="1269" t="s">
        <v>565</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ht="13"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570</v>
      </c>
      <c r="BC75" s="1269"/>
      <c r="BD75" s="1269"/>
      <c r="BE75" s="1269"/>
      <c r="BF75" s="1269"/>
      <c r="BG75" s="1269"/>
      <c r="BH75" s="1269"/>
      <c r="BI75" s="1269"/>
      <c r="BJ75" s="1269"/>
      <c r="BK75" s="1269"/>
      <c r="BL75" s="1269"/>
      <c r="BM75" s="1269"/>
      <c r="BN75" s="1269"/>
      <c r="BO75" s="1269"/>
      <c r="BP75" s="1267">
        <v>4.7</v>
      </c>
      <c r="BQ75" s="1267"/>
      <c r="BR75" s="1267"/>
      <c r="BS75" s="1267"/>
      <c r="BT75" s="1267"/>
      <c r="BU75" s="1267"/>
      <c r="BV75" s="1267"/>
      <c r="BW75" s="1267"/>
      <c r="BX75" s="1267">
        <v>4.8</v>
      </c>
      <c r="BY75" s="1267"/>
      <c r="BZ75" s="1267"/>
      <c r="CA75" s="1267"/>
      <c r="CB75" s="1267"/>
      <c r="CC75" s="1267"/>
      <c r="CD75" s="1267"/>
      <c r="CE75" s="1267"/>
      <c r="CF75" s="1267">
        <v>4.5</v>
      </c>
      <c r="CG75" s="1267"/>
      <c r="CH75" s="1267"/>
      <c r="CI75" s="1267"/>
      <c r="CJ75" s="1267"/>
      <c r="CK75" s="1267"/>
      <c r="CL75" s="1267"/>
      <c r="CM75" s="1267"/>
      <c r="CN75" s="1267">
        <v>5.4</v>
      </c>
      <c r="CO75" s="1267"/>
      <c r="CP75" s="1267"/>
      <c r="CQ75" s="1267"/>
      <c r="CR75" s="1267"/>
      <c r="CS75" s="1267"/>
      <c r="CT75" s="1267"/>
      <c r="CU75" s="1267"/>
      <c r="CV75" s="1267">
        <v>6.1</v>
      </c>
      <c r="CW75" s="1267"/>
      <c r="CX75" s="1267"/>
      <c r="CY75" s="1267"/>
      <c r="CZ75" s="1267"/>
      <c r="DA75" s="1267"/>
      <c r="DB75" s="1267"/>
      <c r="DC75" s="1267"/>
    </row>
    <row r="76" spans="2:107" ht="13"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 x14ac:dyDescent="0.2">
      <c r="B77" s="372"/>
      <c r="G77" s="1262"/>
      <c r="H77" s="1262"/>
      <c r="I77" s="1262"/>
      <c r="J77" s="1262"/>
      <c r="K77" s="1273"/>
      <c r="L77" s="1273"/>
      <c r="M77" s="1273"/>
      <c r="N77" s="1273"/>
      <c r="AN77" s="1266" t="s">
        <v>567</v>
      </c>
      <c r="AO77" s="1266"/>
      <c r="AP77" s="1266"/>
      <c r="AQ77" s="1266"/>
      <c r="AR77" s="1266"/>
      <c r="AS77" s="1266"/>
      <c r="AT77" s="1266"/>
      <c r="AU77" s="1266"/>
      <c r="AV77" s="1266"/>
      <c r="AW77" s="1266"/>
      <c r="AX77" s="1266"/>
      <c r="AY77" s="1266"/>
      <c r="AZ77" s="1266"/>
      <c r="BA77" s="1266"/>
      <c r="BB77" s="1269" t="s">
        <v>565</v>
      </c>
      <c r="BC77" s="1269"/>
      <c r="BD77" s="1269"/>
      <c r="BE77" s="1269"/>
      <c r="BF77" s="1269"/>
      <c r="BG77" s="1269"/>
      <c r="BH77" s="1269"/>
      <c r="BI77" s="1269"/>
      <c r="BJ77" s="1269"/>
      <c r="BK77" s="1269"/>
      <c r="BL77" s="1269"/>
      <c r="BM77" s="1269"/>
      <c r="BN77" s="1269"/>
      <c r="BO77" s="1269"/>
      <c r="BP77" s="1267">
        <v>0</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ht="13"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570</v>
      </c>
      <c r="BC79" s="1269"/>
      <c r="BD79" s="1269"/>
      <c r="BE79" s="1269"/>
      <c r="BF79" s="1269"/>
      <c r="BG79" s="1269"/>
      <c r="BH79" s="1269"/>
      <c r="BI79" s="1269"/>
      <c r="BJ79" s="1269"/>
      <c r="BK79" s="1269"/>
      <c r="BL79" s="1269"/>
      <c r="BM79" s="1269"/>
      <c r="BN79" s="1269"/>
      <c r="BO79" s="1269"/>
      <c r="BP79" s="1267">
        <v>8</v>
      </c>
      <c r="BQ79" s="1267"/>
      <c r="BR79" s="1267"/>
      <c r="BS79" s="1267"/>
      <c r="BT79" s="1267"/>
      <c r="BU79" s="1267"/>
      <c r="BV79" s="1267"/>
      <c r="BW79" s="1267"/>
      <c r="BX79" s="1267">
        <v>8</v>
      </c>
      <c r="BY79" s="1267"/>
      <c r="BZ79" s="1267"/>
      <c r="CA79" s="1267"/>
      <c r="CB79" s="1267"/>
      <c r="CC79" s="1267"/>
      <c r="CD79" s="1267"/>
      <c r="CE79" s="1267"/>
      <c r="CF79" s="1267">
        <v>8.3000000000000007</v>
      </c>
      <c r="CG79" s="1267"/>
      <c r="CH79" s="1267"/>
      <c r="CI79" s="1267"/>
      <c r="CJ79" s="1267"/>
      <c r="CK79" s="1267"/>
      <c r="CL79" s="1267"/>
      <c r="CM79" s="1267"/>
      <c r="CN79" s="1267">
        <v>8.4</v>
      </c>
      <c r="CO79" s="1267"/>
      <c r="CP79" s="1267"/>
      <c r="CQ79" s="1267"/>
      <c r="CR79" s="1267"/>
      <c r="CS79" s="1267"/>
      <c r="CT79" s="1267"/>
      <c r="CU79" s="1267"/>
      <c r="CV79" s="1267">
        <v>8.6999999999999993</v>
      </c>
      <c r="CW79" s="1267"/>
      <c r="CX79" s="1267"/>
      <c r="CY79" s="1267"/>
      <c r="CZ79" s="1267"/>
      <c r="DA79" s="1267"/>
      <c r="DB79" s="1267"/>
      <c r="DC79" s="1267"/>
    </row>
    <row r="80" spans="2:107" ht="13"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C7RKyUDf66Ky/NPkW/dHPFU1ZHuNodjwi9hP4BpWXoiWCZzeIvggdji5+yqeyxI1w+hT7j6elgOJvWKXKNMLEw==" saltValue="gKXO7J/hh31ukgBpBC6VC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61620-3084-4365-9D3B-04E18767C85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9sTUVbbaWblCuUUuJ9fYXPbnC5fXtrGb5Mj7AFDE7K7alxzuqiWp96mtGHmba1lNGleIHybe9aDqv9rjdrhhkA==" saltValue="xyAAJsvqbd3LHhfb3Ux/R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D1BF6-0BC7-42CF-B3B0-17359D9EC95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DD0OCWp64TkGHbLOWz7GPK+co27f6mLzxTD4eYM8qE2p62bpYMxc7itLDzfVdeB60VaHSUVZq1BlZjloYln0RQ==" saltValue="aH83GE+DuHHN03dNfunHw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57720</v>
      </c>
      <c r="E3" s="144"/>
      <c r="F3" s="145">
        <v>126525</v>
      </c>
      <c r="G3" s="146"/>
      <c r="H3" s="147"/>
    </row>
    <row r="4" spans="1:8" x14ac:dyDescent="0.2">
      <c r="A4" s="148"/>
      <c r="B4" s="149"/>
      <c r="C4" s="150"/>
      <c r="D4" s="151">
        <v>40047</v>
      </c>
      <c r="E4" s="152"/>
      <c r="F4" s="153">
        <v>67052</v>
      </c>
      <c r="G4" s="154"/>
      <c r="H4" s="155"/>
    </row>
    <row r="5" spans="1:8" x14ac:dyDescent="0.2">
      <c r="A5" s="136" t="s">
        <v>521</v>
      </c>
      <c r="B5" s="141"/>
      <c r="C5" s="142"/>
      <c r="D5" s="143">
        <v>64439</v>
      </c>
      <c r="E5" s="144"/>
      <c r="F5" s="145">
        <v>122054</v>
      </c>
      <c r="G5" s="146"/>
      <c r="H5" s="147"/>
    </row>
    <row r="6" spans="1:8" x14ac:dyDescent="0.2">
      <c r="A6" s="148"/>
      <c r="B6" s="149"/>
      <c r="C6" s="150"/>
      <c r="D6" s="151">
        <v>45725</v>
      </c>
      <c r="E6" s="152"/>
      <c r="F6" s="153">
        <v>68298</v>
      </c>
      <c r="G6" s="154"/>
      <c r="H6" s="155"/>
    </row>
    <row r="7" spans="1:8" x14ac:dyDescent="0.2">
      <c r="A7" s="136" t="s">
        <v>522</v>
      </c>
      <c r="B7" s="141"/>
      <c r="C7" s="142"/>
      <c r="D7" s="143">
        <v>56750</v>
      </c>
      <c r="E7" s="144"/>
      <c r="F7" s="145">
        <v>111644</v>
      </c>
      <c r="G7" s="146"/>
      <c r="H7" s="147"/>
    </row>
    <row r="8" spans="1:8" x14ac:dyDescent="0.2">
      <c r="A8" s="148"/>
      <c r="B8" s="149"/>
      <c r="C8" s="150"/>
      <c r="D8" s="151">
        <v>31648</v>
      </c>
      <c r="E8" s="152"/>
      <c r="F8" s="153">
        <v>66606</v>
      </c>
      <c r="G8" s="154"/>
      <c r="H8" s="155"/>
    </row>
    <row r="9" spans="1:8" x14ac:dyDescent="0.2">
      <c r="A9" s="136" t="s">
        <v>523</v>
      </c>
      <c r="B9" s="141"/>
      <c r="C9" s="142"/>
      <c r="D9" s="143">
        <v>68597</v>
      </c>
      <c r="E9" s="144"/>
      <c r="F9" s="145">
        <v>127917</v>
      </c>
      <c r="G9" s="146"/>
      <c r="H9" s="147"/>
    </row>
    <row r="10" spans="1:8" x14ac:dyDescent="0.2">
      <c r="A10" s="148"/>
      <c r="B10" s="149"/>
      <c r="C10" s="150"/>
      <c r="D10" s="151">
        <v>45343</v>
      </c>
      <c r="E10" s="152"/>
      <c r="F10" s="153">
        <v>69746</v>
      </c>
      <c r="G10" s="154"/>
      <c r="H10" s="155"/>
    </row>
    <row r="11" spans="1:8" x14ac:dyDescent="0.2">
      <c r="A11" s="136" t="s">
        <v>524</v>
      </c>
      <c r="B11" s="141"/>
      <c r="C11" s="142"/>
      <c r="D11" s="143">
        <v>65171</v>
      </c>
      <c r="E11" s="144"/>
      <c r="F11" s="145">
        <v>135931</v>
      </c>
      <c r="G11" s="146"/>
      <c r="H11" s="147"/>
    </row>
    <row r="12" spans="1:8" x14ac:dyDescent="0.2">
      <c r="A12" s="148"/>
      <c r="B12" s="149"/>
      <c r="C12" s="156"/>
      <c r="D12" s="151">
        <v>41528</v>
      </c>
      <c r="E12" s="152"/>
      <c r="F12" s="153">
        <v>75320</v>
      </c>
      <c r="G12" s="154"/>
      <c r="H12" s="155"/>
    </row>
    <row r="13" spans="1:8" x14ac:dyDescent="0.2">
      <c r="A13" s="136"/>
      <c r="B13" s="141"/>
      <c r="C13" s="157"/>
      <c r="D13" s="158">
        <v>62535</v>
      </c>
      <c r="E13" s="159"/>
      <c r="F13" s="160">
        <v>124814</v>
      </c>
      <c r="G13" s="161"/>
      <c r="H13" s="147"/>
    </row>
    <row r="14" spans="1:8" x14ac:dyDescent="0.2">
      <c r="A14" s="148"/>
      <c r="B14" s="149"/>
      <c r="C14" s="150"/>
      <c r="D14" s="151">
        <v>40858</v>
      </c>
      <c r="E14" s="152"/>
      <c r="F14" s="153">
        <v>69404</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4.9800000000000004</v>
      </c>
      <c r="C19" s="162">
        <f>ROUND(VALUE(SUBSTITUTE(実質収支比率等に係る経年分析!G$48,"▲","-")),2)</f>
        <v>7.11</v>
      </c>
      <c r="D19" s="162">
        <f>ROUND(VALUE(SUBSTITUTE(実質収支比率等に係る経年分析!H$48,"▲","-")),2)</f>
        <v>9.27</v>
      </c>
      <c r="E19" s="162">
        <f>ROUND(VALUE(SUBSTITUTE(実質収支比率等に係る経年分析!I$48,"▲","-")),2)</f>
        <v>4.29</v>
      </c>
      <c r="F19" s="162">
        <f>ROUND(VALUE(SUBSTITUTE(実質収支比率等に係る経年分析!J$48,"▲","-")),2)</f>
        <v>7.94</v>
      </c>
    </row>
    <row r="20" spans="1:11" x14ac:dyDescent="0.2">
      <c r="A20" s="162" t="s">
        <v>53</v>
      </c>
      <c r="B20" s="162">
        <f>ROUND(VALUE(SUBSTITUTE(実質収支比率等に係る経年分析!F$47,"▲","-")),2)</f>
        <v>24.15</v>
      </c>
      <c r="C20" s="162">
        <f>ROUND(VALUE(SUBSTITUTE(実質収支比率等に係る経年分析!G$47,"▲","-")),2)</f>
        <v>36.36</v>
      </c>
      <c r="D20" s="162">
        <f>ROUND(VALUE(SUBSTITUTE(実質収支比率等に係る経年分析!H$47,"▲","-")),2)</f>
        <v>43.44</v>
      </c>
      <c r="E20" s="162">
        <f>ROUND(VALUE(SUBSTITUTE(実質収支比率等に係る経年分析!I$47,"▲","-")),2)</f>
        <v>44.38</v>
      </c>
      <c r="F20" s="162">
        <f>ROUND(VALUE(SUBSTITUTE(実質収支比率等に係る経年分析!J$47,"▲","-")),2)</f>
        <v>43.52</v>
      </c>
    </row>
    <row r="21" spans="1:11" x14ac:dyDescent="0.2">
      <c r="A21" s="162" t="s">
        <v>54</v>
      </c>
      <c r="B21" s="162">
        <f>IF(ISNUMBER(VALUE(SUBSTITUTE(実質収支比率等に係る経年分析!F$49,"▲","-"))),ROUND(VALUE(SUBSTITUTE(実質収支比率等に係る経年分析!F$49,"▲","-")),2),NA())</f>
        <v>1.81</v>
      </c>
      <c r="C21" s="162">
        <f>IF(ISNUMBER(VALUE(SUBSTITUTE(実質収支比率等に係る経年分析!G$49,"▲","-"))),ROUND(VALUE(SUBSTITUTE(実質収支比率等に係る経年分析!G$49,"▲","-")),2),NA())</f>
        <v>13.96</v>
      </c>
      <c r="D21" s="162">
        <f>IF(ISNUMBER(VALUE(SUBSTITUTE(実質収支比率等に係る経年分析!H$49,"▲","-"))),ROUND(VALUE(SUBSTITUTE(実質収支比率等に係る経年分析!H$49,"▲","-")),2),NA())</f>
        <v>1.87</v>
      </c>
      <c r="E21" s="162">
        <f>IF(ISNUMBER(VALUE(SUBSTITUTE(実質収支比率等に係る経年分析!I$49,"▲","-"))),ROUND(VALUE(SUBSTITUTE(実質収支比率等に係る経年分析!I$49,"▲","-")),2),NA())</f>
        <v>-10.51</v>
      </c>
      <c r="F21" s="162">
        <f>IF(ISNUMBER(VALUE(SUBSTITUTE(実質収支比率等に係る経年分析!J$49,"▲","-"))),ROUND(VALUE(SUBSTITUTE(実質収支比率等に係る経年分析!J$49,"▲","-")),2),NA())</f>
        <v>1.69</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0.44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1.1299999999999999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1.25</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川崎町温泉事業特別会計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川崎町後期高齢者医療保険特別会計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0.05</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0.14000000000000001</v>
      </c>
    </row>
    <row r="31" spans="1:11" x14ac:dyDescent="0.2">
      <c r="A31" s="163" t="str">
        <f>IF(連結実質赤字比率に係る赤字・黒字の構成分析!C$39="",NA(),連結実質赤字比率に係る赤字・黒字の構成分析!C$39)</f>
        <v>川崎町介護保険特別会計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0.84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1.19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0.92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0.21</v>
      </c>
    </row>
    <row r="32" spans="1:11" x14ac:dyDescent="0.2">
      <c r="A32" s="163" t="str">
        <f>IF(連結実質赤字比率に係る赤字・黒字の構成分析!C$38="",NA(),連結実質赤字比率に係る赤字・黒字の構成分析!C$38)</f>
        <v>川崎町国民健康保険特別会計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1.91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2.46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2.2200000000000002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0.74</v>
      </c>
    </row>
    <row r="33" spans="1:16" x14ac:dyDescent="0.2">
      <c r="A33" s="163" t="str">
        <f>IF(連結実質赤字比率に係る赤字・黒字の構成分析!C$37="",NA(),連結実質赤字比率に係る赤字・黒字の構成分析!C$37)</f>
        <v>川崎町病院事業会計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0.98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2.4700000000000002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1.76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2.34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1.56</v>
      </c>
    </row>
    <row r="34" spans="1:16" x14ac:dyDescent="0.2">
      <c r="A34" s="163" t="str">
        <f>IF(連結実質赤字比率に係る赤字・黒字の構成分析!C$36="",NA(),連結実質赤字比率に係る赤字・黒字の構成分析!C$36)</f>
        <v>川崎町公共下水道事業会計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3.97</v>
      </c>
    </row>
    <row r="35" spans="1:16" x14ac:dyDescent="0.2">
      <c r="A35" s="163" t="str">
        <f>IF(連結実質赤字比率に係る赤字・黒字の構成分析!C$35="",NA(),連結実質赤字比率に係る赤字・黒字の構成分析!C$35)</f>
        <v>川崎町水道事業会計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8.35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6.92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6.54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6.13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5.73</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4.97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7.1</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9.27</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4.29</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7.94</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411</v>
      </c>
      <c r="E42" s="164"/>
      <c r="F42" s="164"/>
      <c r="G42" s="164">
        <f>'実質公債費比率（分子）の構造'!L$52</f>
        <v>410</v>
      </c>
      <c r="H42" s="164"/>
      <c r="I42" s="164"/>
      <c r="J42" s="164">
        <f>'実質公債費比率（分子）の構造'!M$52</f>
        <v>407</v>
      </c>
      <c r="K42" s="164"/>
      <c r="L42" s="164"/>
      <c r="M42" s="164">
        <f>'実質公債費比率（分子）の構造'!N$52</f>
        <v>405</v>
      </c>
      <c r="N42" s="164"/>
      <c r="O42" s="164"/>
      <c r="P42" s="164">
        <f>'実質公債費比率（分子）の構造'!O$52</f>
        <v>379</v>
      </c>
    </row>
    <row r="43" spans="1:16" x14ac:dyDescent="0.2">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2">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2">
      <c r="A45" s="164" t="s">
        <v>63</v>
      </c>
      <c r="B45" s="164">
        <f>'実質公債費比率（分子）の構造'!K$49</f>
        <v>19</v>
      </c>
      <c r="C45" s="164"/>
      <c r="D45" s="164"/>
      <c r="E45" s="164">
        <f>'実質公債費比率（分子）の構造'!L$49</f>
        <v>21</v>
      </c>
      <c r="F45" s="164"/>
      <c r="G45" s="164"/>
      <c r="H45" s="164">
        <f>'実質公債費比率（分子）の構造'!M$49</f>
        <v>21</v>
      </c>
      <c r="I45" s="164"/>
      <c r="J45" s="164"/>
      <c r="K45" s="164">
        <f>'実質公債費比率（分子）の構造'!N$49</f>
        <v>21</v>
      </c>
      <c r="L45" s="164"/>
      <c r="M45" s="164"/>
      <c r="N45" s="164">
        <f>'実質公債費比率（分子）の構造'!O$49</f>
        <v>21</v>
      </c>
      <c r="O45" s="164"/>
      <c r="P45" s="164"/>
    </row>
    <row r="46" spans="1:16" x14ac:dyDescent="0.2">
      <c r="A46" s="164" t="s">
        <v>64</v>
      </c>
      <c r="B46" s="164">
        <f>'実質公債費比率（分子）の構造'!K$48</f>
        <v>234</v>
      </c>
      <c r="C46" s="164"/>
      <c r="D46" s="164"/>
      <c r="E46" s="164">
        <f>'実質公債費比率（分子）の構造'!L$48</f>
        <v>218</v>
      </c>
      <c r="F46" s="164"/>
      <c r="G46" s="164"/>
      <c r="H46" s="164">
        <f>'実質公債費比率（分子）の構造'!M$48</f>
        <v>266</v>
      </c>
      <c r="I46" s="164"/>
      <c r="J46" s="164"/>
      <c r="K46" s="164">
        <f>'実質公債費比率（分子）の構造'!N$48</f>
        <v>259</v>
      </c>
      <c r="L46" s="164"/>
      <c r="M46" s="164"/>
      <c r="N46" s="164">
        <f>'実質公債費比率（分子）の構造'!O$48</f>
        <v>204</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276</v>
      </c>
      <c r="C49" s="164"/>
      <c r="D49" s="164"/>
      <c r="E49" s="164">
        <f>'実質公債費比率（分子）の構造'!L$45</f>
        <v>309</v>
      </c>
      <c r="F49" s="164"/>
      <c r="G49" s="164"/>
      <c r="H49" s="164">
        <f>'実質公債費比率（分子）の構造'!M$45</f>
        <v>311</v>
      </c>
      <c r="I49" s="164"/>
      <c r="J49" s="164"/>
      <c r="K49" s="164">
        <f>'実質公債費比率（分子）の構造'!N$45</f>
        <v>336</v>
      </c>
      <c r="L49" s="164"/>
      <c r="M49" s="164"/>
      <c r="N49" s="164">
        <f>'実質公債費比率（分子）の構造'!O$45</f>
        <v>363</v>
      </c>
      <c r="O49" s="164"/>
      <c r="P49" s="164"/>
    </row>
    <row r="50" spans="1:16" x14ac:dyDescent="0.2">
      <c r="A50" s="164" t="s">
        <v>67</v>
      </c>
      <c r="B50" s="164" t="e">
        <f>NA()</f>
        <v>#N/A</v>
      </c>
      <c r="C50" s="164">
        <f>IF(ISNUMBER('実質公債費比率（分子）の構造'!K$53),'実質公債費比率（分子）の構造'!K$53,NA())</f>
        <v>118</v>
      </c>
      <c r="D50" s="164" t="e">
        <f>NA()</f>
        <v>#N/A</v>
      </c>
      <c r="E50" s="164" t="e">
        <f>NA()</f>
        <v>#N/A</v>
      </c>
      <c r="F50" s="164">
        <f>IF(ISNUMBER('実質公債費比率（分子）の構造'!L$53),'実質公債費比率（分子）の構造'!L$53,NA())</f>
        <v>138</v>
      </c>
      <c r="G50" s="164" t="e">
        <f>NA()</f>
        <v>#N/A</v>
      </c>
      <c r="H50" s="164" t="e">
        <f>NA()</f>
        <v>#N/A</v>
      </c>
      <c r="I50" s="164">
        <f>IF(ISNUMBER('実質公債費比率（分子）の構造'!M$53),'実質公債費比率（分子）の構造'!M$53,NA())</f>
        <v>191</v>
      </c>
      <c r="J50" s="164" t="e">
        <f>NA()</f>
        <v>#N/A</v>
      </c>
      <c r="K50" s="164" t="e">
        <f>NA()</f>
        <v>#N/A</v>
      </c>
      <c r="L50" s="164">
        <f>IF(ISNUMBER('実質公債費比率（分子）の構造'!N$53),'実質公債費比率（分子）の構造'!N$53,NA())</f>
        <v>211</v>
      </c>
      <c r="M50" s="164" t="e">
        <f>NA()</f>
        <v>#N/A</v>
      </c>
      <c r="N50" s="164" t="e">
        <f>NA()</f>
        <v>#N/A</v>
      </c>
      <c r="O50" s="164">
        <f>IF(ISNUMBER('実質公債費比率（分子）の構造'!O$53),'実質公債費比率（分子）の構造'!O$53,NA())</f>
        <v>209</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3761</v>
      </c>
      <c r="E56" s="163"/>
      <c r="F56" s="163"/>
      <c r="G56" s="163">
        <f>'将来負担比率（分子）の構造'!J$52</f>
        <v>3627</v>
      </c>
      <c r="H56" s="163"/>
      <c r="I56" s="163"/>
      <c r="J56" s="163">
        <f>'将来負担比率（分子）の構造'!K$52</f>
        <v>3561</v>
      </c>
      <c r="K56" s="163"/>
      <c r="L56" s="163"/>
      <c r="M56" s="163">
        <f>'将来負担比率（分子）の構造'!L$52</f>
        <v>3418</v>
      </c>
      <c r="N56" s="163"/>
      <c r="O56" s="163"/>
      <c r="P56" s="163">
        <f>'将来負担比率（分子）の構造'!M$52</f>
        <v>3248</v>
      </c>
    </row>
    <row r="57" spans="1:16" x14ac:dyDescent="0.2">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2">
      <c r="A58" s="163" t="s">
        <v>41</v>
      </c>
      <c r="B58" s="163"/>
      <c r="C58" s="163"/>
      <c r="D58" s="163">
        <f>'将来負担比率（分子）の構造'!I$50</f>
        <v>2405</v>
      </c>
      <c r="E58" s="163"/>
      <c r="F58" s="163"/>
      <c r="G58" s="163">
        <f>'将来負担比率（分子）の構造'!J$50</f>
        <v>3018</v>
      </c>
      <c r="H58" s="163"/>
      <c r="I58" s="163"/>
      <c r="J58" s="163">
        <f>'将来負担比率（分子）の構造'!K$50</f>
        <v>3406</v>
      </c>
      <c r="K58" s="163"/>
      <c r="L58" s="163"/>
      <c r="M58" s="163">
        <f>'将来負担比率（分子）の構造'!L$50</f>
        <v>3578</v>
      </c>
      <c r="N58" s="163"/>
      <c r="O58" s="163"/>
      <c r="P58" s="163">
        <f>'将来負担比率（分子）の構造'!M$50</f>
        <v>3707</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3</v>
      </c>
      <c r="C61" s="163"/>
      <c r="D61" s="163"/>
      <c r="E61" s="163">
        <f>'将来負担比率（分子）の構造'!J$46</f>
        <v>3</v>
      </c>
      <c r="F61" s="163"/>
      <c r="G61" s="163"/>
      <c r="H61" s="163">
        <f>'将来負担比率（分子）の構造'!K$46</f>
        <v>3</v>
      </c>
      <c r="I61" s="163"/>
      <c r="J61" s="163"/>
      <c r="K61" s="163">
        <f>'将来負担比率（分子）の構造'!L$46</f>
        <v>3</v>
      </c>
      <c r="L61" s="163"/>
      <c r="M61" s="163"/>
      <c r="N61" s="163">
        <f>'将来負担比率（分子）の構造'!M$46</f>
        <v>3</v>
      </c>
      <c r="O61" s="163"/>
      <c r="P61" s="163"/>
    </row>
    <row r="62" spans="1:16" x14ac:dyDescent="0.2">
      <c r="A62" s="163" t="s">
        <v>35</v>
      </c>
      <c r="B62" s="163">
        <f>'将来負担比率（分子）の構造'!I$45</f>
        <v>723</v>
      </c>
      <c r="C62" s="163"/>
      <c r="D62" s="163"/>
      <c r="E62" s="163">
        <f>'将来負担比率（分子）の構造'!J$45</f>
        <v>506</v>
      </c>
      <c r="F62" s="163"/>
      <c r="G62" s="163"/>
      <c r="H62" s="163">
        <f>'将来負担比率（分子）の構造'!K$45</f>
        <v>632</v>
      </c>
      <c r="I62" s="163"/>
      <c r="J62" s="163"/>
      <c r="K62" s="163">
        <f>'将来負担比率（分子）の構造'!L$45</f>
        <v>606</v>
      </c>
      <c r="L62" s="163"/>
      <c r="M62" s="163"/>
      <c r="N62" s="163">
        <f>'将来負担比率（分子）の構造'!M$45</f>
        <v>614</v>
      </c>
      <c r="O62" s="163"/>
      <c r="P62" s="163"/>
    </row>
    <row r="63" spans="1:16" x14ac:dyDescent="0.2">
      <c r="A63" s="163" t="s">
        <v>34</v>
      </c>
      <c r="B63" s="163">
        <f>'将来負担比率（分子）の構造'!I$44</f>
        <v>174</v>
      </c>
      <c r="C63" s="163"/>
      <c r="D63" s="163"/>
      <c r="E63" s="163">
        <f>'将来負担比率（分子）の構造'!J$44</f>
        <v>161</v>
      </c>
      <c r="F63" s="163"/>
      <c r="G63" s="163"/>
      <c r="H63" s="163">
        <f>'将来負担比率（分子）の構造'!K$44</f>
        <v>149</v>
      </c>
      <c r="I63" s="163"/>
      <c r="J63" s="163"/>
      <c r="K63" s="163">
        <f>'将来負担比率（分子）の構造'!L$44</f>
        <v>136</v>
      </c>
      <c r="L63" s="163"/>
      <c r="M63" s="163"/>
      <c r="N63" s="163">
        <f>'将来負担比率（分子）の構造'!M$44</f>
        <v>154</v>
      </c>
      <c r="O63" s="163"/>
      <c r="P63" s="163"/>
    </row>
    <row r="64" spans="1:16" x14ac:dyDescent="0.2">
      <c r="A64" s="163" t="s">
        <v>33</v>
      </c>
      <c r="B64" s="163">
        <f>'将来負担比率（分子）の構造'!I$43</f>
        <v>1591</v>
      </c>
      <c r="C64" s="163"/>
      <c r="D64" s="163"/>
      <c r="E64" s="163">
        <f>'将来負担比率（分子）の構造'!J$43</f>
        <v>1414</v>
      </c>
      <c r="F64" s="163"/>
      <c r="G64" s="163"/>
      <c r="H64" s="163">
        <f>'将来負担比率（分子）の構造'!K$43</f>
        <v>1282</v>
      </c>
      <c r="I64" s="163"/>
      <c r="J64" s="163"/>
      <c r="K64" s="163">
        <f>'将来負担比率（分子）の構造'!L$43</f>
        <v>1286</v>
      </c>
      <c r="L64" s="163"/>
      <c r="M64" s="163"/>
      <c r="N64" s="163">
        <f>'将来負担比率（分子）の構造'!M$43</f>
        <v>1250</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2476</v>
      </c>
      <c r="C66" s="163"/>
      <c r="D66" s="163"/>
      <c r="E66" s="163">
        <f>'将来負担比率（分子）の構造'!J$41</f>
        <v>2555</v>
      </c>
      <c r="F66" s="163"/>
      <c r="G66" s="163"/>
      <c r="H66" s="163">
        <f>'将来負担比率（分子）の構造'!K$41</f>
        <v>2611</v>
      </c>
      <c r="I66" s="163"/>
      <c r="J66" s="163"/>
      <c r="K66" s="163">
        <f>'将来負担比率（分子）の構造'!L$41</f>
        <v>2585</v>
      </c>
      <c r="L66" s="163"/>
      <c r="M66" s="163"/>
      <c r="N66" s="163">
        <f>'将来負担比率（分子）の構造'!M$41</f>
        <v>2455</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1589</v>
      </c>
      <c r="C72" s="167">
        <f>基金残高に係る経年分析!G55</f>
        <v>1633</v>
      </c>
      <c r="D72" s="167">
        <f>基金残高に係る経年分析!H55</f>
        <v>1654</v>
      </c>
    </row>
    <row r="73" spans="1:16" x14ac:dyDescent="0.2">
      <c r="A73" s="166" t="s">
        <v>74</v>
      </c>
      <c r="B73" s="167">
        <f>基金残高に係る経年分析!F56</f>
        <v>159</v>
      </c>
      <c r="C73" s="167">
        <f>基金残高に係る経年分析!G56</f>
        <v>174</v>
      </c>
      <c r="D73" s="167">
        <f>基金残高に係る経年分析!H56</f>
        <v>193</v>
      </c>
    </row>
    <row r="74" spans="1:16" x14ac:dyDescent="0.2">
      <c r="A74" s="166" t="s">
        <v>75</v>
      </c>
      <c r="B74" s="167">
        <f>基金残高に係る経年分析!F57</f>
        <v>1042</v>
      </c>
      <c r="C74" s="167">
        <f>基金残高に係る経年分析!G57</f>
        <v>1042</v>
      </c>
      <c r="D74" s="167">
        <f>基金残高に係る経年分析!H57</f>
        <v>1059</v>
      </c>
    </row>
  </sheetData>
  <sheetProtection algorithmName="SHA-512" hashValue="8j5cMS79b0D/4vRzPdI0zNuQgMduiQ2Y0FEWcYhFce7FEnuk1AN8blqNPqVYkfsDFrqF5LmwaHyWbcN26Rgh2A==" saltValue="pVm1yWUrR/5gTH+y5apbT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2026-03-13T01:50:04Z</cp:lastPrinted>
  <dcterms:created xsi:type="dcterms:W3CDTF">2026-02-26T09:22:04Z</dcterms:created>
  <dcterms:modified xsi:type="dcterms:W3CDTF">2026-10-19T05:59:18Z</dcterms:modified>
  <cp:category/>
</cp:coreProperties>
</file>