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tabRatio="682"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<sst xmlns="http://schemas.openxmlformats.org/spreadsheetml/2006/main" count="1115" uniqueCount="626">
  <si>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</si>
  <si>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</si>
  <si>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</si>
  <si>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</si>
  <si>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</si>
  <si>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</si>
  <si>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</si>
  <si>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</si>
  <si>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</si>
  <si>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</si>
  <si>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</si>
  <si>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</si>
  <si>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</si>
  <si>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</si>
  <si>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</si>
  <si>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</si>
  <si>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</si>
  <si>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</si>
  <si>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</si>
  <si>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</si>
  <si>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</si>
  <si>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</si>
  <si>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</si>
  <si>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</si>
  <si>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</si>
  <si>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</si>
  <si>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</si>
  <si>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</si>
  <si>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</si>
  <si>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</si>
  <si>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</si>
  <si>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</si>
  <si>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</si>
  <si>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</si>
  <si>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</si>
  <si>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</si>
  <si>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</si>
  <si>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</si>
  <si>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</si>
  <si>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</si>
  <si>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</si>
  <si>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</si>
  <si>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</si>
  <si>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</si>
  <si>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</si>
  <si>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</si>
  <si>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</si>
  <si>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</si>
  <si>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</si>
  <si>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</si>
  <si>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</si>
  <si>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</si>
  <si>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</si>
  <si>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</si>
  <si>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</si>
  <si>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</si>
  <si>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</si>
  <si>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</si>
  <si>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</si>
  <si>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</si>
  <si>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</si>
  <si>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</si>
  <si>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</si>
  <si>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</si>
  <si>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</si>
  <si>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</si>
  <si>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</si>
  <si>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</si>
  <si>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</si>
  <si>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</si>
  <si>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</si>
  <si>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</si>
  <si>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</si>
  <si>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</si>
  <si>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</si>
  <si>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</si>
  <si>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</si>
  <si>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</si>
  <si>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</si>
  <si>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</si>
  <si>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</si>
  <si>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</si>
  <si>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</si>
  <si>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</si>
  <si>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</si>
  <si>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</si>
  <si>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</si>
  <si>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</si>
  <si>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</si>
  <si>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</si>
  <si>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</si>
  <si>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</si>
  <si>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</si>
  <si>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</si>
  <si>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</si>
  <si>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</si>
  <si>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</si>
  <si>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</si>
  <si>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丸森町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</si>
  <si>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</si>
  <si>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</si>
  <si>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</si>
  <si>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</si>
  <si>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</si>
  <si>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</si>
  <si>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</si>
  <si>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</si>
  <si>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</si>
  <si>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</si>
  <si>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</si>
  <si>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</si>
  <si>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</si>
  <si>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</si>
  <si>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</si>
  <si>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</si>
  <si>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</si>
  <si>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</si>
  <si>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</si>
  <si>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</si>
  <si>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</si>
  <si>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</si>
  <si>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</si>
  <si>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</si>
  <si>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</si>
  <si>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</si>
  <si>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</si>
  <si>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</si>
  <si>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</si>
  <si>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</si>
  <si>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</si>
  <si>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</si>
  <si>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</si>
  <si>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</si>
  <si>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</si>
  <si>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</si>
  <si>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</si>
  <si>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</si>
  <si>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</si>
  <si>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</si>
  <si>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</si>
  <si>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</si>
  <si>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</si>
  <si>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</si>
  <si>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</si>
  <si>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</si>
  <si>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</si>
  <si>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</si>
  <si>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</si>
  <si>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</si>
  <si>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</si>
  <si>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</si>
  <si>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</si>
  <si>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</si>
  <si>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</si>
  <si>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</si>
  <si>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</si>
  <si>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</si>
  <si>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</si>
  <si>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</si>
  <si>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</si>
  <si>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</si>
  <si>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</si>
  <si>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</si>
  <si>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</si>
  <si>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</si>
  <si>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</si>
  <si>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</si>
  <si>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</si>
  <si>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</si>
  <si>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</si>
  <si>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</si>
  <si>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</si>
  <si>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</si>
  <si>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</si>
  <si>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</si>
  <si>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</si>
  <si>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</si>
  <si>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</si>
  <si>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</si>
  <si>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</si>
  <si>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</si>
  <si>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</si>
  <si>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</si>
  <si>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</si>
  <si>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</si>
  <si>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</si>
  <si>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</si>
  <si>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</si>
  <si>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</si>
  <si>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</si>
  <si>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</si>
  <si>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</si>
  <si>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</si>
  <si>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</si>
  <si>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</si>
  <si>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</si>
  <si>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</si>
  <si>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</si>
  <si>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</si>
  <si>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</si>
  <si>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</si>
  <si>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</si>
  <si>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</si>
  <si>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</si>
  <si>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</si>
  <si>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</si>
  <si>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</si>
  <si>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</si>
  <si>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</si>
  <si>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</si>
  <si>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</si>
  <si>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</si>
  <si>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</si>
  <si>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</si>
  <si>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</si>
  <si>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</si>
  <si>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</si>
  <si>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宮城県丸森町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</si>
  <si>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</si>
  <si>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</si>
  <si>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</si>
  <si>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</si>
  <si>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</si>
  <si>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</si>
  <si>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</si>
  <si>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</si>
  <si>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</si>
  <si>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</si>
  <si>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</si>
  <si>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</si>
  <si>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</si>
  <si>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</si>
  <si>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</si>
  <si>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</si>
  <si>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</si>
  <si>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</si>
  <si>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</si>
  <si>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</si>
  <si>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</si>
  <si>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</si>
  <si>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</si>
  <si>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</si>
  <si>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</si>
  <si>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</si>
  <si>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</si>
  <si>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</si>
  <si>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</si>
  <si>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</si>
  <si>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</si>
  <si>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</si>
  <si>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</si>
  <si>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</si>
  <si>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</si>
  <si>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</si>
  <si>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</si>
  <si>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</si>
  <si>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</si>
  <si>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</si>
  <si>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</si>
  <si>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</si>
  <si>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</si>
  <si>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</si>
  <si>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</si>
  <si>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</si>
  <si>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</si>
  <si>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</si>
  <si>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</si>
  <si>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</si>
  <si>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</si>
  <si>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</si>
  <si>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</si>
  <si>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</si>
  <si>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</si>
  <si>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</si>
  <si>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</si>
  <si>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</si>
  <si>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</si>
  <si>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</si>
  <si>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</si>
  <si>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</si>
  <si>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</si>
  <si>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</si>
  <si>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</si>
  <si>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</si>
  <si>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</si>
  <si>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</si>
  <si>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</si>
  <si>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</si>
  <si>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</si>
  <si>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</si>
  <si>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</si>
  <si>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</si>
  <si>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</si>
  <si>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</si>
  <si>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</si>
  <si>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</si>
  <si>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</si>
  <si>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</si>
  <si>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</si>
  <si>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</si>
  <si>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</si>
  <si>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</si>
  <si>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</si>
  <si>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</si>
  <si>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</si>
  <si>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</si>
  <si>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</si>
  <si>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</si>
  <si>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</si>
  <si>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</si>
  <si>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</si>
  <si>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</si>
  <si>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</si>
  <si>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</si>
  <si>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</si>
  <si>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</si>
  <si>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</si>
  <si>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</si>
  <si>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</si>
  <si>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</si>
  <si>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</si>
  <si>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</si>
  <si>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</si>
  <si>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</si>
  <si>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</si>
  <si>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</si>
  <si>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</si>
  <si>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</si>
  <si>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</si>
  <si>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</si>
  <si>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</si>
  <si>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</si>
  <si>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</si>
  <si>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</si>
  <si>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</si>
  <si>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</si>
  <si>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</si>
  <si>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</si>
  <si>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</si>
  <si>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</si>
  <si>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</si>
  <si>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</si>
  <si>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</si>
  <si>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</si>
  <si>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</si>
  <si>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</si>
  <si>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</si>
  <si>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</si>
  <si>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</si>
  <si>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</si>
  <si>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</si>
  <si>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</si>
  <si>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</si>
  <si>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</si>
  <si>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</si>
  <si>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</si>
  <si>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</si>
  <si>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</si>
  <si>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</si>
  <si>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</si>
  <si>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</si>
  <si>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</si>
  <si>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</si>
  <si>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</si>
  <si>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</si>
  <si>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</si>
  <si>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</si>
  <si>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</si>
  <si>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</si>
  <si>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</si>
  <si>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</si>
  <si>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</si>
  <si>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宮城県丸森町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</si>
  <si>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</si>
  <si>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</si>
  <si>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</si>
  <si>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</si>
  <si>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</si>
  <si>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</si>
  <si>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</si>
  <si>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</si>
  <si>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</si>
  <si>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</si>
  <si>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</si>
  <si>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</si>
  <si>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</si>
  <si>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</si>
  <si>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</si>
  <si>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</si>
  <si>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</si>
  <si>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</si>
  <si>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</si>
  <si>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</si>
  <si>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</si>
  <si>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</si>
  <si>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</si>
  <si>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</si>
  <si>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</si>
  <si>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</si>
  <si>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</si>
  <si>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</si>
  <si>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</si>
  <si>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</si>
  <si>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</si>
  <si>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</si>
  <si>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</si>
  <si>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</si>
  <si>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丸森町国民健康保険特別会計</t>
    <phoneticPr fontId="5"/>
  </si>
  <si>
    <t>丸森町介護保険特別会計</t>
    <phoneticPr fontId="5"/>
  </si>
  <si>
    <t>丸森町後期高齢者医療特別会計</t>
    <phoneticPr fontId="5"/>
  </si>
  <si>
    <t>丸森町水道事業会計</t>
    <phoneticPr fontId="5"/>
  </si>
  <si>
    <t>法適用企業</t>
    <phoneticPr fontId="5"/>
  </si>
  <si>
    <t>丸森町病院事業会計</t>
    <phoneticPr fontId="5"/>
  </si>
  <si>
    <t>法適用企業</t>
    <phoneticPr fontId="5"/>
  </si>
  <si>
    <t>丸森町公共下水道事業特別会計</t>
    <phoneticPr fontId="5"/>
  </si>
  <si>
    <t>法非適用企業</t>
    <phoneticPr fontId="5"/>
  </si>
  <si>
    <t>丸森町農業集落排水事業特別会計</t>
    <phoneticPr fontId="5"/>
  </si>
  <si>
    <t>法非適用企業</t>
    <phoneticPr fontId="5"/>
  </si>
  <si>
    <t>丸森町宅地造成事業特別会計</t>
    <phoneticPr fontId="5"/>
  </si>
  <si>
    <t>法非適用企業</t>
    <phoneticPr fontId="5"/>
  </si>
  <si>
    <t>丸森町工場団地造成事業特別会計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</si>
  <si>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</si>
  <si>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</si>
  <si>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</si>
  <si>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</si>
  <si>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</si>
  <si>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</si>
  <si>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</si>
  <si>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</si>
  <si>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</si>
  <si>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</si>
  <si>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</si>
  <si>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</si>
  <si>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</si>
  <si>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</si>
  <si>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</si>
  <si>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</si>
  <si>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</si>
  <si>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</si>
  <si>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</si>
  <si>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</si>
  <si>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</si>
  <si>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</si>
  <si>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</si>
  <si>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</si>
  <si>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</si>
  <si>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</si>
  <si>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</si>
  <si>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</si>
  <si>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</si>
  <si>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</si>
  <si>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</si>
  <si>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</si>
  <si>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</si>
  <si>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</si>
  <si>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</si>
  <si>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</si>
  <si>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</si>
  <si>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</si>
  <si>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</si>
  <si>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</si>
  <si>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</si>
  <si>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</si>
  <si>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</si>
  <si>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</si>
  <si>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</si>
  <si>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</si>
  <si>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</si>
  <si>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</si>
  <si>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</si>
  <si>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</si>
  <si>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</si>
  <si>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</si>
  <si>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</si>
  <si>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</si>
  <si>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</si>
  <si>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</si>
  <si>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</si>
  <si>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</si>
  <si>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</si>
  <si>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</si>
  <si>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</si>
  <si>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</si>
  <si>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</si>
  <si>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</si>
  <si>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</si>
  <si>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</si>
  <si>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</si>
  <si>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丸森町公共下水道事業特別会計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</si>
  <si>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</si>
  <si>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</si>
  <si>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丸森町水道事業会計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</si>
  <si>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</si>
  <si>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丸森町病院事業会計</t>
    <phoneticPr fontId="5"/>
  </si>
  <si>
    <t>(Ｆ)</t>
    <phoneticPr fontId="5"/>
  </si>
  <si>
    <t>丸森町農業集落排水事業特別会計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</si>
  <si>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</si>
  <si>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</si>
  <si>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</si>
  <si>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</si>
  <si>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</si>
  <si>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</si>
  <si>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</si>
  <si>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</si>
  <si>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</si>
  <si>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</si>
  <si>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</si>
  <si>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</si>
  <si>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</si>
  <si>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</si>
  <si>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</si>
  <si>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</si>
  <si>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</si>
  <si>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</si>
  <si>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</si>
  <si>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</si>
  <si>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</si>
  <si>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</si>
  <si>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</si>
  <si>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</si>
  <si>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</si>
  <si>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</si>
  <si>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</si>
  <si>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</si>
  <si>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</si>
  <si>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</si>
  <si>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</si>
  <si>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</si>
  <si>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</si>
  <si>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</si>
  <si>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</si>
  <si>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</si>
  <si>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</si>
  <si>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</si>
  <si>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</si>
  <si>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</si>
  <si>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</si>
  <si>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</si>
  <si>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</si>
  <si>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</si>
  <si>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</si>
  <si>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</si>
  <si>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</si>
  <si>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</si>
  <si>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</si>
  <si>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</si>
  <si>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</si>
  <si>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</si>
  <si>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</si>
  <si>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</si>
  <si>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</si>
  <si>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</si>
  <si>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</si>
  <si>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</si>
  <si>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</si>
  <si>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</si>
  <si>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</si>
  <si>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</si>
  <si>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</si>
  <si>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</si>
  <si>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</si>
  <si>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</si>
  <si>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</si>
  <si>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</si>
  <si>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</si>
  <si>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</si>
  <si>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</si>
  <si>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</si>
  <si>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</si>
  <si>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</si>
  <si>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</si>
  <si>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</si>
  <si>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</si>
  <si>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</si>
  <si>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</si>
  <si>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</si>
  <si>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</si>
  <si>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</si>
  <si>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</si>
  <si>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</si>
  <si>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6.25</t>
  </si>
  <si>
    <t>▲ 6.76</t>
  </si>
  <si>
    <t>▲ 5.42</t>
  </si>
  <si>
    <t>▲ 67.24</t>
  </si>
  <si>
    <t>丸森町病院事業会計</t>
  </si>
  <si>
    <t>丸森町水道事業会計</t>
  </si>
  <si>
    <t>一般会計</t>
  </si>
  <si>
    <t>丸森町国民健康保険特別会計</t>
  </si>
  <si>
    <t>丸森町介護保険特別会計</t>
  </si>
  <si>
    <t>丸森町農業集落排水事業特別会計</t>
  </si>
  <si>
    <t>丸森町公共下水道事業特別会計</t>
  </si>
  <si>
    <t>丸森町後期高齢者医療特別会計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</si>
  <si>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</si>
  <si>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</si>
  <si>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</si>
  <si>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</si>
  <si>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</si>
  <si>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</si>
  <si>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</si>
  <si>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</si>
  <si>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地域福祉基金</t>
    <rPh sb="0" eb="4">
      <t>チイキフクシ</t>
    </rPh>
    <rPh sb="4" eb="6">
      <t>キキン</t>
    </rPh>
    <phoneticPr fontId="5"/>
  </si>
  <si>
    <t>定住促進住宅基金</t>
    <rPh sb="0" eb="6">
      <t>テイジュウソクシンジュウタク</t>
    </rPh>
    <rPh sb="6" eb="8">
      <t>キキン</t>
    </rPh>
    <phoneticPr fontId="5"/>
  </si>
  <si>
    <t>長寿社会対策基金</t>
    <rPh sb="0" eb="2">
      <t>チョウジュ</t>
    </rPh>
    <rPh sb="2" eb="4">
      <t>シャカイ</t>
    </rPh>
    <rPh sb="4" eb="6">
      <t>タイサク</t>
    </rPh>
    <rPh sb="6" eb="8">
      <t>キキン</t>
    </rPh>
    <phoneticPr fontId="5"/>
  </si>
  <si>
    <t>子育て支援対策推進基金</t>
    <rPh sb="0" eb="2">
      <t>コソダ</t>
    </rPh>
    <rPh sb="3" eb="5">
      <t>シエン</t>
    </rPh>
    <rPh sb="5" eb="7">
      <t>タイサク</t>
    </rPh>
    <rPh sb="7" eb="9">
      <t>スイシン</t>
    </rPh>
    <rPh sb="9" eb="11">
      <t>キキン</t>
    </rPh>
    <phoneticPr fontId="5"/>
  </si>
  <si>
    <t>ふるさと応援基金</t>
    <rPh sb="4" eb="6">
      <t>オウエン</t>
    </rPh>
    <rPh sb="6" eb="8">
      <t>キキン</t>
    </rPh>
    <phoneticPr fontId="5"/>
  </si>
  <si>
    <t>仙南地域広域行政事務組合</t>
  </si>
  <si>
    <t>宮城県市町村職員退職手当組合</t>
  </si>
  <si>
    <t>宮城県市町村非常勤消防団員補償報償組合</t>
    <rPh sb="12" eb="13">
      <t>イン</t>
    </rPh>
    <phoneticPr fontId="2"/>
  </si>
  <si>
    <t>宮城県市町村自治振興センター</t>
    <rPh sb="3" eb="6">
      <t>シチョウソン</t>
    </rPh>
    <phoneticPr fontId="2"/>
  </si>
  <si>
    <t>宮城県後期高齢者医療広域連合</t>
  </si>
  <si>
    <t>宮城県後期高齢者医療事業会計</t>
    <rPh sb="10" eb="12">
      <t>ジギョウ</t>
    </rPh>
    <rPh sb="12" eb="14">
      <t>カイケイ</t>
    </rPh>
    <phoneticPr fontId="2"/>
  </si>
  <si>
    <t>-</t>
    <phoneticPr fontId="2"/>
  </si>
  <si>
    <t>丸森町観光物産振興公社</t>
    <rPh sb="0" eb="3">
      <t>マルモリマチ</t>
    </rPh>
    <rPh sb="3" eb="7">
      <t>カンコウブッサン</t>
    </rPh>
    <rPh sb="7" eb="9">
      <t>シンコウ</t>
    </rPh>
    <rPh sb="9" eb="11">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</si>
  <si>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</si>
  <si>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</si>
  <si>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</si>
  <si>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</si>
  <si>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較してR1まで高い傾向が続いていた。H30年度は水道未普及対策事業に係る一般会計出資債の発行等により地方債現在高が膨らんだ事や、基金取崩の増による充当可能基金残高が減少した事が挙げられる。R1については、令和元年東日本台風に起因する地方債発行によりさらに地方債現在高が増額し、更なる将来負担比率の増加の要因につながった。
　R2については、R1に地方債現在高が増額したが、災害復旧関連の地方債は普通交付税算入率が高いため基準財政需要額算入見込額の増加した。また、災害に伴い特別交付税額が増額し、基金に積立を行ったため充当可能財源額が増額した。この要因に伴い、R2将来負担比率は。8.1ポイントとなった。（79.3ポイント減）
　なお、特別交付税額の増額、一般会計出資債及び災害関連地方債については一時的なもののため、今後H29数値に徐々に推移していくと考えられる。</t>
    <rPh sb="224" eb="226">
      <t>キジュン</t>
    </rPh>
    <rPh sb="226" eb="228">
      <t>ザイセイ</t>
    </rPh>
    <rPh sb="228" eb="230">
      <t>ジュヨウ</t>
    </rPh>
    <rPh sb="230" eb="231">
      <t>ガク</t>
    </rPh>
    <rPh sb="231" eb="233">
      <t>サンニュウ</t>
    </rPh>
    <rPh sb="233" eb="235">
      <t>ミコミ</t>
    </rPh>
    <rPh sb="235" eb="236">
      <t>ガク</t>
    </rPh>
    <rPh sb="237" eb="239">
      <t>ゾウカ</t>
    </rPh>
    <rPh sb="261" eb="263">
      <t>キキン</t>
    </rPh>
    <rPh sb="264" eb="266">
      <t>ツミタテ</t>
    </rPh>
    <rPh sb="267" eb="268">
      <t>オコナ</t>
    </rPh>
    <rPh sb="281" eb="282">
      <t>ガク</t>
    </rPh>
    <rPh sb="287" eb="289">
      <t>ヨウイン</t>
    </rPh>
    <rPh sb="290" eb="291">
      <t>トモナ</t>
    </rPh>
    <rPh sb="295" eb="297">
      <t>ショウライ</t>
    </rPh>
    <rPh sb="297" eb="299">
      <t>フタン</t>
    </rPh>
    <rPh sb="299" eb="301">
      <t>ヒリツ</t>
    </rPh>
    <rPh sb="324" eb="325">
      <t>ゲン</t>
    </rPh>
    <rPh sb="331" eb="333">
      <t>トクベツ</t>
    </rPh>
    <rPh sb="333" eb="336">
      <t>コウフゼイ</t>
    </rPh>
    <rPh sb="336" eb="337">
      <t>ガク</t>
    </rPh>
    <rPh sb="338" eb="340">
      <t>ゾウガク</t>
    </rPh>
    <rPh sb="341" eb="343">
      <t>イッパン</t>
    </rPh>
    <rPh sb="343" eb="345">
      <t>カイケイ</t>
    </rPh>
    <rPh sb="345" eb="347">
      <t>シュッシ</t>
    </rPh>
    <rPh sb="347" eb="348">
      <t>サイ</t>
    </rPh>
    <rPh sb="348" eb="349">
      <t>オヨ</t>
    </rPh>
    <rPh sb="350" eb="352">
      <t>サイガイ</t>
    </rPh>
    <rPh sb="352" eb="354">
      <t>カンレン</t>
    </rPh>
    <rPh sb="354" eb="357">
      <t>チホウサイ</t>
    </rPh>
    <rPh sb="362" eb="365">
      <t>イチジテキ</t>
    </rPh>
    <rPh sb="372" eb="374">
      <t>コンゴ</t>
    </rPh>
    <rPh sb="377" eb="379">
      <t>スウチ</t>
    </rPh>
    <rPh sb="380" eb="382">
      <t>ジョジョ</t>
    </rPh>
    <rPh sb="383" eb="385">
      <t>スイイ</t>
    </rPh>
    <rPh sb="390" eb="391">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</si>
  <si>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</si>
  <si>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</si>
  <si>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</si>
  <si>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</si>
  <si>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</si>
  <si>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</si>
  <si>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上述の通り類似団体と比較するとR1まで、高い傾向が続いているが、R2は充当可能財源の増額に伴い改善した。実質公債費比率については、公債費の減少の要因が大きく、特に年間の元利償還金が約30,000千円であったH20災害復旧事業債がH30で償還終了したことによる分子の減。また、消費税増税により地方消費税交付金額が55,892千円の増、ソーラー事業者の設立等により法人税割及び償却資産が49,844千円の増となり、標準税収入額が132,403千円の増となり分母を大きくする要因となっている。（R1　1,655,843千円→R2　1,798,246千円）
　今後、2年は公債費の減少が見込まれ、標準税収入額については、増額要因の分は緩やかに減少していくことから実質公債費比率は、緩やかに減少していくと思われる。</t>
    <rPh sb="1" eb="3">
      <t>ショウライ</t>
    </rPh>
    <rPh sb="3" eb="5">
      <t>フタン</t>
    </rPh>
    <rPh sb="5" eb="7">
      <t>ヒリツ</t>
    </rPh>
    <rPh sb="13" eb="15">
      <t>ジョウジュツ</t>
    </rPh>
    <rPh sb="16" eb="17">
      <t>トオ</t>
    </rPh>
    <rPh sb="18" eb="20">
      <t>ルイジ</t>
    </rPh>
    <rPh sb="20" eb="22">
      <t>ダンタイ</t>
    </rPh>
    <rPh sb="23" eb="25">
      <t>ヒカク</t>
    </rPh>
    <rPh sb="33" eb="34">
      <t>タカ</t>
    </rPh>
    <rPh sb="35" eb="37">
      <t>ケイコウ</t>
    </rPh>
    <rPh sb="38" eb="39">
      <t>ツヅ</t>
    </rPh>
    <rPh sb="48" eb="50">
      <t>ジュウトウ</t>
    </rPh>
    <rPh sb="50" eb="52">
      <t>カノウ</t>
    </rPh>
    <rPh sb="52" eb="54">
      <t>ザイゲン</t>
    </rPh>
    <rPh sb="55" eb="57">
      <t>ゾウガク</t>
    </rPh>
    <rPh sb="58" eb="59">
      <t>トモナ</t>
    </rPh>
    <rPh sb="60" eb="62">
      <t>カイゼン</t>
    </rPh>
    <rPh sb="65" eb="67">
      <t>ジッシツ</t>
    </rPh>
    <rPh sb="67" eb="70">
      <t>コウサイヒ</t>
    </rPh>
    <rPh sb="70" eb="72">
      <t>ヒリツ</t>
    </rPh>
    <rPh sb="78" eb="81">
      <t>コウサイヒ</t>
    </rPh>
    <rPh sb="82" eb="84">
      <t>ゲンショウ</t>
    </rPh>
    <rPh sb="85" eb="87">
      <t>ヨウイン</t>
    </rPh>
    <rPh sb="88" eb="89">
      <t>オオ</t>
    </rPh>
    <rPh sb="92" eb="93">
      <t>トク</t>
    </rPh>
    <rPh sb="94" eb="96">
      <t>ネンカン</t>
    </rPh>
    <rPh sb="97" eb="99">
      <t>ガンリ</t>
    </rPh>
    <rPh sb="99" eb="102">
      <t>ショウカンキン</t>
    </rPh>
    <rPh sb="103" eb="104">
      <t>ヤク</t>
    </rPh>
    <rPh sb="110" eb="112">
      <t>センエン</t>
    </rPh>
    <rPh sb="119" eb="121">
      <t>サイガイ</t>
    </rPh>
    <rPh sb="121" eb="123">
      <t>フッキュウ</t>
    </rPh>
    <rPh sb="123" eb="125">
      <t>ジギョウ</t>
    </rPh>
    <rPh sb="125" eb="126">
      <t>サイ</t>
    </rPh>
    <rPh sb="131" eb="133">
      <t>ショウカン</t>
    </rPh>
    <rPh sb="133" eb="135">
      <t>シュウリョウ</t>
    </rPh>
    <rPh sb="142" eb="144">
      <t>ブンシ</t>
    </rPh>
    <rPh sb="145" eb="146">
      <t>ゲン</t>
    </rPh>
    <rPh sb="150" eb="153">
      <t>ショウヒゼイ</t>
    </rPh>
    <rPh sb="153" eb="155">
      <t>ゾウゼイ</t>
    </rPh>
    <rPh sb="158" eb="160">
      <t>チホウ</t>
    </rPh>
    <rPh sb="160" eb="163">
      <t>ショウヒゼイ</t>
    </rPh>
    <rPh sb="163" eb="165">
      <t>コウフ</t>
    </rPh>
    <rPh sb="165" eb="167">
      <t>キンガク</t>
    </rPh>
    <rPh sb="174" eb="176">
      <t>センエン</t>
    </rPh>
    <rPh sb="177" eb="178">
      <t>ゾウ</t>
    </rPh>
    <rPh sb="183" eb="186">
      <t>ジギョウシャ</t>
    </rPh>
    <rPh sb="187" eb="189">
      <t>セツリツ</t>
    </rPh>
    <rPh sb="189" eb="190">
      <t>トウ</t>
    </rPh>
    <rPh sb="193" eb="196">
      <t>ホウジンゼイ</t>
    </rPh>
    <rPh sb="196" eb="197">
      <t>ワリ</t>
    </rPh>
    <rPh sb="197" eb="198">
      <t>オヨ</t>
    </rPh>
    <rPh sb="199" eb="201">
      <t>ショウキャク</t>
    </rPh>
    <rPh sb="201" eb="203">
      <t>シサン</t>
    </rPh>
    <rPh sb="210" eb="212">
      <t>センエン</t>
    </rPh>
    <rPh sb="213" eb="214">
      <t>ゾウ</t>
    </rPh>
    <rPh sb="218" eb="220">
      <t>ヒョウジュン</t>
    </rPh>
    <rPh sb="220" eb="221">
      <t>ゼイ</t>
    </rPh>
    <rPh sb="221" eb="223">
      <t>シュウニュウ</t>
    </rPh>
    <rPh sb="223" eb="224">
      <t>ガク</t>
    </rPh>
    <rPh sb="232" eb="234">
      <t>センエン</t>
    </rPh>
    <rPh sb="235" eb="236">
      <t>ゾウ</t>
    </rPh>
    <rPh sb="239" eb="241">
      <t>ブンボ</t>
    </rPh>
    <rPh sb="242" eb="243">
      <t>オオ</t>
    </rPh>
    <rPh sb="247" eb="249">
      <t>ヨウイン</t>
    </rPh>
    <rPh sb="269" eb="271">
      <t>センエン</t>
    </rPh>
    <rPh sb="284" eb="286">
      <t>センエン</t>
    </rPh>
    <rPh sb="289" eb="291">
      <t>コンゴ</t>
    </rPh>
    <rPh sb="293" eb="294">
      <t>ネン</t>
    </rPh>
    <rPh sb="295" eb="298">
      <t>コウサイヒ</t>
    </rPh>
    <rPh sb="299" eb="301">
      <t>ゲンショウ</t>
    </rPh>
    <rPh sb="302" eb="304">
      <t>ミコ</t>
    </rPh>
    <rPh sb="307" eb="309">
      <t>ヒョウジュン</t>
    </rPh>
    <rPh sb="309" eb="310">
      <t>ゼイ</t>
    </rPh>
    <rPh sb="310" eb="312">
      <t>シュウニュウ</t>
    </rPh>
    <rPh sb="312" eb="313">
      <t>ガク</t>
    </rPh>
    <rPh sb="319" eb="321">
      <t>ゾウガク</t>
    </rPh>
    <rPh sb="321" eb="323">
      <t>ヨウイン</t>
    </rPh>
    <rPh sb="324" eb="325">
      <t>ブン</t>
    </rPh>
    <rPh sb="326" eb="327">
      <t>ユル</t>
    </rPh>
    <rPh sb="330" eb="332">
      <t>ゲンショウ</t>
    </rPh>
    <rPh sb="340" eb="342">
      <t>ジッシツ</t>
    </rPh>
    <rPh sb="342" eb="345">
      <t>コウサイヒ</t>
    </rPh>
    <rPh sb="345" eb="347">
      <t>ヒリツ</t>
    </rPh>
    <rPh sb="349" eb="350">
      <t>ユル</t>
    </rPh>
    <rPh sb="353" eb="355">
      <t>ゲンショウ</t>
    </rPh>
    <rPh sb="360" eb="361">
      <t>オモ</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</si>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</sst>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6" applyNumberFormat="1" applyFont="1">
      <alignment vertical="center"/>
    </xf>
    <xf numFmtId="0" fontId="16" fillId="0" borderId="0" xfId="16"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FFC5-4E23-9105-37148318F8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42947</c:v>
                </c:pt>
                <c:pt idx="1">
                  <c:v>72989</c:v>
                </c:pt>
                <c:pt idx="2">
                  <c:v>74630</c:v>
                </c:pt>
                <c:pt idx="3">
                  <c:v>53179</c:v>
                </c:pt>
                <c:pt idx="4">
                  <c:v>113635</c:v>
                </c:pt>
              </c:numCache>
            </c:numRef>
          </c:val>
          <c:smooth val="0"/>
          <c:extLst>
            <c:ext xmlns:c16="http://schemas.microsoft.com/office/drawing/2014/chart" uri="{C3380CC4-5D6E-409C-BE32-E72D297353CC}">
              <c16:uniqueId val="{00000001-FFC5-4E23-9105-37148318F8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8.24</c:v>
                </c:pt>
                <c:pt idx="1">
                  <c:v>6.94</c:v>
                </c:pt>
                <c:pt idx="2">
                  <c:v>6.29</c:v>
                </c:pt>
                <c:pt idx="3">
                  <c:v>57.57</c:v>
                </c:pt>
                <c:pt idx="4">
                  <c:v>3.4</c:v>
                </c:pt>
              </c:numCache>
            </c:numRef>
          </c:val>
          <c:extLst>
            <c:ext xmlns:c16="http://schemas.microsoft.com/office/drawing/2014/chart" uri="{C3380CC4-5D6E-409C-BE32-E72D297353CC}">
              <c16:uniqueId val="{00000000-C4F7-402B-B31F-4F81FB3690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24.96</c:v>
                </c:pt>
                <c:pt idx="1">
                  <c:v>24.54</c:v>
                </c:pt>
                <c:pt idx="2">
                  <c:v>23.04</c:v>
                </c:pt>
                <c:pt idx="3">
                  <c:v>27.15</c:v>
                </c:pt>
                <c:pt idx="4">
                  <c:v>38.61</c:v>
                </c:pt>
              </c:numCache>
            </c:numRef>
          </c:val>
          <c:extLst>
            <c:ext xmlns:c16="http://schemas.microsoft.com/office/drawing/2014/chart" uri="{C3380CC4-5D6E-409C-BE32-E72D297353CC}">
              <c16:uniqueId val="{00000001-C4F7-402B-B31F-4F81FB3690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-6.25</c:v>
                </c:pt>
                <c:pt idx="1">
                  <c:v>-6.76</c:v>
                </c:pt>
                <c:pt idx="2">
                  <c:v>-5.42</c:v>
                </c:pt>
                <c:pt idx="3">
                  <c:v>51.16</c:v>
                </c:pt>
                <c:pt idx="4">
                  <c:v>-67.239999999999995</c:v>
                </c:pt>
              </c:numCache>
            </c:numRef>
          </c:val>
          <c:smooth val="0"/>
          <c:extLst>
            <c:ext xmlns:c16="http://schemas.microsoft.com/office/drawing/2014/chart" uri="{C3380CC4-5D6E-409C-BE32-E72D297353CC}">
              <c16:uniqueId val="{00000002-C4F7-402B-B31F-4F81FB3690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0.14000000000000001</c:v>
                </c:pt>
                <c:pt idx="8">
                  <c:v>#N/A</c:v>
                </c:pt>
                <c:pt idx="9">
                  <c:v>0</c:v>
                </c:pt>
              </c:numCache>
            </c:numRef>
          </c:val>
          <c:extLst>
            <c:ext xmlns:c16="http://schemas.microsoft.com/office/drawing/2014/chart" uri="{C3380CC4-5D6E-409C-BE32-E72D297353CC}">
              <c16:uniqueId val="{00000000-17E0-493B-8771-0811B49E96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E0-493B-8771-0811B49E963E}"/>
            </c:ext>
          </c:extLst>
        </c:ser>
        <c:ser>
          <c:idx val="2"/>
          <c:order val="2"/>
          <c:tx>
            <c:strRef>
              <c:f>データシート!$A$29</c:f>
              <c:strCache>
                <c:ptCount val="1"/>
                <c:pt idx="0">
                  <c:v>丸森町後期高齢者医療特別会計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0.08</c:v>
                </c:pt>
                <c:pt idx="4">
                  <c:v>#N/A</c:v>
                </c:pt>
                <c:pt idx="5">
                  <c:v>0.09</c:v>
                </c:pt>
                <c:pt idx="6">
                  <c:v>#N/A</c:v>
                </c:pt>
                <c:pt idx="7">
                  <c:v>0.05</c:v>
                </c:pt>
                <c:pt idx="8">
                  <c:v>#N/A</c:v>
                </c:pt>
                <c:pt idx="9">
                  <c:v>0.06</c:v>
                </c:pt>
              </c:numCache>
            </c:numRef>
          </c:val>
          <c:extLst>
            <c:ext xmlns:c16="http://schemas.microsoft.com/office/drawing/2014/chart" uri="{C3380CC4-5D6E-409C-BE32-E72D297353CC}">
              <c16:uniqueId val="{00000002-17E0-493B-8771-0811B49E963E}"/>
            </c:ext>
          </c:extLst>
        </c:ser>
        <c:ser>
          <c:idx val="3"/>
          <c:order val="3"/>
          <c:tx>
            <c:strRef>
              <c:f>データシート!$A$30</c:f>
              <c:strCache>
                <c:ptCount val="1"/>
                <c:pt idx="0">
                  <c:v>丸森町公共下水道事業特別会計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0.1</c:v>
                </c:pt>
                <c:pt idx="4">
                  <c:v>#N/A</c:v>
                </c:pt>
                <c:pt idx="5">
                  <c:v>0.11</c:v>
                </c:pt>
                <c:pt idx="6">
                  <c:v>#N/A</c:v>
                </c:pt>
                <c:pt idx="7">
                  <c:v>0.14000000000000001</c:v>
                </c:pt>
                <c:pt idx="8">
                  <c:v>#N/A</c:v>
                </c:pt>
                <c:pt idx="9">
                  <c:v>0.36</c:v>
                </c:pt>
              </c:numCache>
            </c:numRef>
          </c:val>
          <c:extLst>
            <c:ext xmlns:c16="http://schemas.microsoft.com/office/drawing/2014/chart" uri="{C3380CC4-5D6E-409C-BE32-E72D297353CC}">
              <c16:uniqueId val="{00000003-17E0-493B-8771-0811B49E963E}"/>
            </c:ext>
          </c:extLst>
        </c:ser>
        <c:ser>
          <c:idx val="4"/>
          <c:order val="4"/>
          <c:tx>
            <c:strRef>
              <c:f>データシート!$A$31</c:f>
              <c:strCache>
                <c:ptCount val="1"/>
                <c:pt idx="0">
                  <c:v>丸森町農業集落排水事業特別会計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0.12</c:v>
                </c:pt>
                <c:pt idx="6">
                  <c:v>#N/A</c:v>
                </c:pt>
                <c:pt idx="7">
                  <c:v>0.09</c:v>
                </c:pt>
                <c:pt idx="8">
                  <c:v>#N/A</c:v>
                </c:pt>
                <c:pt idx="9">
                  <c:v>0.56000000000000005</c:v>
                </c:pt>
              </c:numCache>
            </c:numRef>
          </c:val>
          <c:extLst>
            <c:ext xmlns:c16="http://schemas.microsoft.com/office/drawing/2014/chart" uri="{C3380CC4-5D6E-409C-BE32-E72D297353CC}">
              <c16:uniqueId val="{00000004-17E0-493B-8771-0811B49E963E}"/>
            </c:ext>
          </c:extLst>
        </c:ser>
        <c:ser>
          <c:idx val="5"/>
          <c:order val="5"/>
          <c:tx>
            <c:strRef>
              <c:f>データシート!$A$32</c:f>
              <c:strCache>
                <c:ptCount val="1"/>
                <c:pt idx="0">
                  <c:v>丸森町介護保険特別会計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1.07</c:v>
                </c:pt>
                <c:pt idx="2">
                  <c:v>#N/A</c:v>
                </c:pt>
                <c:pt idx="3">
                  <c:v>0.82</c:v>
                </c:pt>
                <c:pt idx="4">
                  <c:v>#N/A</c:v>
                </c:pt>
                <c:pt idx="5">
                  <c:v>0.68</c:v>
                </c:pt>
                <c:pt idx="6">
                  <c:v>#N/A</c:v>
                </c:pt>
                <c:pt idx="7">
                  <c:v>0.51</c:v>
                </c:pt>
                <c:pt idx="8">
                  <c:v>#N/A</c:v>
                </c:pt>
                <c:pt idx="9">
                  <c:v>1.0900000000000001</c:v>
                </c:pt>
              </c:numCache>
            </c:numRef>
          </c:val>
          <c:extLst>
            <c:ext xmlns:c16="http://schemas.microsoft.com/office/drawing/2014/chart" uri="{C3380CC4-5D6E-409C-BE32-E72D297353CC}">
              <c16:uniqueId val="{00000005-17E0-493B-8771-0811B49E963E}"/>
            </c:ext>
          </c:extLst>
        </c:ser>
        <c:ser>
          <c:idx val="6"/>
          <c:order val="6"/>
          <c:tx>
            <c:strRef>
              <c:f>データシート!$A$33</c:f>
              <c:strCache>
                <c:ptCount val="1"/>
                <c:pt idx="0">
                  <c:v>丸森町国民健康保険特別会計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1.81</c:v>
                </c:pt>
                <c:pt idx="2">
                  <c:v>#N/A</c:v>
                </c:pt>
                <c:pt idx="3">
                  <c:v>1.6</c:v>
                </c:pt>
                <c:pt idx="4">
                  <c:v>#N/A</c:v>
                </c:pt>
                <c:pt idx="5">
                  <c:v>1.08</c:v>
                </c:pt>
                <c:pt idx="6">
                  <c:v>#N/A</c:v>
                </c:pt>
                <c:pt idx="7">
                  <c:v>1.51</c:v>
                </c:pt>
                <c:pt idx="8">
                  <c:v>#N/A</c:v>
                </c:pt>
                <c:pt idx="9">
                  <c:v>1.92</c:v>
                </c:pt>
              </c:numCache>
            </c:numRef>
          </c:val>
          <c:extLst>
            <c:ext xmlns:c16="http://schemas.microsoft.com/office/drawing/2014/chart" uri="{C3380CC4-5D6E-409C-BE32-E72D297353CC}">
              <c16:uniqueId val="{00000006-17E0-493B-8771-0811B49E963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8.24</c:v>
                </c:pt>
                <c:pt idx="2">
                  <c:v>#N/A</c:v>
                </c:pt>
                <c:pt idx="3">
                  <c:v>6.93</c:v>
                </c:pt>
                <c:pt idx="4">
                  <c:v>#N/A</c:v>
                </c:pt>
                <c:pt idx="5">
                  <c:v>6.28</c:v>
                </c:pt>
                <c:pt idx="6">
                  <c:v>#N/A</c:v>
                </c:pt>
                <c:pt idx="7">
                  <c:v>57.56</c:v>
                </c:pt>
                <c:pt idx="8">
                  <c:v>#N/A</c:v>
                </c:pt>
                <c:pt idx="9">
                  <c:v>3.4</c:v>
                </c:pt>
              </c:numCache>
            </c:numRef>
          </c:val>
          <c:extLst>
            <c:ext xmlns:c16="http://schemas.microsoft.com/office/drawing/2014/chart" uri="{C3380CC4-5D6E-409C-BE32-E72D297353CC}">
              <c16:uniqueId val="{00000007-17E0-493B-8771-0811B49E963E}"/>
            </c:ext>
          </c:extLst>
        </c:ser>
        <c:ser>
          <c:idx val="8"/>
          <c:order val="8"/>
          <c:tx>
            <c:strRef>
              <c:f>データシート!$A$35</c:f>
              <c:strCache>
                <c:ptCount val="1"/>
                <c:pt idx="0">
                  <c:v>丸森町水道事業会計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7.01</c:v>
                </c:pt>
                <c:pt idx="2">
                  <c:v>#N/A</c:v>
                </c:pt>
                <c:pt idx="3">
                  <c:v>7.43</c:v>
                </c:pt>
                <c:pt idx="4">
                  <c:v>#N/A</c:v>
                </c:pt>
                <c:pt idx="5">
                  <c:v>7.51</c:v>
                </c:pt>
                <c:pt idx="6">
                  <c:v>#N/A</c:v>
                </c:pt>
                <c:pt idx="7">
                  <c:v>4.0599999999999996</c:v>
                </c:pt>
                <c:pt idx="8">
                  <c:v>#N/A</c:v>
                </c:pt>
                <c:pt idx="9">
                  <c:v>3.77</c:v>
                </c:pt>
              </c:numCache>
            </c:numRef>
          </c:val>
          <c:extLst>
            <c:ext xmlns:c16="http://schemas.microsoft.com/office/drawing/2014/chart" uri="{C3380CC4-5D6E-409C-BE32-E72D297353CC}">
              <c16:uniqueId val="{00000008-17E0-493B-8771-0811B49E963E}"/>
            </c:ext>
          </c:extLst>
        </c:ser>
        <c:ser>
          <c:idx val="9"/>
          <c:order val="9"/>
          <c:tx>
            <c:strRef>
              <c:f>データシート!$A$36</c:f>
              <c:strCache>
                <c:ptCount val="1"/>
                <c:pt idx="0">
                  <c:v>丸森町病院事業会計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7.69</c:v>
                </c:pt>
                <c:pt idx="2">
                  <c:v>#N/A</c:v>
                </c:pt>
                <c:pt idx="3">
                  <c:v>7.58</c:v>
                </c:pt>
                <c:pt idx="4">
                  <c:v>#N/A</c:v>
                </c:pt>
                <c:pt idx="5">
                  <c:v>6.83</c:v>
                </c:pt>
                <c:pt idx="6">
                  <c:v>#N/A</c:v>
                </c:pt>
                <c:pt idx="7">
                  <c:v>3.07</c:v>
                </c:pt>
                <c:pt idx="8">
                  <c:v>#N/A</c:v>
                </c:pt>
                <c:pt idx="9">
                  <c:v>5.53</c:v>
                </c:pt>
              </c:numCache>
            </c:numRef>
          </c:val>
          <c:extLst>
            <c:ext xmlns:c16="http://schemas.microsoft.com/office/drawing/2014/chart" uri="{C3380CC4-5D6E-409C-BE32-E72D297353CC}">
              <c16:uniqueId val="{00000009-17E0-493B-8771-0811B49E96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931</c:v>
                </c:pt>
                <c:pt idx="5">
                  <c:v>944</c:v>
                </c:pt>
                <c:pt idx="8">
                  <c:v>942</c:v>
                </c:pt>
                <c:pt idx="11">
                  <c:v>878</c:v>
                </c:pt>
                <c:pt idx="14">
                  <c:v>877</c:v>
                </c:pt>
              </c:numCache>
            </c:numRef>
          </c:val>
          <c:extLst>
            <c:ext xmlns:c16="http://schemas.microsoft.com/office/drawing/2014/chart" uri="{C3380CC4-5D6E-409C-BE32-E72D297353CC}">
              <c16:uniqueId val="{00000000-F5D9-43EC-83CE-9A78E736EA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F5D9-43EC-83CE-9A78E736EA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4</c:v>
                </c:pt>
                <c:pt idx="9">
                  <c:v>3</c:v>
                </c:pt>
                <c:pt idx="12">
                  <c:v>2</c:v>
                </c:pt>
              </c:numCache>
            </c:numRef>
          </c:val>
          <c:extLst>
            <c:ext xmlns:c16="http://schemas.microsoft.com/office/drawing/2014/chart" uri="{C3380CC4-5D6E-409C-BE32-E72D297353CC}">
              <c16:uniqueId val="{00000002-F5D9-43EC-83CE-9A78E736EA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14</c:v>
                </c:pt>
                <c:pt idx="6">
                  <c:v>17</c:v>
                </c:pt>
                <c:pt idx="9">
                  <c:v>19</c:v>
                </c:pt>
                <c:pt idx="12">
                  <c:v>29</c:v>
                </c:pt>
              </c:numCache>
            </c:numRef>
          </c:val>
          <c:extLst>
            <c:ext xmlns:c16="http://schemas.microsoft.com/office/drawing/2014/chart" uri="{C3380CC4-5D6E-409C-BE32-E72D297353CC}">
              <c16:uniqueId val="{00000003-F5D9-43EC-83CE-9A78E736EA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393</c:v>
                </c:pt>
                <c:pt idx="3">
                  <c:v>429</c:v>
                </c:pt>
                <c:pt idx="6">
                  <c:v>532</c:v>
                </c:pt>
                <c:pt idx="9">
                  <c:v>448</c:v>
                </c:pt>
                <c:pt idx="12">
                  <c:v>371</c:v>
                </c:pt>
              </c:numCache>
            </c:numRef>
          </c:val>
          <c:extLst>
            <c:ext xmlns:c16="http://schemas.microsoft.com/office/drawing/2014/chart" uri="{C3380CC4-5D6E-409C-BE32-E72D297353CC}">
              <c16:uniqueId val="{00000004-F5D9-43EC-83CE-9A78E736EA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D9-43EC-83CE-9A78E736EA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D9-43EC-83CE-9A78E736EA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944</c:v>
                </c:pt>
                <c:pt idx="3">
                  <c:v>968</c:v>
                </c:pt>
                <c:pt idx="6">
                  <c:v>938</c:v>
                </c:pt>
                <c:pt idx="9">
                  <c:v>872</c:v>
                </c:pt>
                <c:pt idx="12">
                  <c:v>877</c:v>
                </c:pt>
              </c:numCache>
            </c:numRef>
          </c:val>
          <c:extLst>
            <c:ext xmlns:c16="http://schemas.microsoft.com/office/drawing/2014/chart" uri="{C3380CC4-5D6E-409C-BE32-E72D297353CC}">
              <c16:uniqueId val="{00000007-F5D9-43EC-83CE-9A78E736EA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425</c:v>
                </c:pt>
                <c:pt idx="2">
                  <c:v>#N/A</c:v>
                </c:pt>
                <c:pt idx="3">
                  <c:v>#N/A</c:v>
                </c:pt>
                <c:pt idx="4">
                  <c:v>472</c:v>
                </c:pt>
                <c:pt idx="5">
                  <c:v>#N/A</c:v>
                </c:pt>
                <c:pt idx="6">
                  <c:v>#N/A</c:v>
                </c:pt>
                <c:pt idx="7">
                  <c:v>549</c:v>
                </c:pt>
                <c:pt idx="8">
                  <c:v>#N/A</c:v>
                </c:pt>
                <c:pt idx="9">
                  <c:v>#N/A</c:v>
                </c:pt>
                <c:pt idx="10">
                  <c:v>464</c:v>
                </c:pt>
                <c:pt idx="11">
                  <c:v>#N/A</c:v>
                </c:pt>
                <c:pt idx="12">
                  <c:v>#N/A</c:v>
                </c:pt>
                <c:pt idx="13">
                  <c:v>403</c:v>
                </c:pt>
                <c:pt idx="14">
                  <c:v>#N/A</c:v>
                </c:pt>
              </c:numCache>
            </c:numRef>
          </c:val>
          <c:smooth val="0"/>
          <c:extLst>
            <c:ext xmlns:c16="http://schemas.microsoft.com/office/drawing/2014/chart" uri="{C3380CC4-5D6E-409C-BE32-E72D297353CC}">
              <c16:uniqueId val="{00000008-F5D9-43EC-83CE-9A78E736EA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7893</c:v>
                </c:pt>
                <c:pt idx="5">
                  <c:v>7727</c:v>
                </c:pt>
                <c:pt idx="8">
                  <c:v>7291</c:v>
                </c:pt>
                <c:pt idx="11">
                  <c:v>7636</c:v>
                </c:pt>
                <c:pt idx="14">
                  <c:v>9490</c:v>
                </c:pt>
              </c:numCache>
            </c:numRef>
          </c:val>
          <c:extLst>
            <c:ext xmlns:c16="http://schemas.microsoft.com/office/drawing/2014/chart" uri="{C3380CC4-5D6E-409C-BE32-E72D297353CC}">
              <c16:uniqueId val="{00000000-9473-4F91-894B-6873FCA487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c:v>
                </c:pt>
                <c:pt idx="5">
                  <c:v>23</c:v>
                </c:pt>
                <c:pt idx="8">
                  <c:v>15</c:v>
                </c:pt>
                <c:pt idx="11">
                  <c:v>27</c:v>
                </c:pt>
                <c:pt idx="14">
                  <c:v>196</c:v>
                </c:pt>
              </c:numCache>
            </c:numRef>
          </c:val>
          <c:extLst>
            <c:ext xmlns:c16="http://schemas.microsoft.com/office/drawing/2014/chart" uri="{C3380CC4-5D6E-409C-BE32-E72D297353CC}">
              <c16:uniqueId val="{00000001-9473-4F91-894B-6873FCA487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2858</c:v>
                </c:pt>
                <c:pt idx="5">
                  <c:v>2714</c:v>
                </c:pt>
                <c:pt idx="8">
                  <c:v>2591</c:v>
                </c:pt>
                <c:pt idx="11">
                  <c:v>2887</c:v>
                </c:pt>
                <c:pt idx="14">
                  <c:v>4898</c:v>
                </c:pt>
              </c:numCache>
            </c:numRef>
          </c:val>
          <c:extLst>
            <c:ext xmlns:c16="http://schemas.microsoft.com/office/drawing/2014/chart" uri="{C3380CC4-5D6E-409C-BE32-E72D297353CC}">
              <c16:uniqueId val="{00000002-9473-4F91-894B-6873FCA487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73-4F91-894B-6873FCA487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73-4F91-894B-6873FCA487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73-4F91-894B-6873FCA487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2018</c:v>
                </c:pt>
                <c:pt idx="3">
                  <c:v>1866</c:v>
                </c:pt>
                <c:pt idx="6">
                  <c:v>1700</c:v>
                </c:pt>
                <c:pt idx="9">
                  <c:v>1652</c:v>
                </c:pt>
                <c:pt idx="12">
                  <c:v>1563</c:v>
                </c:pt>
              </c:numCache>
            </c:numRef>
          </c:val>
          <c:extLst>
            <c:ext xmlns:c16="http://schemas.microsoft.com/office/drawing/2014/chart" uri="{C3380CC4-5D6E-409C-BE32-E72D297353CC}">
              <c16:uniqueId val="{00000006-9473-4F91-894B-6873FCA487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278</c:v>
                </c:pt>
                <c:pt idx="3">
                  <c:v>274</c:v>
                </c:pt>
                <c:pt idx="6">
                  <c:v>264</c:v>
                </c:pt>
                <c:pt idx="9">
                  <c:v>260</c:v>
                </c:pt>
                <c:pt idx="12">
                  <c:v>261</c:v>
                </c:pt>
              </c:numCache>
            </c:numRef>
          </c:val>
          <c:extLst>
            <c:ext xmlns:c16="http://schemas.microsoft.com/office/drawing/2014/chart" uri="{C3380CC4-5D6E-409C-BE32-E72D297353CC}">
              <c16:uniqueId val="{00000007-9473-4F91-894B-6873FCA487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3075</c:v>
                </c:pt>
                <c:pt idx="3">
                  <c:v>3033</c:v>
                </c:pt>
                <c:pt idx="6">
                  <c:v>3255</c:v>
                </c:pt>
                <c:pt idx="9">
                  <c:v>3183</c:v>
                </c:pt>
                <c:pt idx="12">
                  <c:v>2992</c:v>
                </c:pt>
              </c:numCache>
            </c:numRef>
          </c:val>
          <c:extLst>
            <c:ext xmlns:c16="http://schemas.microsoft.com/office/drawing/2014/chart" uri="{C3380CC4-5D6E-409C-BE32-E72D297353CC}">
              <c16:uniqueId val="{00000008-9473-4F91-894B-6873FCA487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c:v>
                </c:pt>
                <c:pt idx="3">
                  <c:v>11</c:v>
                </c:pt>
                <c:pt idx="6">
                  <c:v>4</c:v>
                </c:pt>
                <c:pt idx="9">
                  <c:v>3</c:v>
                </c:pt>
                <c:pt idx="12">
                  <c:v>1</c:v>
                </c:pt>
              </c:numCache>
            </c:numRef>
          </c:val>
          <c:extLst>
            <c:ext xmlns:c16="http://schemas.microsoft.com/office/drawing/2014/chart" uri="{C3380CC4-5D6E-409C-BE32-E72D297353CC}">
              <c16:uniqueId val="{00000009-9473-4F91-894B-6873FCA487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8057</c:v>
                </c:pt>
                <c:pt idx="3">
                  <c:v>7951</c:v>
                </c:pt>
                <c:pt idx="6">
                  <c:v>8050</c:v>
                </c:pt>
                <c:pt idx="9">
                  <c:v>9066</c:v>
                </c:pt>
                <c:pt idx="12">
                  <c:v>10123</c:v>
                </c:pt>
              </c:numCache>
            </c:numRef>
          </c:val>
          <c:extLst>
            <c:ext xmlns:c16="http://schemas.microsoft.com/office/drawing/2014/chart" uri="{C3380CC4-5D6E-409C-BE32-E72D297353CC}">
              <c16:uniqueId val="{0000000A-9473-4F91-894B-6873FCA487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2659</c:v>
                </c:pt>
                <c:pt idx="2">
                  <c:v>#N/A</c:v>
                </c:pt>
                <c:pt idx="3">
                  <c:v>#N/A</c:v>
                </c:pt>
                <c:pt idx="4">
                  <c:v>2671</c:v>
                </c:pt>
                <c:pt idx="5">
                  <c:v>#N/A</c:v>
                </c:pt>
                <c:pt idx="6">
                  <c:v>#N/A</c:v>
                </c:pt>
                <c:pt idx="7">
                  <c:v>3377</c:v>
                </c:pt>
                <c:pt idx="8">
                  <c:v>#N/A</c:v>
                </c:pt>
                <c:pt idx="9">
                  <c:v>#N/A</c:v>
                </c:pt>
                <c:pt idx="10">
                  <c:v>3615</c:v>
                </c:pt>
                <c:pt idx="11">
                  <c:v>#N/A</c:v>
                </c:pt>
                <c:pt idx="12">
                  <c:v>#N/A</c:v>
                </c:pt>
                <c:pt idx="13">
                  <c:v>355</c:v>
                </c:pt>
                <c:pt idx="14">
                  <c:v>#N/A</c:v>
                </c:pt>
              </c:numCache>
            </c:numRef>
          </c:val>
          <c:smooth val="0"/>
          <c:extLst>
            <c:ext xmlns:c16="http://schemas.microsoft.com/office/drawing/2014/chart" uri="{C3380CC4-5D6E-409C-BE32-E72D297353CC}">
              <c16:uniqueId val="{0000000B-9473-4F91-894B-6873FCA487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1184</c:v>
                </c:pt>
                <c:pt idx="1">
                  <c:v>1357</c:v>
                </c:pt>
                <c:pt idx="2">
                  <c:v>2009</c:v>
                </c:pt>
              </c:numCache>
            </c:numRef>
          </c:val>
          <c:extLst>
            <c:ext xmlns:c16="http://schemas.microsoft.com/office/drawing/2014/chart" uri="{C3380CC4-5D6E-409C-BE32-E72D297353CC}">
              <c16:uniqueId val="{00000000-2675-4F07-BC8B-133940A5CE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245</c:v>
                </c:pt>
                <c:pt idx="1">
                  <c:v>460</c:v>
                </c:pt>
                <c:pt idx="2">
                  <c:v>1800</c:v>
                </c:pt>
              </c:numCache>
            </c:numRef>
          </c:val>
          <c:extLst>
            <c:ext xmlns:c16="http://schemas.microsoft.com/office/drawing/2014/chart" uri="{C3380CC4-5D6E-409C-BE32-E72D297353CC}">
              <c16:uniqueId val="{00000001-2675-4F07-BC8B-133940A5CE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552</c:v>
                </c:pt>
                <c:pt idx="1">
                  <c:v>483</c:v>
                </c:pt>
                <c:pt idx="2">
                  <c:v>491</c:v>
                </c:pt>
              </c:numCache>
            </c:numRef>
          </c:val>
          <c:extLst>
            <c:ext xmlns:c16="http://schemas.microsoft.com/office/drawing/2014/chart" uri="{C3380CC4-5D6E-409C-BE32-E72D297353CC}">
              <c16:uniqueId val="{00000002-2675-4F07-BC8B-133940A5CE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{B024AA28-2461-4777-97BE-114B4E864B90}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51F-4427-A6FF-3125BE7229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{3F2F72A6-ACA6-430C-98CB-EDC77235045F}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1F-4427-A6FF-3125BE7229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{0ACF5179-3C45-4015-91B8-CB90AAF472DC}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1F-4427-A6FF-3125BE7229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{85AF6484-DC1B-40B0-A0D2-C8AE576B87DA}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1F-4427-A6FF-3125BE7229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{6BCB060D-FF50-4DC5-BD61-BBD6CE7EA63F}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1F-4427-A6FF-3125BE72299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{D035A298-A724-4705-B4D5-1C7AA37FE26C}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51F-4427-A6FF-3125BE72299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{B0BA0209-E2C2-4E29-A5D4-CCAD75CBD247}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51F-4427-A6FF-3125BE72299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{AE816A61-7001-4F7F-890A-72EBCC2EEC5F}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51F-4427-A6FF-3125BE72299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{E715733A-4EF3-4E42-AEC6-113D01334535}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51F-4427-A6FF-3125BE7229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59.8</c:v>
                </c:pt>
                <c:pt idx="16">
                  <c:v>60.1</c:v>
                </c:pt>
                <c:pt idx="24">
                  <c:v>61.6</c:v>
                </c:pt>
                <c:pt idx="32">
                  <c:v>62.1</c:v>
                </c:pt>
              </c:numCache>
            </c:numRef>
          </c:xVal>
          <c:yVal>
            <c:numRef>
              <c:f>公会計指標分析・財政指標組合せ分析表!$BP$51:$DC$51</c:f>
              <c:numCache>
                <c:formatCode>#,##0.0;"▲ "#,##0.0</c:formatCode>
                <c:ptCount val="40"/>
                <c:pt idx="0">
                  <c:v>62.3</c:v>
                </c:pt>
                <c:pt idx="8">
                  <c:v>64</c:v>
                </c:pt>
                <c:pt idx="16">
                  <c:v>80.099999999999994</c:v>
                </c:pt>
                <c:pt idx="24">
                  <c:v>87.4</c:v>
                </c:pt>
                <c:pt idx="32">
                  <c:v>8.1</c:v>
                </c:pt>
              </c:numCache>
            </c:numRef>
          </c:yVal>
          <c:smooth val="0"/>
          <c:extLst>
            <c:ext xmlns:c16="http://schemas.microsoft.com/office/drawing/2014/chart" uri="{C3380CC4-5D6E-409C-BE32-E72D297353CC}">
              <c16:uniqueId val="{00000009-C51F-4427-A6FF-3125BE7229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{44087F9D-A70F-49CC-A3DB-8230C43206F3}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51F-4427-A6FF-3125BE7229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{CECDAF03-A8F2-410D-AC19-BCAEAAC92E46}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1F-4427-A6FF-3125BE7229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{3FFBF393-EA0A-47AF-A7CC-394528B24859}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1F-4427-A6FF-3125BE7229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{4188693A-93F3-49E2-861D-7CD7507DE5A5}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1F-4427-A6FF-3125BE7229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{09AF3F5C-F1E6-4E54-97AF-AA8ED43E8DCC}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1F-4427-A6FF-3125BE72299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{EF9FDB8C-A390-41EC-BEA8-0A598CE9FB3A}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51F-4427-A6FF-3125BE72299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{EB61984E-BD4C-4555-970E-B3253CDFBCED}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51F-4427-A6FF-3125BE72299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{482FF80F-A812-4E05-AE1A-CBD140B3F6C1}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51F-4427-A6FF-3125BE72299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{CF62FA69-DE08-46F7-B753-B6C3FD2A9D13}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51F-4427-A6FF-3125BE7229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C51F-4427-A6FF-3125BE72299F}"/>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{9C7A1C32-80F9-4C7B-8582-C7B801F338F5}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DAA-4649-B177-ADB78BC9B0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{C22DAE25-3171-452E-9164-AB5E4B46C020}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AA-4649-B177-ADB78BC9B0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{F1A55CF8-9A10-471C-9703-31C461C38FF4}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AA-4649-B177-ADB78BC9B0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{86E6EDA9-F63F-49AF-9D4A-CFF4DA25F525}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AA-4649-B177-ADB78BC9B0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{A66FCFF7-055A-48BE-8D00-26394A2A323C}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AA-4649-B177-ADB78BC9B04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{C2710445-B706-4580-858E-2F141FC8EE75}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DAA-4649-B177-ADB78BC9B04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{28D62848-1765-4BE2-B578-E0DC8D9468B8}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DAA-4649-B177-ADB78BC9B04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{53D19074-78C7-4344-86EA-9F69D7F59E97}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DAA-4649-B177-ADB78BC9B04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{BCB2A3B3-0566-46AA-B7F3-59FDDE74C535}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DAA-4649-B177-ADB78BC9B0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10.1</c:v>
                </c:pt>
                <c:pt idx="16">
                  <c:v>11.4</c:v>
                </c:pt>
                <c:pt idx="24">
                  <c:v>11.8</c:v>
                </c:pt>
                <c:pt idx="32">
                  <c:v>11.1</c:v>
                </c:pt>
              </c:numCache>
            </c:numRef>
          </c:xVal>
          <c:yVal>
            <c:numRef>
              <c:f>公会計指標分析・財政指標組合せ分析表!$BP$73:$DC$73</c:f>
              <c:numCache>
                <c:formatCode>#,##0.0;"▲ "#,##0.0</c:formatCode>
                <c:ptCount val="40"/>
                <c:pt idx="0">
                  <c:v>62.3</c:v>
                </c:pt>
                <c:pt idx="8">
                  <c:v>64</c:v>
                </c:pt>
                <c:pt idx="16">
                  <c:v>80.099999999999994</c:v>
                </c:pt>
                <c:pt idx="24">
                  <c:v>87.4</c:v>
                </c:pt>
                <c:pt idx="32">
                  <c:v>8.1</c:v>
                </c:pt>
              </c:numCache>
            </c:numRef>
          </c:yVal>
          <c:smooth val="0"/>
          <c:extLst>
            <c:ext xmlns:c16="http://schemas.microsoft.com/office/drawing/2014/chart" uri="{C3380CC4-5D6E-409C-BE32-E72D297353CC}">
              <c16:uniqueId val="{00000009-9DAA-4649-B177-ADB78BC9B0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{B2EB7F7D-1E7A-403E-870B-4B12D3A2EFE6}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DAA-4649-B177-ADB78BC9B0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{57504C41-9701-49F1-9889-DB89792518C9}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AA-4649-B177-ADB78BC9B0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{B7978794-19AD-4ABA-A423-4111A5E48C85}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AA-4649-B177-ADB78BC9B0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{A8534ADB-116A-4A18-9EDE-1C035A33A945}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AA-4649-B177-ADB78BC9B0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{9CE96A38-3C15-4BBA-8D5F-441CA10E48A8}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AA-4649-B177-ADB78BC9B04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{EDB6266C-ADFF-4853-882A-6F1D00BBB49A}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DAA-4649-B177-ADB78BC9B04C}"/>
                </c:ext>
              </c:extLst>
            </c:dLbl>
            <c:dLbl>
              <c:idx val="16"/>
              <c:layout>
                <c:manualLayout>
                  <c:x val="-2.876601570038320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{20B87650-657F-4482-97A5-EE69D9760976}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DAA-4649-B177-ADB78BC9B04C}"/>
                </c:ext>
              </c:extLst>
            </c:dLbl>
            <c:dLbl>
              <c:idx val="24"/>
              <c:layout>
                <c:manualLayout>
                  <c:x val="-3.450231864380314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{6C063D51-4F8D-4686-B043-63077D8DA459}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DAA-4649-B177-ADB78BC9B04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{E6666E29-5CBF-4F02-B8DC-C772FB137862}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DAA-4649-B177-ADB78BC9B0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9DAA-4649-B177-ADB78BC9B04C}"/>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元利償還金は減少傾向にあり、特に年間の元利償還金が約</a:t>
          </a:r>
          <a:r>
            <a:rPr kumimoji="1" lang="en-US" altLang="ja-JP" sz="1200">
              <a:latin typeface="ＭＳ ゴシック" pitchFamily="49" charset="-128"/>
              <a:ea typeface="ＭＳ ゴシック" pitchFamily="49" charset="-128"/>
            </a:rPr>
            <a:t>30,000</a:t>
          </a:r>
          <a:r>
            <a:rPr kumimoji="1" lang="ja-JP" altLang="en-US" sz="1200">
              <a:latin typeface="ＭＳ ゴシック" pitchFamily="49" charset="-128"/>
              <a:ea typeface="ＭＳ ゴシック" pitchFamily="49" charset="-128"/>
            </a:rPr>
            <a:t>千円であった</a:t>
          </a:r>
          <a:r>
            <a:rPr kumimoji="1" lang="en-US" altLang="ja-JP" sz="1200">
              <a:latin typeface="ＭＳ ゴシック" pitchFamily="49" charset="-128"/>
              <a:ea typeface="ＭＳ ゴシック" pitchFamily="49" charset="-128"/>
            </a:rPr>
            <a:t>H20</a:t>
          </a:r>
          <a:r>
            <a:rPr kumimoji="1" lang="ja-JP" altLang="en-US" sz="1200">
              <a:latin typeface="ＭＳ ゴシック" pitchFamily="49" charset="-128"/>
              <a:ea typeface="ＭＳ ゴシック" pitchFamily="49" charset="-128"/>
            </a:rPr>
            <a:t>災害復旧事業債が</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で償還終了となった事もあり、元利償還金額の減少幅が大きい。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公営企業債の元利償還金に対する繰入金については、過去５年間で最小値となったが、これは水道事業会計の建設事業に対する一般会計からの繰出金に起因するものである。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から始まった水道未普及対策に係る建設事業による繰出金額の増減（</a:t>
          </a:r>
          <a:r>
            <a:rPr kumimoji="1" lang="en-US" altLang="ja-JP" sz="1200">
              <a:latin typeface="ＭＳ ゴシック" pitchFamily="49" charset="-128"/>
              <a:ea typeface="ＭＳ ゴシック" pitchFamily="49" charset="-128"/>
            </a:rPr>
            <a:t>H28:13,900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41,500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H30:133,500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80,000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R2:55,900</a:t>
          </a:r>
          <a:r>
            <a:rPr kumimoji="1" lang="ja-JP" altLang="en-US" sz="1200">
              <a:latin typeface="ＭＳ ゴシック" pitchFamily="49" charset="-128"/>
              <a:ea typeface="ＭＳ ゴシック" pitchFamily="49" charset="-128"/>
            </a:rPr>
            <a:t>千円）と、おおむね比例しながら推移している。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3,260</a:t>
          </a:r>
          <a:r>
            <a:rPr kumimoji="1" lang="ja-JP" altLang="en-US" sz="1400">
              <a:latin typeface="ＭＳ ゴシック" pitchFamily="49" charset="-128"/>
              <a:ea typeface="ＭＳ ゴシック" pitchFamily="49" charset="-128"/>
            </a:rPr>
            <a:t>百万円の大幅な減（▲</a:t>
          </a:r>
          <a:r>
            <a:rPr kumimoji="1" lang="en-US" altLang="ja-JP" sz="1400">
              <a:latin typeface="ＭＳ ゴシック" pitchFamily="49" charset="-128"/>
              <a:ea typeface="ＭＳ ゴシック" pitchFamily="49" charset="-128"/>
            </a:rPr>
            <a:t>90.2%</a:t>
          </a:r>
          <a:r>
            <a:rPr kumimoji="1" lang="ja-JP" altLang="en-US" sz="1400">
              <a:latin typeface="ＭＳ ゴシック" pitchFamily="49" charset="-128"/>
              <a:ea typeface="ＭＳ ゴシック" pitchFamily="49" charset="-128"/>
            </a:rPr>
            <a:t>）となった主要因としては、</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に交付された特別交付税災害ルール分により</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決算では多額の剰余が発生し、それを起因として充当可能基金が約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億円の増となった事が挙げられる。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災害対策債を筆頭に台風被害に起因する地方債発行が続いた事から、地方債現在高が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億円程増となった。ただし、復旧にかかる地方債は交付税措置率が非常に高く、基準財政需要額算入見込額も同様に増となる事から、結果としては分子の増要因は小さい。</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宮城県丸森町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においては、令和元年東日本台風による災害ルール分等により特別交付税が大幅な増（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億円の増）となったことにより、実質収支が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2,876,329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千円を歳計剰余金として財政調整基金へ積立し、残りの前年度繰越金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1,426,329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千円を町債管理基金へ積立したことから、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の積立額は合せて約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一方の取崩しについては、災害復旧事業の施越実施のため約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億円の一時立替が必要となり、これによる収支不足分約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億円を財政調整基金から取崩しした。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末残高と比較して、基金全体で約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までは連年災による特別交付税の増が見込まれ、また災害復旧事業の施越実施分の国庫支出金の収入も見込まれる。これらの収入と全体収支の過不足を勘案しながら、積立て又は取崩しを行う。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・地域福祉基金：社会福祉事業の振興及び地域の保健福祉の推進。</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・定住促進住宅基金：定住促進住宅の整備充実を図る。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・長寿社会対策基金：地域における福祉活動の促進、快適な生活環境の形成等、本格的な高齢化社会の到来に対応した施策を推進し、地域の振興と住民福祉の向上を図る。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・子育て支援対策推進基金：子育て支援対策を推進することにより、町内の若者定住と地域の活性化を図る。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・ふるさと応援基金：企業版ふるさと納税を、寄附者の意向に沿った事業に活用し、特色のある魅力的なまちづくりを推進する。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・地域福祉基金：例年に引き続き、緊急通報システム委託料に充当するため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千円を取崩した一方で、当該基金を充当した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実施の旧舘矢間保育所解体工事（解体後の敷地に高齢者施設を建設するため、解体経費に基金を充当）において、請差が発生したため、その差分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6,043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千円を積戻ししたため、残高が増となった。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・定住促進住宅基金：住宅管理経費と使用料等の収入の差額（＝収支）を補てんするため、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千円を取崩しした。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・長寿社会対策基金：基金利子の積立てのみ。</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・子育て支援対策推進基金：例年に引き続き、保育士の人件費に充てるため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千円を取崩しした。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創設基金。寄付金額のうち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実施事業へ充当した残額を積立てたもの。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・地域福祉基金：緊急通報システム委託料に充当するため、今後も年間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千円程度の取崩を予定しており、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千円の取崩し予定。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・定住促進住宅基金：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については使用料等で収支が図れたことから、取崩しの予定はない。今後も、収支に応じて取崩しを行う。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・長寿社会対策基金：現状では具体的な活用見込みはないが、今後、基金の目的に則した事業の実施に際し、特定財源が無い場合は活用を図る。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・子育て支援対策推進基金：公立保育の廃止後も、認定こども園へ派遣する保育士の人件費に充てるため、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千円の取崩し見込み。</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寄附額の全額の積立てと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充当事業の請差分の積戻しを予定。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事業への充当は、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の積立てによる基金残高より取崩しして充当する。今後も、事業実施のために適切に取崩しを実施する。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・増要因：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実質収支のうち、歳計剰余金として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・減要因：連年災により例年よりも特別交付税は多い傾向にあるが、災害復旧事業の施越実施分約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億円の一時立替のため、不足する財源を財政調整基金から約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については、連年災により例年よりも特別交付税が多いことから、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千円程度の積立てとなる見込み。今後は、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に一時立替とした施越実施の災害復旧事業の国庫支出金の収入額が見込まれるため、当該収入額と全体収支の過不足を勘案しながら積立て又は取崩しを行う。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・増要因：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1,426,329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の前年度繰越金とし、うち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千円を町債管理基金へ積立した。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・減要因：例年に引き続き、地方債償還の財源とするため、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に臨時的に創設された普通交付税の費目である、臨時財政対策債償還基金費分の需要額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千円を積立見込み。以降の積立てについては、特段の見込みなし。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・取崩：例年に引き続き、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も地方債償還の財源とするため取崩しを行う見込みであるが、災害復旧事業等で借入た地方債分の償還額増を見越して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災害公営住宅の建設及び町営住宅の建替事業を実施しており、当該事業費から国庫支出金を控除した町負担分については地方債を充当する予定であることから、公債費はこれまで以上に嵩むと考える。当該地方債の元利償還金には交付税措置がないため、住宅使用料収入を勘案したうえで、必要に応じて取崩額の増を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12,904
12,732
273.30
19,683,201
18,758,093
176,975
5,201,864
10,535,783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有形固定資産減価償却率の推移の程度は、類似団体と同等の水準にある。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年数が経過するごとに比率は上昇するため、類似団体と同様に上昇の傾向にある。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公共施設個別施設計画を令和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年度には公共施設総合管理計画を改定した。それらの計画を基に施設の維持管理を適切に進めていく。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104458</xdr:rowOff>
    </xdr:from>
    <xdr:to>
      <xdr:col>23</xdr:col>
      <xdr:colOff>136525</xdr:colOff>
      <xdr:row>31</xdr:row>
      <xdr:rowOff>34608</xdr:rowOff>
    </xdr:to>
    <xdr:sp macro="" textlink="">
      <xdr:nvSpPr>
        <xdr:cNvPr id="81" name="楕円 80"/>
        <xdr:cNvSpPr/>
      </xdr:nvSpPr>
      <xdr:spPr>
        <a:xfrm>
          <a:off x="47117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82885</xdr:rowOff>
    </xdr:from>
    <xdr:ext cx="405111" cy="259045"/>
    <xdr:sp macro="" textlink="">
      <xdr:nvSpPr>
        <xdr:cNvPr id="82" name="有形固定資産減価償却率該当値テキスト"/>
        <xdr:cNvSpPr txBox="1"/>
      </xdr:nvSpPr>
      <xdr:spPr>
        <a:xfrm>
          <a:off x="4813300" y="5997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3" name="楕円 82"/>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30</xdr:row>
      <xdr:rowOff>155258</xdr:rowOff>
    </xdr:to>
    <xdr:cxnSp macro="">
      <xdr:nvCxnSpPr>
        <xdr:cNvPr id="84" name="直線コネクタ 83"/>
        <xdr:cNvCxnSpPr/>
      </xdr:nvCxnSpPr>
      <xdr:spPr>
        <a:xfrm>
          <a:off x="4051300" y="6061287"/>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68474</xdr:rowOff>
    </xdr:from>
    <xdr:to>
      <xdr:col>15</xdr:col>
      <xdr:colOff>187325</xdr:colOff>
      <xdr:row>30</xdr:row>
      <xdr:rowOff>170074</xdr:rowOff>
    </xdr:to>
    <xdr:sp macro="" textlink="">
      <xdr:nvSpPr>
        <xdr:cNvPr id="85" name="楕円 84"/>
        <xdr:cNvSpPr/>
      </xdr:nvSpPr>
      <xdr:spPr>
        <a:xfrm>
          <a:off x="3238500" y="59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119274</xdr:rowOff>
    </xdr:from>
    <xdr:to>
      <xdr:col>19</xdr:col>
      <xdr:colOff>136525</xdr:colOff>
      <xdr:row>30</xdr:row>
      <xdr:rowOff>146262</xdr:rowOff>
    </xdr:to>
    <xdr:cxnSp macro="">
      <xdr:nvCxnSpPr>
        <xdr:cNvPr id="86" name="直線コネクタ 85"/>
        <xdr:cNvCxnSpPr/>
      </xdr:nvCxnSpPr>
      <xdr:spPr>
        <a:xfrm>
          <a:off x="3289300" y="6034299"/>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63077</xdr:rowOff>
    </xdr:from>
    <xdr:to>
      <xdr:col>11</xdr:col>
      <xdr:colOff>187325</xdr:colOff>
      <xdr:row>30</xdr:row>
      <xdr:rowOff>164677</xdr:rowOff>
    </xdr:to>
    <xdr:sp macro="" textlink="">
      <xdr:nvSpPr>
        <xdr:cNvPr id="87" name="楕円 86"/>
        <xdr:cNvSpPr/>
      </xdr:nvSpPr>
      <xdr:spPr>
        <a:xfrm>
          <a:off x="2476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113877</xdr:rowOff>
    </xdr:from>
    <xdr:to>
      <xdr:col>15</xdr:col>
      <xdr:colOff>136525</xdr:colOff>
      <xdr:row>30</xdr:row>
      <xdr:rowOff>119274</xdr:rowOff>
    </xdr:to>
    <xdr:cxnSp macro="">
      <xdr:nvCxnSpPr>
        <xdr:cNvPr id="88" name="直線コネクタ 87"/>
        <xdr:cNvCxnSpPr/>
      </xdr:nvCxnSpPr>
      <xdr:spPr>
        <a:xfrm>
          <a:off x="2527300" y="6028902"/>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28892</xdr:rowOff>
    </xdr:from>
    <xdr:to>
      <xdr:col>7</xdr:col>
      <xdr:colOff>187325</xdr:colOff>
      <xdr:row>30</xdr:row>
      <xdr:rowOff>130492</xdr:rowOff>
    </xdr:to>
    <xdr:sp macro="" textlink="">
      <xdr:nvSpPr>
        <xdr:cNvPr id="89" name="楕円 88"/>
        <xdr:cNvSpPr/>
      </xdr:nvSpPr>
      <xdr:spPr>
        <a:xfrm>
          <a:off x="1714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79692</xdr:rowOff>
    </xdr:from>
    <xdr:to>
      <xdr:col>11</xdr:col>
      <xdr:colOff>136525</xdr:colOff>
      <xdr:row>30</xdr:row>
      <xdr:rowOff>113877</xdr:rowOff>
    </xdr:to>
    <xdr:cxnSp macro="">
      <xdr:nvCxnSpPr>
        <xdr:cNvPr id="90" name="直線コネクタ 89"/>
        <xdr:cNvCxnSpPr/>
      </xdr:nvCxnSpPr>
      <xdr:spPr>
        <a:xfrm>
          <a:off x="1765300" y="5994717"/>
          <a:ext cx="762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3" name="n_3aveValue有形固定資産減価償却率"/>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16739</xdr:rowOff>
    </xdr:from>
    <xdr:ext cx="405111" cy="259045"/>
    <xdr:sp macro="" textlink="">
      <xdr:nvSpPr>
        <xdr:cNvPr id="95" name="n_1mainValue有形固定資産減価償却率"/>
        <xdr:cNvSpPr txBox="1"/>
      </xdr:nvSpPr>
      <xdr:spPr>
        <a:xfrm>
          <a:off x="38360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15151</xdr:rowOff>
    </xdr:from>
    <xdr:ext cx="405111" cy="259045"/>
    <xdr:sp macro="" textlink="">
      <xdr:nvSpPr>
        <xdr:cNvPr id="96" name="n_2mainValue有形固定資産減価償却率"/>
        <xdr:cNvSpPr txBox="1"/>
      </xdr:nvSpPr>
      <xdr:spPr>
        <a:xfrm>
          <a:off x="3086744" y="5758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97" name="n_3mainValue有形固定資産減価償却率"/>
        <xdr:cNvSpPr txBox="1"/>
      </xdr:nvSpPr>
      <xdr:spPr>
        <a:xfrm>
          <a:off x="2324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121619</xdr:rowOff>
    </xdr:from>
    <xdr:ext cx="405111" cy="259045"/>
    <xdr:sp macro="" textlink="">
      <xdr:nvSpPr>
        <xdr:cNvPr id="98" name="n_4mainValue有形固定資産減価償却率"/>
        <xdr:cNvSpPr txBox="1"/>
      </xdr:nvSpPr>
      <xdr:spPr>
        <a:xfrm>
          <a:off x="1562744" y="603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まで、年々改善傾向ではあったが、令和元年東日本台風の対応で地方債の発行額が多く</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については、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要因については、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と災害復旧に伴う特別交付税の交付額が多く、基金に積立を行ったため充当可能財源が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2,181,167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千円増額したことによるもの。（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2,913,469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5,094,636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2" name="債務償還比率平均値テキスト"/>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148646</xdr:rowOff>
    </xdr:from>
    <xdr:to>
      <xdr:col>76</xdr:col>
      <xdr:colOff>73025</xdr:colOff>
      <xdr:row>30</xdr:row>
      <xdr:rowOff>78796</xdr:rowOff>
    </xdr:to>
    <xdr:sp macro="" textlink="">
      <xdr:nvSpPr>
        <xdr:cNvPr id="143" name="楕円 142"/>
        <xdr:cNvSpPr/>
      </xdr:nvSpPr>
      <xdr:spPr>
        <a:xfrm>
          <a:off x="14744700" y="58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73</xdr:rowOff>
    </xdr:from>
    <xdr:ext cx="469744" cy="259045"/>
    <xdr:sp macro="" textlink="">
      <xdr:nvSpPr>
        <xdr:cNvPr id="144" name="債務償還比率該当値テキスト"/>
        <xdr:cNvSpPr txBox="1"/>
      </xdr:nvSpPr>
      <xdr:spPr>
        <a:xfrm>
          <a:off x="14846300" y="574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74471</xdr:rowOff>
    </xdr:from>
    <xdr:to>
      <xdr:col>72</xdr:col>
      <xdr:colOff>123825</xdr:colOff>
      <xdr:row>31</xdr:row>
      <xdr:rowOff>4621</xdr:rowOff>
    </xdr:to>
    <xdr:sp macro="" textlink="">
      <xdr:nvSpPr>
        <xdr:cNvPr id="145" name="楕円 144"/>
        <xdr:cNvSpPr/>
      </xdr:nvSpPr>
      <xdr:spPr>
        <a:xfrm>
          <a:off x="14033500" y="59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27996</xdr:rowOff>
    </xdr:from>
    <xdr:to>
      <xdr:col>76</xdr:col>
      <xdr:colOff>22225</xdr:colOff>
      <xdr:row>30</xdr:row>
      <xdr:rowOff>125271</xdr:rowOff>
    </xdr:to>
    <xdr:cxnSp macro="">
      <xdr:nvCxnSpPr>
        <xdr:cNvPr id="146" name="直線コネクタ 145"/>
        <xdr:cNvCxnSpPr/>
      </xdr:nvCxnSpPr>
      <xdr:spPr>
        <a:xfrm flipV="1">
          <a:off x="14084300" y="5943021"/>
          <a:ext cx="711200" cy="9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150925</xdr:rowOff>
    </xdr:from>
    <xdr:to>
      <xdr:col>68</xdr:col>
      <xdr:colOff>123825</xdr:colOff>
      <xdr:row>30</xdr:row>
      <xdr:rowOff>81075</xdr:rowOff>
    </xdr:to>
    <xdr:sp macro="" textlink="">
      <xdr:nvSpPr>
        <xdr:cNvPr id="147" name="楕円 146"/>
        <xdr:cNvSpPr/>
      </xdr:nvSpPr>
      <xdr:spPr>
        <a:xfrm>
          <a:off x="13271500" y="58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30275</xdr:rowOff>
    </xdr:from>
    <xdr:to>
      <xdr:col>72</xdr:col>
      <xdr:colOff>73025</xdr:colOff>
      <xdr:row>30</xdr:row>
      <xdr:rowOff>125271</xdr:rowOff>
    </xdr:to>
    <xdr:cxnSp macro="">
      <xdr:nvCxnSpPr>
        <xdr:cNvPr id="148" name="直線コネクタ 147"/>
        <xdr:cNvCxnSpPr/>
      </xdr:nvCxnSpPr>
      <xdr:spPr>
        <a:xfrm>
          <a:off x="13322300" y="5945300"/>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156683</xdr:rowOff>
    </xdr:from>
    <xdr:to>
      <xdr:col>64</xdr:col>
      <xdr:colOff>123825</xdr:colOff>
      <xdr:row>30</xdr:row>
      <xdr:rowOff>86833</xdr:rowOff>
    </xdr:to>
    <xdr:sp macro="" textlink="">
      <xdr:nvSpPr>
        <xdr:cNvPr id="149" name="楕円 148"/>
        <xdr:cNvSpPr/>
      </xdr:nvSpPr>
      <xdr:spPr>
        <a:xfrm>
          <a:off x="12509500" y="59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30275</xdr:rowOff>
    </xdr:from>
    <xdr:to>
      <xdr:col>68</xdr:col>
      <xdr:colOff>73025</xdr:colOff>
      <xdr:row>30</xdr:row>
      <xdr:rowOff>36033</xdr:rowOff>
    </xdr:to>
    <xdr:cxnSp macro="">
      <xdr:nvCxnSpPr>
        <xdr:cNvPr id="150" name="直線コネクタ 149"/>
        <xdr:cNvCxnSpPr/>
      </xdr:nvCxnSpPr>
      <xdr:spPr>
        <a:xfrm flipV="1">
          <a:off x="12560300" y="5945300"/>
          <a:ext cx="7620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4904</xdr:rowOff>
    </xdr:from>
    <xdr:to>
      <xdr:col>60</xdr:col>
      <xdr:colOff>123825</xdr:colOff>
      <xdr:row>30</xdr:row>
      <xdr:rowOff>106504</xdr:rowOff>
    </xdr:to>
    <xdr:sp macro="" textlink="">
      <xdr:nvSpPr>
        <xdr:cNvPr id="151" name="楕円 150"/>
        <xdr:cNvSpPr/>
      </xdr:nvSpPr>
      <xdr:spPr>
        <a:xfrm>
          <a:off x="11747500" y="591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36033</xdr:rowOff>
    </xdr:from>
    <xdr:to>
      <xdr:col>64</xdr:col>
      <xdr:colOff>73025</xdr:colOff>
      <xdr:row>30</xdr:row>
      <xdr:rowOff>55704</xdr:rowOff>
    </xdr:to>
    <xdr:cxnSp macro="">
      <xdr:nvCxnSpPr>
        <xdr:cNvPr id="152" name="直線コネクタ 151"/>
        <xdr:cNvCxnSpPr/>
      </xdr:nvCxnSpPr>
      <xdr:spPr>
        <a:xfrm flipV="1">
          <a:off x="11798300" y="5951058"/>
          <a:ext cx="7620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55" name="n_3aveValue債務償還比率"/>
        <xdr:cNvSpPr txBox="1"/>
      </xdr:nvSpPr>
      <xdr:spPr>
        <a:xfrm>
          <a:off x="12325427" y="59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167198</xdr:rowOff>
    </xdr:from>
    <xdr:ext cx="469744" cy="259045"/>
    <xdr:sp macro="" textlink="">
      <xdr:nvSpPr>
        <xdr:cNvPr id="157" name="n_1mainValue債務償還比率"/>
        <xdr:cNvSpPr txBox="1"/>
      </xdr:nvSpPr>
      <xdr:spPr>
        <a:xfrm>
          <a:off x="13836727" y="60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72202</xdr:rowOff>
    </xdr:from>
    <xdr:ext cx="469744" cy="259045"/>
    <xdr:sp macro="" textlink="">
      <xdr:nvSpPr>
        <xdr:cNvPr id="158" name="n_2mainValue債務償還比率"/>
        <xdr:cNvSpPr txBox="1"/>
      </xdr:nvSpPr>
      <xdr:spPr>
        <a:xfrm>
          <a:off x="13087427" y="59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103360</xdr:rowOff>
    </xdr:from>
    <xdr:ext cx="469744" cy="259045"/>
    <xdr:sp macro="" textlink="">
      <xdr:nvSpPr>
        <xdr:cNvPr id="159" name="n_3mainValue債務償還比率"/>
        <xdr:cNvSpPr txBox="1"/>
      </xdr:nvSpPr>
      <xdr:spPr>
        <a:xfrm>
          <a:off x="12325427" y="56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97631</xdr:rowOff>
    </xdr:from>
    <xdr:ext cx="469744" cy="259045"/>
    <xdr:sp macro="" textlink="">
      <xdr:nvSpPr>
        <xdr:cNvPr id="160" name="n_4mainValue債務償還比率"/>
        <xdr:cNvSpPr txBox="1"/>
      </xdr:nvSpPr>
      <xdr:spPr>
        <a:xfrm>
          <a:off x="11563427" y="601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12,904
12,732
273.30
19,683,201
18,758,093
176,975
5,201,864
10,535,783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154957</xdr:rowOff>
    </xdr:from>
    <xdr:ext cx="405111" cy="259045"/>
    <xdr:sp macro="" textlink="">
      <xdr:nvSpPr>
        <xdr:cNvPr id="74" name="【道路】&#10;有形固定資産減価償却率該当値テキスト"/>
        <xdr:cNvSpPr txBox="1"/>
      </xdr:nvSpPr>
      <xdr:spPr>
        <a:xfrm>
          <a:off x="46736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5" name="楕円 74"/>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11430</xdr:rowOff>
    </xdr:to>
    <xdr:cxnSp macro="">
      <xdr:nvCxnSpPr>
        <xdr:cNvPr id="76" name="直線コネクタ 75"/>
        <xdr:cNvCxnSpPr/>
      </xdr:nvCxnSpPr>
      <xdr:spPr>
        <a:xfrm>
          <a:off x="3797300" y="64998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7" name="楕円 76"/>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156210</xdr:rowOff>
    </xdr:to>
    <xdr:cxnSp macro="">
      <xdr:nvCxnSpPr>
        <xdr:cNvPr id="78" name="直線コネクタ 77"/>
        <xdr:cNvCxnSpPr/>
      </xdr:nvCxnSpPr>
      <xdr:spPr>
        <a:xfrm>
          <a:off x="2908300" y="6471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127635</xdr:rowOff>
    </xdr:to>
    <xdr:cxnSp macro="">
      <xdr:nvCxnSpPr>
        <xdr:cNvPr id="80" name="直線コネクタ 79"/>
        <xdr:cNvCxnSpPr/>
      </xdr:nvCxnSpPr>
      <xdr:spPr>
        <a:xfrm>
          <a:off x="2019300" y="6440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97155</xdr:rowOff>
    </xdr:to>
    <xdr:cxnSp macro="">
      <xdr:nvCxnSpPr>
        <xdr:cNvPr id="82" name="直線コネクタ 81"/>
        <xdr:cNvCxnSpPr/>
      </xdr:nvCxnSpPr>
      <xdr:spPr>
        <a:xfrm>
          <a:off x="1130300" y="64103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26687</xdr:rowOff>
    </xdr:from>
    <xdr:ext cx="405111" cy="259045"/>
    <xdr:sp macro="" textlink="">
      <xdr:nvSpPr>
        <xdr:cNvPr id="87" name="n_1mainValue【道路】&#10;有形固定資産減価償却率"/>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8" name="n_2main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139082</xdr:rowOff>
    </xdr:from>
    <xdr:ext cx="405111" cy="259045"/>
    <xdr:sp macro="" textlink="">
      <xdr:nvSpPr>
        <xdr:cNvPr id="89" name="n_3mainValue【道路】&#10;有形固定資産減価償却率"/>
        <xdr:cNvSpPr txBox="1"/>
      </xdr:nvSpPr>
      <xdr:spPr>
        <a:xfrm>
          <a:off x="1816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108602</xdr:rowOff>
    </xdr:from>
    <xdr:ext cx="405111" cy="259045"/>
    <xdr:sp macro="" textlink="">
      <xdr:nvSpPr>
        <xdr:cNvPr id="90" name="n_4mainValue【道路】&#10;有形固定資産減価償却率"/>
        <xdr:cNvSpPr txBox="1"/>
      </xdr:nvSpPr>
      <xdr:spPr>
        <a:xfrm>
          <a:off x="927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10503</xdr:rowOff>
    </xdr:from>
    <xdr:to>
      <xdr:col>55</xdr:col>
      <xdr:colOff>50800</xdr:colOff>
      <xdr:row>38</xdr:row>
      <xdr:rowOff>112103</xdr:rowOff>
    </xdr:to>
    <xdr:sp macro="" textlink="">
      <xdr:nvSpPr>
        <xdr:cNvPr id="130" name="楕円 129"/>
        <xdr:cNvSpPr/>
      </xdr:nvSpPr>
      <xdr:spPr>
        <a:xfrm>
          <a:off x="10426700" y="65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33380</xdr:rowOff>
    </xdr:from>
    <xdr:ext cx="534377" cy="259045"/>
    <xdr:sp macro="" textlink="">
      <xdr:nvSpPr>
        <xdr:cNvPr id="131" name="【道路】&#10;一人当たり延長該当値テキスト"/>
        <xdr:cNvSpPr txBox="1"/>
      </xdr:nvSpPr>
      <xdr:spPr>
        <a:xfrm>
          <a:off x="10515600" y="63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35763</xdr:rowOff>
    </xdr:from>
    <xdr:to>
      <xdr:col>50</xdr:col>
      <xdr:colOff>165100</xdr:colOff>
      <xdr:row>38</xdr:row>
      <xdr:rowOff>137363</xdr:rowOff>
    </xdr:to>
    <xdr:sp macro="" textlink="">
      <xdr:nvSpPr>
        <xdr:cNvPr id="132" name="楕円 131"/>
        <xdr:cNvSpPr/>
      </xdr:nvSpPr>
      <xdr:spPr>
        <a:xfrm>
          <a:off x="9588500" y="65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61303</xdr:rowOff>
    </xdr:from>
    <xdr:to>
      <xdr:col>55</xdr:col>
      <xdr:colOff>0</xdr:colOff>
      <xdr:row>38</xdr:row>
      <xdr:rowOff>86563</xdr:rowOff>
    </xdr:to>
    <xdr:cxnSp macro="">
      <xdr:nvCxnSpPr>
        <xdr:cNvPr id="133" name="直線コネクタ 132"/>
        <xdr:cNvCxnSpPr/>
      </xdr:nvCxnSpPr>
      <xdr:spPr>
        <a:xfrm flipV="1">
          <a:off x="9639300" y="6576403"/>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52908</xdr:rowOff>
    </xdr:from>
    <xdr:to>
      <xdr:col>46</xdr:col>
      <xdr:colOff>38100</xdr:colOff>
      <xdr:row>38</xdr:row>
      <xdr:rowOff>154508</xdr:rowOff>
    </xdr:to>
    <xdr:sp macro="" textlink="">
      <xdr:nvSpPr>
        <xdr:cNvPr id="134" name="楕円 133"/>
        <xdr:cNvSpPr/>
      </xdr:nvSpPr>
      <xdr:spPr>
        <a:xfrm>
          <a:off x="8699500" y="65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86563</xdr:rowOff>
    </xdr:from>
    <xdr:to>
      <xdr:col>50</xdr:col>
      <xdr:colOff>114300</xdr:colOff>
      <xdr:row>38</xdr:row>
      <xdr:rowOff>103708</xdr:rowOff>
    </xdr:to>
    <xdr:cxnSp macro="">
      <xdr:nvCxnSpPr>
        <xdr:cNvPr id="135" name="直線コネクタ 134"/>
        <xdr:cNvCxnSpPr/>
      </xdr:nvCxnSpPr>
      <xdr:spPr>
        <a:xfrm flipV="1">
          <a:off x="8750300" y="660166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65539</xdr:rowOff>
    </xdr:from>
    <xdr:to>
      <xdr:col>41</xdr:col>
      <xdr:colOff>101600</xdr:colOff>
      <xdr:row>38</xdr:row>
      <xdr:rowOff>167139</xdr:rowOff>
    </xdr:to>
    <xdr:sp macro="" textlink="">
      <xdr:nvSpPr>
        <xdr:cNvPr id="136" name="楕円 135"/>
        <xdr:cNvSpPr/>
      </xdr:nvSpPr>
      <xdr:spPr>
        <a:xfrm>
          <a:off x="7810500" y="65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103708</xdr:rowOff>
    </xdr:from>
    <xdr:to>
      <xdr:col>45</xdr:col>
      <xdr:colOff>177800</xdr:colOff>
      <xdr:row>38</xdr:row>
      <xdr:rowOff>116339</xdr:rowOff>
    </xdr:to>
    <xdr:cxnSp macro="">
      <xdr:nvCxnSpPr>
        <xdr:cNvPr id="137" name="直線コネクタ 136"/>
        <xdr:cNvCxnSpPr/>
      </xdr:nvCxnSpPr>
      <xdr:spPr>
        <a:xfrm flipV="1">
          <a:off x="7861300" y="6618808"/>
          <a:ext cx="889000" cy="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79102</xdr:rowOff>
    </xdr:from>
    <xdr:to>
      <xdr:col>36</xdr:col>
      <xdr:colOff>165100</xdr:colOff>
      <xdr:row>39</xdr:row>
      <xdr:rowOff>9252</xdr:rowOff>
    </xdr:to>
    <xdr:sp macro="" textlink="">
      <xdr:nvSpPr>
        <xdr:cNvPr id="138" name="楕円 137"/>
        <xdr:cNvSpPr/>
      </xdr:nvSpPr>
      <xdr:spPr>
        <a:xfrm>
          <a:off x="6921500" y="65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116339</xdr:rowOff>
    </xdr:from>
    <xdr:to>
      <xdr:col>41</xdr:col>
      <xdr:colOff>50800</xdr:colOff>
      <xdr:row>38</xdr:row>
      <xdr:rowOff>129902</xdr:rowOff>
    </xdr:to>
    <xdr:cxnSp macro="">
      <xdr:nvCxnSpPr>
        <xdr:cNvPr id="139" name="直線コネクタ 138"/>
        <xdr:cNvCxnSpPr/>
      </xdr:nvCxnSpPr>
      <xdr:spPr>
        <a:xfrm flipV="1">
          <a:off x="6972300" y="6631439"/>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xdr:cNvSpPr txBox="1"/>
      </xdr:nvSpPr>
      <xdr:spPr>
        <a:xfrm>
          <a:off x="8483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153890</xdr:rowOff>
    </xdr:from>
    <xdr:ext cx="534377" cy="259045"/>
    <xdr:sp macro="" textlink="">
      <xdr:nvSpPr>
        <xdr:cNvPr id="144" name="n_1mainValue【道路】&#10;一人当たり延長"/>
        <xdr:cNvSpPr txBox="1"/>
      </xdr:nvSpPr>
      <xdr:spPr>
        <a:xfrm>
          <a:off x="9359411" y="63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171035</xdr:rowOff>
    </xdr:from>
    <xdr:ext cx="534377" cy="259045"/>
    <xdr:sp macro="" textlink="">
      <xdr:nvSpPr>
        <xdr:cNvPr id="145" name="n_2mainValue【道路】&#10;一人当たり延長"/>
        <xdr:cNvSpPr txBox="1"/>
      </xdr:nvSpPr>
      <xdr:spPr>
        <a:xfrm>
          <a:off x="8483111" y="63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12215</xdr:rowOff>
    </xdr:from>
    <xdr:ext cx="534377" cy="259045"/>
    <xdr:sp macro="" textlink="">
      <xdr:nvSpPr>
        <xdr:cNvPr id="146" name="n_3mainValue【道路】&#10;一人当たり延長"/>
        <xdr:cNvSpPr txBox="1"/>
      </xdr:nvSpPr>
      <xdr:spPr>
        <a:xfrm>
          <a:off x="7594111" y="63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25779</xdr:rowOff>
    </xdr:from>
    <xdr:ext cx="534377" cy="259045"/>
    <xdr:sp macro="" textlink="">
      <xdr:nvSpPr>
        <xdr:cNvPr id="147" name="n_4mainValue【道路】&#10;一人当たり延長"/>
        <xdr:cNvSpPr txBox="1"/>
      </xdr:nvSpPr>
      <xdr:spPr>
        <a:xfrm>
          <a:off x="6705111" y="636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89" name="楕円 188"/>
        <xdr:cNvSpPr/>
      </xdr:nvSpPr>
      <xdr:spPr>
        <a:xfrm>
          <a:off x="4584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21062</xdr:rowOff>
    </xdr:from>
    <xdr:ext cx="405111" cy="259045"/>
    <xdr:sp macro="" textlink="">
      <xdr:nvSpPr>
        <xdr:cNvPr id="190" name="【橋りょう・トンネル】&#10;有形固定資産減価償却率該当値テキスト"/>
        <xdr:cNvSpPr txBox="1"/>
      </xdr:nvSpPr>
      <xdr:spPr>
        <a:xfrm>
          <a:off x="4673600" y="1013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91" name="楕円 190"/>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42454</xdr:rowOff>
    </xdr:from>
    <xdr:to>
      <xdr:col>24</xdr:col>
      <xdr:colOff>63500</xdr:colOff>
      <xdr:row>60</xdr:row>
      <xdr:rowOff>48985</xdr:rowOff>
    </xdr:to>
    <xdr:cxnSp macro="">
      <xdr:nvCxnSpPr>
        <xdr:cNvPr id="192" name="直線コネクタ 191"/>
        <xdr:cNvCxnSpPr/>
      </xdr:nvCxnSpPr>
      <xdr:spPr>
        <a:xfrm>
          <a:off x="3797300" y="103294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193" name="楕円 192"/>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42454</xdr:rowOff>
    </xdr:to>
    <xdr:cxnSp macro="">
      <xdr:nvCxnSpPr>
        <xdr:cNvPr id="194" name="直線コネクタ 193"/>
        <xdr:cNvCxnSpPr/>
      </xdr:nvCxnSpPr>
      <xdr:spPr>
        <a:xfrm>
          <a:off x="2908300" y="103033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5" name="楕円 194"/>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16328</xdr:rowOff>
    </xdr:to>
    <xdr:cxnSp macro="">
      <xdr:nvCxnSpPr>
        <xdr:cNvPr id="196" name="直線コネクタ 195"/>
        <xdr:cNvCxnSpPr/>
      </xdr:nvCxnSpPr>
      <xdr:spPr>
        <a:xfrm>
          <a:off x="2019300" y="102755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87993</xdr:rowOff>
    </xdr:from>
    <xdr:to>
      <xdr:col>6</xdr:col>
      <xdr:colOff>38100</xdr:colOff>
      <xdr:row>60</xdr:row>
      <xdr:rowOff>18143</xdr:rowOff>
    </xdr:to>
    <xdr:sp macro="" textlink="">
      <xdr:nvSpPr>
        <xdr:cNvPr id="197" name="楕円 196"/>
        <xdr:cNvSpPr/>
      </xdr:nvSpPr>
      <xdr:spPr>
        <a:xfrm>
          <a:off x="1079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138793</xdr:rowOff>
    </xdr:from>
    <xdr:to>
      <xdr:col>10</xdr:col>
      <xdr:colOff>114300</xdr:colOff>
      <xdr:row>59</xdr:row>
      <xdr:rowOff>160020</xdr:rowOff>
    </xdr:to>
    <xdr:cxnSp macro="">
      <xdr:nvCxnSpPr>
        <xdr:cNvPr id="198" name="直線コネクタ 197"/>
        <xdr:cNvCxnSpPr/>
      </xdr:nvCxnSpPr>
      <xdr:spPr>
        <a:xfrm>
          <a:off x="1130300" y="102543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109781</xdr:rowOff>
    </xdr:from>
    <xdr:ext cx="405111" cy="259045"/>
    <xdr:sp macro="" textlink="">
      <xdr:nvSpPr>
        <xdr:cNvPr id="203" name="n_1mainValue【橋りょう・トンネル】&#10;有形固定資産減価償却率"/>
        <xdr:cNvSpPr txBox="1"/>
      </xdr:nvSpPr>
      <xdr:spPr>
        <a:xfrm>
          <a:off x="3582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83655</xdr:rowOff>
    </xdr:from>
    <xdr:ext cx="405111" cy="259045"/>
    <xdr:sp macro="" textlink="">
      <xdr:nvSpPr>
        <xdr:cNvPr id="204" name="n_2mainValue【橋りょう・トンネル】&#10;有形固定資産減価償却率"/>
        <xdr:cNvSpPr txBox="1"/>
      </xdr:nvSpPr>
      <xdr:spPr>
        <a:xfrm>
          <a:off x="2705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205" name="n_3mainValue【橋りょう・トンネル】&#10;有形固定資産減価償却率"/>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6" name="n_4main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9205</xdr:rowOff>
    </xdr:from>
    <xdr:to>
      <xdr:col>55</xdr:col>
      <xdr:colOff>50800</xdr:colOff>
      <xdr:row>62</xdr:row>
      <xdr:rowOff>110805</xdr:rowOff>
    </xdr:to>
    <xdr:sp macro="" textlink="">
      <xdr:nvSpPr>
        <xdr:cNvPr id="246" name="楕円 245"/>
        <xdr:cNvSpPr/>
      </xdr:nvSpPr>
      <xdr:spPr>
        <a:xfrm>
          <a:off x="10426700" y="106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159082</xdr:rowOff>
    </xdr:from>
    <xdr:ext cx="599010" cy="259045"/>
    <xdr:sp macro="" textlink="">
      <xdr:nvSpPr>
        <xdr:cNvPr id="247" name="【橋りょう・トンネル】&#10;一人当たり有形固定資産（償却資産）額該当値テキスト"/>
        <xdr:cNvSpPr txBox="1"/>
      </xdr:nvSpPr>
      <xdr:spPr>
        <a:xfrm>
          <a:off x="10515600" y="1061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28370</xdr:rowOff>
    </xdr:from>
    <xdr:to>
      <xdr:col>50</xdr:col>
      <xdr:colOff>165100</xdr:colOff>
      <xdr:row>62</xdr:row>
      <xdr:rowOff>129970</xdr:rowOff>
    </xdr:to>
    <xdr:sp macro="" textlink="">
      <xdr:nvSpPr>
        <xdr:cNvPr id="248" name="楕円 247"/>
        <xdr:cNvSpPr/>
      </xdr:nvSpPr>
      <xdr:spPr>
        <a:xfrm>
          <a:off x="9588500" y="106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60005</xdr:rowOff>
    </xdr:from>
    <xdr:to>
      <xdr:col>55</xdr:col>
      <xdr:colOff>0</xdr:colOff>
      <xdr:row>62</xdr:row>
      <xdr:rowOff>79170</xdr:rowOff>
    </xdr:to>
    <xdr:cxnSp macro="">
      <xdr:nvCxnSpPr>
        <xdr:cNvPr id="249" name="直線コネクタ 248"/>
        <xdr:cNvCxnSpPr/>
      </xdr:nvCxnSpPr>
      <xdr:spPr>
        <a:xfrm flipV="1">
          <a:off x="9639300" y="10689905"/>
          <a:ext cx="8382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38667</xdr:rowOff>
    </xdr:from>
    <xdr:to>
      <xdr:col>46</xdr:col>
      <xdr:colOff>38100</xdr:colOff>
      <xdr:row>62</xdr:row>
      <xdr:rowOff>140267</xdr:rowOff>
    </xdr:to>
    <xdr:sp macro="" textlink="">
      <xdr:nvSpPr>
        <xdr:cNvPr id="250" name="楕円 249"/>
        <xdr:cNvSpPr/>
      </xdr:nvSpPr>
      <xdr:spPr>
        <a:xfrm>
          <a:off x="8699500" y="106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79170</xdr:rowOff>
    </xdr:from>
    <xdr:to>
      <xdr:col>50</xdr:col>
      <xdr:colOff>114300</xdr:colOff>
      <xdr:row>62</xdr:row>
      <xdr:rowOff>89467</xdr:rowOff>
    </xdr:to>
    <xdr:cxnSp macro="">
      <xdr:nvCxnSpPr>
        <xdr:cNvPr id="251" name="直線コネクタ 250"/>
        <xdr:cNvCxnSpPr/>
      </xdr:nvCxnSpPr>
      <xdr:spPr>
        <a:xfrm flipV="1">
          <a:off x="8750300" y="10709070"/>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45727</xdr:rowOff>
    </xdr:from>
    <xdr:to>
      <xdr:col>41</xdr:col>
      <xdr:colOff>101600</xdr:colOff>
      <xdr:row>62</xdr:row>
      <xdr:rowOff>147327</xdr:rowOff>
    </xdr:to>
    <xdr:sp macro="" textlink="">
      <xdr:nvSpPr>
        <xdr:cNvPr id="252" name="楕円 251"/>
        <xdr:cNvSpPr/>
      </xdr:nvSpPr>
      <xdr:spPr>
        <a:xfrm>
          <a:off x="7810500" y="106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89467</xdr:rowOff>
    </xdr:from>
    <xdr:to>
      <xdr:col>45</xdr:col>
      <xdr:colOff>177800</xdr:colOff>
      <xdr:row>62</xdr:row>
      <xdr:rowOff>96527</xdr:rowOff>
    </xdr:to>
    <xdr:cxnSp macro="">
      <xdr:nvCxnSpPr>
        <xdr:cNvPr id="253" name="直線コネクタ 252"/>
        <xdr:cNvCxnSpPr/>
      </xdr:nvCxnSpPr>
      <xdr:spPr>
        <a:xfrm flipV="1">
          <a:off x="7861300" y="10719367"/>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55883</xdr:rowOff>
    </xdr:from>
    <xdr:to>
      <xdr:col>36</xdr:col>
      <xdr:colOff>165100</xdr:colOff>
      <xdr:row>62</xdr:row>
      <xdr:rowOff>157483</xdr:rowOff>
    </xdr:to>
    <xdr:sp macro="" textlink="">
      <xdr:nvSpPr>
        <xdr:cNvPr id="254" name="楕円 253"/>
        <xdr:cNvSpPr/>
      </xdr:nvSpPr>
      <xdr:spPr>
        <a:xfrm>
          <a:off x="6921500" y="1068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96527</xdr:rowOff>
    </xdr:from>
    <xdr:to>
      <xdr:col>41</xdr:col>
      <xdr:colOff>50800</xdr:colOff>
      <xdr:row>62</xdr:row>
      <xdr:rowOff>106683</xdr:rowOff>
    </xdr:to>
    <xdr:cxnSp macro="">
      <xdr:nvCxnSpPr>
        <xdr:cNvPr id="255" name="直線コネクタ 254"/>
        <xdr:cNvCxnSpPr/>
      </xdr:nvCxnSpPr>
      <xdr:spPr>
        <a:xfrm flipV="1">
          <a:off x="6972300" y="10726427"/>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121097</xdr:rowOff>
    </xdr:from>
    <xdr:ext cx="599010" cy="259045"/>
    <xdr:sp macro="" textlink="">
      <xdr:nvSpPr>
        <xdr:cNvPr id="260" name="n_1mainValue【橋りょう・トンネル】&#10;一人当たり有形固定資産（償却資産）額"/>
        <xdr:cNvSpPr txBox="1"/>
      </xdr:nvSpPr>
      <xdr:spPr>
        <a:xfrm>
          <a:off x="9327095" y="1075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131394</xdr:rowOff>
    </xdr:from>
    <xdr:ext cx="599010" cy="259045"/>
    <xdr:sp macro="" textlink="">
      <xdr:nvSpPr>
        <xdr:cNvPr id="261" name="n_2mainValue【橋りょう・トンネル】&#10;一人当たり有形固定資産（償却資産）額"/>
        <xdr:cNvSpPr txBox="1"/>
      </xdr:nvSpPr>
      <xdr:spPr>
        <a:xfrm>
          <a:off x="8450795" y="1076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138454</xdr:rowOff>
    </xdr:from>
    <xdr:ext cx="599010" cy="259045"/>
    <xdr:sp macro="" textlink="">
      <xdr:nvSpPr>
        <xdr:cNvPr id="262" name="n_3mainValue【橋りょう・トンネル】&#10;一人当たり有形固定資産（償却資産）額"/>
        <xdr:cNvSpPr txBox="1"/>
      </xdr:nvSpPr>
      <xdr:spPr>
        <a:xfrm>
          <a:off x="7561795" y="1076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148610</xdr:rowOff>
    </xdr:from>
    <xdr:ext cx="599010" cy="259045"/>
    <xdr:sp macro="" textlink="">
      <xdr:nvSpPr>
        <xdr:cNvPr id="263" name="n_4mainValue【橋りょう・トンネル】&#10;一人当たり有形固定資産（償却資産）額"/>
        <xdr:cNvSpPr txBox="1"/>
      </xdr:nvSpPr>
      <xdr:spPr>
        <a:xfrm>
          <a:off x="6672795" y="1077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304" name="楕円 303"/>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72407</xdr:rowOff>
    </xdr:from>
    <xdr:ext cx="405111" cy="259045"/>
    <xdr:sp macro="" textlink="">
      <xdr:nvSpPr>
        <xdr:cNvPr id="305" name="【公営住宅】&#10;有形固定資産減価償却率該当値テキスト"/>
        <xdr:cNvSpPr txBox="1"/>
      </xdr:nvSpPr>
      <xdr:spPr>
        <a:xfrm>
          <a:off x="4673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6" name="楕円 305"/>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144780</xdr:rowOff>
    </xdr:to>
    <xdr:cxnSp macro="">
      <xdr:nvCxnSpPr>
        <xdr:cNvPr id="307" name="直線コネクタ 306"/>
        <xdr:cNvCxnSpPr/>
      </xdr:nvCxnSpPr>
      <xdr:spPr>
        <a:xfrm>
          <a:off x="3797300" y="14165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8" name="楕円 307"/>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106680</xdr:rowOff>
    </xdr:to>
    <xdr:cxnSp macro="">
      <xdr:nvCxnSpPr>
        <xdr:cNvPr id="309" name="直線コネクタ 308"/>
        <xdr:cNvCxnSpPr/>
      </xdr:nvCxnSpPr>
      <xdr:spPr>
        <a:xfrm>
          <a:off x="2908300" y="14131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310" name="楕円 309"/>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72389</xdr:rowOff>
    </xdr:to>
    <xdr:cxnSp macro="">
      <xdr:nvCxnSpPr>
        <xdr:cNvPr id="311" name="直線コネクタ 310"/>
        <xdr:cNvCxnSpPr/>
      </xdr:nvCxnSpPr>
      <xdr:spPr>
        <a:xfrm>
          <a:off x="2019300" y="141027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158750</xdr:rowOff>
    </xdr:from>
    <xdr:to>
      <xdr:col>6</xdr:col>
      <xdr:colOff>38100</xdr:colOff>
      <xdr:row>82</xdr:row>
      <xdr:rowOff>88900</xdr:rowOff>
    </xdr:to>
    <xdr:sp macro="" textlink="">
      <xdr:nvSpPr>
        <xdr:cNvPr id="312" name="楕円 311"/>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38100</xdr:rowOff>
    </xdr:from>
    <xdr:to>
      <xdr:col>10</xdr:col>
      <xdr:colOff>114300</xdr:colOff>
      <xdr:row>82</xdr:row>
      <xdr:rowOff>43814</xdr:rowOff>
    </xdr:to>
    <xdr:cxnSp macro="">
      <xdr:nvCxnSpPr>
        <xdr:cNvPr id="313" name="直線コネクタ 312"/>
        <xdr:cNvCxnSpPr/>
      </xdr:nvCxnSpPr>
      <xdr:spPr>
        <a:xfrm>
          <a:off x="1130300" y="140970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aveValue【公営住宅】&#10;有形固定資産減価償却率"/>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318" name="n_1main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9" name="n_2main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111141</xdr:rowOff>
    </xdr:from>
    <xdr:ext cx="405111" cy="259045"/>
    <xdr:sp macro="" textlink="">
      <xdr:nvSpPr>
        <xdr:cNvPr id="320" name="n_3mainValue【公営住宅】&#10;有形固定資産減価償却率"/>
        <xdr:cNvSpPr txBox="1"/>
      </xdr:nvSpPr>
      <xdr:spPr>
        <a:xfrm>
          <a:off x="1816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105427</xdr:rowOff>
    </xdr:from>
    <xdr:ext cx="405111" cy="259045"/>
    <xdr:sp macro="" textlink="">
      <xdr:nvSpPr>
        <xdr:cNvPr id="321" name="n_4mainValue【公営住宅】&#10;有形固定資産減価償却率"/>
        <xdr:cNvSpPr txBox="1"/>
      </xdr:nvSpPr>
      <xdr:spPr>
        <a:xfrm>
          <a:off x="927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69596</xdr:rowOff>
    </xdr:from>
    <xdr:to>
      <xdr:col>55</xdr:col>
      <xdr:colOff>50800</xdr:colOff>
      <xdr:row>82</xdr:row>
      <xdr:rowOff>171196</xdr:rowOff>
    </xdr:to>
    <xdr:sp macro="" textlink="">
      <xdr:nvSpPr>
        <xdr:cNvPr id="359" name="楕円 358"/>
        <xdr:cNvSpPr/>
      </xdr:nvSpPr>
      <xdr:spPr>
        <a:xfrm>
          <a:off x="104267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92473</xdr:rowOff>
    </xdr:from>
    <xdr:ext cx="469744" cy="259045"/>
    <xdr:sp macro="" textlink="">
      <xdr:nvSpPr>
        <xdr:cNvPr id="360" name="【公営住宅】&#10;一人当たり面積該当値テキスト"/>
        <xdr:cNvSpPr txBox="1"/>
      </xdr:nvSpPr>
      <xdr:spPr>
        <a:xfrm>
          <a:off x="10515600" y="1397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87427</xdr:rowOff>
    </xdr:from>
    <xdr:to>
      <xdr:col>50</xdr:col>
      <xdr:colOff>165100</xdr:colOff>
      <xdr:row>83</xdr:row>
      <xdr:rowOff>17577</xdr:rowOff>
    </xdr:to>
    <xdr:sp macro="" textlink="">
      <xdr:nvSpPr>
        <xdr:cNvPr id="361" name="楕円 360"/>
        <xdr:cNvSpPr/>
      </xdr:nvSpPr>
      <xdr:spPr>
        <a:xfrm>
          <a:off x="9588500" y="1414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120396</xdr:rowOff>
    </xdr:from>
    <xdr:to>
      <xdr:col>55</xdr:col>
      <xdr:colOff>0</xdr:colOff>
      <xdr:row>82</xdr:row>
      <xdr:rowOff>138227</xdr:rowOff>
    </xdr:to>
    <xdr:cxnSp macro="">
      <xdr:nvCxnSpPr>
        <xdr:cNvPr id="362" name="直線コネクタ 361"/>
        <xdr:cNvCxnSpPr/>
      </xdr:nvCxnSpPr>
      <xdr:spPr>
        <a:xfrm flipV="1">
          <a:off x="9639300" y="14179296"/>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102515</xdr:rowOff>
    </xdr:from>
    <xdr:to>
      <xdr:col>46</xdr:col>
      <xdr:colOff>38100</xdr:colOff>
      <xdr:row>83</xdr:row>
      <xdr:rowOff>32665</xdr:rowOff>
    </xdr:to>
    <xdr:sp macro="" textlink="">
      <xdr:nvSpPr>
        <xdr:cNvPr id="363" name="楕円 362"/>
        <xdr:cNvSpPr/>
      </xdr:nvSpPr>
      <xdr:spPr>
        <a:xfrm>
          <a:off x="8699500" y="141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138227</xdr:rowOff>
    </xdr:from>
    <xdr:to>
      <xdr:col>50</xdr:col>
      <xdr:colOff>114300</xdr:colOff>
      <xdr:row>82</xdr:row>
      <xdr:rowOff>153315</xdr:rowOff>
    </xdr:to>
    <xdr:cxnSp macro="">
      <xdr:nvCxnSpPr>
        <xdr:cNvPr id="364" name="直線コネクタ 363"/>
        <xdr:cNvCxnSpPr/>
      </xdr:nvCxnSpPr>
      <xdr:spPr>
        <a:xfrm flipV="1">
          <a:off x="8750300" y="1419712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118517</xdr:rowOff>
    </xdr:from>
    <xdr:to>
      <xdr:col>41</xdr:col>
      <xdr:colOff>101600</xdr:colOff>
      <xdr:row>83</xdr:row>
      <xdr:rowOff>48667</xdr:rowOff>
    </xdr:to>
    <xdr:sp macro="" textlink="">
      <xdr:nvSpPr>
        <xdr:cNvPr id="365" name="楕円 364"/>
        <xdr:cNvSpPr/>
      </xdr:nvSpPr>
      <xdr:spPr>
        <a:xfrm>
          <a:off x="7810500" y="14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153315</xdr:rowOff>
    </xdr:from>
    <xdr:to>
      <xdr:col>45</xdr:col>
      <xdr:colOff>177800</xdr:colOff>
      <xdr:row>82</xdr:row>
      <xdr:rowOff>169317</xdr:rowOff>
    </xdr:to>
    <xdr:cxnSp macro="">
      <xdr:nvCxnSpPr>
        <xdr:cNvPr id="366" name="直線コネクタ 365"/>
        <xdr:cNvCxnSpPr/>
      </xdr:nvCxnSpPr>
      <xdr:spPr>
        <a:xfrm flipV="1">
          <a:off x="7861300" y="1421221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140005</xdr:rowOff>
    </xdr:from>
    <xdr:to>
      <xdr:col>36</xdr:col>
      <xdr:colOff>165100</xdr:colOff>
      <xdr:row>83</xdr:row>
      <xdr:rowOff>70155</xdr:rowOff>
    </xdr:to>
    <xdr:sp macro="" textlink="">
      <xdr:nvSpPr>
        <xdr:cNvPr id="367" name="楕円 366"/>
        <xdr:cNvSpPr/>
      </xdr:nvSpPr>
      <xdr:spPr>
        <a:xfrm>
          <a:off x="6921500" y="141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169317</xdr:rowOff>
    </xdr:from>
    <xdr:to>
      <xdr:col>41</xdr:col>
      <xdr:colOff>50800</xdr:colOff>
      <xdr:row>83</xdr:row>
      <xdr:rowOff>19355</xdr:rowOff>
    </xdr:to>
    <xdr:cxnSp macro="">
      <xdr:nvCxnSpPr>
        <xdr:cNvPr id="368" name="直線コネクタ 367"/>
        <xdr:cNvCxnSpPr/>
      </xdr:nvCxnSpPr>
      <xdr:spPr>
        <a:xfrm flipV="1">
          <a:off x="6972300" y="1422821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369" name="n_1aveValue【公営住宅】&#10;一人当たり面積"/>
        <xdr:cNvSpPr txBox="1"/>
      </xdr:nvSpPr>
      <xdr:spPr>
        <a:xfrm>
          <a:off x="93917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56253</xdr:rowOff>
    </xdr:from>
    <xdr:ext cx="469744" cy="259045"/>
    <xdr:sp macro="" textlink="">
      <xdr:nvSpPr>
        <xdr:cNvPr id="370" name="n_2aveValue【公営住宅】&#10;一人当たり面積"/>
        <xdr:cNvSpPr txBox="1"/>
      </xdr:nvSpPr>
      <xdr:spPr>
        <a:xfrm>
          <a:off x="8515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58996</xdr:rowOff>
    </xdr:from>
    <xdr:ext cx="469744" cy="259045"/>
    <xdr:sp macro="" textlink="">
      <xdr:nvSpPr>
        <xdr:cNvPr id="371" name="n_3aveValue【公営住宅】&#10;一人当たり面積"/>
        <xdr:cNvSpPr txBox="1"/>
      </xdr:nvSpPr>
      <xdr:spPr>
        <a:xfrm>
          <a:off x="7626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51224</xdr:rowOff>
    </xdr:from>
    <xdr:ext cx="469744" cy="259045"/>
    <xdr:sp macro="" textlink="">
      <xdr:nvSpPr>
        <xdr:cNvPr id="372" name="n_4aveValue【公営住宅】&#10;一人当たり面積"/>
        <xdr:cNvSpPr txBox="1"/>
      </xdr:nvSpPr>
      <xdr:spPr>
        <a:xfrm>
          <a:off x="6737427" y="14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34104</xdr:rowOff>
    </xdr:from>
    <xdr:ext cx="469744" cy="259045"/>
    <xdr:sp macro="" textlink="">
      <xdr:nvSpPr>
        <xdr:cNvPr id="373" name="n_1mainValue【公営住宅】&#10;一人当たり面積"/>
        <xdr:cNvSpPr txBox="1"/>
      </xdr:nvSpPr>
      <xdr:spPr>
        <a:xfrm>
          <a:off x="9391727" y="1392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49192</xdr:rowOff>
    </xdr:from>
    <xdr:ext cx="469744" cy="259045"/>
    <xdr:sp macro="" textlink="">
      <xdr:nvSpPr>
        <xdr:cNvPr id="374" name="n_2mainValue【公営住宅】&#10;一人当たり面積"/>
        <xdr:cNvSpPr txBox="1"/>
      </xdr:nvSpPr>
      <xdr:spPr>
        <a:xfrm>
          <a:off x="8515427" y="139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65194</xdr:rowOff>
    </xdr:from>
    <xdr:ext cx="469744" cy="259045"/>
    <xdr:sp macro="" textlink="">
      <xdr:nvSpPr>
        <xdr:cNvPr id="375" name="n_3mainValue【公営住宅】&#10;一人当たり面積"/>
        <xdr:cNvSpPr txBox="1"/>
      </xdr:nvSpPr>
      <xdr:spPr>
        <a:xfrm>
          <a:off x="7626427" y="13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86682</xdr:rowOff>
    </xdr:from>
    <xdr:ext cx="469744" cy="259045"/>
    <xdr:sp macro="" textlink="">
      <xdr:nvSpPr>
        <xdr:cNvPr id="376" name="n_4mainValue【公営住宅】&#10;一人当たり面積"/>
        <xdr:cNvSpPr txBox="1"/>
      </xdr:nvSpPr>
      <xdr:spPr>
        <a:xfrm>
          <a:off x="6737427" y="1397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2" name="【認定こども園・幼稚園・保育所】&#10;有形固定資産減価償却率平均値テキスト"/>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xdr:rowOff>
    </xdr:from>
    <xdr:to>
      <xdr:col>85</xdr:col>
      <xdr:colOff>177800</xdr:colOff>
      <xdr:row>40</xdr:row>
      <xdr:rowOff>109855</xdr:rowOff>
    </xdr:to>
    <xdr:sp macro="" textlink="">
      <xdr:nvSpPr>
        <xdr:cNvPr id="433" name="楕円 432"/>
        <xdr:cNvSpPr/>
      </xdr:nvSpPr>
      <xdr:spPr>
        <a:xfrm>
          <a:off x="16268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158132</xdr:rowOff>
    </xdr:from>
    <xdr:ext cx="405111" cy="259045"/>
    <xdr:sp macro="" textlink="">
      <xdr:nvSpPr>
        <xdr:cNvPr id="434" name="【認定こども園・幼稚園・保育所】&#10;有形固定資産減価償却率該当値テキスト"/>
        <xdr:cNvSpPr txBox="1"/>
      </xdr:nvSpPr>
      <xdr:spPr>
        <a:xfrm>
          <a:off x="16357600"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156845</xdr:rowOff>
    </xdr:from>
    <xdr:to>
      <xdr:col>81</xdr:col>
      <xdr:colOff>101600</xdr:colOff>
      <xdr:row>40</xdr:row>
      <xdr:rowOff>86995</xdr:rowOff>
    </xdr:to>
    <xdr:sp macro="" textlink="">
      <xdr:nvSpPr>
        <xdr:cNvPr id="435" name="楕円 434"/>
        <xdr:cNvSpPr/>
      </xdr:nvSpPr>
      <xdr:spPr>
        <a:xfrm>
          <a:off x="15430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36195</xdr:rowOff>
    </xdr:from>
    <xdr:to>
      <xdr:col>85</xdr:col>
      <xdr:colOff>127000</xdr:colOff>
      <xdr:row>40</xdr:row>
      <xdr:rowOff>59055</xdr:rowOff>
    </xdr:to>
    <xdr:cxnSp macro="">
      <xdr:nvCxnSpPr>
        <xdr:cNvPr id="436" name="直線コネクタ 435"/>
        <xdr:cNvCxnSpPr/>
      </xdr:nvCxnSpPr>
      <xdr:spPr>
        <a:xfrm>
          <a:off x="15481300" y="68941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437" name="楕円 436"/>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36195</xdr:rowOff>
    </xdr:from>
    <xdr:to>
      <xdr:col>81</xdr:col>
      <xdr:colOff>50800</xdr:colOff>
      <xdr:row>40</xdr:row>
      <xdr:rowOff>76200</xdr:rowOff>
    </xdr:to>
    <xdr:cxnSp macro="">
      <xdr:nvCxnSpPr>
        <xdr:cNvPr id="438" name="直線コネクタ 437"/>
        <xdr:cNvCxnSpPr/>
      </xdr:nvCxnSpPr>
      <xdr:spPr>
        <a:xfrm flipV="1">
          <a:off x="14592300" y="6894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439" name="楕円 438"/>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76200</xdr:rowOff>
    </xdr:to>
    <xdr:cxnSp macro="">
      <xdr:nvCxnSpPr>
        <xdr:cNvPr id="440" name="直線コネクタ 439"/>
        <xdr:cNvCxnSpPr/>
      </xdr:nvCxnSpPr>
      <xdr:spPr>
        <a:xfrm>
          <a:off x="13703300" y="6899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156845</xdr:rowOff>
    </xdr:from>
    <xdr:to>
      <xdr:col>67</xdr:col>
      <xdr:colOff>101600</xdr:colOff>
      <xdr:row>40</xdr:row>
      <xdr:rowOff>86995</xdr:rowOff>
    </xdr:to>
    <xdr:sp macro="" textlink="">
      <xdr:nvSpPr>
        <xdr:cNvPr id="441" name="楕円 440"/>
        <xdr:cNvSpPr/>
      </xdr:nvSpPr>
      <xdr:spPr>
        <a:xfrm>
          <a:off x="12763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36195</xdr:rowOff>
    </xdr:from>
    <xdr:to>
      <xdr:col>71</xdr:col>
      <xdr:colOff>177800</xdr:colOff>
      <xdr:row>40</xdr:row>
      <xdr:rowOff>41910</xdr:rowOff>
    </xdr:to>
    <xdr:cxnSp macro="">
      <xdr:nvCxnSpPr>
        <xdr:cNvPr id="442" name="直線コネクタ 441"/>
        <xdr:cNvCxnSpPr/>
      </xdr:nvCxnSpPr>
      <xdr:spPr>
        <a:xfrm>
          <a:off x="12814300" y="68941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3" name="n_1aveValue【認定こども園・幼稚園・保育所】&#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78122</xdr:rowOff>
    </xdr:from>
    <xdr:ext cx="405111" cy="259045"/>
    <xdr:sp macro="" textlink="">
      <xdr:nvSpPr>
        <xdr:cNvPr id="447" name="n_1mainValue【認定こども園・幼稚園・保育所】&#10;有形固定資産減価償却率"/>
        <xdr:cNvSpPr txBox="1"/>
      </xdr:nvSpPr>
      <xdr:spPr>
        <a:xfrm>
          <a:off x="152660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448" name="n_2mainValue【認定こども園・幼稚園・保育所】&#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449" name="n_3mainValue【認定こども園・幼稚園・保育所】&#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78122</xdr:rowOff>
    </xdr:from>
    <xdr:ext cx="405111" cy="259045"/>
    <xdr:sp macro="" textlink="">
      <xdr:nvSpPr>
        <xdr:cNvPr id="450" name="n_4mainValue【認定こども園・幼稚園・保育所】&#10;有形固定資産減価償却率"/>
        <xdr:cNvSpPr txBox="1"/>
      </xdr:nvSpPr>
      <xdr:spPr>
        <a:xfrm>
          <a:off x="12611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44450</xdr:rowOff>
    </xdr:from>
    <xdr:to>
      <xdr:col>116</xdr:col>
      <xdr:colOff>114300</xdr:colOff>
      <xdr:row>40</xdr:row>
      <xdr:rowOff>146050</xdr:rowOff>
    </xdr:to>
    <xdr:sp macro="" textlink="">
      <xdr:nvSpPr>
        <xdr:cNvPr id="490" name="楕円 489"/>
        <xdr:cNvSpPr/>
      </xdr:nvSpPr>
      <xdr:spPr>
        <a:xfrm>
          <a:off x="22110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22877</xdr:rowOff>
    </xdr:from>
    <xdr:ext cx="469744" cy="259045"/>
    <xdr:sp macro="" textlink="">
      <xdr:nvSpPr>
        <xdr:cNvPr id="491" name="【認定こども園・幼稚園・保育所】&#10;一人当たり面積該当値テキスト"/>
        <xdr:cNvSpPr txBox="1"/>
      </xdr:nvSpPr>
      <xdr:spPr>
        <a:xfrm>
          <a:off x="2219960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53975</xdr:rowOff>
    </xdr:from>
    <xdr:to>
      <xdr:col>112</xdr:col>
      <xdr:colOff>38100</xdr:colOff>
      <xdr:row>40</xdr:row>
      <xdr:rowOff>155575</xdr:rowOff>
    </xdr:to>
    <xdr:sp macro="" textlink="">
      <xdr:nvSpPr>
        <xdr:cNvPr id="492" name="楕円 491"/>
        <xdr:cNvSpPr/>
      </xdr:nvSpPr>
      <xdr:spPr>
        <a:xfrm>
          <a:off x="21272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95250</xdr:rowOff>
    </xdr:from>
    <xdr:to>
      <xdr:col>116</xdr:col>
      <xdr:colOff>63500</xdr:colOff>
      <xdr:row>40</xdr:row>
      <xdr:rowOff>104775</xdr:rowOff>
    </xdr:to>
    <xdr:cxnSp macro="">
      <xdr:nvCxnSpPr>
        <xdr:cNvPr id="493" name="直線コネクタ 492"/>
        <xdr:cNvCxnSpPr/>
      </xdr:nvCxnSpPr>
      <xdr:spPr>
        <a:xfrm flipV="1">
          <a:off x="21323300" y="69532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59690</xdr:rowOff>
    </xdr:from>
    <xdr:to>
      <xdr:col>107</xdr:col>
      <xdr:colOff>101600</xdr:colOff>
      <xdr:row>40</xdr:row>
      <xdr:rowOff>161290</xdr:rowOff>
    </xdr:to>
    <xdr:sp macro="" textlink="">
      <xdr:nvSpPr>
        <xdr:cNvPr id="494" name="楕円 493"/>
        <xdr:cNvSpPr/>
      </xdr:nvSpPr>
      <xdr:spPr>
        <a:xfrm>
          <a:off x="20383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104775</xdr:rowOff>
    </xdr:from>
    <xdr:to>
      <xdr:col>111</xdr:col>
      <xdr:colOff>177800</xdr:colOff>
      <xdr:row>40</xdr:row>
      <xdr:rowOff>110490</xdr:rowOff>
    </xdr:to>
    <xdr:cxnSp macro="">
      <xdr:nvCxnSpPr>
        <xdr:cNvPr id="495" name="直線コネクタ 494"/>
        <xdr:cNvCxnSpPr/>
      </xdr:nvCxnSpPr>
      <xdr:spPr>
        <a:xfrm flipV="1">
          <a:off x="20434300" y="6962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65405</xdr:rowOff>
    </xdr:from>
    <xdr:to>
      <xdr:col>102</xdr:col>
      <xdr:colOff>165100</xdr:colOff>
      <xdr:row>40</xdr:row>
      <xdr:rowOff>167005</xdr:rowOff>
    </xdr:to>
    <xdr:sp macro="" textlink="">
      <xdr:nvSpPr>
        <xdr:cNvPr id="496" name="楕円 495"/>
        <xdr:cNvSpPr/>
      </xdr:nvSpPr>
      <xdr:spPr>
        <a:xfrm>
          <a:off x="19494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110490</xdr:rowOff>
    </xdr:from>
    <xdr:to>
      <xdr:col>107</xdr:col>
      <xdr:colOff>50800</xdr:colOff>
      <xdr:row>40</xdr:row>
      <xdr:rowOff>116205</xdr:rowOff>
    </xdr:to>
    <xdr:cxnSp macro="">
      <xdr:nvCxnSpPr>
        <xdr:cNvPr id="497" name="直線コネクタ 496"/>
        <xdr:cNvCxnSpPr/>
      </xdr:nvCxnSpPr>
      <xdr:spPr>
        <a:xfrm flipV="1">
          <a:off x="19545300" y="6968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71120</xdr:rowOff>
    </xdr:from>
    <xdr:to>
      <xdr:col>98</xdr:col>
      <xdr:colOff>38100</xdr:colOff>
      <xdr:row>41</xdr:row>
      <xdr:rowOff>1270</xdr:rowOff>
    </xdr:to>
    <xdr:sp macro="" textlink="">
      <xdr:nvSpPr>
        <xdr:cNvPr id="498" name="楕円 497"/>
        <xdr:cNvSpPr/>
      </xdr:nvSpPr>
      <xdr:spPr>
        <a:xfrm>
          <a:off x="18605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116205</xdr:rowOff>
    </xdr:from>
    <xdr:to>
      <xdr:col>102</xdr:col>
      <xdr:colOff>114300</xdr:colOff>
      <xdr:row>40</xdr:row>
      <xdr:rowOff>121920</xdr:rowOff>
    </xdr:to>
    <xdr:cxnSp macro="">
      <xdr:nvCxnSpPr>
        <xdr:cNvPr id="499" name="直線コネクタ 498"/>
        <xdr:cNvCxnSpPr/>
      </xdr:nvCxnSpPr>
      <xdr:spPr>
        <a:xfrm flipV="1">
          <a:off x="18656300" y="6974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1" name="n_2ave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2" name="n_3aveValue【認定こども園・幼稚園・保育所】&#10;一人当たり面積"/>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146702</xdr:rowOff>
    </xdr:from>
    <xdr:ext cx="469744" cy="259045"/>
    <xdr:sp macro="" textlink="">
      <xdr:nvSpPr>
        <xdr:cNvPr id="504" name="n_1main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5" name="n_2main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158132</xdr:rowOff>
    </xdr:from>
    <xdr:ext cx="469744" cy="259045"/>
    <xdr:sp macro="" textlink="">
      <xdr:nvSpPr>
        <xdr:cNvPr id="506" name="n_3mainValue【認定こども園・幼稚園・保育所】&#10;一人当たり面積"/>
        <xdr:cNvSpPr txBox="1"/>
      </xdr:nvSpPr>
      <xdr:spPr>
        <a:xfrm>
          <a:off x="19310427" y="7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163847</xdr:rowOff>
    </xdr:from>
    <xdr:ext cx="469744" cy="259045"/>
    <xdr:sp macro="" textlink="">
      <xdr:nvSpPr>
        <xdr:cNvPr id="507" name="n_4mainValue【認定こども園・幼稚園・保育所】&#10;一人当たり面積"/>
        <xdr:cNvSpPr txBox="1"/>
      </xdr:nvSpPr>
      <xdr:spPr>
        <a:xfrm>
          <a:off x="18421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49" name="楕円 548"/>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50" name="【学校施設】&#10;有形固定資産減価償却率該当値テキスト"/>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51" name="楕円 550"/>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125730</xdr:rowOff>
    </xdr:to>
    <xdr:cxnSp macro="">
      <xdr:nvCxnSpPr>
        <xdr:cNvPr id="552" name="直線コネクタ 551"/>
        <xdr:cNvCxnSpPr/>
      </xdr:nvCxnSpPr>
      <xdr:spPr>
        <a:xfrm>
          <a:off x="15481300" y="1056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34109</xdr:rowOff>
    </xdr:from>
    <xdr:to>
      <xdr:col>76</xdr:col>
      <xdr:colOff>165100</xdr:colOff>
      <xdr:row>61</xdr:row>
      <xdr:rowOff>135709</xdr:rowOff>
    </xdr:to>
    <xdr:sp macro="" textlink="">
      <xdr:nvSpPr>
        <xdr:cNvPr id="553" name="楕円 552"/>
        <xdr:cNvSpPr/>
      </xdr:nvSpPr>
      <xdr:spPr>
        <a:xfrm>
          <a:off x="14541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84909</xdr:rowOff>
    </xdr:from>
    <xdr:to>
      <xdr:col>81</xdr:col>
      <xdr:colOff>50800</xdr:colOff>
      <xdr:row>61</xdr:row>
      <xdr:rowOff>102870</xdr:rowOff>
    </xdr:to>
    <xdr:cxnSp macro="">
      <xdr:nvCxnSpPr>
        <xdr:cNvPr id="554" name="直線コネクタ 553"/>
        <xdr:cNvCxnSpPr/>
      </xdr:nvCxnSpPr>
      <xdr:spPr>
        <a:xfrm>
          <a:off x="14592300" y="105433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25944</xdr:rowOff>
    </xdr:from>
    <xdr:to>
      <xdr:col>72</xdr:col>
      <xdr:colOff>38100</xdr:colOff>
      <xdr:row>61</xdr:row>
      <xdr:rowOff>127544</xdr:rowOff>
    </xdr:to>
    <xdr:sp macro="" textlink="">
      <xdr:nvSpPr>
        <xdr:cNvPr id="555" name="楕円 554"/>
        <xdr:cNvSpPr/>
      </xdr:nvSpPr>
      <xdr:spPr>
        <a:xfrm>
          <a:off x="13652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76744</xdr:rowOff>
    </xdr:from>
    <xdr:to>
      <xdr:col>76</xdr:col>
      <xdr:colOff>114300</xdr:colOff>
      <xdr:row>61</xdr:row>
      <xdr:rowOff>84909</xdr:rowOff>
    </xdr:to>
    <xdr:cxnSp macro="">
      <xdr:nvCxnSpPr>
        <xdr:cNvPr id="556" name="直線コネクタ 555"/>
        <xdr:cNvCxnSpPr/>
      </xdr:nvCxnSpPr>
      <xdr:spPr>
        <a:xfrm>
          <a:off x="13703300" y="1053519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159838</xdr:rowOff>
    </xdr:from>
    <xdr:to>
      <xdr:col>67</xdr:col>
      <xdr:colOff>101600</xdr:colOff>
      <xdr:row>61</xdr:row>
      <xdr:rowOff>89988</xdr:rowOff>
    </xdr:to>
    <xdr:sp macro="" textlink="">
      <xdr:nvSpPr>
        <xdr:cNvPr id="557" name="楕円 556"/>
        <xdr:cNvSpPr/>
      </xdr:nvSpPr>
      <xdr:spPr>
        <a:xfrm>
          <a:off x="12763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39188</xdr:rowOff>
    </xdr:from>
    <xdr:to>
      <xdr:col>71</xdr:col>
      <xdr:colOff>177800</xdr:colOff>
      <xdr:row>61</xdr:row>
      <xdr:rowOff>76744</xdr:rowOff>
    </xdr:to>
    <xdr:cxnSp macro="">
      <xdr:nvCxnSpPr>
        <xdr:cNvPr id="558" name="直線コネクタ 557"/>
        <xdr:cNvCxnSpPr/>
      </xdr:nvCxnSpPr>
      <xdr:spPr>
        <a:xfrm>
          <a:off x="12814300" y="104976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59" name="n_1ave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0" name="n_2aveValue【学校施設】&#10;有形固定資産減価償却率"/>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1"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2" name="n_4ave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63" name="n_1mainValue【学校施設】&#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126836</xdr:rowOff>
    </xdr:from>
    <xdr:ext cx="405111" cy="259045"/>
    <xdr:sp macro="" textlink="">
      <xdr:nvSpPr>
        <xdr:cNvPr id="564" name="n_2mainValue【学校施設】&#10;有形固定資産減価償却率"/>
        <xdr:cNvSpPr txBox="1"/>
      </xdr:nvSpPr>
      <xdr:spPr>
        <a:xfrm>
          <a:off x="14389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118671</xdr:rowOff>
    </xdr:from>
    <xdr:ext cx="405111" cy="259045"/>
    <xdr:sp macro="" textlink="">
      <xdr:nvSpPr>
        <xdr:cNvPr id="565" name="n_3mainValue【学校施設】&#10;有形固定資産減価償却率"/>
        <xdr:cNvSpPr txBox="1"/>
      </xdr:nvSpPr>
      <xdr:spPr>
        <a:xfrm>
          <a:off x="13500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81115</xdr:rowOff>
    </xdr:from>
    <xdr:ext cx="405111" cy="259045"/>
    <xdr:sp macro="" textlink="">
      <xdr:nvSpPr>
        <xdr:cNvPr id="566" name="n_4mainValue【学校施設】&#10;有形固定資産減価償却率"/>
        <xdr:cNvSpPr txBox="1"/>
      </xdr:nvSpPr>
      <xdr:spPr>
        <a:xfrm>
          <a:off x="12611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96" name="【学校施設】&#10;一人当たり面積平均値テキスト"/>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65405</xdr:rowOff>
    </xdr:from>
    <xdr:to>
      <xdr:col>116</xdr:col>
      <xdr:colOff>114300</xdr:colOff>
      <xdr:row>61</xdr:row>
      <xdr:rowOff>167005</xdr:rowOff>
    </xdr:to>
    <xdr:sp macro="" textlink="">
      <xdr:nvSpPr>
        <xdr:cNvPr id="607" name="楕円 606"/>
        <xdr:cNvSpPr/>
      </xdr:nvSpPr>
      <xdr:spPr>
        <a:xfrm>
          <a:off x="22110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88282</xdr:rowOff>
    </xdr:from>
    <xdr:ext cx="469744" cy="259045"/>
    <xdr:sp macro="" textlink="">
      <xdr:nvSpPr>
        <xdr:cNvPr id="608" name="【学校施設】&#10;一人当たり面積該当値テキスト"/>
        <xdr:cNvSpPr txBox="1"/>
      </xdr:nvSpPr>
      <xdr:spPr>
        <a:xfrm>
          <a:off x="22199600"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105791</xdr:rowOff>
    </xdr:from>
    <xdr:to>
      <xdr:col>112</xdr:col>
      <xdr:colOff>38100</xdr:colOff>
      <xdr:row>62</xdr:row>
      <xdr:rowOff>35941</xdr:rowOff>
    </xdr:to>
    <xdr:sp macro="" textlink="">
      <xdr:nvSpPr>
        <xdr:cNvPr id="609" name="楕円 608"/>
        <xdr:cNvSpPr/>
      </xdr:nvSpPr>
      <xdr:spPr>
        <a:xfrm>
          <a:off x="2127250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116205</xdr:rowOff>
    </xdr:from>
    <xdr:to>
      <xdr:col>116</xdr:col>
      <xdr:colOff>63500</xdr:colOff>
      <xdr:row>61</xdr:row>
      <xdr:rowOff>156591</xdr:rowOff>
    </xdr:to>
    <xdr:cxnSp macro="">
      <xdr:nvCxnSpPr>
        <xdr:cNvPr id="610" name="直線コネクタ 609"/>
        <xdr:cNvCxnSpPr/>
      </xdr:nvCxnSpPr>
      <xdr:spPr>
        <a:xfrm flipV="1">
          <a:off x="21323300" y="10574655"/>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126746</xdr:rowOff>
    </xdr:from>
    <xdr:to>
      <xdr:col>107</xdr:col>
      <xdr:colOff>101600</xdr:colOff>
      <xdr:row>62</xdr:row>
      <xdr:rowOff>56896</xdr:rowOff>
    </xdr:to>
    <xdr:sp macro="" textlink="">
      <xdr:nvSpPr>
        <xdr:cNvPr id="611" name="楕円 610"/>
        <xdr:cNvSpPr/>
      </xdr:nvSpPr>
      <xdr:spPr>
        <a:xfrm>
          <a:off x="20383500" y="105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156591</xdr:rowOff>
    </xdr:from>
    <xdr:to>
      <xdr:col>111</xdr:col>
      <xdr:colOff>177800</xdr:colOff>
      <xdr:row>62</xdr:row>
      <xdr:rowOff>6096</xdr:rowOff>
    </xdr:to>
    <xdr:cxnSp macro="">
      <xdr:nvCxnSpPr>
        <xdr:cNvPr id="612" name="直線コネクタ 611"/>
        <xdr:cNvCxnSpPr/>
      </xdr:nvCxnSpPr>
      <xdr:spPr>
        <a:xfrm flipV="1">
          <a:off x="20434300" y="1061504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90932</xdr:rowOff>
    </xdr:from>
    <xdr:to>
      <xdr:col>102</xdr:col>
      <xdr:colOff>165100</xdr:colOff>
      <xdr:row>62</xdr:row>
      <xdr:rowOff>21082</xdr:rowOff>
    </xdr:to>
    <xdr:sp macro="" textlink="">
      <xdr:nvSpPr>
        <xdr:cNvPr id="613" name="楕円 612"/>
        <xdr:cNvSpPr/>
      </xdr:nvSpPr>
      <xdr:spPr>
        <a:xfrm>
          <a:off x="19494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141732</xdr:rowOff>
    </xdr:from>
    <xdr:to>
      <xdr:col>107</xdr:col>
      <xdr:colOff>50800</xdr:colOff>
      <xdr:row>62</xdr:row>
      <xdr:rowOff>6096</xdr:rowOff>
    </xdr:to>
    <xdr:cxnSp macro="">
      <xdr:nvCxnSpPr>
        <xdr:cNvPr id="614" name="直線コネクタ 613"/>
        <xdr:cNvCxnSpPr/>
      </xdr:nvCxnSpPr>
      <xdr:spPr>
        <a:xfrm>
          <a:off x="19545300" y="10600182"/>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160274</xdr:rowOff>
    </xdr:from>
    <xdr:to>
      <xdr:col>98</xdr:col>
      <xdr:colOff>38100</xdr:colOff>
      <xdr:row>62</xdr:row>
      <xdr:rowOff>90424</xdr:rowOff>
    </xdr:to>
    <xdr:sp macro="" textlink="">
      <xdr:nvSpPr>
        <xdr:cNvPr id="615" name="楕円 614"/>
        <xdr:cNvSpPr/>
      </xdr:nvSpPr>
      <xdr:spPr>
        <a:xfrm>
          <a:off x="186055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141732</xdr:rowOff>
    </xdr:from>
    <xdr:to>
      <xdr:col>102</xdr:col>
      <xdr:colOff>114300</xdr:colOff>
      <xdr:row>62</xdr:row>
      <xdr:rowOff>39624</xdr:rowOff>
    </xdr:to>
    <xdr:cxnSp macro="">
      <xdr:nvCxnSpPr>
        <xdr:cNvPr id="616" name="直線コネクタ 615"/>
        <xdr:cNvCxnSpPr/>
      </xdr:nvCxnSpPr>
      <xdr:spPr>
        <a:xfrm flipV="1">
          <a:off x="18656300" y="10600182"/>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619" name="n_3aveValue【学校施設】&#10;一人当たり面積"/>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27068</xdr:rowOff>
    </xdr:from>
    <xdr:ext cx="469744" cy="259045"/>
    <xdr:sp macro="" textlink="">
      <xdr:nvSpPr>
        <xdr:cNvPr id="621" name="n_1mainValue【学校施設】&#10;一人当たり面積"/>
        <xdr:cNvSpPr txBox="1"/>
      </xdr:nvSpPr>
      <xdr:spPr>
        <a:xfrm>
          <a:off x="21075727" y="106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48023</xdr:rowOff>
    </xdr:from>
    <xdr:ext cx="469744" cy="259045"/>
    <xdr:sp macro="" textlink="">
      <xdr:nvSpPr>
        <xdr:cNvPr id="622" name="n_2mainValue【学校施設】&#10;一人当たり面積"/>
        <xdr:cNvSpPr txBox="1"/>
      </xdr:nvSpPr>
      <xdr:spPr>
        <a:xfrm>
          <a:off x="20199427" y="1067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37609</xdr:rowOff>
    </xdr:from>
    <xdr:ext cx="469744" cy="259045"/>
    <xdr:sp macro="" textlink="">
      <xdr:nvSpPr>
        <xdr:cNvPr id="623" name="n_3mainValue【学校施設】&#10;一人当たり面積"/>
        <xdr:cNvSpPr txBox="1"/>
      </xdr:nvSpPr>
      <xdr:spPr>
        <a:xfrm>
          <a:off x="19310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81551</xdr:rowOff>
    </xdr:from>
    <xdr:ext cx="469744" cy="259045"/>
    <xdr:sp macro="" textlink="">
      <xdr:nvSpPr>
        <xdr:cNvPr id="624" name="n_4mainValue【学校施設】&#10;一人当たり面積"/>
        <xdr:cNvSpPr txBox="1"/>
      </xdr:nvSpPr>
      <xdr:spPr>
        <a:xfrm>
          <a:off x="18421427" y="1071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113047</xdr:rowOff>
    </xdr:from>
    <xdr:ext cx="405111" cy="259045"/>
    <xdr:sp macro="" textlink="">
      <xdr:nvSpPr>
        <xdr:cNvPr id="654" name="【児童館】&#10;有形固定資産減価償却率平均値テキスト"/>
        <xdr:cNvSpPr txBox="1"/>
      </xdr:nvSpPr>
      <xdr:spPr>
        <a:xfrm>
          <a:off x="16357600" y="1417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12064</xdr:rowOff>
    </xdr:from>
    <xdr:to>
      <xdr:col>85</xdr:col>
      <xdr:colOff>177800</xdr:colOff>
      <xdr:row>84</xdr:row>
      <xdr:rowOff>113664</xdr:rowOff>
    </xdr:to>
    <xdr:sp macro="" textlink="">
      <xdr:nvSpPr>
        <xdr:cNvPr id="665" name="楕円 664"/>
        <xdr:cNvSpPr/>
      </xdr:nvSpPr>
      <xdr:spPr>
        <a:xfrm>
          <a:off x="16268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161941</xdr:rowOff>
    </xdr:from>
    <xdr:ext cx="405111" cy="259045"/>
    <xdr:sp macro="" textlink="">
      <xdr:nvSpPr>
        <xdr:cNvPr id="666" name="【児童館】&#10;有形固定資産減価償却率該当値テキスト"/>
        <xdr:cNvSpPr txBox="1"/>
      </xdr:nvSpPr>
      <xdr:spPr>
        <a:xfrm>
          <a:off x="16357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139700</xdr:rowOff>
    </xdr:from>
    <xdr:to>
      <xdr:col>81</xdr:col>
      <xdr:colOff>101600</xdr:colOff>
      <xdr:row>84</xdr:row>
      <xdr:rowOff>69850</xdr:rowOff>
    </xdr:to>
    <xdr:sp macro="" textlink="">
      <xdr:nvSpPr>
        <xdr:cNvPr id="667" name="楕円 666"/>
        <xdr:cNvSpPr/>
      </xdr:nvSpPr>
      <xdr:spPr>
        <a:xfrm>
          <a:off x="15430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19050</xdr:rowOff>
    </xdr:from>
    <xdr:to>
      <xdr:col>85</xdr:col>
      <xdr:colOff>127000</xdr:colOff>
      <xdr:row>84</xdr:row>
      <xdr:rowOff>62864</xdr:rowOff>
    </xdr:to>
    <xdr:cxnSp macro="">
      <xdr:nvCxnSpPr>
        <xdr:cNvPr id="668" name="直線コネクタ 667"/>
        <xdr:cNvCxnSpPr/>
      </xdr:nvCxnSpPr>
      <xdr:spPr>
        <a:xfrm>
          <a:off x="15481300" y="144208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133986</xdr:rowOff>
    </xdr:from>
    <xdr:to>
      <xdr:col>76</xdr:col>
      <xdr:colOff>165100</xdr:colOff>
      <xdr:row>84</xdr:row>
      <xdr:rowOff>64136</xdr:rowOff>
    </xdr:to>
    <xdr:sp macro="" textlink="">
      <xdr:nvSpPr>
        <xdr:cNvPr id="669" name="楕円 668"/>
        <xdr:cNvSpPr/>
      </xdr:nvSpPr>
      <xdr:spPr>
        <a:xfrm>
          <a:off x="14541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13336</xdr:rowOff>
    </xdr:from>
    <xdr:to>
      <xdr:col>81</xdr:col>
      <xdr:colOff>50800</xdr:colOff>
      <xdr:row>84</xdr:row>
      <xdr:rowOff>19050</xdr:rowOff>
    </xdr:to>
    <xdr:cxnSp macro="">
      <xdr:nvCxnSpPr>
        <xdr:cNvPr id="670" name="直線コネクタ 669"/>
        <xdr:cNvCxnSpPr/>
      </xdr:nvCxnSpPr>
      <xdr:spPr>
        <a:xfrm>
          <a:off x="14592300" y="14415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105411</xdr:rowOff>
    </xdr:from>
    <xdr:to>
      <xdr:col>72</xdr:col>
      <xdr:colOff>38100</xdr:colOff>
      <xdr:row>84</xdr:row>
      <xdr:rowOff>35561</xdr:rowOff>
    </xdr:to>
    <xdr:sp macro="" textlink="">
      <xdr:nvSpPr>
        <xdr:cNvPr id="671" name="楕円 670"/>
        <xdr:cNvSpPr/>
      </xdr:nvSpPr>
      <xdr:spPr>
        <a:xfrm>
          <a:off x="1365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156211</xdr:rowOff>
    </xdr:from>
    <xdr:to>
      <xdr:col>76</xdr:col>
      <xdr:colOff>114300</xdr:colOff>
      <xdr:row>84</xdr:row>
      <xdr:rowOff>13336</xdr:rowOff>
    </xdr:to>
    <xdr:cxnSp macro="">
      <xdr:nvCxnSpPr>
        <xdr:cNvPr id="672" name="直線コネクタ 671"/>
        <xdr:cNvCxnSpPr/>
      </xdr:nvCxnSpPr>
      <xdr:spPr>
        <a:xfrm>
          <a:off x="13703300" y="143865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78739</xdr:rowOff>
    </xdr:from>
    <xdr:to>
      <xdr:col>67</xdr:col>
      <xdr:colOff>101600</xdr:colOff>
      <xdr:row>84</xdr:row>
      <xdr:rowOff>8889</xdr:rowOff>
    </xdr:to>
    <xdr:sp macro="" textlink="">
      <xdr:nvSpPr>
        <xdr:cNvPr id="673" name="楕円 672"/>
        <xdr:cNvSpPr/>
      </xdr:nvSpPr>
      <xdr:spPr>
        <a:xfrm>
          <a:off x="12763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129539</xdr:rowOff>
    </xdr:from>
    <xdr:to>
      <xdr:col>71</xdr:col>
      <xdr:colOff>177800</xdr:colOff>
      <xdr:row>83</xdr:row>
      <xdr:rowOff>156211</xdr:rowOff>
    </xdr:to>
    <xdr:cxnSp macro="">
      <xdr:nvCxnSpPr>
        <xdr:cNvPr id="674" name="直線コネクタ 673"/>
        <xdr:cNvCxnSpPr/>
      </xdr:nvCxnSpPr>
      <xdr:spPr>
        <a:xfrm>
          <a:off x="12814300" y="14359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40657</xdr:rowOff>
    </xdr:from>
    <xdr:ext cx="405111" cy="259045"/>
    <xdr:sp macro="" textlink="">
      <xdr:nvSpPr>
        <xdr:cNvPr id="675" name="n_1aveValue【児童館】&#10;有形固定資産減価償却率"/>
        <xdr:cNvSpPr txBox="1"/>
      </xdr:nvSpPr>
      <xdr:spPr>
        <a:xfrm>
          <a:off x="152660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76" name="n_2aveValue【児童館】&#10;有形固定資産減価償却率"/>
        <xdr:cNvSpPr txBox="1"/>
      </xdr:nvSpPr>
      <xdr:spPr>
        <a:xfrm>
          <a:off x="14389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78" name="n_4aveValue【児童館】&#10;有形固定資産減価償却率"/>
        <xdr:cNvSpPr txBox="1"/>
      </xdr:nvSpPr>
      <xdr:spPr>
        <a:xfrm>
          <a:off x="12611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60977</xdr:rowOff>
    </xdr:from>
    <xdr:ext cx="405111" cy="259045"/>
    <xdr:sp macro="" textlink="">
      <xdr:nvSpPr>
        <xdr:cNvPr id="679" name="n_1mainValue【児童館】&#10;有形固定資産減価償却率"/>
        <xdr:cNvSpPr txBox="1"/>
      </xdr:nvSpPr>
      <xdr:spPr>
        <a:xfrm>
          <a:off x="15266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55263</xdr:rowOff>
    </xdr:from>
    <xdr:ext cx="405111" cy="259045"/>
    <xdr:sp macro="" textlink="">
      <xdr:nvSpPr>
        <xdr:cNvPr id="680" name="n_2mainValue【児童館】&#10;有形固定資産減価償却率"/>
        <xdr:cNvSpPr txBox="1"/>
      </xdr:nvSpPr>
      <xdr:spPr>
        <a:xfrm>
          <a:off x="14389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26688</xdr:rowOff>
    </xdr:from>
    <xdr:ext cx="405111" cy="259045"/>
    <xdr:sp macro="" textlink="">
      <xdr:nvSpPr>
        <xdr:cNvPr id="681" name="n_3mainValue【児童館】&#10;有形固定資産減価償却率"/>
        <xdr:cNvSpPr txBox="1"/>
      </xdr:nvSpPr>
      <xdr:spPr>
        <a:xfrm>
          <a:off x="13500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xdr:rowOff>
    </xdr:from>
    <xdr:ext cx="405111" cy="259045"/>
    <xdr:sp macro="" textlink="">
      <xdr:nvSpPr>
        <xdr:cNvPr id="682" name="n_4mainValue【児童館】&#10;有形固定資産減価償却率"/>
        <xdr:cNvSpPr txBox="1"/>
      </xdr:nvSpPr>
      <xdr:spPr>
        <a:xfrm>
          <a:off x="12611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7"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9"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11" name="【児童館】&#10;一人当たり面積平均値テキスト"/>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4" name="フローチャート: 判断 713"/>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6" name="フローチャート: 判断 715"/>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22" name="楕円 721"/>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3"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86361</xdr:rowOff>
    </xdr:from>
    <xdr:to>
      <xdr:col>112</xdr:col>
      <xdr:colOff>38100</xdr:colOff>
      <xdr:row>86</xdr:row>
      <xdr:rowOff>16511</xdr:rowOff>
    </xdr:to>
    <xdr:sp macro="" textlink="">
      <xdr:nvSpPr>
        <xdr:cNvPr id="724" name="楕円 723"/>
        <xdr:cNvSpPr/>
      </xdr:nvSpPr>
      <xdr:spPr>
        <a:xfrm>
          <a:off x="21272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137161</xdr:rowOff>
    </xdr:to>
    <xdr:cxnSp macro="">
      <xdr:nvCxnSpPr>
        <xdr:cNvPr id="725" name="直線コネクタ 724"/>
        <xdr:cNvCxnSpPr/>
      </xdr:nvCxnSpPr>
      <xdr:spPr>
        <a:xfrm flipV="1">
          <a:off x="21323300" y="14706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26" name="楕円 725"/>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137161</xdr:rowOff>
    </xdr:from>
    <xdr:to>
      <xdr:col>111</xdr:col>
      <xdr:colOff>177800</xdr:colOff>
      <xdr:row>85</xdr:row>
      <xdr:rowOff>140970</xdr:rowOff>
    </xdr:to>
    <xdr:cxnSp macro="">
      <xdr:nvCxnSpPr>
        <xdr:cNvPr id="727" name="直線コネクタ 726"/>
        <xdr:cNvCxnSpPr/>
      </xdr:nvCxnSpPr>
      <xdr:spPr>
        <a:xfrm flipV="1">
          <a:off x="20434300" y="14710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93980</xdr:rowOff>
    </xdr:from>
    <xdr:to>
      <xdr:col>102</xdr:col>
      <xdr:colOff>165100</xdr:colOff>
      <xdr:row>86</xdr:row>
      <xdr:rowOff>24130</xdr:rowOff>
    </xdr:to>
    <xdr:sp macro="" textlink="">
      <xdr:nvSpPr>
        <xdr:cNvPr id="728" name="楕円 727"/>
        <xdr:cNvSpPr/>
      </xdr:nvSpPr>
      <xdr:spPr>
        <a:xfrm>
          <a:off x="19494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144780</xdr:rowOff>
    </xdr:to>
    <xdr:cxnSp macro="">
      <xdr:nvCxnSpPr>
        <xdr:cNvPr id="729" name="直線コネクタ 728"/>
        <xdr:cNvCxnSpPr/>
      </xdr:nvCxnSpPr>
      <xdr:spPr>
        <a:xfrm flipV="1">
          <a:off x="19545300" y="1471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97789</xdr:rowOff>
    </xdr:from>
    <xdr:to>
      <xdr:col>98</xdr:col>
      <xdr:colOff>38100</xdr:colOff>
      <xdr:row>86</xdr:row>
      <xdr:rowOff>27939</xdr:rowOff>
    </xdr:to>
    <xdr:sp macro="" textlink="">
      <xdr:nvSpPr>
        <xdr:cNvPr id="730" name="楕円 729"/>
        <xdr:cNvSpPr/>
      </xdr:nvSpPr>
      <xdr:spPr>
        <a:xfrm>
          <a:off x="18605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144780</xdr:rowOff>
    </xdr:from>
    <xdr:to>
      <xdr:col>102</xdr:col>
      <xdr:colOff>114300</xdr:colOff>
      <xdr:row>85</xdr:row>
      <xdr:rowOff>148589</xdr:rowOff>
    </xdr:to>
    <xdr:cxnSp macro="">
      <xdr:nvCxnSpPr>
        <xdr:cNvPr id="731" name="直線コネクタ 730"/>
        <xdr:cNvCxnSpPr/>
      </xdr:nvCxnSpPr>
      <xdr:spPr>
        <a:xfrm flipV="1">
          <a:off x="18656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2" name="n_1aveValue【児童館】&#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733" name="n_2aveValue【児童館】&#10;一人当たり面積"/>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34" name="n_3aveValue【児童館】&#10;一人当たり面積"/>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35" name="n_4aveValue【児童館】&#10;一人当たり面積"/>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7638</xdr:rowOff>
    </xdr:from>
    <xdr:ext cx="469744" cy="259045"/>
    <xdr:sp macro="" textlink="">
      <xdr:nvSpPr>
        <xdr:cNvPr id="736" name="n_1mainValue【児童館】&#10;一人当たり面積"/>
        <xdr:cNvSpPr txBox="1"/>
      </xdr:nvSpPr>
      <xdr:spPr>
        <a:xfrm>
          <a:off x="21075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37"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15257</xdr:rowOff>
    </xdr:from>
    <xdr:ext cx="469744" cy="259045"/>
    <xdr:sp macro="" textlink="">
      <xdr:nvSpPr>
        <xdr:cNvPr id="738" name="n_3mainValue【児童館】&#10;一人当たり面積"/>
        <xdr:cNvSpPr txBox="1"/>
      </xdr:nvSpPr>
      <xdr:spPr>
        <a:xfrm>
          <a:off x="19310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19066</xdr:rowOff>
    </xdr:from>
    <xdr:ext cx="469744" cy="259045"/>
    <xdr:sp macro="" textlink="">
      <xdr:nvSpPr>
        <xdr:cNvPr id="739" name="n_4mainValue【児童館】&#10;一人当たり面積"/>
        <xdr:cNvSpPr txBox="1"/>
      </xdr:nvSpPr>
      <xdr:spPr>
        <a:xfrm>
          <a:off x="18421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類似団体と比較し、特に有形固定資産減価償却率が高い値となっているのは、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年代前半に取得した公立保育所２施設分が耐用年数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年に対して稼働年数が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年以上となっており、減価償却率を引き上げる要因となっている。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に一部保育所を解体したことにより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ポイントと改善されたが、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については、耐用年数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年に対して稼働年数が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年間を越える施設が多いため、比率が高い傾向であり、年々上昇傾向である。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年度当初に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校に再編し、使用する校舎について、大規模改修を行っているため、今後、改善していくと考えられる。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12,904
12,732
273.30
19,683,201
18,758,093
176,975
5,201,864
10,535,783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149497</xdr:rowOff>
    </xdr:from>
    <xdr:to>
      <xdr:col>24</xdr:col>
      <xdr:colOff>114300</xdr:colOff>
      <xdr:row>41</xdr:row>
      <xdr:rowOff>79647</xdr:rowOff>
    </xdr:to>
    <xdr:sp macro="" textlink="">
      <xdr:nvSpPr>
        <xdr:cNvPr id="74" name="楕円 73"/>
        <xdr:cNvSpPr/>
      </xdr:nvSpPr>
      <xdr:spPr>
        <a:xfrm>
          <a:off x="45847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127924</xdr:rowOff>
    </xdr:from>
    <xdr:ext cx="405111" cy="259045"/>
    <xdr:sp macro="" textlink="">
      <xdr:nvSpPr>
        <xdr:cNvPr id="75" name="【図書館】&#10;有形固定資産減価償却率該当値テキスト"/>
        <xdr:cNvSpPr txBox="1"/>
      </xdr:nvSpPr>
      <xdr:spPr>
        <a:xfrm>
          <a:off x="4673600"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103777</xdr:rowOff>
    </xdr:from>
    <xdr:to>
      <xdr:col>20</xdr:col>
      <xdr:colOff>38100</xdr:colOff>
      <xdr:row>41</xdr:row>
      <xdr:rowOff>33927</xdr:rowOff>
    </xdr:to>
    <xdr:sp macro="" textlink="">
      <xdr:nvSpPr>
        <xdr:cNvPr id="76" name="楕円 75"/>
        <xdr:cNvSpPr/>
      </xdr:nvSpPr>
      <xdr:spPr>
        <a:xfrm>
          <a:off x="3746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154577</xdr:rowOff>
    </xdr:from>
    <xdr:to>
      <xdr:col>24</xdr:col>
      <xdr:colOff>63500</xdr:colOff>
      <xdr:row>41</xdr:row>
      <xdr:rowOff>28847</xdr:rowOff>
    </xdr:to>
    <xdr:cxnSp macro="">
      <xdr:nvCxnSpPr>
        <xdr:cNvPr id="77" name="直線コネクタ 76"/>
        <xdr:cNvCxnSpPr/>
      </xdr:nvCxnSpPr>
      <xdr:spPr>
        <a:xfrm>
          <a:off x="3797300" y="70125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40</xdr:row>
      <xdr:rowOff>154577</xdr:rowOff>
    </xdr:to>
    <xdr:cxnSp macro="">
      <xdr:nvCxnSpPr>
        <xdr:cNvPr id="79" name="直線コネクタ 78"/>
        <xdr:cNvCxnSpPr/>
      </xdr:nvCxnSpPr>
      <xdr:spPr>
        <a:xfrm>
          <a:off x="2908300" y="69668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58057</xdr:rowOff>
    </xdr:from>
    <xdr:to>
      <xdr:col>10</xdr:col>
      <xdr:colOff>165100</xdr:colOff>
      <xdr:row>40</xdr:row>
      <xdr:rowOff>159657</xdr:rowOff>
    </xdr:to>
    <xdr:sp macro="" textlink="">
      <xdr:nvSpPr>
        <xdr:cNvPr id="80" name="楕円 79"/>
        <xdr:cNvSpPr/>
      </xdr:nvSpPr>
      <xdr:spPr>
        <a:xfrm>
          <a:off x="196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108857</xdr:rowOff>
    </xdr:from>
    <xdr:to>
      <xdr:col>15</xdr:col>
      <xdr:colOff>50800</xdr:colOff>
      <xdr:row>40</xdr:row>
      <xdr:rowOff>108857</xdr:rowOff>
    </xdr:to>
    <xdr:cxnSp macro="">
      <xdr:nvCxnSpPr>
        <xdr:cNvPr id="81" name="直線コネクタ 80"/>
        <xdr:cNvCxnSpPr/>
      </xdr:nvCxnSpPr>
      <xdr:spPr>
        <a:xfrm>
          <a:off x="2019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13970</xdr:rowOff>
    </xdr:from>
    <xdr:to>
      <xdr:col>6</xdr:col>
      <xdr:colOff>38100</xdr:colOff>
      <xdr:row>40</xdr:row>
      <xdr:rowOff>115570</xdr:rowOff>
    </xdr:to>
    <xdr:sp macro="" textlink="">
      <xdr:nvSpPr>
        <xdr:cNvPr id="82" name="楕円 81"/>
        <xdr:cNvSpPr/>
      </xdr:nvSpPr>
      <xdr:spPr>
        <a:xfrm>
          <a:off x="107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64770</xdr:rowOff>
    </xdr:from>
    <xdr:to>
      <xdr:col>10</xdr:col>
      <xdr:colOff>114300</xdr:colOff>
      <xdr:row>40</xdr:row>
      <xdr:rowOff>108857</xdr:rowOff>
    </xdr:to>
    <xdr:cxnSp macro="">
      <xdr:nvCxnSpPr>
        <xdr:cNvPr id="83" name="直線コネクタ 82"/>
        <xdr:cNvCxnSpPr/>
      </xdr:nvCxnSpPr>
      <xdr:spPr>
        <a:xfrm>
          <a:off x="1130300" y="69227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25054</xdr:rowOff>
    </xdr:from>
    <xdr:ext cx="405111" cy="259045"/>
    <xdr:sp macro="" textlink="">
      <xdr:nvSpPr>
        <xdr:cNvPr id="88" name="n_1mainValue【図書館】&#10;有形固定資産減価償却率"/>
        <xdr:cNvSpPr txBox="1"/>
      </xdr:nvSpPr>
      <xdr:spPr>
        <a:xfrm>
          <a:off x="35820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150784</xdr:rowOff>
    </xdr:from>
    <xdr:ext cx="405111" cy="259045"/>
    <xdr:sp macro="" textlink="">
      <xdr:nvSpPr>
        <xdr:cNvPr id="90" name="n_3mainValue【図書館】&#10;有形固定資産減価償却率"/>
        <xdr:cNvSpPr txBox="1"/>
      </xdr:nvSpPr>
      <xdr:spPr>
        <a:xfrm>
          <a:off x="1816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106697</xdr:rowOff>
    </xdr:from>
    <xdr:ext cx="405111" cy="259045"/>
    <xdr:sp macro="" textlink="">
      <xdr:nvSpPr>
        <xdr:cNvPr id="91" name="n_4mainValue【図書館】&#10;有形固定資産減価償却率"/>
        <xdr:cNvSpPr txBox="1"/>
      </xdr:nvSpPr>
      <xdr:spPr>
        <a:xfrm>
          <a:off x="927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41402</xdr:rowOff>
    </xdr:from>
    <xdr:to>
      <xdr:col>55</xdr:col>
      <xdr:colOff>50800</xdr:colOff>
      <xdr:row>41</xdr:row>
      <xdr:rowOff>143002</xdr:rowOff>
    </xdr:to>
    <xdr:sp macro="" textlink="">
      <xdr:nvSpPr>
        <xdr:cNvPr id="129" name="楕円 128"/>
        <xdr:cNvSpPr/>
      </xdr:nvSpPr>
      <xdr:spPr>
        <a:xfrm>
          <a:off x="10426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127779</xdr:rowOff>
    </xdr:from>
    <xdr:ext cx="469744" cy="259045"/>
    <xdr:sp macro="" textlink="">
      <xdr:nvSpPr>
        <xdr:cNvPr id="130" name="【図書館】&#10;一人当たり面積該当値テキスト"/>
        <xdr:cNvSpPr txBox="1"/>
      </xdr:nvSpPr>
      <xdr:spPr>
        <a:xfrm>
          <a:off x="10515600" y="69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41402</xdr:rowOff>
    </xdr:from>
    <xdr:to>
      <xdr:col>50</xdr:col>
      <xdr:colOff>165100</xdr:colOff>
      <xdr:row>41</xdr:row>
      <xdr:rowOff>143002</xdr:rowOff>
    </xdr:to>
    <xdr:sp macro="" textlink="">
      <xdr:nvSpPr>
        <xdr:cNvPr id="131" name="楕円 130"/>
        <xdr:cNvSpPr/>
      </xdr:nvSpPr>
      <xdr:spPr>
        <a:xfrm>
          <a:off x="9588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92202</xdr:rowOff>
    </xdr:from>
    <xdr:to>
      <xdr:col>55</xdr:col>
      <xdr:colOff>0</xdr:colOff>
      <xdr:row>41</xdr:row>
      <xdr:rowOff>92202</xdr:rowOff>
    </xdr:to>
    <xdr:cxnSp macro="">
      <xdr:nvCxnSpPr>
        <xdr:cNvPr id="132" name="直線コネクタ 131"/>
        <xdr:cNvCxnSpPr/>
      </xdr:nvCxnSpPr>
      <xdr:spPr>
        <a:xfrm>
          <a:off x="9639300" y="712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41402</xdr:rowOff>
    </xdr:from>
    <xdr:to>
      <xdr:col>46</xdr:col>
      <xdr:colOff>38100</xdr:colOff>
      <xdr:row>41</xdr:row>
      <xdr:rowOff>143002</xdr:rowOff>
    </xdr:to>
    <xdr:sp macro="" textlink="">
      <xdr:nvSpPr>
        <xdr:cNvPr id="133" name="楕円 132"/>
        <xdr:cNvSpPr/>
      </xdr:nvSpPr>
      <xdr:spPr>
        <a:xfrm>
          <a:off x="8699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92202</xdr:rowOff>
    </xdr:from>
    <xdr:to>
      <xdr:col>50</xdr:col>
      <xdr:colOff>114300</xdr:colOff>
      <xdr:row>41</xdr:row>
      <xdr:rowOff>92202</xdr:rowOff>
    </xdr:to>
    <xdr:cxnSp macro="">
      <xdr:nvCxnSpPr>
        <xdr:cNvPr id="134" name="直線コネクタ 133"/>
        <xdr:cNvCxnSpPr/>
      </xdr:nvCxnSpPr>
      <xdr:spPr>
        <a:xfrm>
          <a:off x="8750300" y="712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41402</xdr:rowOff>
    </xdr:from>
    <xdr:to>
      <xdr:col>41</xdr:col>
      <xdr:colOff>101600</xdr:colOff>
      <xdr:row>41</xdr:row>
      <xdr:rowOff>143002</xdr:rowOff>
    </xdr:to>
    <xdr:sp macro="" textlink="">
      <xdr:nvSpPr>
        <xdr:cNvPr id="135" name="楕円 134"/>
        <xdr:cNvSpPr/>
      </xdr:nvSpPr>
      <xdr:spPr>
        <a:xfrm>
          <a:off x="7810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92202</xdr:rowOff>
    </xdr:from>
    <xdr:to>
      <xdr:col>45</xdr:col>
      <xdr:colOff>177800</xdr:colOff>
      <xdr:row>41</xdr:row>
      <xdr:rowOff>92202</xdr:rowOff>
    </xdr:to>
    <xdr:cxnSp macro="">
      <xdr:nvCxnSpPr>
        <xdr:cNvPr id="136" name="直線コネクタ 135"/>
        <xdr:cNvCxnSpPr/>
      </xdr:nvCxnSpPr>
      <xdr:spPr>
        <a:xfrm>
          <a:off x="7861300" y="712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45974</xdr:rowOff>
    </xdr:from>
    <xdr:to>
      <xdr:col>36</xdr:col>
      <xdr:colOff>165100</xdr:colOff>
      <xdr:row>41</xdr:row>
      <xdr:rowOff>147574</xdr:rowOff>
    </xdr:to>
    <xdr:sp macro="" textlink="">
      <xdr:nvSpPr>
        <xdr:cNvPr id="137" name="楕円 136"/>
        <xdr:cNvSpPr/>
      </xdr:nvSpPr>
      <xdr:spPr>
        <a:xfrm>
          <a:off x="6921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92202</xdr:rowOff>
    </xdr:from>
    <xdr:to>
      <xdr:col>41</xdr:col>
      <xdr:colOff>50800</xdr:colOff>
      <xdr:row>41</xdr:row>
      <xdr:rowOff>96774</xdr:rowOff>
    </xdr:to>
    <xdr:cxnSp macro="">
      <xdr:nvCxnSpPr>
        <xdr:cNvPr id="138" name="直線コネクタ 137"/>
        <xdr:cNvCxnSpPr/>
      </xdr:nvCxnSpPr>
      <xdr:spPr>
        <a:xfrm flipV="1">
          <a:off x="6972300" y="7121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134129</xdr:rowOff>
    </xdr:from>
    <xdr:ext cx="469744" cy="259045"/>
    <xdr:sp macro="" textlink="">
      <xdr:nvSpPr>
        <xdr:cNvPr id="143" name="n_1mainValue【図書館】&#10;一人当たり面積"/>
        <xdr:cNvSpPr txBox="1"/>
      </xdr:nvSpPr>
      <xdr:spPr>
        <a:xfrm>
          <a:off x="93917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134129</xdr:rowOff>
    </xdr:from>
    <xdr:ext cx="469744" cy="259045"/>
    <xdr:sp macro="" textlink="">
      <xdr:nvSpPr>
        <xdr:cNvPr id="144" name="n_2mainValue【図書館】&#10;一人当たり面積"/>
        <xdr:cNvSpPr txBox="1"/>
      </xdr:nvSpPr>
      <xdr:spPr>
        <a:xfrm>
          <a:off x="8515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134129</xdr:rowOff>
    </xdr:from>
    <xdr:ext cx="469744" cy="259045"/>
    <xdr:sp macro="" textlink="">
      <xdr:nvSpPr>
        <xdr:cNvPr id="145" name="n_3mainValue【図書館】&#10;一人当たり面積"/>
        <xdr:cNvSpPr txBox="1"/>
      </xdr:nvSpPr>
      <xdr:spPr>
        <a:xfrm>
          <a:off x="7626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138701</xdr:rowOff>
    </xdr:from>
    <xdr:ext cx="469744" cy="259045"/>
    <xdr:sp macro="" textlink="">
      <xdr:nvSpPr>
        <xdr:cNvPr id="146" name="n_4mainValue【図書館】&#10;一人当たり面積"/>
        <xdr:cNvSpPr txBox="1"/>
      </xdr:nvSpPr>
      <xdr:spPr>
        <a:xfrm>
          <a:off x="6737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118745</xdr:rowOff>
    </xdr:from>
    <xdr:to>
      <xdr:col>24</xdr:col>
      <xdr:colOff>114300</xdr:colOff>
      <xdr:row>61</xdr:row>
      <xdr:rowOff>48895</xdr:rowOff>
    </xdr:to>
    <xdr:sp macro="" textlink="">
      <xdr:nvSpPr>
        <xdr:cNvPr id="187" name="楕円 186"/>
        <xdr:cNvSpPr/>
      </xdr:nvSpPr>
      <xdr:spPr>
        <a:xfrm>
          <a:off x="4584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97172</xdr:rowOff>
    </xdr:from>
    <xdr:ext cx="405111" cy="259045"/>
    <xdr:sp macro="" textlink="">
      <xdr:nvSpPr>
        <xdr:cNvPr id="188" name="【体育館・プール】&#10;有形固定資産減価償却率該当値テキスト"/>
        <xdr:cNvSpPr txBox="1"/>
      </xdr:nvSpPr>
      <xdr:spPr>
        <a:xfrm>
          <a:off x="4673600"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89" name="楕円 188"/>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169545</xdr:rowOff>
    </xdr:to>
    <xdr:cxnSp macro="">
      <xdr:nvCxnSpPr>
        <xdr:cNvPr id="190" name="直線コネクタ 189"/>
        <xdr:cNvCxnSpPr/>
      </xdr:nvCxnSpPr>
      <xdr:spPr>
        <a:xfrm>
          <a:off x="3797300" y="104108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36830</xdr:rowOff>
    </xdr:from>
    <xdr:to>
      <xdr:col>15</xdr:col>
      <xdr:colOff>101600</xdr:colOff>
      <xdr:row>60</xdr:row>
      <xdr:rowOff>138430</xdr:rowOff>
    </xdr:to>
    <xdr:sp macro="" textlink="">
      <xdr:nvSpPr>
        <xdr:cNvPr id="191" name="楕円 190"/>
        <xdr:cNvSpPr/>
      </xdr:nvSpPr>
      <xdr:spPr>
        <a:xfrm>
          <a:off x="2857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87630</xdr:rowOff>
    </xdr:from>
    <xdr:to>
      <xdr:col>19</xdr:col>
      <xdr:colOff>177800</xdr:colOff>
      <xdr:row>60</xdr:row>
      <xdr:rowOff>123825</xdr:rowOff>
    </xdr:to>
    <xdr:cxnSp macro="">
      <xdr:nvCxnSpPr>
        <xdr:cNvPr id="192" name="直線コネクタ 191"/>
        <xdr:cNvCxnSpPr/>
      </xdr:nvCxnSpPr>
      <xdr:spPr>
        <a:xfrm>
          <a:off x="2908300" y="10374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93" name="楕円 192"/>
        <xdr:cNvSpPr/>
      </xdr:nvSpPr>
      <xdr:spPr>
        <a:xfrm>
          <a:off x="196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87630</xdr:rowOff>
    </xdr:from>
    <xdr:to>
      <xdr:col>15</xdr:col>
      <xdr:colOff>50800</xdr:colOff>
      <xdr:row>62</xdr:row>
      <xdr:rowOff>80010</xdr:rowOff>
    </xdr:to>
    <xdr:cxnSp macro="">
      <xdr:nvCxnSpPr>
        <xdr:cNvPr id="194" name="直線コネクタ 193"/>
        <xdr:cNvCxnSpPr/>
      </xdr:nvCxnSpPr>
      <xdr:spPr>
        <a:xfrm flipV="1">
          <a:off x="2019300" y="1037463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116840</xdr:rowOff>
    </xdr:from>
    <xdr:to>
      <xdr:col>6</xdr:col>
      <xdr:colOff>38100</xdr:colOff>
      <xdr:row>60</xdr:row>
      <xdr:rowOff>46990</xdr:rowOff>
    </xdr:to>
    <xdr:sp macro="" textlink="">
      <xdr:nvSpPr>
        <xdr:cNvPr id="195" name="楕円 194"/>
        <xdr:cNvSpPr/>
      </xdr:nvSpPr>
      <xdr:spPr>
        <a:xfrm>
          <a:off x="107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167640</xdr:rowOff>
    </xdr:from>
    <xdr:to>
      <xdr:col>10</xdr:col>
      <xdr:colOff>114300</xdr:colOff>
      <xdr:row>62</xdr:row>
      <xdr:rowOff>80010</xdr:rowOff>
    </xdr:to>
    <xdr:cxnSp macro="">
      <xdr:nvCxnSpPr>
        <xdr:cNvPr id="196" name="直線コネクタ 195"/>
        <xdr:cNvCxnSpPr/>
      </xdr:nvCxnSpPr>
      <xdr:spPr>
        <a:xfrm>
          <a:off x="1130300" y="1028319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0" name="n_4aveValue【体育館・プー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165752</xdr:rowOff>
    </xdr:from>
    <xdr:ext cx="405111" cy="259045"/>
    <xdr:sp macro="" textlink="">
      <xdr:nvSpPr>
        <xdr:cNvPr id="201" name="n_1main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129557</xdr:rowOff>
    </xdr:from>
    <xdr:ext cx="405111" cy="259045"/>
    <xdr:sp macro="" textlink="">
      <xdr:nvSpPr>
        <xdr:cNvPr id="202" name="n_2mainValue【体育館・プール】&#10;有形固定資産減価償却率"/>
        <xdr:cNvSpPr txBox="1"/>
      </xdr:nvSpPr>
      <xdr:spPr>
        <a:xfrm>
          <a:off x="2705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203" name="n_3mainValue【体育館・プール】&#10;有形固定資産減価償却率"/>
        <xdr:cNvSpPr txBox="1"/>
      </xdr:nvSpPr>
      <xdr:spPr>
        <a:xfrm>
          <a:off x="1816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63517</xdr:rowOff>
    </xdr:from>
    <xdr:ext cx="405111" cy="259045"/>
    <xdr:sp macro="" textlink="">
      <xdr:nvSpPr>
        <xdr:cNvPr id="204" name="n_4mainValue【体育館・プール】&#10;有形固定資産減価償却率"/>
        <xdr:cNvSpPr txBox="1"/>
      </xdr:nvSpPr>
      <xdr:spPr>
        <a:xfrm>
          <a:off x="927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27381</xdr:rowOff>
    </xdr:from>
    <xdr:to>
      <xdr:col>55</xdr:col>
      <xdr:colOff>50800</xdr:colOff>
      <xdr:row>63</xdr:row>
      <xdr:rowOff>128981</xdr:rowOff>
    </xdr:to>
    <xdr:sp macro="" textlink="">
      <xdr:nvSpPr>
        <xdr:cNvPr id="242" name="楕円 241"/>
        <xdr:cNvSpPr/>
      </xdr:nvSpPr>
      <xdr:spPr>
        <a:xfrm>
          <a:off x="10426700" y="10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113758</xdr:rowOff>
    </xdr:from>
    <xdr:ext cx="469744" cy="259045"/>
    <xdr:sp macro="" textlink="">
      <xdr:nvSpPr>
        <xdr:cNvPr id="243" name="【体育館・プール】&#10;一人当たり面積該当値テキスト"/>
        <xdr:cNvSpPr txBox="1"/>
      </xdr:nvSpPr>
      <xdr:spPr>
        <a:xfrm>
          <a:off x="10515600" y="1074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30125</xdr:rowOff>
    </xdr:from>
    <xdr:to>
      <xdr:col>50</xdr:col>
      <xdr:colOff>165100</xdr:colOff>
      <xdr:row>63</xdr:row>
      <xdr:rowOff>131725</xdr:rowOff>
    </xdr:to>
    <xdr:sp macro="" textlink="">
      <xdr:nvSpPr>
        <xdr:cNvPr id="244" name="楕円 243"/>
        <xdr:cNvSpPr/>
      </xdr:nvSpPr>
      <xdr:spPr>
        <a:xfrm>
          <a:off x="9588500" y="108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78181</xdr:rowOff>
    </xdr:from>
    <xdr:to>
      <xdr:col>55</xdr:col>
      <xdr:colOff>0</xdr:colOff>
      <xdr:row>63</xdr:row>
      <xdr:rowOff>80925</xdr:rowOff>
    </xdr:to>
    <xdr:cxnSp macro="">
      <xdr:nvCxnSpPr>
        <xdr:cNvPr id="245" name="直線コネクタ 244"/>
        <xdr:cNvCxnSpPr/>
      </xdr:nvCxnSpPr>
      <xdr:spPr>
        <a:xfrm flipV="1">
          <a:off x="9639300" y="1087953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31038</xdr:rowOff>
    </xdr:from>
    <xdr:to>
      <xdr:col>46</xdr:col>
      <xdr:colOff>38100</xdr:colOff>
      <xdr:row>63</xdr:row>
      <xdr:rowOff>132638</xdr:rowOff>
    </xdr:to>
    <xdr:sp macro="" textlink="">
      <xdr:nvSpPr>
        <xdr:cNvPr id="246" name="楕円 245"/>
        <xdr:cNvSpPr/>
      </xdr:nvSpPr>
      <xdr:spPr>
        <a:xfrm>
          <a:off x="8699500" y="108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80925</xdr:rowOff>
    </xdr:from>
    <xdr:to>
      <xdr:col>50</xdr:col>
      <xdr:colOff>114300</xdr:colOff>
      <xdr:row>63</xdr:row>
      <xdr:rowOff>81838</xdr:rowOff>
    </xdr:to>
    <xdr:cxnSp macro="">
      <xdr:nvCxnSpPr>
        <xdr:cNvPr id="247" name="直線コネクタ 246"/>
        <xdr:cNvCxnSpPr/>
      </xdr:nvCxnSpPr>
      <xdr:spPr>
        <a:xfrm flipV="1">
          <a:off x="8750300" y="1088227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62129</xdr:rowOff>
    </xdr:from>
    <xdr:to>
      <xdr:col>41</xdr:col>
      <xdr:colOff>101600</xdr:colOff>
      <xdr:row>63</xdr:row>
      <xdr:rowOff>163729</xdr:rowOff>
    </xdr:to>
    <xdr:sp macro="" textlink="">
      <xdr:nvSpPr>
        <xdr:cNvPr id="248" name="楕円 247"/>
        <xdr:cNvSpPr/>
      </xdr:nvSpPr>
      <xdr:spPr>
        <a:xfrm>
          <a:off x="7810500" y="108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81838</xdr:rowOff>
    </xdr:from>
    <xdr:to>
      <xdr:col>45</xdr:col>
      <xdr:colOff>177800</xdr:colOff>
      <xdr:row>63</xdr:row>
      <xdr:rowOff>112929</xdr:rowOff>
    </xdr:to>
    <xdr:cxnSp macro="">
      <xdr:nvCxnSpPr>
        <xdr:cNvPr id="249" name="直線コネクタ 248"/>
        <xdr:cNvCxnSpPr/>
      </xdr:nvCxnSpPr>
      <xdr:spPr>
        <a:xfrm flipV="1">
          <a:off x="7861300" y="10883188"/>
          <a:ext cx="889000" cy="3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35611</xdr:rowOff>
    </xdr:from>
    <xdr:to>
      <xdr:col>36</xdr:col>
      <xdr:colOff>165100</xdr:colOff>
      <xdr:row>63</xdr:row>
      <xdr:rowOff>137211</xdr:rowOff>
    </xdr:to>
    <xdr:sp macro="" textlink="">
      <xdr:nvSpPr>
        <xdr:cNvPr id="250" name="楕円 249"/>
        <xdr:cNvSpPr/>
      </xdr:nvSpPr>
      <xdr:spPr>
        <a:xfrm>
          <a:off x="6921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86411</xdr:rowOff>
    </xdr:from>
    <xdr:to>
      <xdr:col>41</xdr:col>
      <xdr:colOff>50800</xdr:colOff>
      <xdr:row>63</xdr:row>
      <xdr:rowOff>112929</xdr:rowOff>
    </xdr:to>
    <xdr:cxnSp macro="">
      <xdr:nvCxnSpPr>
        <xdr:cNvPr id="251" name="直線コネクタ 250"/>
        <xdr:cNvCxnSpPr/>
      </xdr:nvCxnSpPr>
      <xdr:spPr>
        <a:xfrm>
          <a:off x="6972300" y="10887761"/>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122852</xdr:rowOff>
    </xdr:from>
    <xdr:ext cx="469744" cy="259045"/>
    <xdr:sp macro="" textlink="">
      <xdr:nvSpPr>
        <xdr:cNvPr id="256" name="n_1mainValue【体育館・プール】&#10;一人当たり面積"/>
        <xdr:cNvSpPr txBox="1"/>
      </xdr:nvSpPr>
      <xdr:spPr>
        <a:xfrm>
          <a:off x="9391727"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123765</xdr:rowOff>
    </xdr:from>
    <xdr:ext cx="469744" cy="259045"/>
    <xdr:sp macro="" textlink="">
      <xdr:nvSpPr>
        <xdr:cNvPr id="257" name="n_2mainValue【体育館・プール】&#10;一人当たり面積"/>
        <xdr:cNvSpPr txBox="1"/>
      </xdr:nvSpPr>
      <xdr:spPr>
        <a:xfrm>
          <a:off x="8515427" y="1092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154856</xdr:rowOff>
    </xdr:from>
    <xdr:ext cx="469744" cy="259045"/>
    <xdr:sp macro="" textlink="">
      <xdr:nvSpPr>
        <xdr:cNvPr id="258" name="n_3mainValue【体育館・プール】&#10;一人当たり面積"/>
        <xdr:cNvSpPr txBox="1"/>
      </xdr:nvSpPr>
      <xdr:spPr>
        <a:xfrm>
          <a:off x="7626427" y="1095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128338</xdr:rowOff>
    </xdr:from>
    <xdr:ext cx="469744" cy="259045"/>
    <xdr:sp macro="" textlink="">
      <xdr:nvSpPr>
        <xdr:cNvPr id="259" name="n_4mainValue【体育館・プール】&#10;一人当たり面積"/>
        <xdr:cNvSpPr txBox="1"/>
      </xdr:nvSpPr>
      <xdr:spPr>
        <a:xfrm>
          <a:off x="67374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84" name="直線コネクタ 283"/>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7" name="【福祉施設】&#10;有形固定資産減価償却率最大値テキスト"/>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8" name="直線コネクタ 287"/>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158132</xdr:rowOff>
    </xdr:from>
    <xdr:ext cx="405111" cy="259045"/>
    <xdr:sp macro="" textlink="">
      <xdr:nvSpPr>
        <xdr:cNvPr id="289" name="【福祉施設】&#10;有形固定資産減価償却率平均値テキスト"/>
        <xdr:cNvSpPr txBox="1"/>
      </xdr:nvSpPr>
      <xdr:spPr>
        <a:xfrm>
          <a:off x="4673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0" name="フローチャート: 判断 289"/>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1" name="フローチャート: 判断 290"/>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92" name="フローチャート: 判断 291"/>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3" name="フローチャート: 判断 292"/>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94" name="フローチャート: 判断 293"/>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162561</xdr:rowOff>
    </xdr:from>
    <xdr:to>
      <xdr:col>24</xdr:col>
      <xdr:colOff>114300</xdr:colOff>
      <xdr:row>82</xdr:row>
      <xdr:rowOff>92711</xdr:rowOff>
    </xdr:to>
    <xdr:sp macro="" textlink="">
      <xdr:nvSpPr>
        <xdr:cNvPr id="300" name="楕円 299"/>
        <xdr:cNvSpPr/>
      </xdr:nvSpPr>
      <xdr:spPr>
        <a:xfrm>
          <a:off x="4584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13988</xdr:rowOff>
    </xdr:from>
    <xdr:ext cx="405111" cy="259045"/>
    <xdr:sp macro="" textlink="">
      <xdr:nvSpPr>
        <xdr:cNvPr id="301" name="【福祉施設】&#10;有形固定資産減価償却率該当値テキスト"/>
        <xdr:cNvSpPr txBox="1"/>
      </xdr:nvSpPr>
      <xdr:spPr>
        <a:xfrm>
          <a:off x="4673600"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302" name="楕円 301"/>
        <xdr:cNvSpPr/>
      </xdr:nvSpPr>
      <xdr:spPr>
        <a:xfrm>
          <a:off x="3746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154305</xdr:rowOff>
    </xdr:from>
    <xdr:to>
      <xdr:col>24</xdr:col>
      <xdr:colOff>63500</xdr:colOff>
      <xdr:row>82</xdr:row>
      <xdr:rowOff>41911</xdr:rowOff>
    </xdr:to>
    <xdr:cxnSp macro="">
      <xdr:nvCxnSpPr>
        <xdr:cNvPr id="303" name="直線コネクタ 302"/>
        <xdr:cNvCxnSpPr/>
      </xdr:nvCxnSpPr>
      <xdr:spPr>
        <a:xfrm>
          <a:off x="3797300" y="1404175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4" name="楕円 303"/>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154305</xdr:rowOff>
    </xdr:to>
    <xdr:cxnSp macro="">
      <xdr:nvCxnSpPr>
        <xdr:cNvPr id="305" name="直線コネクタ 304"/>
        <xdr:cNvCxnSpPr/>
      </xdr:nvCxnSpPr>
      <xdr:spPr>
        <a:xfrm>
          <a:off x="2908300" y="139941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133986</xdr:rowOff>
    </xdr:from>
    <xdr:to>
      <xdr:col>6</xdr:col>
      <xdr:colOff>38100</xdr:colOff>
      <xdr:row>81</xdr:row>
      <xdr:rowOff>64136</xdr:rowOff>
    </xdr:to>
    <xdr:sp macro="" textlink="">
      <xdr:nvSpPr>
        <xdr:cNvPr id="306" name="楕円 305"/>
        <xdr:cNvSpPr/>
      </xdr:nvSpPr>
      <xdr:spPr>
        <a:xfrm>
          <a:off x="1079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46372</xdr:rowOff>
    </xdr:from>
    <xdr:ext cx="405111" cy="259045"/>
    <xdr:sp macro="" textlink="">
      <xdr:nvSpPr>
        <xdr:cNvPr id="307"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150513</xdr:rowOff>
    </xdr:from>
    <xdr:ext cx="405111" cy="259045"/>
    <xdr:sp macro="" textlink="">
      <xdr:nvSpPr>
        <xdr:cNvPr id="308" name="n_2aveValue【福祉施設】&#10;有形固定資産減価償却率"/>
        <xdr:cNvSpPr txBox="1"/>
      </xdr:nvSpPr>
      <xdr:spPr>
        <a:xfrm>
          <a:off x="2705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309" name="n_3aveValue【福祉施設】&#10;有形固定資産減価償却率"/>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59072</xdr:rowOff>
    </xdr:from>
    <xdr:ext cx="405111" cy="259045"/>
    <xdr:sp macro="" textlink="">
      <xdr:nvSpPr>
        <xdr:cNvPr id="310" name="n_4aveValue【福祉施設】&#10;有形固定資産減価償却率"/>
        <xdr:cNvSpPr txBox="1"/>
      </xdr:nvSpPr>
      <xdr:spPr>
        <a:xfrm>
          <a:off x="927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24782</xdr:rowOff>
    </xdr:from>
    <xdr:ext cx="405111" cy="259045"/>
    <xdr:sp macro="" textlink="">
      <xdr:nvSpPr>
        <xdr:cNvPr id="311" name="n_1mainValue【福祉施設】&#10;有形固定資産減価償却率"/>
        <xdr:cNvSpPr txBox="1"/>
      </xdr:nvSpPr>
      <xdr:spPr>
        <a:xfrm>
          <a:off x="35820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2" name="n_2main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13" name="n_4mainValue【福祉施設】&#10;有形固定資産減価償却率"/>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39" name="直線コネクタ 338"/>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0"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1" name="直線コネクタ 340"/>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2" name="【福祉施設】&#10;一人当たり面積最大値テキスト"/>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3" name="直線コネクタ 342"/>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65332</xdr:rowOff>
    </xdr:from>
    <xdr:ext cx="469744" cy="259045"/>
    <xdr:sp macro="" textlink="">
      <xdr:nvSpPr>
        <xdr:cNvPr id="344" name="【福祉施設】&#10;一人当たり面積平均値テキスト"/>
        <xdr:cNvSpPr txBox="1"/>
      </xdr:nvSpPr>
      <xdr:spPr>
        <a:xfrm>
          <a:off x="10515600" y="1446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45" name="フローチャート: 判断 344"/>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46" name="フローチャート: 判断 345"/>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47" name="フローチャート: 判断 346"/>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48" name="フローチャート: 判断 347"/>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49" name="フローチャート: 判断 348"/>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142421</xdr:rowOff>
    </xdr:from>
    <xdr:to>
      <xdr:col>55</xdr:col>
      <xdr:colOff>50800</xdr:colOff>
      <xdr:row>80</xdr:row>
      <xdr:rowOff>72571</xdr:rowOff>
    </xdr:to>
    <xdr:sp macro="" textlink="">
      <xdr:nvSpPr>
        <xdr:cNvPr id="355" name="楕円 354"/>
        <xdr:cNvSpPr/>
      </xdr:nvSpPr>
      <xdr:spPr>
        <a:xfrm>
          <a:off x="10426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165298</xdr:rowOff>
    </xdr:from>
    <xdr:ext cx="469744" cy="259045"/>
    <xdr:sp macro="" textlink="">
      <xdr:nvSpPr>
        <xdr:cNvPr id="356" name="【福祉施設】&#10;一人当たり面積該当値テキスト"/>
        <xdr:cNvSpPr txBox="1"/>
      </xdr:nvSpPr>
      <xdr:spPr>
        <a:xfrm>
          <a:off x="10515600"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65677</xdr:rowOff>
    </xdr:from>
    <xdr:to>
      <xdr:col>50</xdr:col>
      <xdr:colOff>165100</xdr:colOff>
      <xdr:row>80</xdr:row>
      <xdr:rowOff>167277</xdr:rowOff>
    </xdr:to>
    <xdr:sp macro="" textlink="">
      <xdr:nvSpPr>
        <xdr:cNvPr id="357" name="楕円 356"/>
        <xdr:cNvSpPr/>
      </xdr:nvSpPr>
      <xdr:spPr>
        <a:xfrm>
          <a:off x="9588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21771</xdr:rowOff>
    </xdr:from>
    <xdr:to>
      <xdr:col>55</xdr:col>
      <xdr:colOff>0</xdr:colOff>
      <xdr:row>80</xdr:row>
      <xdr:rowOff>116477</xdr:rowOff>
    </xdr:to>
    <xdr:cxnSp macro="">
      <xdr:nvCxnSpPr>
        <xdr:cNvPr id="358" name="直線コネクタ 357"/>
        <xdr:cNvCxnSpPr/>
      </xdr:nvCxnSpPr>
      <xdr:spPr>
        <a:xfrm flipV="1">
          <a:off x="9639300" y="13737771"/>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93436</xdr:rowOff>
    </xdr:from>
    <xdr:to>
      <xdr:col>46</xdr:col>
      <xdr:colOff>38100</xdr:colOff>
      <xdr:row>81</xdr:row>
      <xdr:rowOff>23586</xdr:rowOff>
    </xdr:to>
    <xdr:sp macro="" textlink="">
      <xdr:nvSpPr>
        <xdr:cNvPr id="359" name="楕円 358"/>
        <xdr:cNvSpPr/>
      </xdr:nvSpPr>
      <xdr:spPr>
        <a:xfrm>
          <a:off x="8699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116477</xdr:rowOff>
    </xdr:from>
    <xdr:to>
      <xdr:col>50</xdr:col>
      <xdr:colOff>114300</xdr:colOff>
      <xdr:row>80</xdr:row>
      <xdr:rowOff>144236</xdr:rowOff>
    </xdr:to>
    <xdr:cxnSp macro="">
      <xdr:nvCxnSpPr>
        <xdr:cNvPr id="360" name="直線コネクタ 359"/>
        <xdr:cNvCxnSpPr/>
      </xdr:nvCxnSpPr>
      <xdr:spPr>
        <a:xfrm flipV="1">
          <a:off x="8750300" y="138324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155484</xdr:rowOff>
    </xdr:from>
    <xdr:to>
      <xdr:col>36</xdr:col>
      <xdr:colOff>165100</xdr:colOff>
      <xdr:row>81</xdr:row>
      <xdr:rowOff>85634</xdr:rowOff>
    </xdr:to>
    <xdr:sp macro="" textlink="">
      <xdr:nvSpPr>
        <xdr:cNvPr id="361" name="楕円 360"/>
        <xdr:cNvSpPr/>
      </xdr:nvSpPr>
      <xdr:spPr>
        <a:xfrm>
          <a:off x="6921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143708</xdr:rowOff>
    </xdr:from>
    <xdr:ext cx="469744" cy="259045"/>
    <xdr:sp macro="" textlink="">
      <xdr:nvSpPr>
        <xdr:cNvPr id="362" name="n_1aveValue【福祉施設】&#10;一人当たり面積"/>
        <xdr:cNvSpPr txBox="1"/>
      </xdr:nvSpPr>
      <xdr:spPr>
        <a:xfrm>
          <a:off x="93917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138809</xdr:rowOff>
    </xdr:from>
    <xdr:ext cx="469744" cy="259045"/>
    <xdr:sp macro="" textlink="">
      <xdr:nvSpPr>
        <xdr:cNvPr id="363" name="n_2aveValue【福祉施設】&#10;一人当たり面積"/>
        <xdr:cNvSpPr txBox="1"/>
      </xdr:nvSpPr>
      <xdr:spPr>
        <a:xfrm>
          <a:off x="8515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364" name="n_3aveValue【福祉施設】&#10;一人当たり面積"/>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47370</xdr:rowOff>
    </xdr:from>
    <xdr:ext cx="469744" cy="259045"/>
    <xdr:sp macro="" textlink="">
      <xdr:nvSpPr>
        <xdr:cNvPr id="365" name="n_4aveValue【福祉施設】&#10;一人当たり面積"/>
        <xdr:cNvSpPr txBox="1"/>
      </xdr:nvSpPr>
      <xdr:spPr>
        <a:xfrm>
          <a:off x="6737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12354</xdr:rowOff>
    </xdr:from>
    <xdr:ext cx="469744" cy="259045"/>
    <xdr:sp macro="" textlink="">
      <xdr:nvSpPr>
        <xdr:cNvPr id="366" name="n_1mainValue【福祉施設】&#10;一人当たり面積"/>
        <xdr:cNvSpPr txBox="1"/>
      </xdr:nvSpPr>
      <xdr:spPr>
        <a:xfrm>
          <a:off x="9391727" y="135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40113</xdr:rowOff>
    </xdr:from>
    <xdr:ext cx="469744" cy="259045"/>
    <xdr:sp macro="" textlink="">
      <xdr:nvSpPr>
        <xdr:cNvPr id="367" name="n_2mainValue【福祉施設】&#10;一人当たり面積"/>
        <xdr:cNvSpPr txBox="1"/>
      </xdr:nvSpPr>
      <xdr:spPr>
        <a:xfrm>
          <a:off x="8515427" y="135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102161</xdr:rowOff>
    </xdr:from>
    <xdr:ext cx="469744" cy="259045"/>
    <xdr:sp macro="" textlink="">
      <xdr:nvSpPr>
        <xdr:cNvPr id="368" name="n_4mainValue【福祉施設】&#10;一人当たり面積"/>
        <xdr:cNvSpPr txBox="1"/>
      </xdr:nvSpPr>
      <xdr:spPr>
        <a:xfrm>
          <a:off x="6737427" y="1364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7" name="テキスト ボックス 3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5" name="テキスト ボックス 4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7" name="テキスト ボックス 4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09" name="直線コネクタ 408"/>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1" name="直線コネクタ 41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12"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13" name="直線コネクタ 412"/>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414" name="【一般廃棄物処理施設】&#10;有形固定資産減価償却率平均値テキスト"/>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15" name="フローチャート: 判断 414"/>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16" name="フローチャート: 判断 415"/>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17" name="フローチャート: 判断 416"/>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18" name="フローチャート: 判断 417"/>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19" name="フローチャート: 判断 418"/>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154940</xdr:rowOff>
    </xdr:from>
    <xdr:to>
      <xdr:col>85</xdr:col>
      <xdr:colOff>177800</xdr:colOff>
      <xdr:row>36</xdr:row>
      <xdr:rowOff>85090</xdr:rowOff>
    </xdr:to>
    <xdr:sp macro="" textlink="">
      <xdr:nvSpPr>
        <xdr:cNvPr id="425" name="楕円 424"/>
        <xdr:cNvSpPr/>
      </xdr:nvSpPr>
      <xdr:spPr>
        <a:xfrm>
          <a:off x="16268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6367</xdr:rowOff>
    </xdr:from>
    <xdr:ext cx="405111" cy="259045"/>
    <xdr:sp macro="" textlink="">
      <xdr:nvSpPr>
        <xdr:cNvPr id="426" name="【一般廃棄物処理施設】&#10;有形固定資産減価償却率該当値テキスト"/>
        <xdr:cNvSpPr txBox="1"/>
      </xdr:nvSpPr>
      <xdr:spPr>
        <a:xfrm>
          <a:off x="16357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427" name="楕円 426"/>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123825</xdr:rowOff>
    </xdr:from>
    <xdr:to>
      <xdr:col>85</xdr:col>
      <xdr:colOff>127000</xdr:colOff>
      <xdr:row>36</xdr:row>
      <xdr:rowOff>34290</xdr:rowOff>
    </xdr:to>
    <xdr:cxnSp macro="">
      <xdr:nvCxnSpPr>
        <xdr:cNvPr id="428" name="直線コネクタ 427"/>
        <xdr:cNvCxnSpPr/>
      </xdr:nvCxnSpPr>
      <xdr:spPr>
        <a:xfrm>
          <a:off x="15481300" y="612457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29" name="楕円 428"/>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123825</xdr:rowOff>
    </xdr:to>
    <xdr:cxnSp macro="">
      <xdr:nvCxnSpPr>
        <xdr:cNvPr id="430" name="直線コネクタ 429"/>
        <xdr:cNvCxnSpPr/>
      </xdr:nvCxnSpPr>
      <xdr:spPr>
        <a:xfrm>
          <a:off x="14592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78740</xdr:rowOff>
    </xdr:from>
    <xdr:to>
      <xdr:col>72</xdr:col>
      <xdr:colOff>38100</xdr:colOff>
      <xdr:row>35</xdr:row>
      <xdr:rowOff>8890</xdr:rowOff>
    </xdr:to>
    <xdr:sp macro="" textlink="">
      <xdr:nvSpPr>
        <xdr:cNvPr id="431" name="楕円 430"/>
        <xdr:cNvSpPr/>
      </xdr:nvSpPr>
      <xdr:spPr>
        <a:xfrm>
          <a:off x="1365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129540</xdr:rowOff>
    </xdr:from>
    <xdr:to>
      <xdr:col>76</xdr:col>
      <xdr:colOff>114300</xdr:colOff>
      <xdr:row>35</xdr:row>
      <xdr:rowOff>41910</xdr:rowOff>
    </xdr:to>
    <xdr:cxnSp macro="">
      <xdr:nvCxnSpPr>
        <xdr:cNvPr id="432" name="直線コネクタ 431"/>
        <xdr:cNvCxnSpPr/>
      </xdr:nvCxnSpPr>
      <xdr:spPr>
        <a:xfrm>
          <a:off x="13703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433" name="n_1aveValue【一般廃棄物処理施設】&#10;有形固定資産減価償却率"/>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34" name="n_2aveValue【一般廃棄物処理施設】&#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35" name="n_3aveValue【一般廃棄物処理施設】&#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436" name="n_4aveValue【一般廃棄物処理施設】&#10;有形固定資産減価償却率"/>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437" name="n_1mainValue【一般廃棄物処理施設】&#10;有形固定資産減価償却率"/>
        <xdr:cNvSpPr txBox="1"/>
      </xdr:nvSpPr>
      <xdr:spPr>
        <a:xfrm>
          <a:off x="15266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38" name="n_2main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25417</xdr:rowOff>
    </xdr:from>
    <xdr:ext cx="405111" cy="259045"/>
    <xdr:sp macro="" textlink="">
      <xdr:nvSpPr>
        <xdr:cNvPr id="439" name="n_3mainValue【一般廃棄物処理施設】&#10;有形固定資産減価償却率"/>
        <xdr:cNvSpPr txBox="1"/>
      </xdr:nvSpPr>
      <xdr:spPr>
        <a:xfrm>
          <a:off x="13500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0" name="直線コネクタ 4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1" name="テキスト ボックス 45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2" name="直線コネクタ 4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3" name="テキスト ボックス 45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5" name="テキスト ボックス 45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6" name="直線コネクタ 4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7" name="テキスト ボックス 45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8" name="直線コネクタ 4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9" name="テキスト ボックス 45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63" name="直線コネクタ 462"/>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64"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65" name="直線コネクタ 464"/>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66"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67" name="直線コネクタ 466"/>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468" name="【一般廃棄物処理施設】&#10;一人当たり有形固定資産（償却資産）額平均値テキスト"/>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69" name="フローチャート: 判断 468"/>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70" name="フローチャート: 判断 469"/>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71" name="フローチャート: 判断 470"/>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72" name="フローチャート: 判断 471"/>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73" name="フローチャート: 判断 472"/>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18736</xdr:rowOff>
    </xdr:from>
    <xdr:to>
      <xdr:col>116</xdr:col>
      <xdr:colOff>114300</xdr:colOff>
      <xdr:row>38</xdr:row>
      <xdr:rowOff>120336</xdr:rowOff>
    </xdr:to>
    <xdr:sp macro="" textlink="">
      <xdr:nvSpPr>
        <xdr:cNvPr id="479" name="楕円 478"/>
        <xdr:cNvSpPr/>
      </xdr:nvSpPr>
      <xdr:spPr>
        <a:xfrm>
          <a:off x="22110700" y="6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41613</xdr:rowOff>
    </xdr:from>
    <xdr:ext cx="599010" cy="259045"/>
    <xdr:sp macro="" textlink="">
      <xdr:nvSpPr>
        <xdr:cNvPr id="480" name="【一般廃棄物処理施設】&#10;一人当たり有形固定資産（償却資産）額該当値テキスト"/>
        <xdr:cNvSpPr txBox="1"/>
      </xdr:nvSpPr>
      <xdr:spPr>
        <a:xfrm>
          <a:off x="22199600" y="638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166405</xdr:rowOff>
    </xdr:from>
    <xdr:to>
      <xdr:col>112</xdr:col>
      <xdr:colOff>38100</xdr:colOff>
      <xdr:row>39</xdr:row>
      <xdr:rowOff>96555</xdr:rowOff>
    </xdr:to>
    <xdr:sp macro="" textlink="">
      <xdr:nvSpPr>
        <xdr:cNvPr id="481" name="楕円 480"/>
        <xdr:cNvSpPr/>
      </xdr:nvSpPr>
      <xdr:spPr>
        <a:xfrm>
          <a:off x="21272500" y="66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69536</xdr:rowOff>
    </xdr:from>
    <xdr:to>
      <xdr:col>116</xdr:col>
      <xdr:colOff>63500</xdr:colOff>
      <xdr:row>39</xdr:row>
      <xdr:rowOff>45755</xdr:rowOff>
    </xdr:to>
    <xdr:cxnSp macro="">
      <xdr:nvCxnSpPr>
        <xdr:cNvPr id="482" name="直線コネクタ 481"/>
        <xdr:cNvCxnSpPr/>
      </xdr:nvCxnSpPr>
      <xdr:spPr>
        <a:xfrm flipV="1">
          <a:off x="21323300" y="6584636"/>
          <a:ext cx="838200" cy="14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23034</xdr:rowOff>
    </xdr:from>
    <xdr:to>
      <xdr:col>107</xdr:col>
      <xdr:colOff>101600</xdr:colOff>
      <xdr:row>39</xdr:row>
      <xdr:rowOff>124634</xdr:rowOff>
    </xdr:to>
    <xdr:sp macro="" textlink="">
      <xdr:nvSpPr>
        <xdr:cNvPr id="483" name="楕円 482"/>
        <xdr:cNvSpPr/>
      </xdr:nvSpPr>
      <xdr:spPr>
        <a:xfrm>
          <a:off x="20383500" y="670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45755</xdr:rowOff>
    </xdr:from>
    <xdr:to>
      <xdr:col>111</xdr:col>
      <xdr:colOff>177800</xdr:colOff>
      <xdr:row>39</xdr:row>
      <xdr:rowOff>73834</xdr:rowOff>
    </xdr:to>
    <xdr:cxnSp macro="">
      <xdr:nvCxnSpPr>
        <xdr:cNvPr id="484" name="直線コネクタ 483"/>
        <xdr:cNvCxnSpPr/>
      </xdr:nvCxnSpPr>
      <xdr:spPr>
        <a:xfrm flipV="1">
          <a:off x="20434300" y="6732305"/>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166625</xdr:rowOff>
    </xdr:from>
    <xdr:to>
      <xdr:col>102</xdr:col>
      <xdr:colOff>165100</xdr:colOff>
      <xdr:row>39</xdr:row>
      <xdr:rowOff>96775</xdr:rowOff>
    </xdr:to>
    <xdr:sp macro="" textlink="">
      <xdr:nvSpPr>
        <xdr:cNvPr id="485" name="楕円 484"/>
        <xdr:cNvSpPr/>
      </xdr:nvSpPr>
      <xdr:spPr>
        <a:xfrm>
          <a:off x="19494500" y="66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45975</xdr:rowOff>
    </xdr:from>
    <xdr:to>
      <xdr:col>107</xdr:col>
      <xdr:colOff>50800</xdr:colOff>
      <xdr:row>39</xdr:row>
      <xdr:rowOff>73834</xdr:rowOff>
    </xdr:to>
    <xdr:cxnSp macro="">
      <xdr:nvCxnSpPr>
        <xdr:cNvPr id="486" name="直線コネクタ 485"/>
        <xdr:cNvCxnSpPr/>
      </xdr:nvCxnSpPr>
      <xdr:spPr>
        <a:xfrm>
          <a:off x="19545300" y="6732525"/>
          <a:ext cx="889000" cy="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487" name="n_1aveValue【一般廃棄物処理施設】&#10;一人当たり有形固定資産（償却資産）額"/>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488" name="n_2aveValue【一般廃棄物処理施設】&#10;一人当たり有形固定資産（償却資産）額"/>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489" name="n_3aveValue【一般廃棄物処理施設】&#10;一人当たり有形固定資産（償却資産）額"/>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490" name="n_4aveValue【一般廃棄物処理施設】&#10;一人当たり有形固定資産（償却資産）額"/>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113081</xdr:rowOff>
    </xdr:from>
    <xdr:ext cx="599010" cy="259045"/>
    <xdr:sp macro="" textlink="">
      <xdr:nvSpPr>
        <xdr:cNvPr id="491" name="n_1mainValue【一般廃棄物処理施設】&#10;一人当たり有形固定資産（償却資産）額"/>
        <xdr:cNvSpPr txBox="1"/>
      </xdr:nvSpPr>
      <xdr:spPr>
        <a:xfrm>
          <a:off x="21011095" y="645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141161</xdr:rowOff>
    </xdr:from>
    <xdr:ext cx="599010" cy="259045"/>
    <xdr:sp macro="" textlink="">
      <xdr:nvSpPr>
        <xdr:cNvPr id="492" name="n_2mainValue【一般廃棄物処理施設】&#10;一人当たり有形固定資産（償却資産）額"/>
        <xdr:cNvSpPr txBox="1"/>
      </xdr:nvSpPr>
      <xdr:spPr>
        <a:xfrm>
          <a:off x="20134795" y="648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113302</xdr:rowOff>
    </xdr:from>
    <xdr:ext cx="599010" cy="259045"/>
    <xdr:sp macro="" textlink="">
      <xdr:nvSpPr>
        <xdr:cNvPr id="493" name="n_3mainValue【一般廃棄物処理施設】&#10;一人当たり有形固定資産（償却資産）額"/>
        <xdr:cNvSpPr txBox="1"/>
      </xdr:nvSpPr>
      <xdr:spPr>
        <a:xfrm>
          <a:off x="19245795" y="645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4" name="テキスト ボックス 5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5" name="直線コネクタ 5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6" name="テキスト ボックス 50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7" name="直線コネクタ 5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8" name="テキスト ボックス 5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9" name="直線コネクタ 5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0" name="テキスト ボックス 5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1" name="直線コネクタ 5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2" name="テキスト ボックス 5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3" name="直線コネクタ 5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14" name="テキスト ボックス 513"/>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17" name="直線コネクタ 516"/>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18"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19" name="直線コネクタ 518"/>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20"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1" name="直線コネクタ 520"/>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522" name="【保健センター・保健所】&#10;有形固定資産減価償却率平均値テキスト"/>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23" name="フローチャート: 判断 522"/>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24" name="フローチャート: 判断 523"/>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25" name="フローチャート: 判断 524"/>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26" name="フローチャート: 判断 525"/>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27" name="フローチャート: 判断 526"/>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152400</xdr:rowOff>
    </xdr:from>
    <xdr:to>
      <xdr:col>85</xdr:col>
      <xdr:colOff>177800</xdr:colOff>
      <xdr:row>60</xdr:row>
      <xdr:rowOff>82550</xdr:rowOff>
    </xdr:to>
    <xdr:sp macro="" textlink="">
      <xdr:nvSpPr>
        <xdr:cNvPr id="533" name="楕円 532"/>
        <xdr:cNvSpPr/>
      </xdr:nvSpPr>
      <xdr:spPr>
        <a:xfrm>
          <a:off x="162687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130827</xdr:rowOff>
    </xdr:from>
    <xdr:ext cx="405111" cy="259045"/>
    <xdr:sp macro="" textlink="">
      <xdr:nvSpPr>
        <xdr:cNvPr id="534" name="【保健センター・保健所】&#10;有形固定資産減価償却率該当値テキスト"/>
        <xdr:cNvSpPr txBox="1"/>
      </xdr:nvSpPr>
      <xdr:spPr>
        <a:xfrm>
          <a:off x="16357600" y="1024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134620</xdr:rowOff>
    </xdr:from>
    <xdr:to>
      <xdr:col>81</xdr:col>
      <xdr:colOff>101600</xdr:colOff>
      <xdr:row>60</xdr:row>
      <xdr:rowOff>64770</xdr:rowOff>
    </xdr:to>
    <xdr:sp macro="" textlink="">
      <xdr:nvSpPr>
        <xdr:cNvPr id="535" name="楕円 534"/>
        <xdr:cNvSpPr/>
      </xdr:nvSpPr>
      <xdr:spPr>
        <a:xfrm>
          <a:off x="15430500" y="102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13970</xdr:rowOff>
    </xdr:from>
    <xdr:to>
      <xdr:col>85</xdr:col>
      <xdr:colOff>127000</xdr:colOff>
      <xdr:row>60</xdr:row>
      <xdr:rowOff>31750</xdr:rowOff>
    </xdr:to>
    <xdr:cxnSp macro="">
      <xdr:nvCxnSpPr>
        <xdr:cNvPr id="536" name="直線コネクタ 535"/>
        <xdr:cNvCxnSpPr/>
      </xdr:nvCxnSpPr>
      <xdr:spPr>
        <a:xfrm>
          <a:off x="15481300" y="1030097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7" name="楕円 536"/>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13970</xdr:rowOff>
    </xdr:to>
    <xdr:cxnSp macro="">
      <xdr:nvCxnSpPr>
        <xdr:cNvPr id="538" name="直線コネクタ 537"/>
        <xdr:cNvCxnSpPr/>
      </xdr:nvCxnSpPr>
      <xdr:spPr>
        <a:xfrm>
          <a:off x="14592300" y="102755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73660</xdr:rowOff>
    </xdr:from>
    <xdr:to>
      <xdr:col>72</xdr:col>
      <xdr:colOff>38100</xdr:colOff>
      <xdr:row>60</xdr:row>
      <xdr:rowOff>3810</xdr:rowOff>
    </xdr:to>
    <xdr:sp macro="" textlink="">
      <xdr:nvSpPr>
        <xdr:cNvPr id="539" name="楕円 538"/>
        <xdr:cNvSpPr/>
      </xdr:nvSpPr>
      <xdr:spPr>
        <a:xfrm>
          <a:off x="136525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124460</xdr:rowOff>
    </xdr:from>
    <xdr:to>
      <xdr:col>76</xdr:col>
      <xdr:colOff>114300</xdr:colOff>
      <xdr:row>59</xdr:row>
      <xdr:rowOff>160020</xdr:rowOff>
    </xdr:to>
    <xdr:cxnSp macro="">
      <xdr:nvCxnSpPr>
        <xdr:cNvPr id="540" name="直線コネクタ 539"/>
        <xdr:cNvCxnSpPr/>
      </xdr:nvCxnSpPr>
      <xdr:spPr>
        <a:xfrm>
          <a:off x="13703300" y="1024001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72390</xdr:rowOff>
    </xdr:from>
    <xdr:to>
      <xdr:col>67</xdr:col>
      <xdr:colOff>101600</xdr:colOff>
      <xdr:row>60</xdr:row>
      <xdr:rowOff>2540</xdr:rowOff>
    </xdr:to>
    <xdr:sp macro="" textlink="">
      <xdr:nvSpPr>
        <xdr:cNvPr id="541" name="楕円 540"/>
        <xdr:cNvSpPr/>
      </xdr:nvSpPr>
      <xdr:spPr>
        <a:xfrm>
          <a:off x="127635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123190</xdr:rowOff>
    </xdr:from>
    <xdr:to>
      <xdr:col>71</xdr:col>
      <xdr:colOff>177800</xdr:colOff>
      <xdr:row>59</xdr:row>
      <xdr:rowOff>124460</xdr:rowOff>
    </xdr:to>
    <xdr:cxnSp macro="">
      <xdr:nvCxnSpPr>
        <xdr:cNvPr id="542" name="直線コネクタ 541"/>
        <xdr:cNvCxnSpPr/>
      </xdr:nvCxnSpPr>
      <xdr:spPr>
        <a:xfrm>
          <a:off x="12814300" y="102387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543" name="n_1aveValue【保健センター・保健所】&#10;有形固定資産減価償却率"/>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544" name="n_2aveValue【保健センター・保健所】&#10;有形固定資産減価償却率"/>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545" name="n_3aveValue【保健センター・保健所】&#10;有形固定資産減価償却率"/>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46"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55897</xdr:rowOff>
    </xdr:from>
    <xdr:ext cx="405111" cy="259045"/>
    <xdr:sp macro="" textlink="">
      <xdr:nvSpPr>
        <xdr:cNvPr id="547" name="n_1mainValue【保健センター・保健所】&#10;有形固定資産減価償却率"/>
        <xdr:cNvSpPr txBox="1"/>
      </xdr:nvSpPr>
      <xdr:spPr>
        <a:xfrm>
          <a:off x="152660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548" name="n_2main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166387</xdr:rowOff>
    </xdr:from>
    <xdr:ext cx="405111" cy="259045"/>
    <xdr:sp macro="" textlink="">
      <xdr:nvSpPr>
        <xdr:cNvPr id="549" name="n_3mainValue【保健センター・保健所】&#10;有形固定資産減価償却率"/>
        <xdr:cNvSpPr txBox="1"/>
      </xdr:nvSpPr>
      <xdr:spPr>
        <a:xfrm>
          <a:off x="13500744"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165117</xdr:rowOff>
    </xdr:from>
    <xdr:ext cx="405111" cy="259045"/>
    <xdr:sp macro="" textlink="">
      <xdr:nvSpPr>
        <xdr:cNvPr id="550" name="n_4mainValue【保健センター・保健所】&#10;有形固定資産減価償却率"/>
        <xdr:cNvSpPr txBox="1"/>
      </xdr:nvSpPr>
      <xdr:spPr>
        <a:xfrm>
          <a:off x="12611744" y="1028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74" name="直線コネクタ 573"/>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75"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76" name="直線コネクタ 575"/>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77"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78" name="直線コネクタ 577"/>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579"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80" name="フローチャート: 判断 579"/>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81" name="フローチャート: 判断 580"/>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82" name="フローチャート: 判断 581"/>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83" name="フローチャート: 判断 582"/>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84" name="フローチャート: 判断 583"/>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590" name="楕円 589"/>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591" name="【保健センター・保健所】&#10;一人当たり面積該当値テキスト"/>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592" name="楕円 591"/>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15240</xdr:rowOff>
    </xdr:to>
    <xdr:cxnSp macro="">
      <xdr:nvCxnSpPr>
        <xdr:cNvPr id="593" name="直線コネクタ 592"/>
        <xdr:cNvCxnSpPr/>
      </xdr:nvCxnSpPr>
      <xdr:spPr>
        <a:xfrm flipV="1">
          <a:off x="21323300" y="108089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594" name="楕円 593"/>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19050</xdr:rowOff>
    </xdr:to>
    <xdr:cxnSp macro="">
      <xdr:nvCxnSpPr>
        <xdr:cNvPr id="595" name="直線コネクタ 594"/>
        <xdr:cNvCxnSpPr/>
      </xdr:nvCxnSpPr>
      <xdr:spPr>
        <a:xfrm flipV="1">
          <a:off x="20434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170180</xdr:rowOff>
    </xdr:from>
    <xdr:to>
      <xdr:col>102</xdr:col>
      <xdr:colOff>165100</xdr:colOff>
      <xdr:row>63</xdr:row>
      <xdr:rowOff>100330</xdr:rowOff>
    </xdr:to>
    <xdr:sp macro="" textlink="">
      <xdr:nvSpPr>
        <xdr:cNvPr id="596" name="楕円 595"/>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49530</xdr:rowOff>
    </xdr:to>
    <xdr:cxnSp macro="">
      <xdr:nvCxnSpPr>
        <xdr:cNvPr id="597" name="直線コネクタ 596"/>
        <xdr:cNvCxnSpPr/>
      </xdr:nvCxnSpPr>
      <xdr:spPr>
        <a:xfrm flipV="1">
          <a:off x="19545300" y="10820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151130</xdr:rowOff>
    </xdr:from>
    <xdr:to>
      <xdr:col>98</xdr:col>
      <xdr:colOff>38100</xdr:colOff>
      <xdr:row>63</xdr:row>
      <xdr:rowOff>81280</xdr:rowOff>
    </xdr:to>
    <xdr:sp macro="" textlink="">
      <xdr:nvSpPr>
        <xdr:cNvPr id="598" name="楕円 597"/>
        <xdr:cNvSpPr/>
      </xdr:nvSpPr>
      <xdr:spPr>
        <a:xfrm>
          <a:off x="18605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30480</xdr:rowOff>
    </xdr:from>
    <xdr:to>
      <xdr:col>102</xdr:col>
      <xdr:colOff>114300</xdr:colOff>
      <xdr:row>63</xdr:row>
      <xdr:rowOff>49530</xdr:rowOff>
    </xdr:to>
    <xdr:cxnSp macro="">
      <xdr:nvCxnSpPr>
        <xdr:cNvPr id="599" name="直線コネクタ 598"/>
        <xdr:cNvCxnSpPr/>
      </xdr:nvCxnSpPr>
      <xdr:spPr>
        <a:xfrm>
          <a:off x="18656300" y="10831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00"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01"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02"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03"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57167</xdr:rowOff>
    </xdr:from>
    <xdr:ext cx="469744" cy="259045"/>
    <xdr:sp macro="" textlink="">
      <xdr:nvSpPr>
        <xdr:cNvPr id="604" name="n_1mainValue【保健センター・保健所】&#10;一人当たり面積"/>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605"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91457</xdr:rowOff>
    </xdr:from>
    <xdr:ext cx="469744" cy="259045"/>
    <xdr:sp macro="" textlink="">
      <xdr:nvSpPr>
        <xdr:cNvPr id="606" name="n_3mainValue【保健センター・保健所】&#10;一人当たり面積"/>
        <xdr:cNvSpPr txBox="1"/>
      </xdr:nvSpPr>
      <xdr:spPr>
        <a:xfrm>
          <a:off x="19310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607" name="n_4mainValue【保健センター・保健所】&#10;一人当たり面積"/>
        <xdr:cNvSpPr txBox="1"/>
      </xdr:nvSpPr>
      <xdr:spPr>
        <a:xfrm>
          <a:off x="18421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8" name="テキスト ボックス 6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0" name="テキスト ボックス 6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2" name="テキスト ボックス 6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4" name="テキスト ボックス 6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6" name="テキスト ボックス 6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8" name="テキスト ボックス 6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0" name="テキスト ボックス 6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33" name="直線コネクタ 632"/>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34"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35" name="直線コネクタ 634"/>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36"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37" name="直線コネクタ 636"/>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638" name="【消防施設】&#10;有形固定資産減価償却率平均値テキスト"/>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39" name="フローチャート: 判断 638"/>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40" name="フローチャート: 判断 639"/>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41" name="フローチャート: 判断 640"/>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42" name="フローチャート: 判断 641"/>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43" name="フローチャート: 判断 642"/>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649" name="楕円 648"/>
        <xdr:cNvSpPr/>
      </xdr:nvSpPr>
      <xdr:spPr>
        <a:xfrm>
          <a:off x="16268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650" name="【消防施設】&#10;有形固定資産減価償却率該当値テキスト"/>
        <xdr:cNvSpPr txBox="1"/>
      </xdr:nvSpPr>
      <xdr:spPr>
        <a:xfrm>
          <a:off x="16357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70576</xdr:rowOff>
    </xdr:from>
    <xdr:to>
      <xdr:col>81</xdr:col>
      <xdr:colOff>101600</xdr:colOff>
      <xdr:row>84</xdr:row>
      <xdr:rowOff>726</xdr:rowOff>
    </xdr:to>
    <xdr:sp macro="" textlink="">
      <xdr:nvSpPr>
        <xdr:cNvPr id="651" name="楕円 650"/>
        <xdr:cNvSpPr/>
      </xdr:nvSpPr>
      <xdr:spPr>
        <a:xfrm>
          <a:off x="15430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121376</xdr:rowOff>
    </xdr:from>
    <xdr:to>
      <xdr:col>85</xdr:col>
      <xdr:colOff>127000</xdr:colOff>
      <xdr:row>83</xdr:row>
      <xdr:rowOff>170362</xdr:rowOff>
    </xdr:to>
    <xdr:cxnSp macro="">
      <xdr:nvCxnSpPr>
        <xdr:cNvPr id="652" name="直線コネクタ 651"/>
        <xdr:cNvCxnSpPr/>
      </xdr:nvCxnSpPr>
      <xdr:spPr>
        <a:xfrm>
          <a:off x="15481300" y="143517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39551</xdr:rowOff>
    </xdr:from>
    <xdr:to>
      <xdr:col>76</xdr:col>
      <xdr:colOff>165100</xdr:colOff>
      <xdr:row>83</xdr:row>
      <xdr:rowOff>141151</xdr:rowOff>
    </xdr:to>
    <xdr:sp macro="" textlink="">
      <xdr:nvSpPr>
        <xdr:cNvPr id="653" name="楕円 652"/>
        <xdr:cNvSpPr/>
      </xdr:nvSpPr>
      <xdr:spPr>
        <a:xfrm>
          <a:off x="14541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90351</xdr:rowOff>
    </xdr:from>
    <xdr:to>
      <xdr:col>81</xdr:col>
      <xdr:colOff>50800</xdr:colOff>
      <xdr:row>83</xdr:row>
      <xdr:rowOff>121376</xdr:rowOff>
    </xdr:to>
    <xdr:cxnSp macro="">
      <xdr:nvCxnSpPr>
        <xdr:cNvPr id="654" name="直線コネクタ 653"/>
        <xdr:cNvCxnSpPr/>
      </xdr:nvCxnSpPr>
      <xdr:spPr>
        <a:xfrm>
          <a:off x="14592300" y="143207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99968</xdr:rowOff>
    </xdr:from>
    <xdr:to>
      <xdr:col>72</xdr:col>
      <xdr:colOff>38100</xdr:colOff>
      <xdr:row>84</xdr:row>
      <xdr:rowOff>30118</xdr:rowOff>
    </xdr:to>
    <xdr:sp macro="" textlink="">
      <xdr:nvSpPr>
        <xdr:cNvPr id="655" name="楕円 654"/>
        <xdr:cNvSpPr/>
      </xdr:nvSpPr>
      <xdr:spPr>
        <a:xfrm>
          <a:off x="13652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150768</xdr:rowOff>
    </xdr:to>
    <xdr:cxnSp macro="">
      <xdr:nvCxnSpPr>
        <xdr:cNvPr id="656" name="直線コネクタ 655"/>
        <xdr:cNvCxnSpPr/>
      </xdr:nvCxnSpPr>
      <xdr:spPr>
        <a:xfrm flipV="1">
          <a:off x="13703300" y="1432070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657"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658" name="n_2ave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59"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660" name="n_4aveValue【消防施設】&#10;有形固定資産減価償却率"/>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163303</xdr:rowOff>
    </xdr:from>
    <xdr:ext cx="405111" cy="259045"/>
    <xdr:sp macro="" textlink="">
      <xdr:nvSpPr>
        <xdr:cNvPr id="661" name="n_1mainValue【消防施設】&#10;有形固定資産減価償却率"/>
        <xdr:cNvSpPr txBox="1"/>
      </xdr:nvSpPr>
      <xdr:spPr>
        <a:xfrm>
          <a:off x="152660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132278</xdr:rowOff>
    </xdr:from>
    <xdr:ext cx="405111" cy="259045"/>
    <xdr:sp macro="" textlink="">
      <xdr:nvSpPr>
        <xdr:cNvPr id="662" name="n_2mainValue【消防施設】&#10;有形固定資産減価償却率"/>
        <xdr:cNvSpPr txBox="1"/>
      </xdr:nvSpPr>
      <xdr:spPr>
        <a:xfrm>
          <a:off x="14389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21245</xdr:rowOff>
    </xdr:from>
    <xdr:ext cx="405111" cy="259045"/>
    <xdr:sp macro="" textlink="">
      <xdr:nvSpPr>
        <xdr:cNvPr id="663" name="n_3mainValue【消防施設】&#10;有形固定資産減価償却率"/>
        <xdr:cNvSpPr txBox="1"/>
      </xdr:nvSpPr>
      <xdr:spPr>
        <a:xfrm>
          <a:off x="13500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4" name="直線コネクタ 67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5" name="テキスト ボックス 67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6" name="直線コネクタ 67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7" name="テキスト ボックス 67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8" name="直線コネクタ 67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9" name="テキスト ボックス 67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0" name="直線コネクタ 67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1" name="テキスト ボックス 68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2" name="直線コネクタ 68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3" name="テキスト ボックス 68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4" name="直線コネクタ 68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5" name="テキスト ボックス 68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89" name="直線コネクタ 688"/>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90"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91" name="直線コネクタ 690"/>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92"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93" name="直線コネクタ 692"/>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94"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95" name="フローチャート: 判断 694"/>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96" name="フローチャート: 判断 695"/>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97" name="フローチャート: 判断 696"/>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98" name="フローチャート: 判断 697"/>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99" name="フローチャート: 判断 698"/>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95721</xdr:rowOff>
    </xdr:from>
    <xdr:to>
      <xdr:col>116</xdr:col>
      <xdr:colOff>114300</xdr:colOff>
      <xdr:row>87</xdr:row>
      <xdr:rowOff>25871</xdr:rowOff>
    </xdr:to>
    <xdr:sp macro="" textlink="">
      <xdr:nvSpPr>
        <xdr:cNvPr id="705" name="楕円 704"/>
        <xdr:cNvSpPr/>
      </xdr:nvSpPr>
      <xdr:spPr>
        <a:xfrm>
          <a:off x="22110700" y="14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706" name="【消防施設】&#10;一人当たり面積該当値テキスト"/>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100620</xdr:rowOff>
    </xdr:from>
    <xdr:to>
      <xdr:col>112</xdr:col>
      <xdr:colOff>38100</xdr:colOff>
      <xdr:row>87</xdr:row>
      <xdr:rowOff>30770</xdr:rowOff>
    </xdr:to>
    <xdr:sp macro="" textlink="">
      <xdr:nvSpPr>
        <xdr:cNvPr id="707" name="楕円 706"/>
        <xdr:cNvSpPr/>
      </xdr:nvSpPr>
      <xdr:spPr>
        <a:xfrm>
          <a:off x="21272500" y="148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146521</xdr:rowOff>
    </xdr:from>
    <xdr:to>
      <xdr:col>116</xdr:col>
      <xdr:colOff>63500</xdr:colOff>
      <xdr:row>86</xdr:row>
      <xdr:rowOff>151420</xdr:rowOff>
    </xdr:to>
    <xdr:cxnSp macro="">
      <xdr:nvCxnSpPr>
        <xdr:cNvPr id="708" name="直線コネクタ 707"/>
        <xdr:cNvCxnSpPr/>
      </xdr:nvCxnSpPr>
      <xdr:spPr>
        <a:xfrm flipV="1">
          <a:off x="21323300" y="1489122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101600</xdr:rowOff>
    </xdr:from>
    <xdr:to>
      <xdr:col>107</xdr:col>
      <xdr:colOff>101600</xdr:colOff>
      <xdr:row>87</xdr:row>
      <xdr:rowOff>31750</xdr:rowOff>
    </xdr:to>
    <xdr:sp macro="" textlink="">
      <xdr:nvSpPr>
        <xdr:cNvPr id="709" name="楕円 708"/>
        <xdr:cNvSpPr/>
      </xdr:nvSpPr>
      <xdr:spPr>
        <a:xfrm>
          <a:off x="2038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151420</xdr:rowOff>
    </xdr:from>
    <xdr:to>
      <xdr:col>111</xdr:col>
      <xdr:colOff>177800</xdr:colOff>
      <xdr:row>86</xdr:row>
      <xdr:rowOff>152400</xdr:rowOff>
    </xdr:to>
    <xdr:cxnSp macro="">
      <xdr:nvCxnSpPr>
        <xdr:cNvPr id="710" name="直線コネクタ 709"/>
        <xdr:cNvCxnSpPr/>
      </xdr:nvCxnSpPr>
      <xdr:spPr>
        <a:xfrm flipV="1">
          <a:off x="20434300" y="1489612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99313</xdr:rowOff>
    </xdr:from>
    <xdr:to>
      <xdr:col>102</xdr:col>
      <xdr:colOff>165100</xdr:colOff>
      <xdr:row>87</xdr:row>
      <xdr:rowOff>29463</xdr:rowOff>
    </xdr:to>
    <xdr:sp macro="" textlink="">
      <xdr:nvSpPr>
        <xdr:cNvPr id="711" name="楕円 710"/>
        <xdr:cNvSpPr/>
      </xdr:nvSpPr>
      <xdr:spPr>
        <a:xfrm>
          <a:off x="19494500" y="14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150113</xdr:rowOff>
    </xdr:from>
    <xdr:to>
      <xdr:col>107</xdr:col>
      <xdr:colOff>50800</xdr:colOff>
      <xdr:row>86</xdr:row>
      <xdr:rowOff>152400</xdr:rowOff>
    </xdr:to>
    <xdr:cxnSp macro="">
      <xdr:nvCxnSpPr>
        <xdr:cNvPr id="712" name="直線コネクタ 711"/>
        <xdr:cNvCxnSpPr/>
      </xdr:nvCxnSpPr>
      <xdr:spPr>
        <a:xfrm>
          <a:off x="19545300" y="148948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713" name="n_1aveValue【消防施設】&#10;一人当たり面積"/>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714" name="n_2aveValue【消防施設】&#10;一人当たり面積"/>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15"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716" name="n_4aveValue【消防施設】&#10;一人当たり面積"/>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21897</xdr:rowOff>
    </xdr:from>
    <xdr:ext cx="469744" cy="259045"/>
    <xdr:sp macro="" textlink="">
      <xdr:nvSpPr>
        <xdr:cNvPr id="717" name="n_1mainValue【消防施設】&#10;一人当たり面積"/>
        <xdr:cNvSpPr txBox="1"/>
      </xdr:nvSpPr>
      <xdr:spPr>
        <a:xfrm>
          <a:off x="21075727" y="149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22877</xdr:rowOff>
    </xdr:from>
    <xdr:ext cx="469744" cy="259045"/>
    <xdr:sp macro="" textlink="">
      <xdr:nvSpPr>
        <xdr:cNvPr id="718" name="n_2mainValue【消防施設】&#10;一人当たり面積"/>
        <xdr:cNvSpPr txBox="1"/>
      </xdr:nvSpPr>
      <xdr:spPr>
        <a:xfrm>
          <a:off x="20199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20590</xdr:rowOff>
    </xdr:from>
    <xdr:ext cx="469744" cy="259045"/>
    <xdr:sp macro="" textlink="">
      <xdr:nvSpPr>
        <xdr:cNvPr id="719" name="n_3mainValue【消防施設】&#10;一人当たり面積"/>
        <xdr:cNvSpPr txBox="1"/>
      </xdr:nvSpPr>
      <xdr:spPr>
        <a:xfrm>
          <a:off x="19310427" y="1493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2" name="テキスト ボックス 73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2" name="テキスト ボックス 74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45" name="直線コネクタ 744"/>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7" name="直線コネクタ 74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48"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49" name="直線コネクタ 748"/>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50"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51" name="フローチャート: 判断 750"/>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52" name="フローチャート: 判断 751"/>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53" name="フローチャート: 判断 752"/>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54" name="フローチャート: 判断 753"/>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55" name="フローチャート: 判断 754"/>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761" name="楕円 760"/>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762" name="【庁舎】&#10;有形固定資産減価償却率該当値テキスト"/>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123371</xdr:rowOff>
    </xdr:from>
    <xdr:to>
      <xdr:col>81</xdr:col>
      <xdr:colOff>101600</xdr:colOff>
      <xdr:row>106</xdr:row>
      <xdr:rowOff>53521</xdr:rowOff>
    </xdr:to>
    <xdr:sp macro="" textlink="">
      <xdr:nvSpPr>
        <xdr:cNvPr id="763" name="楕円 762"/>
        <xdr:cNvSpPr/>
      </xdr:nvSpPr>
      <xdr:spPr>
        <a:xfrm>
          <a:off x="15430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xdr:rowOff>
    </xdr:from>
    <xdr:to>
      <xdr:col>85</xdr:col>
      <xdr:colOff>127000</xdr:colOff>
      <xdr:row>106</xdr:row>
      <xdr:rowOff>27214</xdr:rowOff>
    </xdr:to>
    <xdr:cxnSp macro="">
      <xdr:nvCxnSpPr>
        <xdr:cNvPr id="764" name="直線コネクタ 763"/>
        <xdr:cNvCxnSpPr/>
      </xdr:nvCxnSpPr>
      <xdr:spPr>
        <a:xfrm>
          <a:off x="15481300" y="1817642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84182</xdr:rowOff>
    </xdr:from>
    <xdr:to>
      <xdr:col>76</xdr:col>
      <xdr:colOff>165100</xdr:colOff>
      <xdr:row>106</xdr:row>
      <xdr:rowOff>14332</xdr:rowOff>
    </xdr:to>
    <xdr:sp macro="" textlink="">
      <xdr:nvSpPr>
        <xdr:cNvPr id="765" name="楕円 764"/>
        <xdr:cNvSpPr/>
      </xdr:nvSpPr>
      <xdr:spPr>
        <a:xfrm>
          <a:off x="14541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134982</xdr:rowOff>
    </xdr:from>
    <xdr:to>
      <xdr:col>81</xdr:col>
      <xdr:colOff>50800</xdr:colOff>
      <xdr:row>106</xdr:row>
      <xdr:rowOff>2721</xdr:rowOff>
    </xdr:to>
    <xdr:cxnSp macro="">
      <xdr:nvCxnSpPr>
        <xdr:cNvPr id="766" name="直線コネクタ 765"/>
        <xdr:cNvCxnSpPr/>
      </xdr:nvCxnSpPr>
      <xdr:spPr>
        <a:xfrm>
          <a:off x="14592300" y="181372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767" name="楕円 766"/>
        <xdr:cNvSpPr/>
      </xdr:nvSpPr>
      <xdr:spPr>
        <a:xfrm>
          <a:off x="1365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105</xdr:row>
      <xdr:rowOff>134982</xdr:rowOff>
    </xdr:to>
    <xdr:cxnSp macro="">
      <xdr:nvCxnSpPr>
        <xdr:cNvPr id="768" name="直線コネクタ 767"/>
        <xdr:cNvCxnSpPr/>
      </xdr:nvCxnSpPr>
      <xdr:spPr>
        <a:xfrm>
          <a:off x="13703300" y="180980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5806</xdr:rowOff>
    </xdr:from>
    <xdr:to>
      <xdr:col>67</xdr:col>
      <xdr:colOff>101600</xdr:colOff>
      <xdr:row>105</xdr:row>
      <xdr:rowOff>107406</xdr:rowOff>
    </xdr:to>
    <xdr:sp macro="" textlink="">
      <xdr:nvSpPr>
        <xdr:cNvPr id="769" name="楕円 768"/>
        <xdr:cNvSpPr/>
      </xdr:nvSpPr>
      <xdr:spPr>
        <a:xfrm>
          <a:off x="12763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56606</xdr:rowOff>
    </xdr:from>
    <xdr:to>
      <xdr:col>71</xdr:col>
      <xdr:colOff>177800</xdr:colOff>
      <xdr:row>105</xdr:row>
      <xdr:rowOff>95794</xdr:rowOff>
    </xdr:to>
    <xdr:cxnSp macro="">
      <xdr:nvCxnSpPr>
        <xdr:cNvPr id="770" name="直線コネクタ 769"/>
        <xdr:cNvCxnSpPr/>
      </xdr:nvCxnSpPr>
      <xdr:spPr>
        <a:xfrm>
          <a:off x="12814300" y="180588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71"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72" name="n_2ave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773" name="n_3aveValue【庁舎】&#10;有形固定資産減価償却率"/>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774"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44648</xdr:rowOff>
    </xdr:from>
    <xdr:ext cx="405111" cy="259045"/>
    <xdr:sp macro="" textlink="">
      <xdr:nvSpPr>
        <xdr:cNvPr id="775" name="n_1mainValue【庁舎】&#10;有形固定資産減価償却率"/>
        <xdr:cNvSpPr txBox="1"/>
      </xdr:nvSpPr>
      <xdr:spPr>
        <a:xfrm>
          <a:off x="15266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5459</xdr:rowOff>
    </xdr:from>
    <xdr:ext cx="405111" cy="259045"/>
    <xdr:sp macro="" textlink="">
      <xdr:nvSpPr>
        <xdr:cNvPr id="776" name="n_2mainValue【庁舎】&#10;有形固定資産減価償却率"/>
        <xdr:cNvSpPr txBox="1"/>
      </xdr:nvSpPr>
      <xdr:spPr>
        <a:xfrm>
          <a:off x="14389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137721</xdr:rowOff>
    </xdr:from>
    <xdr:ext cx="405111" cy="259045"/>
    <xdr:sp macro="" textlink="">
      <xdr:nvSpPr>
        <xdr:cNvPr id="777" name="n_3mainValue【庁舎】&#10;有形固定資産減価償却率"/>
        <xdr:cNvSpPr txBox="1"/>
      </xdr:nvSpPr>
      <xdr:spPr>
        <a:xfrm>
          <a:off x="13500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78" name="n_4mainValue【庁舎】&#10;有形固定資産減価償却率"/>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7" name="テキスト ボックス 7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89" name="直線コネクタ 78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90" name="テキスト ボックス 78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91" name="直線コネクタ 79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92" name="テキスト ボックス 79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93" name="直線コネクタ 79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94" name="テキスト ボックス 79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97" name="直線コネクタ 79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98" name="テキスト ボックス 79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9" name="直線コネクタ 79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00" name="テキスト ボックス 79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01" name="直線コネクタ 80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02" name="テキスト ボックス 80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06" name="直線コネクタ 805"/>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07"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08" name="直線コネクタ 807"/>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09"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10" name="直線コネクタ 809"/>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811" name="【庁舎】&#10;一人当たり面積平均値テキスト"/>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12" name="フローチャート: 判断 811"/>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13" name="フローチャート: 判断 812"/>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14" name="フローチャート: 判断 813"/>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15" name="フローチャート: 判断 814"/>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16" name="フローチャート: 判断 815"/>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60643</xdr:rowOff>
    </xdr:from>
    <xdr:to>
      <xdr:col>116</xdr:col>
      <xdr:colOff>114300</xdr:colOff>
      <xdr:row>106</xdr:row>
      <xdr:rowOff>162243</xdr:rowOff>
    </xdr:to>
    <xdr:sp macro="" textlink="">
      <xdr:nvSpPr>
        <xdr:cNvPr id="822" name="楕円 821"/>
        <xdr:cNvSpPr/>
      </xdr:nvSpPr>
      <xdr:spPr>
        <a:xfrm>
          <a:off x="22110700" y="1823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83520</xdr:rowOff>
    </xdr:from>
    <xdr:ext cx="469744" cy="259045"/>
    <xdr:sp macro="" textlink="">
      <xdr:nvSpPr>
        <xdr:cNvPr id="823" name="【庁舎】&#10;一人当たり面積該当値テキスト"/>
        <xdr:cNvSpPr txBox="1"/>
      </xdr:nvSpPr>
      <xdr:spPr>
        <a:xfrm>
          <a:off x="22199600" y="1808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74930</xdr:rowOff>
    </xdr:from>
    <xdr:to>
      <xdr:col>112</xdr:col>
      <xdr:colOff>38100</xdr:colOff>
      <xdr:row>107</xdr:row>
      <xdr:rowOff>5080</xdr:rowOff>
    </xdr:to>
    <xdr:sp macro="" textlink="">
      <xdr:nvSpPr>
        <xdr:cNvPr id="824" name="楕円 823"/>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111443</xdr:rowOff>
    </xdr:from>
    <xdr:to>
      <xdr:col>116</xdr:col>
      <xdr:colOff>63500</xdr:colOff>
      <xdr:row>106</xdr:row>
      <xdr:rowOff>125730</xdr:rowOff>
    </xdr:to>
    <xdr:cxnSp macro="">
      <xdr:nvCxnSpPr>
        <xdr:cNvPr id="825" name="直線コネクタ 824"/>
        <xdr:cNvCxnSpPr/>
      </xdr:nvCxnSpPr>
      <xdr:spPr>
        <a:xfrm flipV="1">
          <a:off x="21323300" y="1828514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826" name="楕円 825"/>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125730</xdr:rowOff>
    </xdr:from>
    <xdr:to>
      <xdr:col>111</xdr:col>
      <xdr:colOff>177800</xdr:colOff>
      <xdr:row>106</xdr:row>
      <xdr:rowOff>137161</xdr:rowOff>
    </xdr:to>
    <xdr:cxnSp macro="">
      <xdr:nvCxnSpPr>
        <xdr:cNvPr id="827" name="直線コネクタ 826"/>
        <xdr:cNvCxnSpPr/>
      </xdr:nvCxnSpPr>
      <xdr:spPr>
        <a:xfrm flipV="1">
          <a:off x="20434300" y="18299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95886</xdr:rowOff>
    </xdr:from>
    <xdr:to>
      <xdr:col>102</xdr:col>
      <xdr:colOff>165100</xdr:colOff>
      <xdr:row>107</xdr:row>
      <xdr:rowOff>26036</xdr:rowOff>
    </xdr:to>
    <xdr:sp macro="" textlink="">
      <xdr:nvSpPr>
        <xdr:cNvPr id="828" name="楕円 827"/>
        <xdr:cNvSpPr/>
      </xdr:nvSpPr>
      <xdr:spPr>
        <a:xfrm>
          <a:off x="19494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146686</xdr:rowOff>
    </xdr:to>
    <xdr:cxnSp macro="">
      <xdr:nvCxnSpPr>
        <xdr:cNvPr id="829" name="直線コネクタ 828"/>
        <xdr:cNvCxnSpPr/>
      </xdr:nvCxnSpPr>
      <xdr:spPr>
        <a:xfrm flipV="1">
          <a:off x="19545300" y="183108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105411</xdr:rowOff>
    </xdr:from>
    <xdr:to>
      <xdr:col>98</xdr:col>
      <xdr:colOff>38100</xdr:colOff>
      <xdr:row>107</xdr:row>
      <xdr:rowOff>35561</xdr:rowOff>
    </xdr:to>
    <xdr:sp macro="" textlink="">
      <xdr:nvSpPr>
        <xdr:cNvPr id="830" name="楕円 829"/>
        <xdr:cNvSpPr/>
      </xdr:nvSpPr>
      <xdr:spPr>
        <a:xfrm>
          <a:off x="18605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146686</xdr:rowOff>
    </xdr:from>
    <xdr:to>
      <xdr:col>102</xdr:col>
      <xdr:colOff>114300</xdr:colOff>
      <xdr:row>106</xdr:row>
      <xdr:rowOff>156211</xdr:rowOff>
    </xdr:to>
    <xdr:cxnSp macro="">
      <xdr:nvCxnSpPr>
        <xdr:cNvPr id="831" name="直線コネクタ 830"/>
        <xdr:cNvCxnSpPr/>
      </xdr:nvCxnSpPr>
      <xdr:spPr>
        <a:xfrm flipV="1">
          <a:off x="18656300" y="183203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832" name="n_1aveValue【庁舎】&#10;一人当たり面積"/>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833" name="n_2aveValue【庁舎】&#10;一人当たり面積"/>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834" name="n_3ave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835" name="n_4aveValue【庁舎】&#10;一人当たり面積"/>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21607</xdr:rowOff>
    </xdr:from>
    <xdr:ext cx="469744" cy="259045"/>
    <xdr:sp macro="" textlink="">
      <xdr:nvSpPr>
        <xdr:cNvPr id="836" name="n_1mainValue【庁舎】&#10;一人当たり面積"/>
        <xdr:cNvSpPr txBox="1"/>
      </xdr:nvSpPr>
      <xdr:spPr>
        <a:xfrm>
          <a:off x="210757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33038</xdr:rowOff>
    </xdr:from>
    <xdr:ext cx="469744" cy="259045"/>
    <xdr:sp macro="" textlink="">
      <xdr:nvSpPr>
        <xdr:cNvPr id="837" name="n_2mainValue【庁舎】&#10;一人当たり面積"/>
        <xdr:cNvSpPr txBox="1"/>
      </xdr:nvSpPr>
      <xdr:spPr>
        <a:xfrm>
          <a:off x="201994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42563</xdr:rowOff>
    </xdr:from>
    <xdr:ext cx="469744" cy="259045"/>
    <xdr:sp macro="" textlink="">
      <xdr:nvSpPr>
        <xdr:cNvPr id="838" name="n_3mainValue【庁舎】&#10;一人当たり面積"/>
        <xdr:cNvSpPr txBox="1"/>
      </xdr:nvSpPr>
      <xdr:spPr>
        <a:xfrm>
          <a:off x="19310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52088</xdr:rowOff>
    </xdr:from>
    <xdr:ext cx="469744" cy="259045"/>
    <xdr:sp macro="" textlink="">
      <xdr:nvSpPr>
        <xdr:cNvPr id="839" name="n_4mainValue【庁舎】&#10;一人当たり面積"/>
        <xdr:cNvSpPr txBox="1"/>
      </xdr:nvSpPr>
      <xdr:spPr>
        <a:xfrm>
          <a:off x="184214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については、耐用年数</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年に対して稼働年数が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年となっており、有形固定資産減価償却率は</a:t>
          </a:r>
          <a:r>
            <a:rPr kumimoji="1" lang="en-US" altLang="ja-JP" sz="1300">
              <a:latin typeface="ＭＳ Ｐゴシック" panose="020B0600070205080204" pitchFamily="50" charset="-128"/>
              <a:ea typeface="ＭＳ Ｐゴシック" panose="020B0600070205080204" pitchFamily="50" charset="-128"/>
            </a:rPr>
            <a:t>85.6</a:t>
          </a:r>
          <a:r>
            <a:rPr kumimoji="1" lang="ja-JP" altLang="en-US" sz="1300">
              <a:latin typeface="ＭＳ Ｐゴシック" panose="020B0600070205080204" pitchFamily="50" charset="-128"/>
              <a:ea typeface="ＭＳ Ｐゴシック" panose="020B0600070205080204" pitchFamily="50" charset="-128"/>
            </a:rPr>
            <a:t>％と非常に高い数値である。直近では小規模な修繕しか行われていないため、高止まりとなっている。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年度に策定した「個別施設計画」と</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年度に改定した「公共施設総合管理計画」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を用いて、今後改善に向け適切に進めていく。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については、稼働年数が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年あまりとなっており、類似団体と比較して比率が高い傾向にあるものと思われる。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年度から庁舎環境配慮型改修（</a:t>
          </a:r>
          <a:r>
            <a:rPr kumimoji="1" lang="en-US" altLang="ja-JP" sz="1300">
              <a:latin typeface="ＭＳ Ｐゴシック" panose="020B0600070205080204" pitchFamily="50" charset="-128"/>
              <a:ea typeface="ＭＳ Ｐゴシック" panose="020B0600070205080204" pitchFamily="50" charset="-128"/>
            </a:rPr>
            <a:t>ZEB</a:t>
          </a:r>
          <a:r>
            <a:rPr kumimoji="1" lang="ja-JP" altLang="en-US" sz="1300">
              <a:latin typeface="ＭＳ Ｐゴシック" panose="020B0600070205080204" pitchFamily="50" charset="-128"/>
              <a:ea typeface="ＭＳ Ｐゴシック" panose="020B0600070205080204" pitchFamily="50" charset="-128"/>
            </a:rPr>
            <a:t>化）業務を行うため、今後、償却率は改善されることが見込まれる。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12,904
12,732
273.30
19,683,201
18,758,093
176,975
5,201,864
10,535,783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県内での比較において当町は人口密度が低いため（</a:t>
          </a:r>
          <a:r>
            <a:rPr kumimoji="1" lang="en-US" altLang="ja-JP" sz="900">
              <a:latin typeface="ＭＳ Ｐゴシック" panose="020B0600070205080204" pitchFamily="50" charset="-128"/>
              <a:ea typeface="ＭＳ Ｐゴシック" panose="020B0600070205080204" pitchFamily="50" charset="-128"/>
            </a:rPr>
            <a:t>45</a:t>
          </a:r>
          <a:r>
            <a:rPr kumimoji="1" lang="ja-JP" altLang="en-US" sz="900">
              <a:latin typeface="ＭＳ Ｐゴシック" panose="020B0600070205080204" pitchFamily="50" charset="-128"/>
              <a:ea typeface="ＭＳ Ｐゴシック" panose="020B0600070205080204" pitchFamily="50" charset="-128"/>
            </a:rPr>
            <a:t>人</a:t>
          </a:r>
          <a:r>
            <a:rPr kumimoji="1" lang="en-US" altLang="ja-JP" sz="900">
              <a:latin typeface="ＭＳ Ｐゴシック" panose="020B0600070205080204" pitchFamily="50" charset="-128"/>
              <a:ea typeface="ＭＳ Ｐゴシック" panose="020B0600070205080204" pitchFamily="50" charset="-128"/>
            </a:rPr>
            <a:t>/k</a:t>
          </a:r>
          <a:r>
            <a:rPr kumimoji="1" lang="ja-JP" altLang="en-US" sz="900">
              <a:latin typeface="ＭＳ Ｐゴシック" panose="020B0600070205080204" pitchFamily="50" charset="-128"/>
              <a:ea typeface="ＭＳ Ｐゴシック" panose="020B0600070205080204" pitchFamily="50" charset="-128"/>
            </a:rPr>
            <a:t>㎡）、結果として基準財政需要額が嵩むことから、財政力指数は類似団体平均値よりも低い傾向にある。</a:t>
          </a:r>
          <a:endParaRPr kumimoji="1" lang="en-US" altLang="ja-JP" sz="9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　基準財政需要額の費目において、人口密度を補正係数に直接用いる「消防費」や「その他の教育費」等については、特に需用費が嵩みやすい。</a:t>
          </a:r>
          <a:endParaRPr kumimoji="1" lang="en-US" altLang="ja-JP" sz="9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　また、人口密度の数値を直接扱わない費目であっても、「道路橋梁費」については面積に比例して道路延長は延びることとなるため、需要額が嵩みやすい。</a:t>
          </a:r>
          <a:endParaRPr kumimoji="1" lang="en-US" altLang="ja-JP" sz="9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　よって、財政力指数が低い経緯としては、基準財政収入額に起因するものではなく、人口密度の低さにより分母の値である基準財政需要額が大きいことが挙げられる。</a:t>
          </a:r>
          <a:endParaRPr kumimoji="1" lang="en-US" altLang="ja-JP" sz="9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　なお、町内の小学校については８校あるが、１校または１学級あたりの児童数が少なく、児童数の割には小学校費の費目のうち「学級数」と「学校数」の需要額が大きくでていた。令和４年度からは再編により２校に集約されるため需要額が小さくなることから、財政力指数は改善するものと思われ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12277</xdr:rowOff>
    </xdr:to>
    <xdr:cxnSp macro="">
      <xdr:nvCxnSpPr>
        <xdr:cNvPr id="74" name="直線コネクタ 73"/>
        <xdr:cNvCxnSpPr/>
      </xdr:nvCxnSpPr>
      <xdr:spPr>
        <a:xfrm flipV="1">
          <a:off x="2336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12277</xdr:rowOff>
    </xdr:from>
    <xdr:to>
      <xdr:col>11</xdr:col>
      <xdr:colOff>31750</xdr:colOff>
      <xdr:row>44</xdr:row>
      <xdr:rowOff>12277</xdr:rowOff>
    </xdr:to>
    <xdr:cxnSp macro="">
      <xdr:nvCxnSpPr>
        <xdr:cNvPr id="77" name="直線コネクタ 76"/>
        <xdr:cNvCxnSpPr/>
      </xdr:nvCxnSpPr>
      <xdr:spPr>
        <a:xfrm>
          <a:off x="1447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132927</xdr:rowOff>
    </xdr:from>
    <xdr:to>
      <xdr:col>11</xdr:col>
      <xdr:colOff>82550</xdr:colOff>
      <xdr:row>44</xdr:row>
      <xdr:rowOff>63077</xdr:rowOff>
    </xdr:to>
    <xdr:sp macro="" textlink="">
      <xdr:nvSpPr>
        <xdr:cNvPr id="93" name="楕円 92"/>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94" name="テキスト ボックス 93"/>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95" name="楕円 94"/>
        <xdr:cNvSpPr/>
      </xdr:nvSpPr>
      <xdr:spPr>
        <a:xfrm>
          <a:off x="1397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47854</xdr:rowOff>
    </xdr:from>
    <xdr:ext cx="762000" cy="259045"/>
    <xdr:sp macro="" textlink="">
      <xdr:nvSpPr>
        <xdr:cNvPr id="96" name="テキスト ボックス 95"/>
        <xdr:cNvSpPr txBox="1"/>
      </xdr:nvSpPr>
      <xdr:spPr>
        <a:xfrm>
          <a:off x="1066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経常収支比率は類似団体と同等の水準にあり、</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との比較では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収入の面では、消費税増税により地方消費税交付金が</a:t>
          </a:r>
          <a:r>
            <a:rPr kumimoji="1" lang="en-US" altLang="ja-JP" sz="1100">
              <a:latin typeface="ＭＳ Ｐゴシック" panose="020B0600070205080204" pitchFamily="50" charset="-128"/>
              <a:ea typeface="ＭＳ Ｐゴシック" panose="020B0600070205080204" pitchFamily="50" charset="-128"/>
            </a:rPr>
            <a:t>55,892</a:t>
          </a:r>
          <a:r>
            <a:rPr kumimoji="1" lang="ja-JP" altLang="en-US" sz="1100">
              <a:latin typeface="ＭＳ Ｐゴシック" panose="020B0600070205080204" pitchFamily="50" charset="-128"/>
              <a:ea typeface="ＭＳ Ｐゴシック" panose="020B0600070205080204" pitchFamily="50" charset="-128"/>
            </a:rPr>
            <a:t>千円の増となったことで、分母が大きくなった。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支出の面では、令和元年東日本台風の復旧復興に注力するため、経常支出が減少したと考える。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特に土木費においては、災害復旧事業に注力したことで、経年劣化に対応する修繕が少なかったことから、維持補修費が前年度から▲</a:t>
          </a:r>
          <a:r>
            <a:rPr kumimoji="1" lang="en-US" altLang="ja-JP" sz="1100">
              <a:latin typeface="ＭＳ Ｐゴシック" panose="020B0600070205080204" pitchFamily="50" charset="-128"/>
              <a:ea typeface="ＭＳ Ｐゴシック" panose="020B0600070205080204" pitchFamily="50" charset="-128"/>
            </a:rPr>
            <a:t>24,527</a:t>
          </a:r>
          <a:r>
            <a:rPr kumimoji="1" lang="ja-JP" altLang="en-US" sz="1100">
              <a:latin typeface="ＭＳ Ｐゴシック" panose="020B0600070205080204" pitchFamily="50" charset="-128"/>
              <a:ea typeface="ＭＳ Ｐゴシック" panose="020B0600070205080204" pitchFamily="50" charset="-128"/>
            </a:rPr>
            <a:t>千円の減となった。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62</xdr:row>
      <xdr:rowOff>76623</xdr:rowOff>
    </xdr:to>
    <xdr:cxnSp macro="">
      <xdr:nvCxnSpPr>
        <xdr:cNvPr id="131" name="直線コネクタ 130"/>
        <xdr:cNvCxnSpPr/>
      </xdr:nvCxnSpPr>
      <xdr:spPr>
        <a:xfrm flipV="1">
          <a:off x="4114800" y="1059391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76623</xdr:rowOff>
    </xdr:to>
    <xdr:cxnSp macro="">
      <xdr:nvCxnSpPr>
        <xdr:cNvPr id="134" name="直線コネクタ 133"/>
        <xdr:cNvCxnSpPr/>
      </xdr:nvCxnSpPr>
      <xdr:spPr>
        <a:xfrm>
          <a:off x="3225800" y="1067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44450</xdr:rowOff>
    </xdr:to>
    <xdr:cxnSp macro="">
      <xdr:nvCxnSpPr>
        <xdr:cNvPr id="137" name="直線コネクタ 136"/>
        <xdr:cNvCxnSpPr/>
      </xdr:nvCxnSpPr>
      <xdr:spPr>
        <a:xfrm>
          <a:off x="2336800" y="1066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62</xdr:row>
      <xdr:rowOff>36406</xdr:rowOff>
    </xdr:to>
    <xdr:cxnSp macro="">
      <xdr:nvCxnSpPr>
        <xdr:cNvPr id="140" name="直線コネクタ 139"/>
        <xdr:cNvCxnSpPr/>
      </xdr:nvCxnSpPr>
      <xdr:spPr>
        <a:xfrm>
          <a:off x="1447800" y="105939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50" name="楕円 149"/>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101194</xdr:rowOff>
    </xdr:from>
    <xdr:ext cx="762000" cy="259045"/>
    <xdr:sp macro="" textlink="">
      <xdr:nvSpPr>
        <xdr:cNvPr id="151"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2" name="楕円 151"/>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53" name="テキスト ボックス 152"/>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4" name="楕円 153"/>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5" name="テキスト ボックス 154"/>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6" name="楕円 155"/>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71983</xdr:rowOff>
    </xdr:from>
    <xdr:ext cx="762000" cy="259045"/>
    <xdr:sp macro="" textlink="">
      <xdr:nvSpPr>
        <xdr:cNvPr id="157" name="テキスト ボックス 156"/>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8" name="楕円 157"/>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59" name="テキスト ボックス 158"/>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に続いて、類似団体平均値から大きく乖離しているうえ、</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からさらに</a:t>
          </a:r>
          <a:r>
            <a:rPr kumimoji="1" lang="en-US" altLang="ja-JP" sz="1100">
              <a:latin typeface="ＭＳ Ｐゴシック" panose="020B0600070205080204" pitchFamily="50" charset="-128"/>
              <a:ea typeface="ＭＳ Ｐゴシック" panose="020B0600070205080204" pitchFamily="50" charset="-128"/>
            </a:rPr>
            <a:t>19,754</a:t>
          </a:r>
          <a:r>
            <a:rPr kumimoji="1" lang="ja-JP" altLang="en-US" sz="1100">
              <a:latin typeface="ＭＳ Ｐゴシック" panose="020B0600070205080204" pitchFamily="50" charset="-128"/>
              <a:ea typeface="ＭＳ Ｐゴシック" panose="020B0600070205080204" pitchFamily="50" charset="-128"/>
            </a:rPr>
            <a:t>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人件費については、台風被害からの復旧復興のために採用した任期付き職員の人件費で</a:t>
          </a:r>
          <a:r>
            <a:rPr kumimoji="1" lang="en-US" altLang="ja-JP" sz="1100">
              <a:latin typeface="ＭＳ Ｐゴシック" panose="020B0600070205080204" pitchFamily="50" charset="-128"/>
              <a:ea typeface="ＭＳ Ｐゴシック" panose="020B0600070205080204" pitchFamily="50" charset="-128"/>
            </a:rPr>
            <a:t>60,531</a:t>
          </a:r>
          <a:r>
            <a:rPr kumimoji="1" lang="ja-JP" altLang="en-US" sz="1100">
              <a:latin typeface="ＭＳ Ｐゴシック" panose="020B0600070205080204" pitchFamily="50" charset="-128"/>
              <a:ea typeface="ＭＳ Ｐゴシック" panose="020B0600070205080204" pitchFamily="50" charset="-128"/>
            </a:rPr>
            <a:t>千円の増となったことが挙げられる。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また物件費については、昨年度から続いた災害廃棄物処理事業で</a:t>
          </a:r>
          <a:r>
            <a:rPr kumimoji="1" lang="en-US" altLang="ja-JP" sz="1100">
              <a:latin typeface="ＭＳ Ｐゴシック" panose="020B0600070205080204" pitchFamily="50" charset="-128"/>
              <a:ea typeface="ＭＳ Ｐゴシック" panose="020B0600070205080204" pitchFamily="50" charset="-128"/>
            </a:rPr>
            <a:t>2,079,646</a:t>
          </a:r>
          <a:r>
            <a:rPr kumimoji="1" lang="ja-JP" altLang="en-US" sz="1100">
              <a:latin typeface="ＭＳ Ｐゴシック" panose="020B0600070205080204" pitchFamily="50" charset="-128"/>
              <a:ea typeface="ＭＳ Ｐゴシック" panose="020B0600070205080204" pitchFamily="50" charset="-128"/>
            </a:rPr>
            <a:t>千円の支出があったことが大きな要因である。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いずれの経費も台風被害に由来するものであることから一時的な増であり、財源についても国庫支出金や地方債、地方交付税による財政措置が大きいことから、収支でみた場合の負担としては大きな増には至っていないと思わ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105863</xdr:rowOff>
    </xdr:from>
    <xdr:to>
      <xdr:col>23</xdr:col>
      <xdr:colOff>133350</xdr:colOff>
      <xdr:row>87</xdr:row>
      <xdr:rowOff>13857</xdr:rowOff>
    </xdr:to>
    <xdr:cxnSp macro="">
      <xdr:nvCxnSpPr>
        <xdr:cNvPr id="194" name="直線コネクタ 193"/>
        <xdr:cNvCxnSpPr/>
      </xdr:nvCxnSpPr>
      <xdr:spPr>
        <a:xfrm>
          <a:off x="4114800" y="14850563"/>
          <a:ext cx="838200" cy="7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97898</xdr:rowOff>
    </xdr:from>
    <xdr:to>
      <xdr:col>19</xdr:col>
      <xdr:colOff>133350</xdr:colOff>
      <xdr:row>86</xdr:row>
      <xdr:rowOff>105863</xdr:rowOff>
    </xdr:to>
    <xdr:cxnSp macro="">
      <xdr:nvCxnSpPr>
        <xdr:cNvPr id="197" name="直線コネクタ 196"/>
        <xdr:cNvCxnSpPr/>
      </xdr:nvCxnSpPr>
      <xdr:spPr>
        <a:xfrm>
          <a:off x="3225800" y="14156798"/>
          <a:ext cx="889000" cy="6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88188</xdr:rowOff>
    </xdr:from>
    <xdr:to>
      <xdr:col>15</xdr:col>
      <xdr:colOff>82550</xdr:colOff>
      <xdr:row>82</xdr:row>
      <xdr:rowOff>97898</xdr:rowOff>
    </xdr:to>
    <xdr:cxnSp macro="">
      <xdr:nvCxnSpPr>
        <xdr:cNvPr id="200" name="直線コネクタ 199"/>
        <xdr:cNvCxnSpPr/>
      </xdr:nvCxnSpPr>
      <xdr:spPr>
        <a:xfrm>
          <a:off x="2336800" y="14147088"/>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78601</xdr:rowOff>
    </xdr:from>
    <xdr:to>
      <xdr:col>11</xdr:col>
      <xdr:colOff>31750</xdr:colOff>
      <xdr:row>82</xdr:row>
      <xdr:rowOff>88188</xdr:rowOff>
    </xdr:to>
    <xdr:cxnSp macro="">
      <xdr:nvCxnSpPr>
        <xdr:cNvPr id="203" name="直線コネクタ 202"/>
        <xdr:cNvCxnSpPr/>
      </xdr:nvCxnSpPr>
      <xdr:spPr>
        <a:xfrm>
          <a:off x="1447800" y="14137501"/>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134507</xdr:rowOff>
    </xdr:from>
    <xdr:to>
      <xdr:col>23</xdr:col>
      <xdr:colOff>184150</xdr:colOff>
      <xdr:row>87</xdr:row>
      <xdr:rowOff>64657</xdr:rowOff>
    </xdr:to>
    <xdr:sp macro="" textlink="">
      <xdr:nvSpPr>
        <xdr:cNvPr id="213" name="楕円 212"/>
        <xdr:cNvSpPr/>
      </xdr:nvSpPr>
      <xdr:spPr>
        <a:xfrm>
          <a:off x="4902200" y="148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106584</xdr:rowOff>
    </xdr:from>
    <xdr:ext cx="762000" cy="259045"/>
    <xdr:sp macro="" textlink="">
      <xdr:nvSpPr>
        <xdr:cNvPr id="214" name="人件費・物件費等の状況該当値テキスト"/>
        <xdr:cNvSpPr txBox="1"/>
      </xdr:nvSpPr>
      <xdr:spPr>
        <a:xfrm>
          <a:off x="5041900" y="1485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55063</xdr:rowOff>
    </xdr:from>
    <xdr:to>
      <xdr:col>19</xdr:col>
      <xdr:colOff>184150</xdr:colOff>
      <xdr:row>86</xdr:row>
      <xdr:rowOff>156663</xdr:rowOff>
    </xdr:to>
    <xdr:sp macro="" textlink="">
      <xdr:nvSpPr>
        <xdr:cNvPr id="215" name="楕円 214"/>
        <xdr:cNvSpPr/>
      </xdr:nvSpPr>
      <xdr:spPr>
        <a:xfrm>
          <a:off x="4064000" y="147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141440</xdr:rowOff>
    </xdr:from>
    <xdr:ext cx="736600" cy="259045"/>
    <xdr:sp macro="" textlink="">
      <xdr:nvSpPr>
        <xdr:cNvPr id="216" name="テキスト ボックス 215"/>
        <xdr:cNvSpPr txBox="1"/>
      </xdr:nvSpPr>
      <xdr:spPr>
        <a:xfrm>
          <a:off x="3733800" y="14886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47098</xdr:rowOff>
    </xdr:from>
    <xdr:to>
      <xdr:col>15</xdr:col>
      <xdr:colOff>133350</xdr:colOff>
      <xdr:row>82</xdr:row>
      <xdr:rowOff>148698</xdr:rowOff>
    </xdr:to>
    <xdr:sp macro="" textlink="">
      <xdr:nvSpPr>
        <xdr:cNvPr id="217" name="楕円 216"/>
        <xdr:cNvSpPr/>
      </xdr:nvSpPr>
      <xdr:spPr>
        <a:xfrm>
          <a:off x="3175000" y="141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133475</xdr:rowOff>
    </xdr:from>
    <xdr:ext cx="762000" cy="259045"/>
    <xdr:sp macro="" textlink="">
      <xdr:nvSpPr>
        <xdr:cNvPr id="218" name="テキスト ボックス 217"/>
        <xdr:cNvSpPr txBox="1"/>
      </xdr:nvSpPr>
      <xdr:spPr>
        <a:xfrm>
          <a:off x="2844800" y="1419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37388</xdr:rowOff>
    </xdr:from>
    <xdr:to>
      <xdr:col>11</xdr:col>
      <xdr:colOff>82550</xdr:colOff>
      <xdr:row>82</xdr:row>
      <xdr:rowOff>138988</xdr:rowOff>
    </xdr:to>
    <xdr:sp macro="" textlink="">
      <xdr:nvSpPr>
        <xdr:cNvPr id="219" name="楕円 218"/>
        <xdr:cNvSpPr/>
      </xdr:nvSpPr>
      <xdr:spPr>
        <a:xfrm>
          <a:off x="2286000" y="140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123765</xdr:rowOff>
    </xdr:from>
    <xdr:ext cx="762000" cy="259045"/>
    <xdr:sp macro="" textlink="">
      <xdr:nvSpPr>
        <xdr:cNvPr id="220" name="テキスト ボックス 219"/>
        <xdr:cNvSpPr txBox="1"/>
      </xdr:nvSpPr>
      <xdr:spPr>
        <a:xfrm>
          <a:off x="1955800" y="1418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27801</xdr:rowOff>
    </xdr:from>
    <xdr:to>
      <xdr:col>7</xdr:col>
      <xdr:colOff>31750</xdr:colOff>
      <xdr:row>82</xdr:row>
      <xdr:rowOff>129401</xdr:rowOff>
    </xdr:to>
    <xdr:sp macro="" textlink="">
      <xdr:nvSpPr>
        <xdr:cNvPr id="221" name="楕円 220"/>
        <xdr:cNvSpPr/>
      </xdr:nvSpPr>
      <xdr:spPr>
        <a:xfrm>
          <a:off x="1397000" y="140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114178</xdr:rowOff>
    </xdr:from>
    <xdr:ext cx="762000" cy="259045"/>
    <xdr:sp macro="" textlink="">
      <xdr:nvSpPr>
        <xdr:cNvPr id="222" name="テキスト ボックス 221"/>
        <xdr:cNvSpPr txBox="1"/>
      </xdr:nvSpPr>
      <xdr:spPr>
        <a:xfrm>
          <a:off x="1066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給与構造改革の確実な推進と、昇給の抑制等により、類似団体よりも低い水準となっている。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月に発生した台風被害に対応していたため、査定昇給を行わず一律で据置としたことから、</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に引き続き</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においても指数が低い状態で推移している。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148872</xdr:rowOff>
    </xdr:from>
    <xdr:to>
      <xdr:col>81</xdr:col>
      <xdr:colOff>44450</xdr:colOff>
      <xdr:row>80</xdr:row>
      <xdr:rowOff>138289</xdr:rowOff>
    </xdr:to>
    <xdr:cxnSp macro="">
      <xdr:nvCxnSpPr>
        <xdr:cNvPr id="256" name="直線コネクタ 255"/>
        <xdr:cNvCxnSpPr/>
      </xdr:nvCxnSpPr>
      <xdr:spPr>
        <a:xfrm flipV="1">
          <a:off x="16179800" y="1369342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138289</xdr:rowOff>
    </xdr:from>
    <xdr:to>
      <xdr:col>77</xdr:col>
      <xdr:colOff>44450</xdr:colOff>
      <xdr:row>83</xdr:row>
      <xdr:rowOff>26105</xdr:rowOff>
    </xdr:to>
    <xdr:cxnSp macro="">
      <xdr:nvCxnSpPr>
        <xdr:cNvPr id="259" name="直線コネクタ 258"/>
        <xdr:cNvCxnSpPr/>
      </xdr:nvCxnSpPr>
      <xdr:spPr>
        <a:xfrm flipV="1">
          <a:off x="15290800" y="13854289"/>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26105</xdr:rowOff>
    </xdr:to>
    <xdr:cxnSp macro="">
      <xdr:nvCxnSpPr>
        <xdr:cNvPr id="262" name="直線コネクタ 261"/>
        <xdr:cNvCxnSpPr/>
      </xdr:nvCxnSpPr>
      <xdr:spPr>
        <a:xfrm>
          <a:off x="14401800" y="141224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117122</xdr:rowOff>
    </xdr:to>
    <xdr:cxnSp macro="">
      <xdr:nvCxnSpPr>
        <xdr:cNvPr id="265" name="直線コネクタ 264"/>
        <xdr:cNvCxnSpPr/>
      </xdr:nvCxnSpPr>
      <xdr:spPr>
        <a:xfrm flipV="1">
          <a:off x="13512800" y="141224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98072</xdr:rowOff>
    </xdr:from>
    <xdr:to>
      <xdr:col>81</xdr:col>
      <xdr:colOff>95250</xdr:colOff>
      <xdr:row>80</xdr:row>
      <xdr:rowOff>28222</xdr:rowOff>
    </xdr:to>
    <xdr:sp macro="" textlink="">
      <xdr:nvSpPr>
        <xdr:cNvPr id="275" name="楕円 274"/>
        <xdr:cNvSpPr/>
      </xdr:nvSpPr>
      <xdr:spPr>
        <a:xfrm>
          <a:off x="16967200" y="136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19349</xdr:rowOff>
    </xdr:from>
    <xdr:ext cx="762000" cy="259045"/>
    <xdr:sp macro="" textlink="">
      <xdr:nvSpPr>
        <xdr:cNvPr id="276" name="給与水準   （国との比較）該当値テキスト"/>
        <xdr:cNvSpPr txBox="1"/>
      </xdr:nvSpPr>
      <xdr:spPr>
        <a:xfrm>
          <a:off x="17106900" y="1356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87489</xdr:rowOff>
    </xdr:from>
    <xdr:to>
      <xdr:col>77</xdr:col>
      <xdr:colOff>95250</xdr:colOff>
      <xdr:row>81</xdr:row>
      <xdr:rowOff>17639</xdr:rowOff>
    </xdr:to>
    <xdr:sp macro="" textlink="">
      <xdr:nvSpPr>
        <xdr:cNvPr id="277" name="楕円 276"/>
        <xdr:cNvSpPr/>
      </xdr:nvSpPr>
      <xdr:spPr>
        <a:xfrm>
          <a:off x="16129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27816</xdr:rowOff>
    </xdr:from>
    <xdr:ext cx="736600" cy="259045"/>
    <xdr:sp macro="" textlink="">
      <xdr:nvSpPr>
        <xdr:cNvPr id="278" name="テキスト ボックス 277"/>
        <xdr:cNvSpPr txBox="1"/>
      </xdr:nvSpPr>
      <xdr:spPr>
        <a:xfrm>
          <a:off x="15798800" y="1357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79" name="楕円 278"/>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0" name="テキスト ボックス 279"/>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1" name="楕円 280"/>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2" name="テキスト ボックス 281"/>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66322</xdr:rowOff>
    </xdr:from>
    <xdr:to>
      <xdr:col>64</xdr:col>
      <xdr:colOff>152400</xdr:colOff>
      <xdr:row>82</xdr:row>
      <xdr:rowOff>167922</xdr:rowOff>
    </xdr:to>
    <xdr:sp macro="" textlink="">
      <xdr:nvSpPr>
        <xdr:cNvPr id="283" name="楕円 282"/>
        <xdr:cNvSpPr/>
      </xdr:nvSpPr>
      <xdr:spPr>
        <a:xfrm>
          <a:off x="13462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6649</xdr:rowOff>
    </xdr:from>
    <xdr:ext cx="762000" cy="259045"/>
    <xdr:sp macro="" textlink="">
      <xdr:nvSpPr>
        <xdr:cNvPr id="284" name="テキスト ボックス 283"/>
        <xdr:cNvSpPr txBox="1"/>
      </xdr:nvSpPr>
      <xdr:spPr>
        <a:xfrm>
          <a:off x="13131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以降、類似団体平均を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人程度上回っており、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については類似団体平均よりも</a:t>
          </a:r>
          <a:r>
            <a:rPr kumimoji="1" lang="en-US" altLang="ja-JP" sz="1300">
              <a:latin typeface="ＭＳ Ｐゴシック" panose="020B0600070205080204" pitchFamily="50" charset="-128"/>
              <a:ea typeface="ＭＳ Ｐゴシック" panose="020B0600070205080204" pitchFamily="50" charset="-128"/>
            </a:rPr>
            <a:t>3.09</a:t>
          </a:r>
          <a:r>
            <a:rPr kumimoji="1" lang="ja-JP" altLang="en-US" sz="1300">
              <a:latin typeface="ＭＳ Ｐゴシック" panose="020B0600070205080204" pitchFamily="50" charset="-128"/>
              <a:ea typeface="ＭＳ Ｐゴシック" panose="020B0600070205080204" pitchFamily="50" charset="-128"/>
            </a:rPr>
            <a:t>人多い。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経緯としては、令和元年東日本台風被害からの復旧復興のために採用している任期付き職員の増が関係している。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名程度の任期付き職員を確保しているが、これは復旧復興による一時的な要因であるため、今後は改善するものと思われる。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109946</xdr:rowOff>
    </xdr:from>
    <xdr:to>
      <xdr:col>81</xdr:col>
      <xdr:colOff>44450</xdr:colOff>
      <xdr:row>62</xdr:row>
      <xdr:rowOff>136374</xdr:rowOff>
    </xdr:to>
    <xdr:cxnSp macro="">
      <xdr:nvCxnSpPr>
        <xdr:cNvPr id="321" name="直線コネクタ 320"/>
        <xdr:cNvCxnSpPr/>
      </xdr:nvCxnSpPr>
      <xdr:spPr>
        <a:xfrm>
          <a:off x="16179800" y="10739846"/>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32052</xdr:rowOff>
    </xdr:from>
    <xdr:to>
      <xdr:col>77</xdr:col>
      <xdr:colOff>44450</xdr:colOff>
      <xdr:row>62</xdr:row>
      <xdr:rowOff>109946</xdr:rowOff>
    </xdr:to>
    <xdr:cxnSp macro="">
      <xdr:nvCxnSpPr>
        <xdr:cNvPr id="324" name="直線コネクタ 323"/>
        <xdr:cNvCxnSpPr/>
      </xdr:nvCxnSpPr>
      <xdr:spPr>
        <a:xfrm>
          <a:off x="15290800" y="10490502"/>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32052</xdr:rowOff>
    </xdr:from>
    <xdr:to>
      <xdr:col>72</xdr:col>
      <xdr:colOff>203200</xdr:colOff>
      <xdr:row>61</xdr:row>
      <xdr:rowOff>38946</xdr:rowOff>
    </xdr:to>
    <xdr:cxnSp macro="">
      <xdr:nvCxnSpPr>
        <xdr:cNvPr id="327" name="直線コネクタ 326"/>
        <xdr:cNvCxnSpPr/>
      </xdr:nvCxnSpPr>
      <xdr:spPr>
        <a:xfrm flipV="1">
          <a:off x="14401800" y="1049050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43543</xdr:rowOff>
    </xdr:to>
    <xdr:cxnSp macro="">
      <xdr:nvCxnSpPr>
        <xdr:cNvPr id="330" name="直線コネクタ 329"/>
        <xdr:cNvCxnSpPr/>
      </xdr:nvCxnSpPr>
      <xdr:spPr>
        <a:xfrm flipV="1">
          <a:off x="13512800" y="10497396"/>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85574</xdr:rowOff>
    </xdr:from>
    <xdr:to>
      <xdr:col>81</xdr:col>
      <xdr:colOff>95250</xdr:colOff>
      <xdr:row>63</xdr:row>
      <xdr:rowOff>15724</xdr:rowOff>
    </xdr:to>
    <xdr:sp macro="" textlink="">
      <xdr:nvSpPr>
        <xdr:cNvPr id="340" name="楕円 339"/>
        <xdr:cNvSpPr/>
      </xdr:nvSpPr>
      <xdr:spPr>
        <a:xfrm>
          <a:off x="16967200" y="107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57651</xdr:rowOff>
    </xdr:from>
    <xdr:ext cx="762000" cy="259045"/>
    <xdr:sp macro="" textlink="">
      <xdr:nvSpPr>
        <xdr:cNvPr id="341" name="定員管理の状況該当値テキスト"/>
        <xdr:cNvSpPr txBox="1"/>
      </xdr:nvSpPr>
      <xdr:spPr>
        <a:xfrm>
          <a:off x="17106900" y="1068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59146</xdr:rowOff>
    </xdr:from>
    <xdr:to>
      <xdr:col>77</xdr:col>
      <xdr:colOff>95250</xdr:colOff>
      <xdr:row>62</xdr:row>
      <xdr:rowOff>160746</xdr:rowOff>
    </xdr:to>
    <xdr:sp macro="" textlink="">
      <xdr:nvSpPr>
        <xdr:cNvPr id="342" name="楕円 341"/>
        <xdr:cNvSpPr/>
      </xdr:nvSpPr>
      <xdr:spPr>
        <a:xfrm>
          <a:off x="16129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145523</xdr:rowOff>
    </xdr:from>
    <xdr:ext cx="736600" cy="259045"/>
    <xdr:sp macro="" textlink="">
      <xdr:nvSpPr>
        <xdr:cNvPr id="343" name="テキスト ボックス 342"/>
        <xdr:cNvSpPr txBox="1"/>
      </xdr:nvSpPr>
      <xdr:spPr>
        <a:xfrm>
          <a:off x="15798800" y="1077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152702</xdr:rowOff>
    </xdr:from>
    <xdr:to>
      <xdr:col>73</xdr:col>
      <xdr:colOff>44450</xdr:colOff>
      <xdr:row>61</xdr:row>
      <xdr:rowOff>82852</xdr:rowOff>
    </xdr:to>
    <xdr:sp macro="" textlink="">
      <xdr:nvSpPr>
        <xdr:cNvPr id="344" name="楕円 343"/>
        <xdr:cNvSpPr/>
      </xdr:nvSpPr>
      <xdr:spPr>
        <a:xfrm>
          <a:off x="15240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67629</xdr:rowOff>
    </xdr:from>
    <xdr:ext cx="762000" cy="259045"/>
    <xdr:sp macro="" textlink="">
      <xdr:nvSpPr>
        <xdr:cNvPr id="345" name="テキスト ボックス 344"/>
        <xdr:cNvSpPr txBox="1"/>
      </xdr:nvSpPr>
      <xdr:spPr>
        <a:xfrm>
          <a:off x="14909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159596</xdr:rowOff>
    </xdr:from>
    <xdr:to>
      <xdr:col>68</xdr:col>
      <xdr:colOff>203200</xdr:colOff>
      <xdr:row>61</xdr:row>
      <xdr:rowOff>89746</xdr:rowOff>
    </xdr:to>
    <xdr:sp macro="" textlink="">
      <xdr:nvSpPr>
        <xdr:cNvPr id="346" name="楕円 345"/>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74523</xdr:rowOff>
    </xdr:from>
    <xdr:ext cx="762000" cy="259045"/>
    <xdr:sp macro="" textlink="">
      <xdr:nvSpPr>
        <xdr:cNvPr id="347" name="テキスト ボックス 346"/>
        <xdr:cNvSpPr txBox="1"/>
      </xdr:nvSpPr>
      <xdr:spPr>
        <a:xfrm>
          <a:off x="14020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164193</xdr:rowOff>
    </xdr:from>
    <xdr:to>
      <xdr:col>64</xdr:col>
      <xdr:colOff>152400</xdr:colOff>
      <xdr:row>61</xdr:row>
      <xdr:rowOff>94343</xdr:rowOff>
    </xdr:to>
    <xdr:sp macro="" textlink="">
      <xdr:nvSpPr>
        <xdr:cNvPr id="348" name="楕円 347"/>
        <xdr:cNvSpPr/>
      </xdr:nvSpPr>
      <xdr:spPr>
        <a:xfrm>
          <a:off x="13462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79120</xdr:rowOff>
    </xdr:from>
    <xdr:ext cx="762000" cy="259045"/>
    <xdr:sp macro="" textlink="">
      <xdr:nvSpPr>
        <xdr:cNvPr id="349" name="テキスト ボックス 348"/>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類似団体と比較して比率が高い傾向にあるが、これは準元利償還金に該当する水道事業への繰出金の増が影響している。</a:t>
          </a:r>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から水道未普及対策事業の本格的な工事が始まったため、繰出額が大きくなっている。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については</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ポイント改善していおり、単年度での比率については</a:t>
          </a:r>
          <a:r>
            <a:rPr kumimoji="1" lang="en-US" altLang="ja-JP" sz="1000">
              <a:latin typeface="ＭＳ Ｐゴシック" panose="020B0600070205080204" pitchFamily="50" charset="-128"/>
              <a:ea typeface="ＭＳ Ｐゴシック" panose="020B0600070205080204" pitchFamily="50" charset="-128"/>
            </a:rPr>
            <a:t>9.3%</a:t>
          </a:r>
          <a:r>
            <a:rPr kumimoji="1" lang="ja-JP" altLang="en-US" sz="1000">
              <a:latin typeface="ＭＳ Ｐゴシック" panose="020B0600070205080204" pitchFamily="50" charset="-128"/>
              <a:ea typeface="ＭＳ Ｐゴシック" panose="020B0600070205080204" pitchFamily="50" charset="-128"/>
            </a:rPr>
            <a:t>であった。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分子要因の公債費は減少傾向にあり、特に年間の元利償還金が約</a:t>
          </a:r>
          <a:r>
            <a:rPr kumimoji="1" lang="en-US" altLang="ja-JP" sz="1000">
              <a:latin typeface="ＭＳ Ｐゴシック" panose="020B0600070205080204" pitchFamily="50" charset="-128"/>
              <a:ea typeface="ＭＳ Ｐゴシック" panose="020B0600070205080204" pitchFamily="50" charset="-128"/>
            </a:rPr>
            <a:t>30,000</a:t>
          </a:r>
          <a:r>
            <a:rPr kumimoji="1" lang="ja-JP" altLang="en-US" sz="1000">
              <a:latin typeface="ＭＳ Ｐゴシック" panose="020B0600070205080204" pitchFamily="50" charset="-128"/>
              <a:ea typeface="ＭＳ Ｐゴシック" panose="020B0600070205080204" pitchFamily="50" charset="-128"/>
            </a:rPr>
            <a:t>千円であった</a:t>
          </a:r>
          <a:r>
            <a:rPr kumimoji="1" lang="en-US" altLang="ja-JP" sz="1000">
              <a:latin typeface="ＭＳ Ｐゴシック" panose="020B0600070205080204" pitchFamily="50" charset="-128"/>
              <a:ea typeface="ＭＳ Ｐゴシック" panose="020B0600070205080204" pitchFamily="50" charset="-128"/>
            </a:rPr>
            <a:t>H20</a:t>
          </a:r>
          <a:r>
            <a:rPr kumimoji="1" lang="ja-JP" altLang="en-US" sz="1000">
              <a:latin typeface="ＭＳ Ｐゴシック" panose="020B0600070205080204" pitchFamily="50" charset="-128"/>
              <a:ea typeface="ＭＳ Ｐゴシック" panose="020B0600070205080204" pitchFamily="50" charset="-128"/>
            </a:rPr>
            <a:t>災害復旧事業債が</a:t>
          </a:r>
          <a:r>
            <a:rPr kumimoji="1" lang="en-US" altLang="ja-JP" sz="1000">
              <a:latin typeface="ＭＳ Ｐゴシック" panose="020B0600070205080204" pitchFamily="50" charset="-128"/>
              <a:ea typeface="ＭＳ Ｐゴシック" panose="020B0600070205080204" pitchFamily="50" charset="-128"/>
            </a:rPr>
            <a:t>H30</a:t>
          </a:r>
          <a:r>
            <a:rPr kumimoji="1" lang="ja-JP" altLang="en-US" sz="1000">
              <a:latin typeface="ＭＳ Ｐゴシック" panose="020B0600070205080204" pitchFamily="50" charset="-128"/>
              <a:ea typeface="ＭＳ Ｐゴシック" panose="020B0600070205080204" pitchFamily="50" charset="-128"/>
            </a:rPr>
            <a:t>で償還終了となった事もあり、元利償還金額の減少幅が大きい。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分母については、消費増税により地方消費税交付金額が</a:t>
          </a:r>
          <a:r>
            <a:rPr kumimoji="1" lang="en-US" altLang="ja-JP" sz="1000">
              <a:latin typeface="ＭＳ Ｐゴシック" panose="020B0600070205080204" pitchFamily="50" charset="-128"/>
              <a:ea typeface="ＭＳ Ｐゴシック" panose="020B0600070205080204" pitchFamily="50" charset="-128"/>
            </a:rPr>
            <a:t>68,717</a:t>
          </a:r>
          <a:r>
            <a:rPr kumimoji="1" lang="ja-JP" altLang="en-US" sz="1000">
              <a:latin typeface="ＭＳ Ｐゴシック" panose="020B0600070205080204" pitchFamily="50" charset="-128"/>
              <a:ea typeface="ＭＳ Ｐゴシック" panose="020B0600070205080204" pitchFamily="50" charset="-128"/>
            </a:rPr>
            <a:t>千円の増、ソーラー事業者の設立等により法人税割及び償却資産が</a:t>
          </a:r>
          <a:r>
            <a:rPr kumimoji="1" lang="en-US" altLang="ja-JP" sz="1000">
              <a:latin typeface="ＭＳ Ｐゴシック" panose="020B0600070205080204" pitchFamily="50" charset="-128"/>
              <a:ea typeface="ＭＳ Ｐゴシック" panose="020B0600070205080204" pitchFamily="50" charset="-128"/>
            </a:rPr>
            <a:t>49,844</a:t>
          </a:r>
          <a:r>
            <a:rPr kumimoji="1" lang="ja-JP" altLang="en-US" sz="1000">
              <a:latin typeface="ＭＳ Ｐゴシック" panose="020B0600070205080204" pitchFamily="50" charset="-128"/>
              <a:ea typeface="ＭＳ Ｐゴシック" panose="020B0600070205080204" pitchFamily="50" charset="-128"/>
            </a:rPr>
            <a:t>千円の増となるなど、標準税収入額が</a:t>
          </a:r>
          <a:r>
            <a:rPr kumimoji="1" lang="en-US" altLang="ja-JP" sz="1000">
              <a:latin typeface="ＭＳ Ｐゴシック" panose="020B0600070205080204" pitchFamily="50" charset="-128"/>
              <a:ea typeface="ＭＳ Ｐゴシック" panose="020B0600070205080204" pitchFamily="50" charset="-128"/>
            </a:rPr>
            <a:t>129,918</a:t>
          </a:r>
          <a:r>
            <a:rPr kumimoji="1" lang="ja-JP" altLang="en-US" sz="1000">
              <a:latin typeface="ＭＳ Ｐゴシック" panose="020B0600070205080204" pitchFamily="50" charset="-128"/>
              <a:ea typeface="ＭＳ Ｐゴシック" panose="020B0600070205080204" pitchFamily="50" charset="-128"/>
            </a:rPr>
            <a:t>千円の増となり、分母を大きくする要因となった。</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104926</xdr:rowOff>
    </xdr:to>
    <xdr:cxnSp macro="">
      <xdr:nvCxnSpPr>
        <xdr:cNvPr id="386" name="直線コネクタ 385"/>
        <xdr:cNvCxnSpPr/>
      </xdr:nvCxnSpPr>
      <xdr:spPr>
        <a:xfrm flipV="1">
          <a:off x="16179800" y="705394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104926</xdr:rowOff>
    </xdr:to>
    <xdr:cxnSp macro="">
      <xdr:nvCxnSpPr>
        <xdr:cNvPr id="389" name="直線コネクタ 388"/>
        <xdr:cNvCxnSpPr/>
      </xdr:nvCxnSpPr>
      <xdr:spPr>
        <a:xfrm>
          <a:off x="15290800" y="70884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41</xdr:row>
      <xdr:rowOff>58965</xdr:rowOff>
    </xdr:to>
    <xdr:cxnSp macro="">
      <xdr:nvCxnSpPr>
        <xdr:cNvPr id="392" name="直線コネクタ 391"/>
        <xdr:cNvCxnSpPr/>
      </xdr:nvCxnSpPr>
      <xdr:spPr>
        <a:xfrm>
          <a:off x="14401800" y="693903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81038</xdr:rowOff>
    </xdr:to>
    <xdr:cxnSp macro="">
      <xdr:nvCxnSpPr>
        <xdr:cNvPr id="395" name="直線コネクタ 394"/>
        <xdr:cNvCxnSpPr/>
      </xdr:nvCxnSpPr>
      <xdr:spPr>
        <a:xfrm>
          <a:off x="13512800" y="68815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5" name="楕円 404"/>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6"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7" name="楕円 406"/>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08" name="テキスト ボックス 407"/>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9" name="楕円 408"/>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10" name="テキスト ボックス 409"/>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30238</xdr:rowOff>
    </xdr:from>
    <xdr:to>
      <xdr:col>68</xdr:col>
      <xdr:colOff>203200</xdr:colOff>
      <xdr:row>40</xdr:row>
      <xdr:rowOff>131838</xdr:rowOff>
    </xdr:to>
    <xdr:sp macro="" textlink="">
      <xdr:nvSpPr>
        <xdr:cNvPr id="411" name="楕円 410"/>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412" name="テキスト ボックス 411"/>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13" name="楕円 412"/>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414" name="テキスト ボックス 413"/>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までは類似団体と比較して比率が高い傾向にあったが、当町は人口密度が低いため、町内に遍在する施設や道路の整備に対する地方債の発行が類似団体と比して高いことが要因と思われる。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においては一転して類似団体の水準を下回り、</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79.3</a:t>
          </a:r>
          <a:r>
            <a:rPr kumimoji="1" lang="ja-JP" altLang="en-US" sz="1000">
              <a:latin typeface="ＭＳ Ｐゴシック" panose="020B0600070205080204" pitchFamily="50" charset="-128"/>
              <a:ea typeface="ＭＳ Ｐゴシック" panose="020B0600070205080204" pitchFamily="50" charset="-128"/>
            </a:rPr>
            <a:t>ポイントの大幅な改善となった。主要因としては、</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に交付された特別交付税災害ルール分により</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決算では多額の剰余が発生し、それを起因として充当可能基金が約</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億円の増となった事が挙げられる。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しかし、今後は町営住宅建替事業に多額の地方債を充当する見込みであり、当該地方債については交付税措置がないことから、類似団体の水準を上回る傾向に戻ると想定される。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なお、災害復旧事業における地方債発行により地方債現在高が約</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億円の増となったが、当該地方債は交付税措置率が高く基準財政収入額も同様の増となるため、影響は小さい。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5987</xdr:rowOff>
    </xdr:from>
    <xdr:to>
      <xdr:col>81</xdr:col>
      <xdr:colOff>44450</xdr:colOff>
      <xdr:row>19</xdr:row>
      <xdr:rowOff>59932</xdr:rowOff>
    </xdr:to>
    <xdr:cxnSp macro="">
      <xdr:nvCxnSpPr>
        <xdr:cNvPr id="450" name="直線コネクタ 449"/>
        <xdr:cNvCxnSpPr/>
      </xdr:nvCxnSpPr>
      <xdr:spPr>
        <a:xfrm flipV="1">
          <a:off x="16179800" y="2406287"/>
          <a:ext cx="838200" cy="9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147501</xdr:rowOff>
    </xdr:from>
    <xdr:to>
      <xdr:col>77</xdr:col>
      <xdr:colOff>44450</xdr:colOff>
      <xdr:row>19</xdr:row>
      <xdr:rowOff>59932</xdr:rowOff>
    </xdr:to>
    <xdr:cxnSp macro="">
      <xdr:nvCxnSpPr>
        <xdr:cNvPr id="453" name="直線コネクタ 452"/>
        <xdr:cNvCxnSpPr/>
      </xdr:nvCxnSpPr>
      <xdr:spPr>
        <a:xfrm>
          <a:off x="15290800" y="3233601"/>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133955</xdr:rowOff>
    </xdr:from>
    <xdr:to>
      <xdr:col>72</xdr:col>
      <xdr:colOff>203200</xdr:colOff>
      <xdr:row>18</xdr:row>
      <xdr:rowOff>147501</xdr:rowOff>
    </xdr:to>
    <xdr:cxnSp macro="">
      <xdr:nvCxnSpPr>
        <xdr:cNvPr id="456" name="直線コネクタ 455"/>
        <xdr:cNvCxnSpPr/>
      </xdr:nvCxnSpPr>
      <xdr:spPr>
        <a:xfrm>
          <a:off x="14401800" y="3048605"/>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114421</xdr:rowOff>
    </xdr:from>
    <xdr:to>
      <xdr:col>68</xdr:col>
      <xdr:colOff>152400</xdr:colOff>
      <xdr:row>17</xdr:row>
      <xdr:rowOff>133955</xdr:rowOff>
    </xdr:to>
    <xdr:cxnSp macro="">
      <xdr:nvCxnSpPr>
        <xdr:cNvPr id="459" name="直線コネクタ 458"/>
        <xdr:cNvCxnSpPr/>
      </xdr:nvCxnSpPr>
      <xdr:spPr>
        <a:xfrm>
          <a:off x="13512800" y="302907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69" name="楕円 468"/>
        <xdr:cNvSpPr/>
      </xdr:nvSpPr>
      <xdr:spPr>
        <a:xfrm>
          <a:off x="16967200" y="23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47914</xdr:rowOff>
    </xdr:from>
    <xdr:ext cx="762000" cy="259045"/>
    <xdr:sp macro="" textlink="">
      <xdr:nvSpPr>
        <xdr:cNvPr id="470" name="将来負担の状況該当値テキスト"/>
        <xdr:cNvSpPr txBox="1"/>
      </xdr:nvSpPr>
      <xdr:spPr>
        <a:xfrm>
          <a:off x="17106900" y="227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9132</xdr:rowOff>
    </xdr:from>
    <xdr:to>
      <xdr:col>77</xdr:col>
      <xdr:colOff>95250</xdr:colOff>
      <xdr:row>19</xdr:row>
      <xdr:rowOff>110732</xdr:rowOff>
    </xdr:to>
    <xdr:sp macro="" textlink="">
      <xdr:nvSpPr>
        <xdr:cNvPr id="471" name="楕円 470"/>
        <xdr:cNvSpPr/>
      </xdr:nvSpPr>
      <xdr:spPr>
        <a:xfrm>
          <a:off x="16129000" y="32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95509</xdr:rowOff>
    </xdr:from>
    <xdr:ext cx="736600" cy="259045"/>
    <xdr:sp macro="" textlink="">
      <xdr:nvSpPr>
        <xdr:cNvPr id="472" name="テキスト ボックス 471"/>
        <xdr:cNvSpPr txBox="1"/>
      </xdr:nvSpPr>
      <xdr:spPr>
        <a:xfrm>
          <a:off x="15798800" y="335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96701</xdr:rowOff>
    </xdr:from>
    <xdr:to>
      <xdr:col>73</xdr:col>
      <xdr:colOff>44450</xdr:colOff>
      <xdr:row>19</xdr:row>
      <xdr:rowOff>26851</xdr:rowOff>
    </xdr:to>
    <xdr:sp macro="" textlink="">
      <xdr:nvSpPr>
        <xdr:cNvPr id="473" name="楕円 472"/>
        <xdr:cNvSpPr/>
      </xdr:nvSpPr>
      <xdr:spPr>
        <a:xfrm>
          <a:off x="15240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11628</xdr:rowOff>
    </xdr:from>
    <xdr:ext cx="762000" cy="259045"/>
    <xdr:sp macro="" textlink="">
      <xdr:nvSpPr>
        <xdr:cNvPr id="474" name="テキスト ボックス 473"/>
        <xdr:cNvSpPr txBox="1"/>
      </xdr:nvSpPr>
      <xdr:spPr>
        <a:xfrm>
          <a:off x="14909800" y="32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83155</xdr:rowOff>
    </xdr:from>
    <xdr:to>
      <xdr:col>68</xdr:col>
      <xdr:colOff>203200</xdr:colOff>
      <xdr:row>18</xdr:row>
      <xdr:rowOff>13305</xdr:rowOff>
    </xdr:to>
    <xdr:sp macro="" textlink="">
      <xdr:nvSpPr>
        <xdr:cNvPr id="475" name="楕円 474"/>
        <xdr:cNvSpPr/>
      </xdr:nvSpPr>
      <xdr:spPr>
        <a:xfrm>
          <a:off x="143510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169532</xdr:rowOff>
    </xdr:from>
    <xdr:ext cx="762000" cy="259045"/>
    <xdr:sp macro="" textlink="">
      <xdr:nvSpPr>
        <xdr:cNvPr id="476" name="テキスト ボックス 475"/>
        <xdr:cNvSpPr txBox="1"/>
      </xdr:nvSpPr>
      <xdr:spPr>
        <a:xfrm>
          <a:off x="14020800" y="308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63621</xdr:rowOff>
    </xdr:from>
    <xdr:to>
      <xdr:col>64</xdr:col>
      <xdr:colOff>152400</xdr:colOff>
      <xdr:row>17</xdr:row>
      <xdr:rowOff>165221</xdr:rowOff>
    </xdr:to>
    <xdr:sp macro="" textlink="">
      <xdr:nvSpPr>
        <xdr:cNvPr id="477" name="楕円 476"/>
        <xdr:cNvSpPr/>
      </xdr:nvSpPr>
      <xdr:spPr>
        <a:xfrm>
          <a:off x="13462000" y="2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149998</xdr:rowOff>
    </xdr:from>
    <xdr:ext cx="762000" cy="259045"/>
    <xdr:sp macro="" textlink="">
      <xdr:nvSpPr>
        <xdr:cNvPr id="478" name="テキスト ボックス 477"/>
        <xdr:cNvSpPr txBox="1"/>
      </xdr:nvSpPr>
      <xdr:spPr>
        <a:xfrm>
          <a:off x="13131800" y="306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12,904
12,732
273.30
19,683,201
18,758,093
176,975
5,201,864
10,535,783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まで物件費で扱っていた臨時職員の賃金が、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より会計年度職員報酬として人件費で扱うこととなったため、類似団体と同様に人件費の比率が増となった。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会計年度任用職員分の人件費については、報酬と手当を併せて</a:t>
          </a:r>
          <a:r>
            <a:rPr kumimoji="1" lang="en-US" altLang="ja-JP" sz="1300">
              <a:latin typeface="ＭＳ Ｐゴシック" panose="020B0600070205080204" pitchFamily="50" charset="-128"/>
              <a:ea typeface="ＭＳ Ｐゴシック" panose="020B0600070205080204" pitchFamily="50" charset="-128"/>
            </a:rPr>
            <a:t>47,396</a:t>
          </a:r>
          <a:r>
            <a:rPr kumimoji="1" lang="ja-JP" altLang="en-US" sz="1300">
              <a:latin typeface="ＭＳ Ｐゴシック" panose="020B0600070205080204" pitchFamily="50" charset="-128"/>
              <a:ea typeface="ＭＳ Ｐゴシック" panose="020B0600070205080204" pitchFamily="50" charset="-128"/>
            </a:rPr>
            <a:t>千円が計上されており、比率を上げる要因の一つとなった。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127000</xdr:rowOff>
    </xdr:to>
    <xdr:cxnSp macro="">
      <xdr:nvCxnSpPr>
        <xdr:cNvPr id="66" name="直線コネクタ 65"/>
        <xdr:cNvCxnSpPr/>
      </xdr:nvCxnSpPr>
      <xdr:spPr>
        <a:xfrm>
          <a:off x="3987800" y="6238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111760</xdr:rowOff>
    </xdr:to>
    <xdr:cxnSp macro="">
      <xdr:nvCxnSpPr>
        <xdr:cNvPr id="69" name="直線コネクタ 68"/>
        <xdr:cNvCxnSpPr/>
      </xdr:nvCxnSpPr>
      <xdr:spPr>
        <a:xfrm flipV="1">
          <a:off x="3098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127000</xdr:rowOff>
    </xdr:to>
    <xdr:cxnSp macro="">
      <xdr:nvCxnSpPr>
        <xdr:cNvPr id="72" name="直線コネクタ 71"/>
        <xdr:cNvCxnSpPr/>
      </xdr:nvCxnSpPr>
      <xdr:spPr>
        <a:xfrm flipV="1">
          <a:off x="2209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157480</xdr:rowOff>
    </xdr:to>
    <xdr:cxnSp macro="">
      <xdr:nvCxnSpPr>
        <xdr:cNvPr id="75" name="直線コネクタ 74"/>
        <xdr:cNvCxnSpPr/>
      </xdr:nvCxnSpPr>
      <xdr:spPr>
        <a:xfrm flipV="1">
          <a:off x="1320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臨時職員の賃金から会計年度任用職員の人件費へと変わったことにより、類似団体においては物件費の経常収支が改善されたが、当町においては臨時職員の賃金をおおむね臨時経費として扱っていたため、当該制度改正による比率変動の影響は小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から比して比率が</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ポイント上昇した経緯としては、</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ではスクールバス運行委託料に過疎対策事業債ソフト事業分の充当（</a:t>
          </a:r>
          <a:r>
            <a:rPr kumimoji="1" lang="en-US" altLang="ja-JP" sz="1100">
              <a:latin typeface="ＭＳ Ｐゴシック" panose="020B0600070205080204" pitchFamily="50" charset="-128"/>
              <a:ea typeface="ＭＳ Ｐゴシック" panose="020B0600070205080204" pitchFamily="50" charset="-128"/>
            </a:rPr>
            <a:t>8,000</a:t>
          </a:r>
          <a:r>
            <a:rPr kumimoji="1" lang="ja-JP" altLang="en-US" sz="1100">
              <a:latin typeface="ＭＳ Ｐゴシック" panose="020B0600070205080204" pitchFamily="50" charset="-128"/>
              <a:ea typeface="ＭＳ Ｐゴシック" panose="020B0600070205080204" pitchFamily="50" charset="-128"/>
            </a:rPr>
            <a:t>千円）があったが、</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においては当該地方債の配分が無く充当ができなかったことから特定財源が減ったため、経常収支が増となったことが挙げられる。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27396</xdr:rowOff>
    </xdr:to>
    <xdr:cxnSp macro="">
      <xdr:nvCxnSpPr>
        <xdr:cNvPr id="129" name="直線コネクタ 128"/>
        <xdr:cNvCxnSpPr/>
      </xdr:nvCxnSpPr>
      <xdr:spPr>
        <a:xfrm>
          <a:off x="15671800" y="25730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1270</xdr:rowOff>
    </xdr:to>
    <xdr:cxnSp macro="">
      <xdr:nvCxnSpPr>
        <xdr:cNvPr id="132" name="直線コネクタ 131"/>
        <xdr:cNvCxnSpPr/>
      </xdr:nvCxnSpPr>
      <xdr:spPr>
        <a:xfrm>
          <a:off x="14782800" y="2559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159657</xdr:rowOff>
    </xdr:to>
    <xdr:cxnSp macro="">
      <xdr:nvCxnSpPr>
        <xdr:cNvPr id="135" name="直線コネクタ 134"/>
        <xdr:cNvCxnSpPr/>
      </xdr:nvCxnSpPr>
      <xdr:spPr>
        <a:xfrm>
          <a:off x="13893800" y="252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127000</xdr:rowOff>
    </xdr:to>
    <xdr:cxnSp macro="">
      <xdr:nvCxnSpPr>
        <xdr:cNvPr id="138" name="直線コネクタ 137"/>
        <xdr:cNvCxnSpPr/>
      </xdr:nvCxnSpPr>
      <xdr:spPr>
        <a:xfrm>
          <a:off x="13004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148046</xdr:rowOff>
    </xdr:from>
    <xdr:to>
      <xdr:col>82</xdr:col>
      <xdr:colOff>158750</xdr:colOff>
      <xdr:row>15</xdr:row>
      <xdr:rowOff>78196</xdr:rowOff>
    </xdr:to>
    <xdr:sp macro="" textlink="">
      <xdr:nvSpPr>
        <xdr:cNvPr id="148" name="楕円 147"/>
        <xdr:cNvSpPr/>
      </xdr:nvSpPr>
      <xdr:spPr>
        <a:xfrm>
          <a:off x="164592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164573</xdr:rowOff>
    </xdr:from>
    <xdr:ext cx="762000" cy="259045"/>
    <xdr:sp macro="" textlink="">
      <xdr:nvSpPr>
        <xdr:cNvPr id="149" name="物件費該当値テキスト"/>
        <xdr:cNvSpPr txBox="1"/>
      </xdr:nvSpPr>
      <xdr:spPr>
        <a:xfrm>
          <a:off x="16598900" y="23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50" name="楕円 149"/>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51" name="テキスト ボックス 15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6" name="楕円 155"/>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7" name="テキスト ボックス 156"/>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町内公立保育所について、</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までは</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箇所であったが、</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からは私立認定こども園も交えた再編により公立保育所が１箇所となった。その結果、公立保育所としての扶助費の支出から、認定こども園への給付による補助費等の支出に変わったことで経常収支が少なくなったため、</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以降は扶助費の比率が下がっている。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と</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の比較においては</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ポイントの増となった。要因としては、</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ではこども医療費助成金に過疎対策事業債ソフト事業分の充当（</a:t>
          </a:r>
          <a:r>
            <a:rPr kumimoji="1" lang="en-US" altLang="ja-JP" sz="1050">
              <a:latin typeface="ＭＳ Ｐゴシック" panose="020B0600070205080204" pitchFamily="50" charset="-128"/>
              <a:ea typeface="ＭＳ Ｐゴシック" panose="020B0600070205080204" pitchFamily="50" charset="-128"/>
            </a:rPr>
            <a:t>8,000</a:t>
          </a:r>
          <a:r>
            <a:rPr kumimoji="1" lang="ja-JP" altLang="en-US" sz="1050">
              <a:latin typeface="ＭＳ Ｐゴシック" panose="020B0600070205080204" pitchFamily="50" charset="-128"/>
              <a:ea typeface="ＭＳ Ｐゴシック" panose="020B0600070205080204" pitchFamily="50" charset="-128"/>
            </a:rPr>
            <a:t>千円）があったが、</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においては当該地方債の配分が無く充当ができなかったことから特定財源が減ったため、経常収支が増となったことが挙げられる。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127000</xdr:rowOff>
    </xdr:to>
    <xdr:cxnSp macro="">
      <xdr:nvCxnSpPr>
        <xdr:cNvPr id="192" name="直線コネクタ 191"/>
        <xdr:cNvCxnSpPr/>
      </xdr:nvCxnSpPr>
      <xdr:spPr>
        <a:xfrm>
          <a:off x="3987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55</xdr:row>
      <xdr:rowOff>118835</xdr:rowOff>
    </xdr:to>
    <xdr:cxnSp macro="">
      <xdr:nvCxnSpPr>
        <xdr:cNvPr id="195" name="直線コネクタ 194"/>
        <xdr:cNvCxnSpPr/>
      </xdr:nvCxnSpPr>
      <xdr:spPr>
        <a:xfrm flipV="1">
          <a:off x="3098800" y="93363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118835</xdr:rowOff>
    </xdr:to>
    <xdr:cxnSp macro="">
      <xdr:nvCxnSpPr>
        <xdr:cNvPr id="198" name="直線コネクタ 197"/>
        <xdr:cNvCxnSpPr/>
      </xdr:nvCxnSpPr>
      <xdr:spPr>
        <a:xfrm>
          <a:off x="2209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201" name="直線コネクタ 200"/>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3" name="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当町は県内でも２番目に高齢化率が高いことから、後期高齢者医療への医療費負担や、介護保険給付に係る繰出金が高い傾向にあるため、当該比率は類似団体平均値よりも高い状態にある。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との比較においては、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ポイントの改善となった。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経緯としては、公共下水道事業特別会計と農業集落排水事業特別会計への繰出金について、</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までは全額を経常経費として扱っていたが、</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より基準外分の繰出金（</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会計合計</a:t>
          </a:r>
          <a:r>
            <a:rPr kumimoji="1" lang="en-US" altLang="ja-JP" sz="1100">
              <a:latin typeface="ＭＳ Ｐゴシック" panose="020B0600070205080204" pitchFamily="50" charset="-128"/>
              <a:ea typeface="ＭＳ Ｐゴシック" panose="020B0600070205080204" pitchFamily="50" charset="-128"/>
            </a:rPr>
            <a:t>62,886</a:t>
          </a:r>
          <a:r>
            <a:rPr kumimoji="1" lang="ja-JP" altLang="en-US" sz="1100">
              <a:latin typeface="ＭＳ Ｐゴシック" panose="020B0600070205080204" pitchFamily="50" charset="-128"/>
              <a:ea typeface="ＭＳ Ｐゴシック" panose="020B0600070205080204" pitchFamily="50" charset="-128"/>
            </a:rPr>
            <a:t>千円）を臨時経費としたことが挙げられる。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58</xdr:row>
      <xdr:rowOff>72572</xdr:rowOff>
    </xdr:to>
    <xdr:cxnSp macro="">
      <xdr:nvCxnSpPr>
        <xdr:cNvPr id="255" name="直線コネクタ 254"/>
        <xdr:cNvCxnSpPr/>
      </xdr:nvCxnSpPr>
      <xdr:spPr>
        <a:xfrm flipV="1">
          <a:off x="15671800" y="98533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72572</xdr:rowOff>
    </xdr:to>
    <xdr:cxnSp macro="">
      <xdr:nvCxnSpPr>
        <xdr:cNvPr id="258" name="直線コネクタ 257"/>
        <xdr:cNvCxnSpPr/>
      </xdr:nvCxnSpPr>
      <xdr:spPr>
        <a:xfrm>
          <a:off x="14782800" y="1001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72572</xdr:rowOff>
    </xdr:to>
    <xdr:cxnSp macro="">
      <xdr:nvCxnSpPr>
        <xdr:cNvPr id="261" name="直線コネクタ 260"/>
        <xdr:cNvCxnSpPr/>
      </xdr:nvCxnSpPr>
      <xdr:spPr>
        <a:xfrm>
          <a:off x="13893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61685</xdr:rowOff>
    </xdr:to>
    <xdr:cxnSp macro="">
      <xdr:nvCxnSpPr>
        <xdr:cNvPr id="264" name="直線コネクタ 263"/>
        <xdr:cNvCxnSpPr/>
      </xdr:nvCxnSpPr>
      <xdr:spPr>
        <a:xfrm>
          <a:off x="13004800" y="9951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4" name="楕円 273"/>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5"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6" name="楕円 275"/>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7" name="テキスト ボックス 276"/>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8" name="楕円 277"/>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9" name="テキスト ボックス 278"/>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80" name="楕円 279"/>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81" name="テキスト ボックス 280"/>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82" name="楕円 281"/>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83" name="テキスト ボックス 282"/>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地域おこし協力隊の報償費について、</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までは経常経費（</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68,056</a:t>
          </a:r>
          <a:r>
            <a:rPr kumimoji="1" lang="ja-JP" altLang="en-US" sz="1100">
              <a:latin typeface="ＭＳ Ｐゴシック" panose="020B0600070205080204" pitchFamily="50" charset="-128"/>
              <a:ea typeface="ＭＳ Ｐゴシック" panose="020B0600070205080204" pitchFamily="50" charset="-128"/>
            </a:rPr>
            <a:t>千円）としていたが、</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より臨時経費として取扱うこととしたため、比率が改善した。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臨時経費として扱うこととした経緯については、任期が３年と定められており、かつ会計年度任用職員のように職員の常態的な不足を補うための採用ではなく、一過性の採用であることから臨時経費とした。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また、当該事業の実施により特別交付税が交付されるが、特別交付税は臨時と整理されることも踏まえて判断したもの。</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109855</xdr:rowOff>
    </xdr:from>
    <xdr:to>
      <xdr:col>82</xdr:col>
      <xdr:colOff>107950</xdr:colOff>
      <xdr:row>36</xdr:row>
      <xdr:rowOff>12700</xdr:rowOff>
    </xdr:to>
    <xdr:cxnSp macro="">
      <xdr:nvCxnSpPr>
        <xdr:cNvPr id="312" name="直線コネクタ 311"/>
        <xdr:cNvCxnSpPr/>
      </xdr:nvCxnSpPr>
      <xdr:spPr>
        <a:xfrm flipV="1">
          <a:off x="15671800" y="611060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18415</xdr:rowOff>
    </xdr:from>
    <xdr:to>
      <xdr:col>78</xdr:col>
      <xdr:colOff>69850</xdr:colOff>
      <xdr:row>36</xdr:row>
      <xdr:rowOff>12700</xdr:rowOff>
    </xdr:to>
    <xdr:cxnSp macro="">
      <xdr:nvCxnSpPr>
        <xdr:cNvPr id="315" name="直線コネクタ 314"/>
        <xdr:cNvCxnSpPr/>
      </xdr:nvCxnSpPr>
      <xdr:spPr>
        <a:xfrm>
          <a:off x="14782800" y="601916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18415</xdr:rowOff>
    </xdr:from>
    <xdr:to>
      <xdr:col>73</xdr:col>
      <xdr:colOff>180975</xdr:colOff>
      <xdr:row>35</xdr:row>
      <xdr:rowOff>35560</xdr:rowOff>
    </xdr:to>
    <xdr:cxnSp macro="">
      <xdr:nvCxnSpPr>
        <xdr:cNvPr id="318" name="直線コネクタ 317"/>
        <xdr:cNvCxnSpPr/>
      </xdr:nvCxnSpPr>
      <xdr:spPr>
        <a:xfrm flipV="1">
          <a:off x="13893800" y="60191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35560</xdr:rowOff>
    </xdr:from>
    <xdr:to>
      <xdr:col>69</xdr:col>
      <xdr:colOff>92075</xdr:colOff>
      <xdr:row>35</xdr:row>
      <xdr:rowOff>69850</xdr:rowOff>
    </xdr:to>
    <xdr:cxnSp macro="">
      <xdr:nvCxnSpPr>
        <xdr:cNvPr id="321" name="直線コネクタ 320"/>
        <xdr:cNvCxnSpPr/>
      </xdr:nvCxnSpPr>
      <xdr:spPr>
        <a:xfrm flipV="1">
          <a:off x="13004800" y="60363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59055</xdr:rowOff>
    </xdr:from>
    <xdr:to>
      <xdr:col>82</xdr:col>
      <xdr:colOff>158750</xdr:colOff>
      <xdr:row>35</xdr:row>
      <xdr:rowOff>160655</xdr:rowOff>
    </xdr:to>
    <xdr:sp macro="" textlink="">
      <xdr:nvSpPr>
        <xdr:cNvPr id="331" name="楕円 330"/>
        <xdr:cNvSpPr/>
      </xdr:nvSpPr>
      <xdr:spPr>
        <a:xfrm>
          <a:off x="164592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75582</xdr:rowOff>
    </xdr:from>
    <xdr:ext cx="762000" cy="259045"/>
    <xdr:sp macro="" textlink="">
      <xdr:nvSpPr>
        <xdr:cNvPr id="332" name="補助費等該当値テキスト"/>
        <xdr:cNvSpPr txBox="1"/>
      </xdr:nvSpPr>
      <xdr:spPr>
        <a:xfrm>
          <a:off x="16598900" y="590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3" name="楕円 33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4" name="テキスト ボックス 333"/>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139065</xdr:rowOff>
    </xdr:from>
    <xdr:to>
      <xdr:col>74</xdr:col>
      <xdr:colOff>31750</xdr:colOff>
      <xdr:row>35</xdr:row>
      <xdr:rowOff>69215</xdr:rowOff>
    </xdr:to>
    <xdr:sp macro="" textlink="">
      <xdr:nvSpPr>
        <xdr:cNvPr id="335" name="楕円 334"/>
        <xdr:cNvSpPr/>
      </xdr:nvSpPr>
      <xdr:spPr>
        <a:xfrm>
          <a:off x="14732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79392</xdr:rowOff>
    </xdr:from>
    <xdr:ext cx="762000" cy="259045"/>
    <xdr:sp macro="" textlink="">
      <xdr:nvSpPr>
        <xdr:cNvPr id="336" name="テキスト ボックス 335"/>
        <xdr:cNvSpPr txBox="1"/>
      </xdr:nvSpPr>
      <xdr:spPr>
        <a:xfrm>
          <a:off x="144018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156210</xdr:rowOff>
    </xdr:from>
    <xdr:to>
      <xdr:col>69</xdr:col>
      <xdr:colOff>142875</xdr:colOff>
      <xdr:row>35</xdr:row>
      <xdr:rowOff>86360</xdr:rowOff>
    </xdr:to>
    <xdr:sp macro="" textlink="">
      <xdr:nvSpPr>
        <xdr:cNvPr id="337" name="楕円 336"/>
        <xdr:cNvSpPr/>
      </xdr:nvSpPr>
      <xdr:spPr>
        <a:xfrm>
          <a:off x="13843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96537</xdr:rowOff>
    </xdr:from>
    <xdr:ext cx="762000" cy="259045"/>
    <xdr:sp macro="" textlink="">
      <xdr:nvSpPr>
        <xdr:cNvPr id="338" name="テキスト ボックス 337"/>
        <xdr:cNvSpPr txBox="1"/>
      </xdr:nvSpPr>
      <xdr:spPr>
        <a:xfrm>
          <a:off x="13512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9" name="楕円 338"/>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40" name="テキスト ボックス 339"/>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過去に発行した道路整備等の地方債の償還終了等により、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以降は比率及び実額共に減少傾向にある。</a:t>
          </a:r>
        </a:p>
        <a:p>
          <a:r>
            <a:rPr kumimoji="1" lang="ja-JP" altLang="en-US" sz="1300">
              <a:latin typeface="ＭＳ Ｐゴシック" panose="020B0600070205080204" pitchFamily="50" charset="-128"/>
              <a:ea typeface="ＭＳ Ｐゴシック" panose="020B0600070205080204" pitchFamily="50" charset="-128"/>
            </a:rPr>
            <a:t>　一方で、今後は令和元年東日本台風に起因する災害復旧等の地方債の新規発行及び償還が続く事から、公債費の比率は増となると見込まれるが、地方交付税算入率の高い地方債が多いことから経常一般財源も比例して増となるため、影響は小さい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50800</xdr:rowOff>
    </xdr:to>
    <xdr:cxnSp macro="">
      <xdr:nvCxnSpPr>
        <xdr:cNvPr id="373" name="直線コネクタ 372"/>
        <xdr:cNvCxnSpPr/>
      </xdr:nvCxnSpPr>
      <xdr:spPr>
        <a:xfrm flipV="1">
          <a:off x="3987800" y="1341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111761</xdr:rowOff>
    </xdr:to>
    <xdr:cxnSp macro="">
      <xdr:nvCxnSpPr>
        <xdr:cNvPr id="376" name="直線コネクタ 375"/>
        <xdr:cNvCxnSpPr/>
      </xdr:nvCxnSpPr>
      <xdr:spPr>
        <a:xfrm flipV="1">
          <a:off x="3098800" y="13423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1270</xdr:rowOff>
    </xdr:to>
    <xdr:cxnSp macro="">
      <xdr:nvCxnSpPr>
        <xdr:cNvPr id="379" name="直線コネクタ 378"/>
        <xdr:cNvCxnSpPr/>
      </xdr:nvCxnSpPr>
      <xdr:spPr>
        <a:xfrm flipV="1">
          <a:off x="2209800" y="13484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79</xdr:row>
      <xdr:rowOff>1270</xdr:rowOff>
    </xdr:to>
    <xdr:cxnSp macro="">
      <xdr:nvCxnSpPr>
        <xdr:cNvPr id="382" name="直線コネクタ 381"/>
        <xdr:cNvCxnSpPr/>
      </xdr:nvCxnSpPr>
      <xdr:spPr>
        <a:xfrm>
          <a:off x="1320800" y="1349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2" name="楕円 391"/>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3"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4" name="楕円 393"/>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5" name="テキスト ボックス 394"/>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6" name="楕円 395"/>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7" name="テキスト ボックス 396"/>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8" name="楕円 397"/>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9" name="テキスト ボックス 398"/>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400" name="楕円 399"/>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401" name="テキスト ボックス 400"/>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例年、類似団体平均値をわずかに下回る数値で推移しており、費目別でみても、類似団体平均値と同等かやや下回る数値で推移しているが、「その他」の比率が特に高い傾向にある。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「その他」に含まれる繰出金の経常収支額は</a:t>
          </a:r>
          <a:r>
            <a:rPr kumimoji="1" lang="en-US" altLang="ja-JP" sz="1000">
              <a:latin typeface="ＭＳ Ｐゴシック" panose="020B0600070205080204" pitchFamily="50" charset="-128"/>
              <a:ea typeface="ＭＳ Ｐゴシック" panose="020B0600070205080204" pitchFamily="50" charset="-128"/>
            </a:rPr>
            <a:t>733,066</a:t>
          </a:r>
          <a:r>
            <a:rPr kumimoji="1" lang="ja-JP" altLang="en-US" sz="1000">
              <a:latin typeface="ＭＳ Ｐゴシック" panose="020B0600070205080204" pitchFamily="50" charset="-128"/>
              <a:ea typeface="ＭＳ Ｐゴシック" panose="020B0600070205080204" pitchFamily="50" charset="-128"/>
            </a:rPr>
            <a:t>千円であり、公債費を除くと人件費に次ぐ高さとなっていることから、全体への影響が大きい。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下水道事業への繰出金のうち基準外分を臨時経費としたものの、「その他」における比率は類似団体平均値を上回る状態には変わりはなく、見直しの余地がある。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また、医療費や介護保険給付の縮小のためにも、予防的な事業を適切に推進することも求められる。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99568</xdr:rowOff>
    </xdr:to>
    <xdr:cxnSp macro="">
      <xdr:nvCxnSpPr>
        <xdr:cNvPr id="432" name="直線コネクタ 431"/>
        <xdr:cNvCxnSpPr/>
      </xdr:nvCxnSpPr>
      <xdr:spPr>
        <a:xfrm flipV="1">
          <a:off x="15671800" y="130703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99568</xdr:rowOff>
    </xdr:to>
    <xdr:cxnSp macro="">
      <xdr:nvCxnSpPr>
        <xdr:cNvPr id="435" name="直線コネクタ 434"/>
        <xdr:cNvCxnSpPr/>
      </xdr:nvCxnSpPr>
      <xdr:spPr>
        <a:xfrm>
          <a:off x="14782800" y="13074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44704</xdr:rowOff>
    </xdr:to>
    <xdr:cxnSp macro="">
      <xdr:nvCxnSpPr>
        <xdr:cNvPr id="438" name="直線コネクタ 437"/>
        <xdr:cNvCxnSpPr/>
      </xdr:nvCxnSpPr>
      <xdr:spPr>
        <a:xfrm>
          <a:off x="13893800" y="13033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3556</xdr:rowOff>
    </xdr:to>
    <xdr:cxnSp macro="">
      <xdr:nvCxnSpPr>
        <xdr:cNvPr id="441" name="直線コネクタ 440"/>
        <xdr:cNvCxnSpPr/>
      </xdr:nvCxnSpPr>
      <xdr:spPr>
        <a:xfrm>
          <a:off x="13004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51" name="楕円 450"/>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52"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3" name="楕円 452"/>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54" name="テキスト ボックス 453"/>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5" name="楕円 454"/>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6" name="テキスト ボックス 455"/>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7" name="楕円 456"/>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8" name="テキスト ボックス 457"/>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9" name="楕円 458"/>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60" name="テキスト ボックス 459"/>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116210</xdr:rowOff>
    </xdr:from>
    <xdr:to>
      <xdr:col>29</xdr:col>
      <xdr:colOff>127000</xdr:colOff>
      <xdr:row>17</xdr:row>
      <xdr:rowOff>27300</xdr:rowOff>
    </xdr:to>
    <xdr:cxnSp macro="">
      <xdr:nvCxnSpPr>
        <xdr:cNvPr id="50" name="直線コネクタ 49"/>
        <xdr:cNvCxnSpPr/>
      </xdr:nvCxnSpPr>
      <xdr:spPr bwMode="auto">
        <a:xfrm flipV="1">
          <a:off x="5003800" y="2907035"/>
          <a:ext cx="647700" cy="8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27300</xdr:rowOff>
    </xdr:from>
    <xdr:to>
      <xdr:col>26</xdr:col>
      <xdr:colOff>50800</xdr:colOff>
      <xdr:row>17</xdr:row>
      <xdr:rowOff>111783</xdr:rowOff>
    </xdr:to>
    <xdr:cxnSp macro="">
      <xdr:nvCxnSpPr>
        <xdr:cNvPr id="53" name="直線コネクタ 52"/>
        <xdr:cNvCxnSpPr/>
      </xdr:nvCxnSpPr>
      <xdr:spPr bwMode="auto">
        <a:xfrm flipV="1">
          <a:off x="4305300" y="2989575"/>
          <a:ext cx="698500" cy="8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111783</xdr:rowOff>
    </xdr:from>
    <xdr:to>
      <xdr:col>22</xdr:col>
      <xdr:colOff>114300</xdr:colOff>
      <xdr:row>17</xdr:row>
      <xdr:rowOff>126771</xdr:rowOff>
    </xdr:to>
    <xdr:cxnSp macro="">
      <xdr:nvCxnSpPr>
        <xdr:cNvPr id="56" name="直線コネクタ 55"/>
        <xdr:cNvCxnSpPr/>
      </xdr:nvCxnSpPr>
      <xdr:spPr bwMode="auto">
        <a:xfrm flipV="1">
          <a:off x="3606800" y="3074058"/>
          <a:ext cx="698500" cy="1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126771</xdr:rowOff>
    </xdr:from>
    <xdr:to>
      <xdr:col>18</xdr:col>
      <xdr:colOff>177800</xdr:colOff>
      <xdr:row>17</xdr:row>
      <xdr:rowOff>138209</xdr:rowOff>
    </xdr:to>
    <xdr:cxnSp macro="">
      <xdr:nvCxnSpPr>
        <xdr:cNvPr id="59" name="直線コネクタ 58"/>
        <xdr:cNvCxnSpPr/>
      </xdr:nvCxnSpPr>
      <xdr:spPr bwMode="auto">
        <a:xfrm flipV="1">
          <a:off x="2908300" y="3089046"/>
          <a:ext cx="698500" cy="11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65410</xdr:rowOff>
    </xdr:from>
    <xdr:to>
      <xdr:col>29</xdr:col>
      <xdr:colOff>177800</xdr:colOff>
      <xdr:row>16</xdr:row>
      <xdr:rowOff>167010</xdr:rowOff>
    </xdr:to>
    <xdr:sp macro="" textlink="">
      <xdr:nvSpPr>
        <xdr:cNvPr id="69" name="楕円 68"/>
        <xdr:cNvSpPr/>
      </xdr:nvSpPr>
      <xdr:spPr bwMode="auto">
        <a:xfrm>
          <a:off x="5600700" y="285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81937</xdr:rowOff>
    </xdr:from>
    <xdr:ext cx="762000" cy="259045"/>
    <xdr:sp macro="" textlink="">
      <xdr:nvSpPr>
        <xdr:cNvPr id="70" name="人口1人当たり決算額の推移該当値テキスト130"/>
        <xdr:cNvSpPr txBox="1"/>
      </xdr:nvSpPr>
      <xdr:spPr>
        <a:xfrm>
          <a:off x="5740400" y="27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147950</xdr:rowOff>
    </xdr:from>
    <xdr:to>
      <xdr:col>26</xdr:col>
      <xdr:colOff>101600</xdr:colOff>
      <xdr:row>17</xdr:row>
      <xdr:rowOff>78100</xdr:rowOff>
    </xdr:to>
    <xdr:sp macro="" textlink="">
      <xdr:nvSpPr>
        <xdr:cNvPr id="71" name="楕円 70"/>
        <xdr:cNvSpPr/>
      </xdr:nvSpPr>
      <xdr:spPr bwMode="auto">
        <a:xfrm>
          <a:off x="4953000" y="293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88277</xdr:rowOff>
    </xdr:from>
    <xdr:ext cx="736600" cy="259045"/>
    <xdr:sp macro="" textlink="">
      <xdr:nvSpPr>
        <xdr:cNvPr id="72" name="テキスト ボックス 71"/>
        <xdr:cNvSpPr txBox="1"/>
      </xdr:nvSpPr>
      <xdr:spPr>
        <a:xfrm>
          <a:off x="4622800" y="270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60983</xdr:rowOff>
    </xdr:from>
    <xdr:to>
      <xdr:col>22</xdr:col>
      <xdr:colOff>165100</xdr:colOff>
      <xdr:row>17</xdr:row>
      <xdr:rowOff>162583</xdr:rowOff>
    </xdr:to>
    <xdr:sp macro="" textlink="">
      <xdr:nvSpPr>
        <xdr:cNvPr id="73" name="楕円 72"/>
        <xdr:cNvSpPr/>
      </xdr:nvSpPr>
      <xdr:spPr bwMode="auto">
        <a:xfrm>
          <a:off x="4254500" y="302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1310</xdr:rowOff>
    </xdr:from>
    <xdr:ext cx="762000" cy="259045"/>
    <xdr:sp macro="" textlink="">
      <xdr:nvSpPr>
        <xdr:cNvPr id="74" name="テキスト ボックス 73"/>
        <xdr:cNvSpPr txBox="1"/>
      </xdr:nvSpPr>
      <xdr:spPr>
        <a:xfrm>
          <a:off x="3924300" y="279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75971</xdr:rowOff>
    </xdr:from>
    <xdr:to>
      <xdr:col>19</xdr:col>
      <xdr:colOff>38100</xdr:colOff>
      <xdr:row>18</xdr:row>
      <xdr:rowOff>6121</xdr:rowOff>
    </xdr:to>
    <xdr:sp macro="" textlink="">
      <xdr:nvSpPr>
        <xdr:cNvPr id="75" name="楕円 74"/>
        <xdr:cNvSpPr/>
      </xdr:nvSpPr>
      <xdr:spPr bwMode="auto">
        <a:xfrm>
          <a:off x="3556000" y="303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16298</xdr:rowOff>
    </xdr:from>
    <xdr:ext cx="762000" cy="259045"/>
    <xdr:sp macro="" textlink="">
      <xdr:nvSpPr>
        <xdr:cNvPr id="76" name="テキスト ボックス 75"/>
        <xdr:cNvSpPr txBox="1"/>
      </xdr:nvSpPr>
      <xdr:spPr>
        <a:xfrm>
          <a:off x="3225800" y="280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87409</xdr:rowOff>
    </xdr:from>
    <xdr:to>
      <xdr:col>15</xdr:col>
      <xdr:colOff>101600</xdr:colOff>
      <xdr:row>18</xdr:row>
      <xdr:rowOff>17559</xdr:rowOff>
    </xdr:to>
    <xdr:sp macro="" textlink="">
      <xdr:nvSpPr>
        <xdr:cNvPr id="77" name="楕円 76"/>
        <xdr:cNvSpPr/>
      </xdr:nvSpPr>
      <xdr:spPr bwMode="auto">
        <a:xfrm>
          <a:off x="2857500" y="30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27736</xdr:rowOff>
    </xdr:from>
    <xdr:ext cx="762000" cy="259045"/>
    <xdr:sp macro="" textlink="">
      <xdr:nvSpPr>
        <xdr:cNvPr id="78" name="テキスト ボックス 77"/>
        <xdr:cNvSpPr txBox="1"/>
      </xdr:nvSpPr>
      <xdr:spPr>
        <a:xfrm>
          <a:off x="2527300" y="281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72388</xdr:rowOff>
    </xdr:from>
    <xdr:to>
      <xdr:col>29</xdr:col>
      <xdr:colOff>127000</xdr:colOff>
      <xdr:row>35</xdr:row>
      <xdr:rowOff>158159</xdr:rowOff>
    </xdr:to>
    <xdr:cxnSp macro="">
      <xdr:nvCxnSpPr>
        <xdr:cNvPr id="110" name="直線コネクタ 109"/>
        <xdr:cNvCxnSpPr/>
      </xdr:nvCxnSpPr>
      <xdr:spPr bwMode="auto">
        <a:xfrm>
          <a:off x="5003800" y="6682738"/>
          <a:ext cx="647700" cy="8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296256</xdr:rowOff>
    </xdr:from>
    <xdr:to>
      <xdr:col>26</xdr:col>
      <xdr:colOff>50800</xdr:colOff>
      <xdr:row>35</xdr:row>
      <xdr:rowOff>72388</xdr:rowOff>
    </xdr:to>
    <xdr:cxnSp macro="">
      <xdr:nvCxnSpPr>
        <xdr:cNvPr id="113" name="直線コネクタ 112"/>
        <xdr:cNvCxnSpPr/>
      </xdr:nvCxnSpPr>
      <xdr:spPr bwMode="auto">
        <a:xfrm>
          <a:off x="4305300" y="6563706"/>
          <a:ext cx="698500" cy="11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296256</xdr:rowOff>
    </xdr:from>
    <xdr:to>
      <xdr:col>22</xdr:col>
      <xdr:colOff>114300</xdr:colOff>
      <xdr:row>35</xdr:row>
      <xdr:rowOff>96642</xdr:rowOff>
    </xdr:to>
    <xdr:cxnSp macro="">
      <xdr:nvCxnSpPr>
        <xdr:cNvPr id="116" name="直線コネクタ 115"/>
        <xdr:cNvCxnSpPr/>
      </xdr:nvCxnSpPr>
      <xdr:spPr bwMode="auto">
        <a:xfrm flipV="1">
          <a:off x="3606800" y="6563706"/>
          <a:ext cx="698500" cy="143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96642</xdr:rowOff>
    </xdr:from>
    <xdr:to>
      <xdr:col>18</xdr:col>
      <xdr:colOff>177800</xdr:colOff>
      <xdr:row>35</xdr:row>
      <xdr:rowOff>189933</xdr:rowOff>
    </xdr:to>
    <xdr:cxnSp macro="">
      <xdr:nvCxnSpPr>
        <xdr:cNvPr id="119" name="直線コネクタ 118"/>
        <xdr:cNvCxnSpPr/>
      </xdr:nvCxnSpPr>
      <xdr:spPr bwMode="auto">
        <a:xfrm flipV="1">
          <a:off x="2908300" y="6706992"/>
          <a:ext cx="698500" cy="93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107359</xdr:rowOff>
    </xdr:from>
    <xdr:to>
      <xdr:col>29</xdr:col>
      <xdr:colOff>177800</xdr:colOff>
      <xdr:row>35</xdr:row>
      <xdr:rowOff>208959</xdr:rowOff>
    </xdr:to>
    <xdr:sp macro="" textlink="">
      <xdr:nvSpPr>
        <xdr:cNvPr id="129" name="楕円 128"/>
        <xdr:cNvSpPr/>
      </xdr:nvSpPr>
      <xdr:spPr bwMode="auto">
        <a:xfrm>
          <a:off x="5600700" y="671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295336</xdr:rowOff>
    </xdr:from>
    <xdr:ext cx="762000" cy="259045"/>
    <xdr:sp macro="" textlink="">
      <xdr:nvSpPr>
        <xdr:cNvPr id="130" name="人口1人当たり決算額の推移該当値テキスト445"/>
        <xdr:cNvSpPr txBox="1"/>
      </xdr:nvSpPr>
      <xdr:spPr>
        <a:xfrm>
          <a:off x="5740400" y="656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21588</xdr:rowOff>
    </xdr:from>
    <xdr:to>
      <xdr:col>26</xdr:col>
      <xdr:colOff>101600</xdr:colOff>
      <xdr:row>35</xdr:row>
      <xdr:rowOff>123188</xdr:rowOff>
    </xdr:to>
    <xdr:sp macro="" textlink="">
      <xdr:nvSpPr>
        <xdr:cNvPr id="131" name="楕円 130"/>
        <xdr:cNvSpPr/>
      </xdr:nvSpPr>
      <xdr:spPr bwMode="auto">
        <a:xfrm>
          <a:off x="4953000" y="663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133364</xdr:rowOff>
    </xdr:from>
    <xdr:ext cx="736600" cy="259045"/>
    <xdr:sp macro="" textlink="">
      <xdr:nvSpPr>
        <xdr:cNvPr id="132" name="テキスト ボックス 131"/>
        <xdr:cNvSpPr txBox="1"/>
      </xdr:nvSpPr>
      <xdr:spPr>
        <a:xfrm>
          <a:off x="4622800" y="640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245456</xdr:rowOff>
    </xdr:from>
    <xdr:to>
      <xdr:col>22</xdr:col>
      <xdr:colOff>165100</xdr:colOff>
      <xdr:row>35</xdr:row>
      <xdr:rowOff>4156</xdr:rowOff>
    </xdr:to>
    <xdr:sp macro="" textlink="">
      <xdr:nvSpPr>
        <xdr:cNvPr id="133" name="楕円 132"/>
        <xdr:cNvSpPr/>
      </xdr:nvSpPr>
      <xdr:spPr bwMode="auto">
        <a:xfrm>
          <a:off x="4254500" y="6512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14333</xdr:rowOff>
    </xdr:from>
    <xdr:ext cx="762000" cy="259045"/>
    <xdr:sp macro="" textlink="">
      <xdr:nvSpPr>
        <xdr:cNvPr id="134" name="テキスト ボックス 133"/>
        <xdr:cNvSpPr txBox="1"/>
      </xdr:nvSpPr>
      <xdr:spPr>
        <a:xfrm>
          <a:off x="3924300" y="628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45842</xdr:rowOff>
    </xdr:from>
    <xdr:to>
      <xdr:col>19</xdr:col>
      <xdr:colOff>38100</xdr:colOff>
      <xdr:row>35</xdr:row>
      <xdr:rowOff>147442</xdr:rowOff>
    </xdr:to>
    <xdr:sp macro="" textlink="">
      <xdr:nvSpPr>
        <xdr:cNvPr id="135" name="楕円 134"/>
        <xdr:cNvSpPr/>
      </xdr:nvSpPr>
      <xdr:spPr bwMode="auto">
        <a:xfrm>
          <a:off x="3556000" y="665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157619</xdr:rowOff>
    </xdr:from>
    <xdr:ext cx="762000" cy="259045"/>
    <xdr:sp macro="" textlink="">
      <xdr:nvSpPr>
        <xdr:cNvPr id="136" name="テキスト ボックス 135"/>
        <xdr:cNvSpPr txBox="1"/>
      </xdr:nvSpPr>
      <xdr:spPr>
        <a:xfrm>
          <a:off x="3225800" y="642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139133</xdr:rowOff>
    </xdr:from>
    <xdr:to>
      <xdr:col>15</xdr:col>
      <xdr:colOff>101600</xdr:colOff>
      <xdr:row>35</xdr:row>
      <xdr:rowOff>240733</xdr:rowOff>
    </xdr:to>
    <xdr:sp macro="" textlink="">
      <xdr:nvSpPr>
        <xdr:cNvPr id="137" name="楕円 136"/>
        <xdr:cNvSpPr/>
      </xdr:nvSpPr>
      <xdr:spPr bwMode="auto">
        <a:xfrm>
          <a:off x="2857500" y="674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250910</xdr:rowOff>
    </xdr:from>
    <xdr:ext cx="762000" cy="259045"/>
    <xdr:sp macro="" textlink="">
      <xdr:nvSpPr>
        <xdr:cNvPr id="138" name="テキスト ボックス 137"/>
        <xdr:cNvSpPr txBox="1"/>
      </xdr:nvSpPr>
      <xdr:spPr>
        <a:xfrm>
          <a:off x="2527300" y="651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12,904
12,732
273.30
19,683,201
18,758,093
176,975
5,201,864
10,535,783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86652</xdr:rowOff>
    </xdr:from>
    <xdr:to>
      <xdr:col>24</xdr:col>
      <xdr:colOff>63500</xdr:colOff>
      <xdr:row>36</xdr:row>
      <xdr:rowOff>25819</xdr:rowOff>
    </xdr:to>
    <xdr:cxnSp macro="">
      <xdr:nvCxnSpPr>
        <xdr:cNvPr id="61" name="直線コネクタ 60"/>
        <xdr:cNvCxnSpPr/>
      </xdr:nvCxnSpPr>
      <xdr:spPr>
        <a:xfrm flipV="1">
          <a:off x="3797300" y="6087402"/>
          <a:ext cx="838200" cy="1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25819</xdr:rowOff>
    </xdr:from>
    <xdr:to>
      <xdr:col>19</xdr:col>
      <xdr:colOff>177800</xdr:colOff>
      <xdr:row>36</xdr:row>
      <xdr:rowOff>103962</xdr:rowOff>
    </xdr:to>
    <xdr:cxnSp macro="">
      <xdr:nvCxnSpPr>
        <xdr:cNvPr id="64" name="直線コネクタ 63"/>
        <xdr:cNvCxnSpPr/>
      </xdr:nvCxnSpPr>
      <xdr:spPr>
        <a:xfrm flipV="1">
          <a:off x="2908300" y="6198019"/>
          <a:ext cx="8890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103962</xdr:rowOff>
    </xdr:from>
    <xdr:to>
      <xdr:col>15</xdr:col>
      <xdr:colOff>50800</xdr:colOff>
      <xdr:row>36</xdr:row>
      <xdr:rowOff>120663</xdr:rowOff>
    </xdr:to>
    <xdr:cxnSp macro="">
      <xdr:nvCxnSpPr>
        <xdr:cNvPr id="67" name="直線コネクタ 66"/>
        <xdr:cNvCxnSpPr/>
      </xdr:nvCxnSpPr>
      <xdr:spPr>
        <a:xfrm flipV="1">
          <a:off x="2019300" y="6276162"/>
          <a:ext cx="8890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120663</xdr:rowOff>
    </xdr:from>
    <xdr:to>
      <xdr:col>10</xdr:col>
      <xdr:colOff>114300</xdr:colOff>
      <xdr:row>36</xdr:row>
      <xdr:rowOff>126390</xdr:rowOff>
    </xdr:to>
    <xdr:cxnSp macro="">
      <xdr:nvCxnSpPr>
        <xdr:cNvPr id="70" name="直線コネクタ 69"/>
        <xdr:cNvCxnSpPr/>
      </xdr:nvCxnSpPr>
      <xdr:spPr>
        <a:xfrm flipV="1">
          <a:off x="1130300" y="6292863"/>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35852</xdr:rowOff>
    </xdr:from>
    <xdr:to>
      <xdr:col>24</xdr:col>
      <xdr:colOff>114300</xdr:colOff>
      <xdr:row>35</xdr:row>
      <xdr:rowOff>137452</xdr:rowOff>
    </xdr:to>
    <xdr:sp macro="" textlink="">
      <xdr:nvSpPr>
        <xdr:cNvPr id="80" name="楕円 79"/>
        <xdr:cNvSpPr/>
      </xdr:nvSpPr>
      <xdr:spPr>
        <a:xfrm>
          <a:off x="4584700" y="60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58729</xdr:rowOff>
    </xdr:from>
    <xdr:ext cx="599010" cy="259045"/>
    <xdr:sp macro="" textlink="">
      <xdr:nvSpPr>
        <xdr:cNvPr id="81" name="人件費該当値テキスト"/>
        <xdr:cNvSpPr txBox="1"/>
      </xdr:nvSpPr>
      <xdr:spPr>
        <a:xfrm>
          <a:off x="4686300" y="588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146469</xdr:rowOff>
    </xdr:from>
    <xdr:to>
      <xdr:col>20</xdr:col>
      <xdr:colOff>38100</xdr:colOff>
      <xdr:row>36</xdr:row>
      <xdr:rowOff>76619</xdr:rowOff>
    </xdr:to>
    <xdr:sp macro="" textlink="">
      <xdr:nvSpPr>
        <xdr:cNvPr id="82" name="楕円 81"/>
        <xdr:cNvSpPr/>
      </xdr:nvSpPr>
      <xdr:spPr>
        <a:xfrm>
          <a:off x="3746500" y="61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93146</xdr:rowOff>
    </xdr:from>
    <xdr:ext cx="599010" cy="259045"/>
    <xdr:sp macro="" textlink="">
      <xdr:nvSpPr>
        <xdr:cNvPr id="83" name="テキスト ボックス 82"/>
        <xdr:cNvSpPr txBox="1"/>
      </xdr:nvSpPr>
      <xdr:spPr>
        <a:xfrm>
          <a:off x="3497795" y="592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53162</xdr:rowOff>
    </xdr:from>
    <xdr:to>
      <xdr:col>15</xdr:col>
      <xdr:colOff>101600</xdr:colOff>
      <xdr:row>36</xdr:row>
      <xdr:rowOff>154762</xdr:rowOff>
    </xdr:to>
    <xdr:sp macro="" textlink="">
      <xdr:nvSpPr>
        <xdr:cNvPr id="84" name="楕円 83"/>
        <xdr:cNvSpPr/>
      </xdr:nvSpPr>
      <xdr:spPr>
        <a:xfrm>
          <a:off x="2857500" y="62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171289</xdr:rowOff>
    </xdr:from>
    <xdr:ext cx="534377" cy="259045"/>
    <xdr:sp macro="" textlink="">
      <xdr:nvSpPr>
        <xdr:cNvPr id="85" name="テキスト ボックス 84"/>
        <xdr:cNvSpPr txBox="1"/>
      </xdr:nvSpPr>
      <xdr:spPr>
        <a:xfrm>
          <a:off x="2641111" y="60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69863</xdr:rowOff>
    </xdr:from>
    <xdr:to>
      <xdr:col>10</xdr:col>
      <xdr:colOff>165100</xdr:colOff>
      <xdr:row>37</xdr:row>
      <xdr:rowOff>13</xdr:rowOff>
    </xdr:to>
    <xdr:sp macro="" textlink="">
      <xdr:nvSpPr>
        <xdr:cNvPr id="86" name="楕円 85"/>
        <xdr:cNvSpPr/>
      </xdr:nvSpPr>
      <xdr:spPr>
        <a:xfrm>
          <a:off x="1968500" y="62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16540</xdr:rowOff>
    </xdr:from>
    <xdr:ext cx="534377" cy="259045"/>
    <xdr:sp macro="" textlink="">
      <xdr:nvSpPr>
        <xdr:cNvPr id="87" name="テキスト ボックス 86"/>
        <xdr:cNvSpPr txBox="1"/>
      </xdr:nvSpPr>
      <xdr:spPr>
        <a:xfrm>
          <a:off x="1752111" y="60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75590</xdr:rowOff>
    </xdr:from>
    <xdr:to>
      <xdr:col>6</xdr:col>
      <xdr:colOff>38100</xdr:colOff>
      <xdr:row>37</xdr:row>
      <xdr:rowOff>5740</xdr:rowOff>
    </xdr:to>
    <xdr:sp macro="" textlink="">
      <xdr:nvSpPr>
        <xdr:cNvPr id="88" name="楕円 87"/>
        <xdr:cNvSpPr/>
      </xdr:nvSpPr>
      <xdr:spPr>
        <a:xfrm>
          <a:off x="1079500" y="62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22267</xdr:rowOff>
    </xdr:from>
    <xdr:ext cx="534377" cy="259045"/>
    <xdr:sp macro="" textlink="">
      <xdr:nvSpPr>
        <xdr:cNvPr id="89" name="テキスト ボックス 88"/>
        <xdr:cNvSpPr txBox="1"/>
      </xdr:nvSpPr>
      <xdr:spPr>
        <a:xfrm>
          <a:off x="863111" y="60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149383</xdr:rowOff>
    </xdr:from>
    <xdr:to>
      <xdr:col>24</xdr:col>
      <xdr:colOff>63500</xdr:colOff>
      <xdr:row>52</xdr:row>
      <xdr:rowOff>28623</xdr:rowOff>
    </xdr:to>
    <xdr:cxnSp macro="">
      <xdr:nvCxnSpPr>
        <xdr:cNvPr id="116" name="直線コネクタ 115"/>
        <xdr:cNvCxnSpPr/>
      </xdr:nvCxnSpPr>
      <xdr:spPr>
        <a:xfrm flipV="1">
          <a:off x="3797300" y="8893333"/>
          <a:ext cx="838200" cy="5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28623</xdr:rowOff>
    </xdr:from>
    <xdr:to>
      <xdr:col>19</xdr:col>
      <xdr:colOff>177800</xdr:colOff>
      <xdr:row>56</xdr:row>
      <xdr:rowOff>94725</xdr:rowOff>
    </xdr:to>
    <xdr:cxnSp macro="">
      <xdr:nvCxnSpPr>
        <xdr:cNvPr id="119" name="直線コネクタ 118"/>
        <xdr:cNvCxnSpPr/>
      </xdr:nvCxnSpPr>
      <xdr:spPr>
        <a:xfrm flipV="1">
          <a:off x="2908300" y="8944023"/>
          <a:ext cx="889000" cy="75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94725</xdr:rowOff>
    </xdr:from>
    <xdr:to>
      <xdr:col>15</xdr:col>
      <xdr:colOff>50800</xdr:colOff>
      <xdr:row>56</xdr:row>
      <xdr:rowOff>102657</xdr:rowOff>
    </xdr:to>
    <xdr:cxnSp macro="">
      <xdr:nvCxnSpPr>
        <xdr:cNvPr id="122" name="直線コネクタ 121"/>
        <xdr:cNvCxnSpPr/>
      </xdr:nvCxnSpPr>
      <xdr:spPr>
        <a:xfrm flipV="1">
          <a:off x="2019300" y="969592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102657</xdr:rowOff>
    </xdr:from>
    <xdr:to>
      <xdr:col>10</xdr:col>
      <xdr:colOff>114300</xdr:colOff>
      <xdr:row>56</xdr:row>
      <xdr:rowOff>118797</xdr:rowOff>
    </xdr:to>
    <xdr:cxnSp macro="">
      <xdr:nvCxnSpPr>
        <xdr:cNvPr id="125" name="直線コネクタ 124"/>
        <xdr:cNvCxnSpPr/>
      </xdr:nvCxnSpPr>
      <xdr:spPr>
        <a:xfrm flipV="1">
          <a:off x="1130300" y="9703857"/>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98583</xdr:rowOff>
    </xdr:from>
    <xdr:to>
      <xdr:col>24</xdr:col>
      <xdr:colOff>114300</xdr:colOff>
      <xdr:row>52</xdr:row>
      <xdr:rowOff>28733</xdr:rowOff>
    </xdr:to>
    <xdr:sp macro="" textlink="">
      <xdr:nvSpPr>
        <xdr:cNvPr id="135" name="楕円 134"/>
        <xdr:cNvSpPr/>
      </xdr:nvSpPr>
      <xdr:spPr>
        <a:xfrm>
          <a:off x="4584700" y="88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121460</xdr:rowOff>
    </xdr:from>
    <xdr:ext cx="599010" cy="259045"/>
    <xdr:sp macro="" textlink="">
      <xdr:nvSpPr>
        <xdr:cNvPr id="136" name="物件費該当値テキスト"/>
        <xdr:cNvSpPr txBox="1"/>
      </xdr:nvSpPr>
      <xdr:spPr>
        <a:xfrm>
          <a:off x="4686300" y="869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149273</xdr:rowOff>
    </xdr:from>
    <xdr:to>
      <xdr:col>20</xdr:col>
      <xdr:colOff>38100</xdr:colOff>
      <xdr:row>52</xdr:row>
      <xdr:rowOff>79423</xdr:rowOff>
    </xdr:to>
    <xdr:sp macro="" textlink="">
      <xdr:nvSpPr>
        <xdr:cNvPr id="137" name="楕円 136"/>
        <xdr:cNvSpPr/>
      </xdr:nvSpPr>
      <xdr:spPr>
        <a:xfrm>
          <a:off x="3746500" y="88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95950</xdr:rowOff>
    </xdr:from>
    <xdr:ext cx="599010" cy="259045"/>
    <xdr:sp macro="" textlink="">
      <xdr:nvSpPr>
        <xdr:cNvPr id="138" name="テキスト ボックス 137"/>
        <xdr:cNvSpPr txBox="1"/>
      </xdr:nvSpPr>
      <xdr:spPr>
        <a:xfrm>
          <a:off x="3497795" y="866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43925</xdr:rowOff>
    </xdr:from>
    <xdr:to>
      <xdr:col>15</xdr:col>
      <xdr:colOff>101600</xdr:colOff>
      <xdr:row>56</xdr:row>
      <xdr:rowOff>145525</xdr:rowOff>
    </xdr:to>
    <xdr:sp macro="" textlink="">
      <xdr:nvSpPr>
        <xdr:cNvPr id="139" name="楕円 138"/>
        <xdr:cNvSpPr/>
      </xdr:nvSpPr>
      <xdr:spPr>
        <a:xfrm>
          <a:off x="2857500" y="96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136652</xdr:rowOff>
    </xdr:from>
    <xdr:ext cx="534377" cy="259045"/>
    <xdr:sp macro="" textlink="">
      <xdr:nvSpPr>
        <xdr:cNvPr id="140" name="テキスト ボックス 139"/>
        <xdr:cNvSpPr txBox="1"/>
      </xdr:nvSpPr>
      <xdr:spPr>
        <a:xfrm>
          <a:off x="2641111" y="973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51857</xdr:rowOff>
    </xdr:from>
    <xdr:to>
      <xdr:col>10</xdr:col>
      <xdr:colOff>165100</xdr:colOff>
      <xdr:row>56</xdr:row>
      <xdr:rowOff>153457</xdr:rowOff>
    </xdr:to>
    <xdr:sp macro="" textlink="">
      <xdr:nvSpPr>
        <xdr:cNvPr id="141" name="楕円 140"/>
        <xdr:cNvSpPr/>
      </xdr:nvSpPr>
      <xdr:spPr>
        <a:xfrm>
          <a:off x="1968500" y="96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144584</xdr:rowOff>
    </xdr:from>
    <xdr:ext cx="534377" cy="259045"/>
    <xdr:sp macro="" textlink="">
      <xdr:nvSpPr>
        <xdr:cNvPr id="142" name="テキスト ボックス 141"/>
        <xdr:cNvSpPr txBox="1"/>
      </xdr:nvSpPr>
      <xdr:spPr>
        <a:xfrm>
          <a:off x="1752111" y="974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67997</xdr:rowOff>
    </xdr:from>
    <xdr:to>
      <xdr:col>6</xdr:col>
      <xdr:colOff>38100</xdr:colOff>
      <xdr:row>56</xdr:row>
      <xdr:rowOff>169597</xdr:rowOff>
    </xdr:to>
    <xdr:sp macro="" textlink="">
      <xdr:nvSpPr>
        <xdr:cNvPr id="143" name="楕円 142"/>
        <xdr:cNvSpPr/>
      </xdr:nvSpPr>
      <xdr:spPr>
        <a:xfrm>
          <a:off x="1079500" y="96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160724</xdr:rowOff>
    </xdr:from>
    <xdr:ext cx="534377" cy="259045"/>
    <xdr:sp macro="" textlink="">
      <xdr:nvSpPr>
        <xdr:cNvPr id="144" name="テキスト ボックス 143"/>
        <xdr:cNvSpPr txBox="1"/>
      </xdr:nvSpPr>
      <xdr:spPr>
        <a:xfrm>
          <a:off x="863111" y="976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168024</xdr:rowOff>
    </xdr:from>
    <xdr:to>
      <xdr:col>24</xdr:col>
      <xdr:colOff>63500</xdr:colOff>
      <xdr:row>77</xdr:row>
      <xdr:rowOff>19914</xdr:rowOff>
    </xdr:to>
    <xdr:cxnSp macro="">
      <xdr:nvCxnSpPr>
        <xdr:cNvPr id="171" name="直線コネクタ 170"/>
        <xdr:cNvCxnSpPr/>
      </xdr:nvCxnSpPr>
      <xdr:spPr>
        <a:xfrm>
          <a:off x="3797300" y="13198224"/>
          <a:ext cx="8382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143015</xdr:rowOff>
    </xdr:from>
    <xdr:to>
      <xdr:col>19</xdr:col>
      <xdr:colOff>177800</xdr:colOff>
      <xdr:row>76</xdr:row>
      <xdr:rowOff>168024</xdr:rowOff>
    </xdr:to>
    <xdr:cxnSp macro="">
      <xdr:nvCxnSpPr>
        <xdr:cNvPr id="174" name="直線コネクタ 173"/>
        <xdr:cNvCxnSpPr/>
      </xdr:nvCxnSpPr>
      <xdr:spPr>
        <a:xfrm>
          <a:off x="2908300" y="13173215"/>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143015</xdr:rowOff>
    </xdr:from>
    <xdr:to>
      <xdr:col>15</xdr:col>
      <xdr:colOff>50800</xdr:colOff>
      <xdr:row>76</xdr:row>
      <xdr:rowOff>144867</xdr:rowOff>
    </xdr:to>
    <xdr:cxnSp macro="">
      <xdr:nvCxnSpPr>
        <xdr:cNvPr id="177" name="直線コネクタ 176"/>
        <xdr:cNvCxnSpPr/>
      </xdr:nvCxnSpPr>
      <xdr:spPr>
        <a:xfrm flipV="1">
          <a:off x="2019300" y="13173215"/>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99467</xdr:rowOff>
    </xdr:from>
    <xdr:to>
      <xdr:col>10</xdr:col>
      <xdr:colOff>114300</xdr:colOff>
      <xdr:row>76</xdr:row>
      <xdr:rowOff>144867</xdr:rowOff>
    </xdr:to>
    <xdr:cxnSp macro="">
      <xdr:nvCxnSpPr>
        <xdr:cNvPr id="180" name="直線コネクタ 179"/>
        <xdr:cNvCxnSpPr/>
      </xdr:nvCxnSpPr>
      <xdr:spPr>
        <a:xfrm>
          <a:off x="1130300" y="13129667"/>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140564</xdr:rowOff>
    </xdr:from>
    <xdr:to>
      <xdr:col>24</xdr:col>
      <xdr:colOff>114300</xdr:colOff>
      <xdr:row>77</xdr:row>
      <xdr:rowOff>70714</xdr:rowOff>
    </xdr:to>
    <xdr:sp macro="" textlink="">
      <xdr:nvSpPr>
        <xdr:cNvPr id="190" name="楕円 189"/>
        <xdr:cNvSpPr/>
      </xdr:nvSpPr>
      <xdr:spPr>
        <a:xfrm>
          <a:off x="4584700" y="131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163441</xdr:rowOff>
    </xdr:from>
    <xdr:ext cx="534377" cy="259045"/>
    <xdr:sp macro="" textlink="">
      <xdr:nvSpPr>
        <xdr:cNvPr id="191" name="維持補修費該当値テキスト"/>
        <xdr:cNvSpPr txBox="1"/>
      </xdr:nvSpPr>
      <xdr:spPr>
        <a:xfrm>
          <a:off x="4686300" y="130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117224</xdr:rowOff>
    </xdr:from>
    <xdr:to>
      <xdr:col>20</xdr:col>
      <xdr:colOff>38100</xdr:colOff>
      <xdr:row>77</xdr:row>
      <xdr:rowOff>47374</xdr:rowOff>
    </xdr:to>
    <xdr:sp macro="" textlink="">
      <xdr:nvSpPr>
        <xdr:cNvPr id="192" name="楕円 191"/>
        <xdr:cNvSpPr/>
      </xdr:nvSpPr>
      <xdr:spPr>
        <a:xfrm>
          <a:off x="3746500" y="131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63901</xdr:rowOff>
    </xdr:from>
    <xdr:ext cx="534377" cy="259045"/>
    <xdr:sp macro="" textlink="">
      <xdr:nvSpPr>
        <xdr:cNvPr id="193" name="テキスト ボックス 192"/>
        <xdr:cNvSpPr txBox="1"/>
      </xdr:nvSpPr>
      <xdr:spPr>
        <a:xfrm>
          <a:off x="3530111" y="1292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92215</xdr:rowOff>
    </xdr:from>
    <xdr:to>
      <xdr:col>15</xdr:col>
      <xdr:colOff>101600</xdr:colOff>
      <xdr:row>77</xdr:row>
      <xdr:rowOff>22365</xdr:rowOff>
    </xdr:to>
    <xdr:sp macro="" textlink="">
      <xdr:nvSpPr>
        <xdr:cNvPr id="194" name="楕円 193"/>
        <xdr:cNvSpPr/>
      </xdr:nvSpPr>
      <xdr:spPr>
        <a:xfrm>
          <a:off x="2857500" y="13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38892</xdr:rowOff>
    </xdr:from>
    <xdr:ext cx="534377" cy="259045"/>
    <xdr:sp macro="" textlink="">
      <xdr:nvSpPr>
        <xdr:cNvPr id="195" name="テキスト ボックス 194"/>
        <xdr:cNvSpPr txBox="1"/>
      </xdr:nvSpPr>
      <xdr:spPr>
        <a:xfrm>
          <a:off x="2641111" y="12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94067</xdr:rowOff>
    </xdr:from>
    <xdr:to>
      <xdr:col>10</xdr:col>
      <xdr:colOff>165100</xdr:colOff>
      <xdr:row>77</xdr:row>
      <xdr:rowOff>24217</xdr:rowOff>
    </xdr:to>
    <xdr:sp macro="" textlink="">
      <xdr:nvSpPr>
        <xdr:cNvPr id="196" name="楕円 195"/>
        <xdr:cNvSpPr/>
      </xdr:nvSpPr>
      <xdr:spPr>
        <a:xfrm>
          <a:off x="1968500" y="131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40743</xdr:rowOff>
    </xdr:from>
    <xdr:ext cx="534377" cy="259045"/>
    <xdr:sp macro="" textlink="">
      <xdr:nvSpPr>
        <xdr:cNvPr id="197" name="テキスト ボックス 196"/>
        <xdr:cNvSpPr txBox="1"/>
      </xdr:nvSpPr>
      <xdr:spPr>
        <a:xfrm>
          <a:off x="1752111" y="1289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48667</xdr:rowOff>
    </xdr:from>
    <xdr:to>
      <xdr:col>6</xdr:col>
      <xdr:colOff>38100</xdr:colOff>
      <xdr:row>76</xdr:row>
      <xdr:rowOff>150267</xdr:rowOff>
    </xdr:to>
    <xdr:sp macro="" textlink="">
      <xdr:nvSpPr>
        <xdr:cNvPr id="198" name="楕円 197"/>
        <xdr:cNvSpPr/>
      </xdr:nvSpPr>
      <xdr:spPr>
        <a:xfrm>
          <a:off x="10795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166793</xdr:rowOff>
    </xdr:from>
    <xdr:ext cx="534377" cy="259045"/>
    <xdr:sp macro="" textlink="">
      <xdr:nvSpPr>
        <xdr:cNvPr id="199" name="テキスト ボックス 198"/>
        <xdr:cNvSpPr txBox="1"/>
      </xdr:nvSpPr>
      <xdr:spPr>
        <a:xfrm>
          <a:off x="863111" y="128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108534</xdr:rowOff>
    </xdr:from>
    <xdr:to>
      <xdr:col>24</xdr:col>
      <xdr:colOff>63500</xdr:colOff>
      <xdr:row>98</xdr:row>
      <xdr:rowOff>58586</xdr:rowOff>
    </xdr:to>
    <xdr:cxnSp macro="">
      <xdr:nvCxnSpPr>
        <xdr:cNvPr id="229" name="直線コネクタ 228"/>
        <xdr:cNvCxnSpPr/>
      </xdr:nvCxnSpPr>
      <xdr:spPr>
        <a:xfrm flipV="1">
          <a:off x="3797300" y="16739184"/>
          <a:ext cx="838200" cy="1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171208</xdr:rowOff>
    </xdr:from>
    <xdr:to>
      <xdr:col>19</xdr:col>
      <xdr:colOff>177800</xdr:colOff>
      <xdr:row>98</xdr:row>
      <xdr:rowOff>58586</xdr:rowOff>
    </xdr:to>
    <xdr:cxnSp macro="">
      <xdr:nvCxnSpPr>
        <xdr:cNvPr id="232" name="直線コネクタ 231"/>
        <xdr:cNvCxnSpPr/>
      </xdr:nvCxnSpPr>
      <xdr:spPr>
        <a:xfrm>
          <a:off x="2908300" y="16801858"/>
          <a:ext cx="889000" cy="5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149797</xdr:rowOff>
    </xdr:from>
    <xdr:to>
      <xdr:col>15</xdr:col>
      <xdr:colOff>50800</xdr:colOff>
      <xdr:row>97</xdr:row>
      <xdr:rowOff>171208</xdr:rowOff>
    </xdr:to>
    <xdr:cxnSp macro="">
      <xdr:nvCxnSpPr>
        <xdr:cNvPr id="235" name="直線コネクタ 234"/>
        <xdr:cNvCxnSpPr/>
      </xdr:nvCxnSpPr>
      <xdr:spPr>
        <a:xfrm>
          <a:off x="2019300" y="16780447"/>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149797</xdr:rowOff>
    </xdr:from>
    <xdr:to>
      <xdr:col>10</xdr:col>
      <xdr:colOff>114300</xdr:colOff>
      <xdr:row>98</xdr:row>
      <xdr:rowOff>54832</xdr:rowOff>
    </xdr:to>
    <xdr:cxnSp macro="">
      <xdr:nvCxnSpPr>
        <xdr:cNvPr id="238" name="直線コネクタ 237"/>
        <xdr:cNvCxnSpPr/>
      </xdr:nvCxnSpPr>
      <xdr:spPr>
        <a:xfrm flipV="1">
          <a:off x="1130300" y="16780447"/>
          <a:ext cx="889000" cy="7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57734</xdr:rowOff>
    </xdr:from>
    <xdr:to>
      <xdr:col>24</xdr:col>
      <xdr:colOff>114300</xdr:colOff>
      <xdr:row>97</xdr:row>
      <xdr:rowOff>159334</xdr:rowOff>
    </xdr:to>
    <xdr:sp macro="" textlink="">
      <xdr:nvSpPr>
        <xdr:cNvPr id="248" name="楕円 247"/>
        <xdr:cNvSpPr/>
      </xdr:nvSpPr>
      <xdr:spPr>
        <a:xfrm>
          <a:off x="4584700" y="166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36161</xdr:rowOff>
    </xdr:from>
    <xdr:ext cx="534377" cy="259045"/>
    <xdr:sp macro="" textlink="">
      <xdr:nvSpPr>
        <xdr:cNvPr id="249" name="扶助費該当値テキスト"/>
        <xdr:cNvSpPr txBox="1"/>
      </xdr:nvSpPr>
      <xdr:spPr>
        <a:xfrm>
          <a:off x="4686300" y="166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7786</xdr:rowOff>
    </xdr:from>
    <xdr:to>
      <xdr:col>20</xdr:col>
      <xdr:colOff>38100</xdr:colOff>
      <xdr:row>98</xdr:row>
      <xdr:rowOff>109386</xdr:rowOff>
    </xdr:to>
    <xdr:sp macro="" textlink="">
      <xdr:nvSpPr>
        <xdr:cNvPr id="250" name="楕円 249"/>
        <xdr:cNvSpPr/>
      </xdr:nvSpPr>
      <xdr:spPr>
        <a:xfrm>
          <a:off x="3746500" y="16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100513</xdr:rowOff>
    </xdr:from>
    <xdr:ext cx="534377" cy="259045"/>
    <xdr:sp macro="" textlink="">
      <xdr:nvSpPr>
        <xdr:cNvPr id="251" name="テキスト ボックス 250"/>
        <xdr:cNvSpPr txBox="1"/>
      </xdr:nvSpPr>
      <xdr:spPr>
        <a:xfrm>
          <a:off x="3530111" y="169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120408</xdr:rowOff>
    </xdr:from>
    <xdr:to>
      <xdr:col>15</xdr:col>
      <xdr:colOff>101600</xdr:colOff>
      <xdr:row>98</xdr:row>
      <xdr:rowOff>50558</xdr:rowOff>
    </xdr:to>
    <xdr:sp macro="" textlink="">
      <xdr:nvSpPr>
        <xdr:cNvPr id="252" name="楕円 251"/>
        <xdr:cNvSpPr/>
      </xdr:nvSpPr>
      <xdr:spPr>
        <a:xfrm>
          <a:off x="2857500" y="167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41685</xdr:rowOff>
    </xdr:from>
    <xdr:ext cx="534377" cy="259045"/>
    <xdr:sp macro="" textlink="">
      <xdr:nvSpPr>
        <xdr:cNvPr id="253" name="テキスト ボックス 252"/>
        <xdr:cNvSpPr txBox="1"/>
      </xdr:nvSpPr>
      <xdr:spPr>
        <a:xfrm>
          <a:off x="2641111" y="168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98997</xdr:rowOff>
    </xdr:from>
    <xdr:to>
      <xdr:col>10</xdr:col>
      <xdr:colOff>165100</xdr:colOff>
      <xdr:row>98</xdr:row>
      <xdr:rowOff>29147</xdr:rowOff>
    </xdr:to>
    <xdr:sp macro="" textlink="">
      <xdr:nvSpPr>
        <xdr:cNvPr id="254" name="楕円 253"/>
        <xdr:cNvSpPr/>
      </xdr:nvSpPr>
      <xdr:spPr>
        <a:xfrm>
          <a:off x="1968500" y="167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20274</xdr:rowOff>
    </xdr:from>
    <xdr:ext cx="534377" cy="259045"/>
    <xdr:sp macro="" textlink="">
      <xdr:nvSpPr>
        <xdr:cNvPr id="255" name="テキスト ボックス 254"/>
        <xdr:cNvSpPr txBox="1"/>
      </xdr:nvSpPr>
      <xdr:spPr>
        <a:xfrm>
          <a:off x="1752111" y="168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4032</xdr:rowOff>
    </xdr:from>
    <xdr:to>
      <xdr:col>6</xdr:col>
      <xdr:colOff>38100</xdr:colOff>
      <xdr:row>98</xdr:row>
      <xdr:rowOff>105632</xdr:rowOff>
    </xdr:to>
    <xdr:sp macro="" textlink="">
      <xdr:nvSpPr>
        <xdr:cNvPr id="256" name="楕円 255"/>
        <xdr:cNvSpPr/>
      </xdr:nvSpPr>
      <xdr:spPr>
        <a:xfrm>
          <a:off x="1079500" y="168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96759</xdr:rowOff>
    </xdr:from>
    <xdr:ext cx="534377" cy="259045"/>
    <xdr:sp macro="" textlink="">
      <xdr:nvSpPr>
        <xdr:cNvPr id="257" name="テキスト ボックス 256"/>
        <xdr:cNvSpPr txBox="1"/>
      </xdr:nvSpPr>
      <xdr:spPr>
        <a:xfrm>
          <a:off x="863111" y="168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42730</xdr:rowOff>
    </xdr:from>
    <xdr:to>
      <xdr:col>55</xdr:col>
      <xdr:colOff>0</xdr:colOff>
      <xdr:row>37</xdr:row>
      <xdr:rowOff>12079</xdr:rowOff>
    </xdr:to>
    <xdr:cxnSp macro="">
      <xdr:nvCxnSpPr>
        <xdr:cNvPr id="284" name="直線コネクタ 283"/>
        <xdr:cNvCxnSpPr/>
      </xdr:nvCxnSpPr>
      <xdr:spPr>
        <a:xfrm flipV="1">
          <a:off x="9639300" y="5872030"/>
          <a:ext cx="838200" cy="48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12079</xdr:rowOff>
    </xdr:from>
    <xdr:to>
      <xdr:col>50</xdr:col>
      <xdr:colOff>114300</xdr:colOff>
      <xdr:row>37</xdr:row>
      <xdr:rowOff>69435</xdr:rowOff>
    </xdr:to>
    <xdr:cxnSp macro="">
      <xdr:nvCxnSpPr>
        <xdr:cNvPr id="287" name="直線コネクタ 286"/>
        <xdr:cNvCxnSpPr/>
      </xdr:nvCxnSpPr>
      <xdr:spPr>
        <a:xfrm flipV="1">
          <a:off x="8750300" y="6355729"/>
          <a:ext cx="889000" cy="5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69435</xdr:rowOff>
    </xdr:from>
    <xdr:to>
      <xdr:col>45</xdr:col>
      <xdr:colOff>177800</xdr:colOff>
      <xdr:row>37</xdr:row>
      <xdr:rowOff>78712</xdr:rowOff>
    </xdr:to>
    <xdr:cxnSp macro="">
      <xdr:nvCxnSpPr>
        <xdr:cNvPr id="290" name="直線コネクタ 289"/>
        <xdr:cNvCxnSpPr/>
      </xdr:nvCxnSpPr>
      <xdr:spPr>
        <a:xfrm flipV="1">
          <a:off x="7861300" y="6413085"/>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61498</xdr:rowOff>
    </xdr:from>
    <xdr:to>
      <xdr:col>41</xdr:col>
      <xdr:colOff>50800</xdr:colOff>
      <xdr:row>37</xdr:row>
      <xdr:rowOff>78712</xdr:rowOff>
    </xdr:to>
    <xdr:cxnSp macro="">
      <xdr:nvCxnSpPr>
        <xdr:cNvPr id="293" name="直線コネクタ 292"/>
        <xdr:cNvCxnSpPr/>
      </xdr:nvCxnSpPr>
      <xdr:spPr>
        <a:xfrm>
          <a:off x="6972300" y="6405148"/>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163380</xdr:rowOff>
    </xdr:from>
    <xdr:to>
      <xdr:col>55</xdr:col>
      <xdr:colOff>50800</xdr:colOff>
      <xdr:row>34</xdr:row>
      <xdr:rowOff>93530</xdr:rowOff>
    </xdr:to>
    <xdr:sp macro="" textlink="">
      <xdr:nvSpPr>
        <xdr:cNvPr id="303" name="楕円 302"/>
        <xdr:cNvSpPr/>
      </xdr:nvSpPr>
      <xdr:spPr>
        <a:xfrm>
          <a:off x="10426700" y="58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14807</xdr:rowOff>
    </xdr:from>
    <xdr:ext cx="599010" cy="259045"/>
    <xdr:sp macro="" textlink="">
      <xdr:nvSpPr>
        <xdr:cNvPr id="304" name="補助費等該当値テキスト"/>
        <xdr:cNvSpPr txBox="1"/>
      </xdr:nvSpPr>
      <xdr:spPr>
        <a:xfrm>
          <a:off x="10528300" y="567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132729</xdr:rowOff>
    </xdr:from>
    <xdr:to>
      <xdr:col>50</xdr:col>
      <xdr:colOff>165100</xdr:colOff>
      <xdr:row>37</xdr:row>
      <xdr:rowOff>62879</xdr:rowOff>
    </xdr:to>
    <xdr:sp macro="" textlink="">
      <xdr:nvSpPr>
        <xdr:cNvPr id="305" name="楕円 304"/>
        <xdr:cNvSpPr/>
      </xdr:nvSpPr>
      <xdr:spPr>
        <a:xfrm>
          <a:off x="9588500" y="63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79406</xdr:rowOff>
    </xdr:from>
    <xdr:ext cx="599010" cy="259045"/>
    <xdr:sp macro="" textlink="">
      <xdr:nvSpPr>
        <xdr:cNvPr id="306" name="テキスト ボックス 305"/>
        <xdr:cNvSpPr txBox="1"/>
      </xdr:nvSpPr>
      <xdr:spPr>
        <a:xfrm>
          <a:off x="9339795" y="608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18635</xdr:rowOff>
    </xdr:from>
    <xdr:to>
      <xdr:col>46</xdr:col>
      <xdr:colOff>38100</xdr:colOff>
      <xdr:row>37</xdr:row>
      <xdr:rowOff>120235</xdr:rowOff>
    </xdr:to>
    <xdr:sp macro="" textlink="">
      <xdr:nvSpPr>
        <xdr:cNvPr id="307" name="楕円 306"/>
        <xdr:cNvSpPr/>
      </xdr:nvSpPr>
      <xdr:spPr>
        <a:xfrm>
          <a:off x="8699500" y="6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136762</xdr:rowOff>
    </xdr:from>
    <xdr:ext cx="599010" cy="259045"/>
    <xdr:sp macro="" textlink="">
      <xdr:nvSpPr>
        <xdr:cNvPr id="308" name="テキスト ボックス 307"/>
        <xdr:cNvSpPr txBox="1"/>
      </xdr:nvSpPr>
      <xdr:spPr>
        <a:xfrm>
          <a:off x="8450795" y="613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27912</xdr:rowOff>
    </xdr:from>
    <xdr:to>
      <xdr:col>41</xdr:col>
      <xdr:colOff>101600</xdr:colOff>
      <xdr:row>37</xdr:row>
      <xdr:rowOff>129512</xdr:rowOff>
    </xdr:to>
    <xdr:sp macro="" textlink="">
      <xdr:nvSpPr>
        <xdr:cNvPr id="309" name="楕円 308"/>
        <xdr:cNvSpPr/>
      </xdr:nvSpPr>
      <xdr:spPr>
        <a:xfrm>
          <a:off x="7810500" y="637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146039</xdr:rowOff>
    </xdr:from>
    <xdr:ext cx="599010" cy="259045"/>
    <xdr:sp macro="" textlink="">
      <xdr:nvSpPr>
        <xdr:cNvPr id="310" name="テキスト ボックス 309"/>
        <xdr:cNvSpPr txBox="1"/>
      </xdr:nvSpPr>
      <xdr:spPr>
        <a:xfrm>
          <a:off x="7561795" y="614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10698</xdr:rowOff>
    </xdr:from>
    <xdr:to>
      <xdr:col>36</xdr:col>
      <xdr:colOff>165100</xdr:colOff>
      <xdr:row>37</xdr:row>
      <xdr:rowOff>112298</xdr:rowOff>
    </xdr:to>
    <xdr:sp macro="" textlink="">
      <xdr:nvSpPr>
        <xdr:cNvPr id="311" name="楕円 310"/>
        <xdr:cNvSpPr/>
      </xdr:nvSpPr>
      <xdr:spPr>
        <a:xfrm>
          <a:off x="6921500" y="63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128825</xdr:rowOff>
    </xdr:from>
    <xdr:ext cx="599010" cy="259045"/>
    <xdr:sp macro="" textlink="">
      <xdr:nvSpPr>
        <xdr:cNvPr id="312" name="テキスト ボックス 311"/>
        <xdr:cNvSpPr txBox="1"/>
      </xdr:nvSpPr>
      <xdr:spPr>
        <a:xfrm>
          <a:off x="6672795" y="612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70679</xdr:rowOff>
    </xdr:from>
    <xdr:to>
      <xdr:col>55</xdr:col>
      <xdr:colOff>0</xdr:colOff>
      <xdr:row>58</xdr:row>
      <xdr:rowOff>96661</xdr:rowOff>
    </xdr:to>
    <xdr:cxnSp macro="">
      <xdr:nvCxnSpPr>
        <xdr:cNvPr id="343" name="直線コネクタ 342"/>
        <xdr:cNvCxnSpPr/>
      </xdr:nvCxnSpPr>
      <xdr:spPr>
        <a:xfrm flipV="1">
          <a:off x="9639300" y="9843329"/>
          <a:ext cx="838200" cy="19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26608</xdr:rowOff>
    </xdr:from>
    <xdr:to>
      <xdr:col>50</xdr:col>
      <xdr:colOff>114300</xdr:colOff>
      <xdr:row>58</xdr:row>
      <xdr:rowOff>96661</xdr:rowOff>
    </xdr:to>
    <xdr:cxnSp macro="">
      <xdr:nvCxnSpPr>
        <xdr:cNvPr id="346" name="直線コネクタ 345"/>
        <xdr:cNvCxnSpPr/>
      </xdr:nvCxnSpPr>
      <xdr:spPr>
        <a:xfrm>
          <a:off x="8750300" y="9970708"/>
          <a:ext cx="889000" cy="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26608</xdr:rowOff>
    </xdr:from>
    <xdr:to>
      <xdr:col>45</xdr:col>
      <xdr:colOff>177800</xdr:colOff>
      <xdr:row>58</xdr:row>
      <xdr:rowOff>31967</xdr:rowOff>
    </xdr:to>
    <xdr:cxnSp macro="">
      <xdr:nvCxnSpPr>
        <xdr:cNvPr id="349" name="直線コネクタ 348"/>
        <xdr:cNvCxnSpPr/>
      </xdr:nvCxnSpPr>
      <xdr:spPr>
        <a:xfrm flipV="1">
          <a:off x="7861300" y="9970708"/>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31967</xdr:rowOff>
    </xdr:from>
    <xdr:to>
      <xdr:col>41</xdr:col>
      <xdr:colOff>50800</xdr:colOff>
      <xdr:row>58</xdr:row>
      <xdr:rowOff>130076</xdr:rowOff>
    </xdr:to>
    <xdr:cxnSp macro="">
      <xdr:nvCxnSpPr>
        <xdr:cNvPr id="352" name="直線コネクタ 351"/>
        <xdr:cNvCxnSpPr/>
      </xdr:nvCxnSpPr>
      <xdr:spPr>
        <a:xfrm flipV="1">
          <a:off x="6972300" y="9976067"/>
          <a:ext cx="889000" cy="9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19879</xdr:rowOff>
    </xdr:from>
    <xdr:to>
      <xdr:col>55</xdr:col>
      <xdr:colOff>50800</xdr:colOff>
      <xdr:row>57</xdr:row>
      <xdr:rowOff>121479</xdr:rowOff>
    </xdr:to>
    <xdr:sp macro="" textlink="">
      <xdr:nvSpPr>
        <xdr:cNvPr id="362" name="楕円 361"/>
        <xdr:cNvSpPr/>
      </xdr:nvSpPr>
      <xdr:spPr>
        <a:xfrm>
          <a:off x="10426700" y="97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42756</xdr:rowOff>
    </xdr:from>
    <xdr:ext cx="599010" cy="259045"/>
    <xdr:sp macro="" textlink="">
      <xdr:nvSpPr>
        <xdr:cNvPr id="363" name="普通建設事業費該当値テキスト"/>
        <xdr:cNvSpPr txBox="1"/>
      </xdr:nvSpPr>
      <xdr:spPr>
        <a:xfrm>
          <a:off x="10528300" y="96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45861</xdr:rowOff>
    </xdr:from>
    <xdr:to>
      <xdr:col>50</xdr:col>
      <xdr:colOff>165100</xdr:colOff>
      <xdr:row>58</xdr:row>
      <xdr:rowOff>147461</xdr:rowOff>
    </xdr:to>
    <xdr:sp macro="" textlink="">
      <xdr:nvSpPr>
        <xdr:cNvPr id="364" name="楕円 363"/>
        <xdr:cNvSpPr/>
      </xdr:nvSpPr>
      <xdr:spPr>
        <a:xfrm>
          <a:off x="9588500" y="99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138588</xdr:rowOff>
    </xdr:from>
    <xdr:ext cx="534377" cy="259045"/>
    <xdr:sp macro="" textlink="">
      <xdr:nvSpPr>
        <xdr:cNvPr id="365" name="テキスト ボックス 364"/>
        <xdr:cNvSpPr txBox="1"/>
      </xdr:nvSpPr>
      <xdr:spPr>
        <a:xfrm>
          <a:off x="9372111" y="100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147258</xdr:rowOff>
    </xdr:from>
    <xdr:to>
      <xdr:col>46</xdr:col>
      <xdr:colOff>38100</xdr:colOff>
      <xdr:row>58</xdr:row>
      <xdr:rowOff>77408</xdr:rowOff>
    </xdr:to>
    <xdr:sp macro="" textlink="">
      <xdr:nvSpPr>
        <xdr:cNvPr id="366" name="楕円 365"/>
        <xdr:cNvSpPr/>
      </xdr:nvSpPr>
      <xdr:spPr>
        <a:xfrm>
          <a:off x="8699500" y="99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68535</xdr:rowOff>
    </xdr:from>
    <xdr:ext cx="534377" cy="259045"/>
    <xdr:sp macro="" textlink="">
      <xdr:nvSpPr>
        <xdr:cNvPr id="367" name="テキスト ボックス 366"/>
        <xdr:cNvSpPr txBox="1"/>
      </xdr:nvSpPr>
      <xdr:spPr>
        <a:xfrm>
          <a:off x="8483111" y="100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152617</xdr:rowOff>
    </xdr:from>
    <xdr:to>
      <xdr:col>41</xdr:col>
      <xdr:colOff>101600</xdr:colOff>
      <xdr:row>58</xdr:row>
      <xdr:rowOff>82767</xdr:rowOff>
    </xdr:to>
    <xdr:sp macro="" textlink="">
      <xdr:nvSpPr>
        <xdr:cNvPr id="368" name="楕円 367"/>
        <xdr:cNvSpPr/>
      </xdr:nvSpPr>
      <xdr:spPr>
        <a:xfrm>
          <a:off x="7810500" y="99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73894</xdr:rowOff>
    </xdr:from>
    <xdr:ext cx="534377" cy="259045"/>
    <xdr:sp macro="" textlink="">
      <xdr:nvSpPr>
        <xdr:cNvPr id="369" name="テキスト ボックス 368"/>
        <xdr:cNvSpPr txBox="1"/>
      </xdr:nvSpPr>
      <xdr:spPr>
        <a:xfrm>
          <a:off x="7594111" y="100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79276</xdr:rowOff>
    </xdr:from>
    <xdr:to>
      <xdr:col>36</xdr:col>
      <xdr:colOff>165100</xdr:colOff>
      <xdr:row>59</xdr:row>
      <xdr:rowOff>9426</xdr:rowOff>
    </xdr:to>
    <xdr:sp macro="" textlink="">
      <xdr:nvSpPr>
        <xdr:cNvPr id="370" name="楕円 369"/>
        <xdr:cNvSpPr/>
      </xdr:nvSpPr>
      <xdr:spPr>
        <a:xfrm>
          <a:off x="6921500" y="100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553</xdr:rowOff>
    </xdr:from>
    <xdr:ext cx="534377" cy="259045"/>
    <xdr:sp macro="" textlink="">
      <xdr:nvSpPr>
        <xdr:cNvPr id="371" name="テキスト ボックス 370"/>
        <xdr:cNvSpPr txBox="1"/>
      </xdr:nvSpPr>
      <xdr:spPr>
        <a:xfrm>
          <a:off x="6705111" y="101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126857</xdr:rowOff>
    </xdr:from>
    <xdr:to>
      <xdr:col>55</xdr:col>
      <xdr:colOff>0</xdr:colOff>
      <xdr:row>78</xdr:row>
      <xdr:rowOff>79097</xdr:rowOff>
    </xdr:to>
    <xdr:cxnSp macro="">
      <xdr:nvCxnSpPr>
        <xdr:cNvPr id="398" name="直線コネクタ 397"/>
        <xdr:cNvCxnSpPr/>
      </xdr:nvCxnSpPr>
      <xdr:spPr>
        <a:xfrm flipV="1">
          <a:off x="9639300" y="13328507"/>
          <a:ext cx="838200" cy="1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150664</xdr:rowOff>
    </xdr:from>
    <xdr:to>
      <xdr:col>50</xdr:col>
      <xdr:colOff>114300</xdr:colOff>
      <xdr:row>78</xdr:row>
      <xdr:rowOff>79097</xdr:rowOff>
    </xdr:to>
    <xdr:cxnSp macro="">
      <xdr:nvCxnSpPr>
        <xdr:cNvPr id="401" name="直線コネクタ 400"/>
        <xdr:cNvCxnSpPr/>
      </xdr:nvCxnSpPr>
      <xdr:spPr>
        <a:xfrm>
          <a:off x="8750300" y="13352314"/>
          <a:ext cx="889000" cy="9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150664</xdr:rowOff>
    </xdr:from>
    <xdr:to>
      <xdr:col>45</xdr:col>
      <xdr:colOff>177800</xdr:colOff>
      <xdr:row>78</xdr:row>
      <xdr:rowOff>50309</xdr:rowOff>
    </xdr:to>
    <xdr:cxnSp macro="">
      <xdr:nvCxnSpPr>
        <xdr:cNvPr id="404" name="直線コネクタ 403"/>
        <xdr:cNvCxnSpPr/>
      </xdr:nvCxnSpPr>
      <xdr:spPr>
        <a:xfrm flipV="1">
          <a:off x="7861300" y="13352314"/>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32639</xdr:rowOff>
    </xdr:from>
    <xdr:ext cx="534377" cy="259045"/>
    <xdr:sp macro="" textlink="">
      <xdr:nvSpPr>
        <xdr:cNvPr id="406" name="テキスト ボックス 405"/>
        <xdr:cNvSpPr txBox="1"/>
      </xdr:nvSpPr>
      <xdr:spPr>
        <a:xfrm>
          <a:off x="8483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50309</xdr:rowOff>
    </xdr:from>
    <xdr:to>
      <xdr:col>41</xdr:col>
      <xdr:colOff>50800</xdr:colOff>
      <xdr:row>78</xdr:row>
      <xdr:rowOff>118024</xdr:rowOff>
    </xdr:to>
    <xdr:cxnSp macro="">
      <xdr:nvCxnSpPr>
        <xdr:cNvPr id="407" name="直線コネクタ 406"/>
        <xdr:cNvCxnSpPr/>
      </xdr:nvCxnSpPr>
      <xdr:spPr>
        <a:xfrm flipV="1">
          <a:off x="6972300" y="13423409"/>
          <a:ext cx="889000" cy="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76057</xdr:rowOff>
    </xdr:from>
    <xdr:to>
      <xdr:col>55</xdr:col>
      <xdr:colOff>50800</xdr:colOff>
      <xdr:row>78</xdr:row>
      <xdr:rowOff>6207</xdr:rowOff>
    </xdr:to>
    <xdr:sp macro="" textlink="">
      <xdr:nvSpPr>
        <xdr:cNvPr id="417" name="楕円 416"/>
        <xdr:cNvSpPr/>
      </xdr:nvSpPr>
      <xdr:spPr>
        <a:xfrm>
          <a:off x="10426700" y="132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98934</xdr:rowOff>
    </xdr:from>
    <xdr:ext cx="534377" cy="259045"/>
    <xdr:sp macro="" textlink="">
      <xdr:nvSpPr>
        <xdr:cNvPr id="418" name="普通建設事業費 （ うち新規整備　）該当値テキスト"/>
        <xdr:cNvSpPr txBox="1"/>
      </xdr:nvSpPr>
      <xdr:spPr>
        <a:xfrm>
          <a:off x="10528300" y="1312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28297</xdr:rowOff>
    </xdr:from>
    <xdr:to>
      <xdr:col>50</xdr:col>
      <xdr:colOff>165100</xdr:colOff>
      <xdr:row>78</xdr:row>
      <xdr:rowOff>129897</xdr:rowOff>
    </xdr:to>
    <xdr:sp macro="" textlink="">
      <xdr:nvSpPr>
        <xdr:cNvPr id="419" name="楕円 418"/>
        <xdr:cNvSpPr/>
      </xdr:nvSpPr>
      <xdr:spPr>
        <a:xfrm>
          <a:off x="9588500" y="13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121024</xdr:rowOff>
    </xdr:from>
    <xdr:ext cx="534377" cy="259045"/>
    <xdr:sp macro="" textlink="">
      <xdr:nvSpPr>
        <xdr:cNvPr id="420" name="テキスト ボックス 419"/>
        <xdr:cNvSpPr txBox="1"/>
      </xdr:nvSpPr>
      <xdr:spPr>
        <a:xfrm>
          <a:off x="9372111" y="134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99864</xdr:rowOff>
    </xdr:from>
    <xdr:to>
      <xdr:col>46</xdr:col>
      <xdr:colOff>38100</xdr:colOff>
      <xdr:row>78</xdr:row>
      <xdr:rowOff>30014</xdr:rowOff>
    </xdr:to>
    <xdr:sp macro="" textlink="">
      <xdr:nvSpPr>
        <xdr:cNvPr id="421" name="楕円 420"/>
        <xdr:cNvSpPr/>
      </xdr:nvSpPr>
      <xdr:spPr>
        <a:xfrm>
          <a:off x="8699500" y="133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46541</xdr:rowOff>
    </xdr:from>
    <xdr:ext cx="534377" cy="259045"/>
    <xdr:sp macro="" textlink="">
      <xdr:nvSpPr>
        <xdr:cNvPr id="422" name="テキスト ボックス 421"/>
        <xdr:cNvSpPr txBox="1"/>
      </xdr:nvSpPr>
      <xdr:spPr>
        <a:xfrm>
          <a:off x="8483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170959</xdr:rowOff>
    </xdr:from>
    <xdr:to>
      <xdr:col>41</xdr:col>
      <xdr:colOff>101600</xdr:colOff>
      <xdr:row>78</xdr:row>
      <xdr:rowOff>101109</xdr:rowOff>
    </xdr:to>
    <xdr:sp macro="" textlink="">
      <xdr:nvSpPr>
        <xdr:cNvPr id="423" name="楕円 422"/>
        <xdr:cNvSpPr/>
      </xdr:nvSpPr>
      <xdr:spPr>
        <a:xfrm>
          <a:off x="7810500" y="133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92236</xdr:rowOff>
    </xdr:from>
    <xdr:ext cx="534377" cy="259045"/>
    <xdr:sp macro="" textlink="">
      <xdr:nvSpPr>
        <xdr:cNvPr id="424" name="テキスト ボックス 423"/>
        <xdr:cNvSpPr txBox="1"/>
      </xdr:nvSpPr>
      <xdr:spPr>
        <a:xfrm>
          <a:off x="7594111" y="134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67224</xdr:rowOff>
    </xdr:from>
    <xdr:to>
      <xdr:col>36</xdr:col>
      <xdr:colOff>165100</xdr:colOff>
      <xdr:row>78</xdr:row>
      <xdr:rowOff>168824</xdr:rowOff>
    </xdr:to>
    <xdr:sp macro="" textlink="">
      <xdr:nvSpPr>
        <xdr:cNvPr id="425" name="楕円 424"/>
        <xdr:cNvSpPr/>
      </xdr:nvSpPr>
      <xdr:spPr>
        <a:xfrm>
          <a:off x="6921500" y="134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159951</xdr:rowOff>
    </xdr:from>
    <xdr:ext cx="469744" cy="259045"/>
    <xdr:sp macro="" textlink="">
      <xdr:nvSpPr>
        <xdr:cNvPr id="426" name="テキスト ボックス 425"/>
        <xdr:cNvSpPr txBox="1"/>
      </xdr:nvSpPr>
      <xdr:spPr>
        <a:xfrm>
          <a:off x="6737428" y="135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151816</xdr:rowOff>
    </xdr:from>
    <xdr:to>
      <xdr:col>55</xdr:col>
      <xdr:colOff>0</xdr:colOff>
      <xdr:row>96</xdr:row>
      <xdr:rowOff>158051</xdr:rowOff>
    </xdr:to>
    <xdr:cxnSp macro="">
      <xdr:nvCxnSpPr>
        <xdr:cNvPr id="451" name="直線コネクタ 450"/>
        <xdr:cNvCxnSpPr/>
      </xdr:nvCxnSpPr>
      <xdr:spPr>
        <a:xfrm flipV="1">
          <a:off x="9639300" y="16439566"/>
          <a:ext cx="838200" cy="1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158051</xdr:rowOff>
    </xdr:from>
    <xdr:to>
      <xdr:col>50</xdr:col>
      <xdr:colOff>114300</xdr:colOff>
      <xdr:row>96</xdr:row>
      <xdr:rowOff>158736</xdr:rowOff>
    </xdr:to>
    <xdr:cxnSp macro="">
      <xdr:nvCxnSpPr>
        <xdr:cNvPr id="454" name="直線コネクタ 453"/>
        <xdr:cNvCxnSpPr/>
      </xdr:nvCxnSpPr>
      <xdr:spPr>
        <a:xfrm flipV="1">
          <a:off x="8750300" y="1661725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102907</xdr:rowOff>
    </xdr:from>
    <xdr:to>
      <xdr:col>45</xdr:col>
      <xdr:colOff>177800</xdr:colOff>
      <xdr:row>96</xdr:row>
      <xdr:rowOff>158736</xdr:rowOff>
    </xdr:to>
    <xdr:cxnSp macro="">
      <xdr:nvCxnSpPr>
        <xdr:cNvPr id="457" name="直線コネクタ 456"/>
        <xdr:cNvCxnSpPr/>
      </xdr:nvCxnSpPr>
      <xdr:spPr>
        <a:xfrm>
          <a:off x="7861300" y="16562107"/>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102907</xdr:rowOff>
    </xdr:from>
    <xdr:to>
      <xdr:col>41</xdr:col>
      <xdr:colOff>50800</xdr:colOff>
      <xdr:row>96</xdr:row>
      <xdr:rowOff>164440</xdr:rowOff>
    </xdr:to>
    <xdr:cxnSp macro="">
      <xdr:nvCxnSpPr>
        <xdr:cNvPr id="460" name="直線コネクタ 459"/>
        <xdr:cNvCxnSpPr/>
      </xdr:nvCxnSpPr>
      <xdr:spPr>
        <a:xfrm flipV="1">
          <a:off x="6972300" y="16562107"/>
          <a:ext cx="889000" cy="6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101016</xdr:rowOff>
    </xdr:from>
    <xdr:to>
      <xdr:col>55</xdr:col>
      <xdr:colOff>50800</xdr:colOff>
      <xdr:row>96</xdr:row>
      <xdr:rowOff>31166</xdr:rowOff>
    </xdr:to>
    <xdr:sp macro="" textlink="">
      <xdr:nvSpPr>
        <xdr:cNvPr id="470" name="楕円 469"/>
        <xdr:cNvSpPr/>
      </xdr:nvSpPr>
      <xdr:spPr>
        <a:xfrm>
          <a:off x="10426700" y="163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123893</xdr:rowOff>
    </xdr:from>
    <xdr:ext cx="534377" cy="259045"/>
    <xdr:sp macro="" textlink="">
      <xdr:nvSpPr>
        <xdr:cNvPr id="471" name="普通建設事業費 （ うち更新整備　）該当値テキスト"/>
        <xdr:cNvSpPr txBox="1"/>
      </xdr:nvSpPr>
      <xdr:spPr>
        <a:xfrm>
          <a:off x="10528300" y="1624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107251</xdr:rowOff>
    </xdr:from>
    <xdr:to>
      <xdr:col>50</xdr:col>
      <xdr:colOff>165100</xdr:colOff>
      <xdr:row>97</xdr:row>
      <xdr:rowOff>37401</xdr:rowOff>
    </xdr:to>
    <xdr:sp macro="" textlink="">
      <xdr:nvSpPr>
        <xdr:cNvPr id="472" name="楕円 471"/>
        <xdr:cNvSpPr/>
      </xdr:nvSpPr>
      <xdr:spPr>
        <a:xfrm>
          <a:off x="9588500" y="165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28528</xdr:rowOff>
    </xdr:from>
    <xdr:ext cx="534377" cy="259045"/>
    <xdr:sp macro="" textlink="">
      <xdr:nvSpPr>
        <xdr:cNvPr id="473" name="テキスト ボックス 472"/>
        <xdr:cNvSpPr txBox="1"/>
      </xdr:nvSpPr>
      <xdr:spPr>
        <a:xfrm>
          <a:off x="9372111" y="1665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107936</xdr:rowOff>
    </xdr:from>
    <xdr:to>
      <xdr:col>46</xdr:col>
      <xdr:colOff>38100</xdr:colOff>
      <xdr:row>97</xdr:row>
      <xdr:rowOff>38086</xdr:rowOff>
    </xdr:to>
    <xdr:sp macro="" textlink="">
      <xdr:nvSpPr>
        <xdr:cNvPr id="474" name="楕円 473"/>
        <xdr:cNvSpPr/>
      </xdr:nvSpPr>
      <xdr:spPr>
        <a:xfrm>
          <a:off x="8699500" y="165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29213</xdr:rowOff>
    </xdr:from>
    <xdr:ext cx="534377" cy="259045"/>
    <xdr:sp macro="" textlink="">
      <xdr:nvSpPr>
        <xdr:cNvPr id="475" name="テキスト ボックス 474"/>
        <xdr:cNvSpPr txBox="1"/>
      </xdr:nvSpPr>
      <xdr:spPr>
        <a:xfrm>
          <a:off x="8483111" y="1665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52107</xdr:rowOff>
    </xdr:from>
    <xdr:to>
      <xdr:col>41</xdr:col>
      <xdr:colOff>101600</xdr:colOff>
      <xdr:row>96</xdr:row>
      <xdr:rowOff>153707</xdr:rowOff>
    </xdr:to>
    <xdr:sp macro="" textlink="">
      <xdr:nvSpPr>
        <xdr:cNvPr id="476" name="楕円 475"/>
        <xdr:cNvSpPr/>
      </xdr:nvSpPr>
      <xdr:spPr>
        <a:xfrm>
          <a:off x="7810500" y="165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144834</xdr:rowOff>
    </xdr:from>
    <xdr:ext cx="534377" cy="259045"/>
    <xdr:sp macro="" textlink="">
      <xdr:nvSpPr>
        <xdr:cNvPr id="477" name="テキスト ボックス 476"/>
        <xdr:cNvSpPr txBox="1"/>
      </xdr:nvSpPr>
      <xdr:spPr>
        <a:xfrm>
          <a:off x="7594111" y="166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113640</xdr:rowOff>
    </xdr:from>
    <xdr:to>
      <xdr:col>36</xdr:col>
      <xdr:colOff>165100</xdr:colOff>
      <xdr:row>97</xdr:row>
      <xdr:rowOff>43790</xdr:rowOff>
    </xdr:to>
    <xdr:sp macro="" textlink="">
      <xdr:nvSpPr>
        <xdr:cNvPr id="478" name="楕円 477"/>
        <xdr:cNvSpPr/>
      </xdr:nvSpPr>
      <xdr:spPr>
        <a:xfrm>
          <a:off x="6921500" y="165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34917</xdr:rowOff>
    </xdr:from>
    <xdr:ext cx="534377" cy="259045"/>
    <xdr:sp macro="" textlink="">
      <xdr:nvSpPr>
        <xdr:cNvPr id="479" name="テキスト ボックス 478"/>
        <xdr:cNvSpPr txBox="1"/>
      </xdr:nvSpPr>
      <xdr:spPr>
        <a:xfrm>
          <a:off x="6705111" y="166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57829</xdr:rowOff>
    </xdr:from>
    <xdr:to>
      <xdr:col>85</xdr:col>
      <xdr:colOff>127000</xdr:colOff>
      <xdr:row>36</xdr:row>
      <xdr:rowOff>106242</xdr:rowOff>
    </xdr:to>
    <xdr:cxnSp macro="">
      <xdr:nvCxnSpPr>
        <xdr:cNvPr id="506" name="直線コネクタ 505"/>
        <xdr:cNvCxnSpPr/>
      </xdr:nvCxnSpPr>
      <xdr:spPr>
        <a:xfrm flipV="1">
          <a:off x="15481300" y="5372779"/>
          <a:ext cx="838200" cy="9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106242</xdr:rowOff>
    </xdr:from>
    <xdr:to>
      <xdr:col>81</xdr:col>
      <xdr:colOff>50800</xdr:colOff>
      <xdr:row>38</xdr:row>
      <xdr:rowOff>98959</xdr:rowOff>
    </xdr:to>
    <xdr:cxnSp macro="">
      <xdr:nvCxnSpPr>
        <xdr:cNvPr id="509" name="直線コネクタ 508"/>
        <xdr:cNvCxnSpPr/>
      </xdr:nvCxnSpPr>
      <xdr:spPr>
        <a:xfrm flipV="1">
          <a:off x="14592300" y="6278442"/>
          <a:ext cx="889000" cy="3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119795</xdr:rowOff>
    </xdr:from>
    <xdr:ext cx="534377" cy="259045"/>
    <xdr:sp macro="" textlink="">
      <xdr:nvSpPr>
        <xdr:cNvPr id="511" name="テキスト ボックス 510"/>
        <xdr:cNvSpPr txBox="1"/>
      </xdr:nvSpPr>
      <xdr:spPr>
        <a:xfrm>
          <a:off x="15214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97917</xdr:rowOff>
    </xdr:from>
    <xdr:to>
      <xdr:col>76</xdr:col>
      <xdr:colOff>114300</xdr:colOff>
      <xdr:row>38</xdr:row>
      <xdr:rowOff>98959</xdr:rowOff>
    </xdr:to>
    <xdr:cxnSp macro="">
      <xdr:nvCxnSpPr>
        <xdr:cNvPr id="512" name="直線コネクタ 511"/>
        <xdr:cNvCxnSpPr/>
      </xdr:nvCxnSpPr>
      <xdr:spPr>
        <a:xfrm>
          <a:off x="13703300" y="6613017"/>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5306</xdr:rowOff>
    </xdr:from>
    <xdr:to>
      <xdr:col>71</xdr:col>
      <xdr:colOff>177800</xdr:colOff>
      <xdr:row>38</xdr:row>
      <xdr:rowOff>97917</xdr:rowOff>
    </xdr:to>
    <xdr:cxnSp macro="">
      <xdr:nvCxnSpPr>
        <xdr:cNvPr id="515" name="直線コネクタ 514"/>
        <xdr:cNvCxnSpPr/>
      </xdr:nvCxnSpPr>
      <xdr:spPr>
        <a:xfrm>
          <a:off x="12814300" y="6348956"/>
          <a:ext cx="889000" cy="26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159608</xdr:rowOff>
    </xdr:from>
    <xdr:ext cx="469744" cy="259045"/>
    <xdr:sp macro="" textlink="">
      <xdr:nvSpPr>
        <xdr:cNvPr id="517" name="テキスト ボックス 516"/>
        <xdr:cNvSpPr txBox="1"/>
      </xdr:nvSpPr>
      <xdr:spPr>
        <a:xfrm>
          <a:off x="13468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155470</xdr:rowOff>
    </xdr:from>
    <xdr:ext cx="469744" cy="259045"/>
    <xdr:sp macro="" textlink="">
      <xdr:nvSpPr>
        <xdr:cNvPr id="519" name="テキスト ボックス 518"/>
        <xdr:cNvSpPr txBox="1"/>
      </xdr:nvSpPr>
      <xdr:spPr>
        <a:xfrm>
          <a:off x="12579428" y="66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7029</xdr:rowOff>
    </xdr:from>
    <xdr:to>
      <xdr:col>85</xdr:col>
      <xdr:colOff>177800</xdr:colOff>
      <xdr:row>31</xdr:row>
      <xdr:rowOff>108629</xdr:rowOff>
    </xdr:to>
    <xdr:sp macro="" textlink="">
      <xdr:nvSpPr>
        <xdr:cNvPr id="525" name="楕円 524"/>
        <xdr:cNvSpPr/>
      </xdr:nvSpPr>
      <xdr:spPr>
        <a:xfrm>
          <a:off x="16268700" y="53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131506</xdr:rowOff>
    </xdr:from>
    <xdr:ext cx="599010" cy="259045"/>
    <xdr:sp macro="" textlink="">
      <xdr:nvSpPr>
        <xdr:cNvPr id="526" name="災害復旧事業費該当値テキスト"/>
        <xdr:cNvSpPr txBox="1"/>
      </xdr:nvSpPr>
      <xdr:spPr>
        <a:xfrm>
          <a:off x="16370300" y="527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55442</xdr:rowOff>
    </xdr:from>
    <xdr:to>
      <xdr:col>81</xdr:col>
      <xdr:colOff>101600</xdr:colOff>
      <xdr:row>36</xdr:row>
      <xdr:rowOff>157042</xdr:rowOff>
    </xdr:to>
    <xdr:sp macro="" textlink="">
      <xdr:nvSpPr>
        <xdr:cNvPr id="527" name="楕円 526"/>
        <xdr:cNvSpPr/>
      </xdr:nvSpPr>
      <xdr:spPr>
        <a:xfrm>
          <a:off x="15430500" y="62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2119</xdr:rowOff>
    </xdr:from>
    <xdr:ext cx="534377" cy="259045"/>
    <xdr:sp macro="" textlink="">
      <xdr:nvSpPr>
        <xdr:cNvPr id="528" name="テキスト ボックス 527"/>
        <xdr:cNvSpPr txBox="1"/>
      </xdr:nvSpPr>
      <xdr:spPr>
        <a:xfrm>
          <a:off x="15214111" y="60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48159</xdr:rowOff>
    </xdr:from>
    <xdr:to>
      <xdr:col>76</xdr:col>
      <xdr:colOff>165100</xdr:colOff>
      <xdr:row>38</xdr:row>
      <xdr:rowOff>149759</xdr:rowOff>
    </xdr:to>
    <xdr:sp macro="" textlink="">
      <xdr:nvSpPr>
        <xdr:cNvPr id="529" name="楕円 528"/>
        <xdr:cNvSpPr/>
      </xdr:nvSpPr>
      <xdr:spPr>
        <a:xfrm>
          <a:off x="14541500" y="65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140886</xdr:rowOff>
    </xdr:from>
    <xdr:ext cx="469744" cy="259045"/>
    <xdr:sp macro="" textlink="">
      <xdr:nvSpPr>
        <xdr:cNvPr id="530" name="テキスト ボックス 529"/>
        <xdr:cNvSpPr txBox="1"/>
      </xdr:nvSpPr>
      <xdr:spPr>
        <a:xfrm>
          <a:off x="14357428" y="665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47117</xdr:rowOff>
    </xdr:from>
    <xdr:to>
      <xdr:col>72</xdr:col>
      <xdr:colOff>38100</xdr:colOff>
      <xdr:row>38</xdr:row>
      <xdr:rowOff>148717</xdr:rowOff>
    </xdr:to>
    <xdr:sp macro="" textlink="">
      <xdr:nvSpPr>
        <xdr:cNvPr id="531" name="楕円 530"/>
        <xdr:cNvSpPr/>
      </xdr:nvSpPr>
      <xdr:spPr>
        <a:xfrm>
          <a:off x="13652500" y="65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165244</xdr:rowOff>
    </xdr:from>
    <xdr:ext cx="469744" cy="259045"/>
    <xdr:sp macro="" textlink="">
      <xdr:nvSpPr>
        <xdr:cNvPr id="532" name="テキスト ボックス 531"/>
        <xdr:cNvSpPr txBox="1"/>
      </xdr:nvSpPr>
      <xdr:spPr>
        <a:xfrm>
          <a:off x="13468428"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125956</xdr:rowOff>
    </xdr:from>
    <xdr:to>
      <xdr:col>67</xdr:col>
      <xdr:colOff>101600</xdr:colOff>
      <xdr:row>37</xdr:row>
      <xdr:rowOff>56106</xdr:rowOff>
    </xdr:to>
    <xdr:sp macro="" textlink="">
      <xdr:nvSpPr>
        <xdr:cNvPr id="533" name="楕円 532"/>
        <xdr:cNvSpPr/>
      </xdr:nvSpPr>
      <xdr:spPr>
        <a:xfrm>
          <a:off x="12763500" y="62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72633</xdr:rowOff>
    </xdr:from>
    <xdr:ext cx="534377" cy="259045"/>
    <xdr:sp macro="" textlink="">
      <xdr:nvSpPr>
        <xdr:cNvPr id="534" name="テキスト ボックス 533"/>
        <xdr:cNvSpPr txBox="1"/>
      </xdr:nvSpPr>
      <xdr:spPr>
        <a:xfrm>
          <a:off x="12547111" y="607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75755</xdr:rowOff>
    </xdr:from>
    <xdr:to>
      <xdr:col>85</xdr:col>
      <xdr:colOff>127000</xdr:colOff>
      <xdr:row>76</xdr:row>
      <xdr:rowOff>106299</xdr:rowOff>
    </xdr:to>
    <xdr:cxnSp macro="">
      <xdr:nvCxnSpPr>
        <xdr:cNvPr id="619" name="直線コネクタ 618"/>
        <xdr:cNvCxnSpPr/>
      </xdr:nvCxnSpPr>
      <xdr:spPr>
        <a:xfrm flipV="1">
          <a:off x="15481300" y="13105955"/>
          <a:ext cx="8382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67120</xdr:rowOff>
    </xdr:from>
    <xdr:to>
      <xdr:col>81</xdr:col>
      <xdr:colOff>50800</xdr:colOff>
      <xdr:row>76</xdr:row>
      <xdr:rowOff>106299</xdr:rowOff>
    </xdr:to>
    <xdr:cxnSp macro="">
      <xdr:nvCxnSpPr>
        <xdr:cNvPr id="622" name="直線コネクタ 621"/>
        <xdr:cNvCxnSpPr/>
      </xdr:nvCxnSpPr>
      <xdr:spPr>
        <a:xfrm>
          <a:off x="14592300" y="13097320"/>
          <a:ext cx="889000" cy="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57302</xdr:rowOff>
    </xdr:from>
    <xdr:to>
      <xdr:col>76</xdr:col>
      <xdr:colOff>114300</xdr:colOff>
      <xdr:row>76</xdr:row>
      <xdr:rowOff>67120</xdr:rowOff>
    </xdr:to>
    <xdr:cxnSp macro="">
      <xdr:nvCxnSpPr>
        <xdr:cNvPr id="625" name="直線コネクタ 624"/>
        <xdr:cNvCxnSpPr/>
      </xdr:nvCxnSpPr>
      <xdr:spPr>
        <a:xfrm>
          <a:off x="13703300" y="13087502"/>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57302</xdr:rowOff>
    </xdr:from>
    <xdr:to>
      <xdr:col>71</xdr:col>
      <xdr:colOff>177800</xdr:colOff>
      <xdr:row>76</xdr:row>
      <xdr:rowOff>98565</xdr:rowOff>
    </xdr:to>
    <xdr:cxnSp macro="">
      <xdr:nvCxnSpPr>
        <xdr:cNvPr id="628" name="直線コネクタ 627"/>
        <xdr:cNvCxnSpPr/>
      </xdr:nvCxnSpPr>
      <xdr:spPr>
        <a:xfrm flipV="1">
          <a:off x="12814300" y="13087502"/>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24955</xdr:rowOff>
    </xdr:from>
    <xdr:to>
      <xdr:col>85</xdr:col>
      <xdr:colOff>177800</xdr:colOff>
      <xdr:row>76</xdr:row>
      <xdr:rowOff>126555</xdr:rowOff>
    </xdr:to>
    <xdr:sp macro="" textlink="">
      <xdr:nvSpPr>
        <xdr:cNvPr id="638" name="楕円 637"/>
        <xdr:cNvSpPr/>
      </xdr:nvSpPr>
      <xdr:spPr>
        <a:xfrm>
          <a:off x="16268700" y="130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47833</xdr:rowOff>
    </xdr:from>
    <xdr:ext cx="534377" cy="259045"/>
    <xdr:sp macro="" textlink="">
      <xdr:nvSpPr>
        <xdr:cNvPr id="639" name="公債費該当値テキスト"/>
        <xdr:cNvSpPr txBox="1"/>
      </xdr:nvSpPr>
      <xdr:spPr>
        <a:xfrm>
          <a:off x="16370300" y="129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55499</xdr:rowOff>
    </xdr:from>
    <xdr:to>
      <xdr:col>81</xdr:col>
      <xdr:colOff>101600</xdr:colOff>
      <xdr:row>76</xdr:row>
      <xdr:rowOff>157099</xdr:rowOff>
    </xdr:to>
    <xdr:sp macro="" textlink="">
      <xdr:nvSpPr>
        <xdr:cNvPr id="640" name="楕円 639"/>
        <xdr:cNvSpPr/>
      </xdr:nvSpPr>
      <xdr:spPr>
        <a:xfrm>
          <a:off x="15430500" y="130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2176</xdr:rowOff>
    </xdr:from>
    <xdr:ext cx="534377" cy="259045"/>
    <xdr:sp macro="" textlink="">
      <xdr:nvSpPr>
        <xdr:cNvPr id="641" name="テキスト ボックス 640"/>
        <xdr:cNvSpPr txBox="1"/>
      </xdr:nvSpPr>
      <xdr:spPr>
        <a:xfrm>
          <a:off x="15214111" y="128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16320</xdr:rowOff>
    </xdr:from>
    <xdr:to>
      <xdr:col>76</xdr:col>
      <xdr:colOff>165100</xdr:colOff>
      <xdr:row>76</xdr:row>
      <xdr:rowOff>117920</xdr:rowOff>
    </xdr:to>
    <xdr:sp macro="" textlink="">
      <xdr:nvSpPr>
        <xdr:cNvPr id="642" name="楕円 641"/>
        <xdr:cNvSpPr/>
      </xdr:nvSpPr>
      <xdr:spPr>
        <a:xfrm>
          <a:off x="14541500" y="130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134446</xdr:rowOff>
    </xdr:from>
    <xdr:ext cx="534377" cy="259045"/>
    <xdr:sp macro="" textlink="">
      <xdr:nvSpPr>
        <xdr:cNvPr id="643" name="テキスト ボックス 642"/>
        <xdr:cNvSpPr txBox="1"/>
      </xdr:nvSpPr>
      <xdr:spPr>
        <a:xfrm>
          <a:off x="14325111" y="128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6502</xdr:rowOff>
    </xdr:from>
    <xdr:to>
      <xdr:col>72</xdr:col>
      <xdr:colOff>38100</xdr:colOff>
      <xdr:row>76</xdr:row>
      <xdr:rowOff>108102</xdr:rowOff>
    </xdr:to>
    <xdr:sp macro="" textlink="">
      <xdr:nvSpPr>
        <xdr:cNvPr id="644" name="楕円 643"/>
        <xdr:cNvSpPr/>
      </xdr:nvSpPr>
      <xdr:spPr>
        <a:xfrm>
          <a:off x="13652500" y="130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124630</xdr:rowOff>
    </xdr:from>
    <xdr:ext cx="534377" cy="259045"/>
    <xdr:sp macro="" textlink="">
      <xdr:nvSpPr>
        <xdr:cNvPr id="645" name="テキスト ボックス 644"/>
        <xdr:cNvSpPr txBox="1"/>
      </xdr:nvSpPr>
      <xdr:spPr>
        <a:xfrm>
          <a:off x="13436111" y="1281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47765</xdr:rowOff>
    </xdr:from>
    <xdr:to>
      <xdr:col>67</xdr:col>
      <xdr:colOff>101600</xdr:colOff>
      <xdr:row>76</xdr:row>
      <xdr:rowOff>149365</xdr:rowOff>
    </xdr:to>
    <xdr:sp macro="" textlink="">
      <xdr:nvSpPr>
        <xdr:cNvPr id="646" name="楕円 645"/>
        <xdr:cNvSpPr/>
      </xdr:nvSpPr>
      <xdr:spPr>
        <a:xfrm>
          <a:off x="12763500" y="130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165892</xdr:rowOff>
    </xdr:from>
    <xdr:ext cx="534377" cy="259045"/>
    <xdr:sp macro="" textlink="">
      <xdr:nvSpPr>
        <xdr:cNvPr id="647" name="テキスト ボックス 646"/>
        <xdr:cNvSpPr txBox="1"/>
      </xdr:nvSpPr>
      <xdr:spPr>
        <a:xfrm>
          <a:off x="12547111" y="128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66548</xdr:rowOff>
    </xdr:from>
    <xdr:to>
      <xdr:col>85</xdr:col>
      <xdr:colOff>127000</xdr:colOff>
      <xdr:row>98</xdr:row>
      <xdr:rowOff>23625</xdr:rowOff>
    </xdr:to>
    <xdr:cxnSp macro="">
      <xdr:nvCxnSpPr>
        <xdr:cNvPr id="678" name="直線コネクタ 677"/>
        <xdr:cNvCxnSpPr/>
      </xdr:nvCxnSpPr>
      <xdr:spPr>
        <a:xfrm flipV="1">
          <a:off x="15481300" y="15839948"/>
          <a:ext cx="838200" cy="98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23625</xdr:rowOff>
    </xdr:from>
    <xdr:to>
      <xdr:col>81</xdr:col>
      <xdr:colOff>50800</xdr:colOff>
      <xdr:row>99</xdr:row>
      <xdr:rowOff>94284</xdr:rowOff>
    </xdr:to>
    <xdr:cxnSp macro="">
      <xdr:nvCxnSpPr>
        <xdr:cNvPr id="681" name="直線コネクタ 680"/>
        <xdr:cNvCxnSpPr/>
      </xdr:nvCxnSpPr>
      <xdr:spPr>
        <a:xfrm flipV="1">
          <a:off x="14592300" y="16825725"/>
          <a:ext cx="889000" cy="2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93022</xdr:rowOff>
    </xdr:from>
    <xdr:to>
      <xdr:col>76</xdr:col>
      <xdr:colOff>114300</xdr:colOff>
      <xdr:row>99</xdr:row>
      <xdr:rowOff>94284</xdr:rowOff>
    </xdr:to>
    <xdr:cxnSp macro="">
      <xdr:nvCxnSpPr>
        <xdr:cNvPr id="684" name="直線コネクタ 683"/>
        <xdr:cNvCxnSpPr/>
      </xdr:nvCxnSpPr>
      <xdr:spPr>
        <a:xfrm>
          <a:off x="13703300" y="17066572"/>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88776</xdr:rowOff>
    </xdr:from>
    <xdr:to>
      <xdr:col>71</xdr:col>
      <xdr:colOff>177800</xdr:colOff>
      <xdr:row>99</xdr:row>
      <xdr:rowOff>93022</xdr:rowOff>
    </xdr:to>
    <xdr:cxnSp macro="">
      <xdr:nvCxnSpPr>
        <xdr:cNvPr id="687" name="直線コネクタ 686"/>
        <xdr:cNvCxnSpPr/>
      </xdr:nvCxnSpPr>
      <xdr:spPr>
        <a:xfrm>
          <a:off x="12814300" y="1706232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15748</xdr:rowOff>
    </xdr:from>
    <xdr:to>
      <xdr:col>85</xdr:col>
      <xdr:colOff>177800</xdr:colOff>
      <xdr:row>92</xdr:row>
      <xdr:rowOff>117348</xdr:rowOff>
    </xdr:to>
    <xdr:sp macro="" textlink="">
      <xdr:nvSpPr>
        <xdr:cNvPr id="697" name="楕円 696"/>
        <xdr:cNvSpPr/>
      </xdr:nvSpPr>
      <xdr:spPr>
        <a:xfrm>
          <a:off x="16268700" y="157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38625</xdr:rowOff>
    </xdr:from>
    <xdr:ext cx="599010" cy="259045"/>
    <xdr:sp macro="" textlink="">
      <xdr:nvSpPr>
        <xdr:cNvPr id="698" name="積立金該当値テキスト"/>
        <xdr:cNvSpPr txBox="1"/>
      </xdr:nvSpPr>
      <xdr:spPr>
        <a:xfrm>
          <a:off x="16370300" y="1564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144275</xdr:rowOff>
    </xdr:from>
    <xdr:to>
      <xdr:col>81</xdr:col>
      <xdr:colOff>101600</xdr:colOff>
      <xdr:row>98</xdr:row>
      <xdr:rowOff>74425</xdr:rowOff>
    </xdr:to>
    <xdr:sp macro="" textlink="">
      <xdr:nvSpPr>
        <xdr:cNvPr id="699" name="楕円 698"/>
        <xdr:cNvSpPr/>
      </xdr:nvSpPr>
      <xdr:spPr>
        <a:xfrm>
          <a:off x="15430500" y="1677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65552</xdr:rowOff>
    </xdr:from>
    <xdr:ext cx="534377" cy="259045"/>
    <xdr:sp macro="" textlink="">
      <xdr:nvSpPr>
        <xdr:cNvPr id="700" name="テキスト ボックス 699"/>
        <xdr:cNvSpPr txBox="1"/>
      </xdr:nvSpPr>
      <xdr:spPr>
        <a:xfrm>
          <a:off x="15214111" y="1686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43484</xdr:rowOff>
    </xdr:from>
    <xdr:to>
      <xdr:col>76</xdr:col>
      <xdr:colOff>165100</xdr:colOff>
      <xdr:row>99</xdr:row>
      <xdr:rowOff>145084</xdr:rowOff>
    </xdr:to>
    <xdr:sp macro="" textlink="">
      <xdr:nvSpPr>
        <xdr:cNvPr id="701" name="楕円 700"/>
        <xdr:cNvSpPr/>
      </xdr:nvSpPr>
      <xdr:spPr>
        <a:xfrm>
          <a:off x="14541500" y="170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136211</xdr:rowOff>
    </xdr:from>
    <xdr:ext cx="378565" cy="259045"/>
    <xdr:sp macro="" textlink="">
      <xdr:nvSpPr>
        <xdr:cNvPr id="702" name="テキスト ボックス 701"/>
        <xdr:cNvSpPr txBox="1"/>
      </xdr:nvSpPr>
      <xdr:spPr>
        <a:xfrm>
          <a:off x="14403017" y="1710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42222</xdr:rowOff>
    </xdr:from>
    <xdr:to>
      <xdr:col>72</xdr:col>
      <xdr:colOff>38100</xdr:colOff>
      <xdr:row>99</xdr:row>
      <xdr:rowOff>143822</xdr:rowOff>
    </xdr:to>
    <xdr:sp macro="" textlink="">
      <xdr:nvSpPr>
        <xdr:cNvPr id="703" name="楕円 702"/>
        <xdr:cNvSpPr/>
      </xdr:nvSpPr>
      <xdr:spPr>
        <a:xfrm>
          <a:off x="13652500" y="170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134949</xdr:rowOff>
    </xdr:from>
    <xdr:ext cx="378565" cy="259045"/>
    <xdr:sp macro="" textlink="">
      <xdr:nvSpPr>
        <xdr:cNvPr id="704" name="テキスト ボックス 703"/>
        <xdr:cNvSpPr txBox="1"/>
      </xdr:nvSpPr>
      <xdr:spPr>
        <a:xfrm>
          <a:off x="13514017" y="1710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37976</xdr:rowOff>
    </xdr:from>
    <xdr:to>
      <xdr:col>67</xdr:col>
      <xdr:colOff>101600</xdr:colOff>
      <xdr:row>99</xdr:row>
      <xdr:rowOff>139576</xdr:rowOff>
    </xdr:to>
    <xdr:sp macro="" textlink="">
      <xdr:nvSpPr>
        <xdr:cNvPr id="705" name="楕円 704"/>
        <xdr:cNvSpPr/>
      </xdr:nvSpPr>
      <xdr:spPr>
        <a:xfrm>
          <a:off x="12763500" y="170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130703</xdr:rowOff>
    </xdr:from>
    <xdr:ext cx="378565" cy="259045"/>
    <xdr:sp macro="" textlink="">
      <xdr:nvSpPr>
        <xdr:cNvPr id="706" name="テキスト ボックス 705"/>
        <xdr:cNvSpPr txBox="1"/>
      </xdr:nvSpPr>
      <xdr:spPr>
        <a:xfrm>
          <a:off x="12625017" y="1710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169441</xdr:rowOff>
    </xdr:from>
    <xdr:to>
      <xdr:col>116</xdr:col>
      <xdr:colOff>63500</xdr:colOff>
      <xdr:row>37</xdr:row>
      <xdr:rowOff>1008</xdr:rowOff>
    </xdr:to>
    <xdr:cxnSp macro="">
      <xdr:nvCxnSpPr>
        <xdr:cNvPr id="733" name="直線コネクタ 732"/>
        <xdr:cNvCxnSpPr/>
      </xdr:nvCxnSpPr>
      <xdr:spPr>
        <a:xfrm>
          <a:off x="21323300" y="6341641"/>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46751</xdr:rowOff>
    </xdr:from>
    <xdr:to>
      <xdr:col>111</xdr:col>
      <xdr:colOff>177800</xdr:colOff>
      <xdr:row>36</xdr:row>
      <xdr:rowOff>169441</xdr:rowOff>
    </xdr:to>
    <xdr:cxnSp macro="">
      <xdr:nvCxnSpPr>
        <xdr:cNvPr id="736" name="直線コネクタ 735"/>
        <xdr:cNvCxnSpPr/>
      </xdr:nvCxnSpPr>
      <xdr:spPr>
        <a:xfrm>
          <a:off x="20434300" y="6218951"/>
          <a:ext cx="889000" cy="12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106258</xdr:rowOff>
    </xdr:from>
    <xdr:ext cx="469744" cy="259045"/>
    <xdr:sp macro="" textlink="">
      <xdr:nvSpPr>
        <xdr:cNvPr id="738" name="テキスト ボックス 737"/>
        <xdr:cNvSpPr txBox="1"/>
      </xdr:nvSpPr>
      <xdr:spPr>
        <a:xfrm>
          <a:off x="21088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46751</xdr:rowOff>
    </xdr:from>
    <xdr:to>
      <xdr:col>107</xdr:col>
      <xdr:colOff>50800</xdr:colOff>
      <xdr:row>37</xdr:row>
      <xdr:rowOff>59461</xdr:rowOff>
    </xdr:to>
    <xdr:cxnSp macro="">
      <xdr:nvCxnSpPr>
        <xdr:cNvPr id="739" name="直線コネクタ 738"/>
        <xdr:cNvCxnSpPr/>
      </xdr:nvCxnSpPr>
      <xdr:spPr>
        <a:xfrm flipV="1">
          <a:off x="19545300" y="6218951"/>
          <a:ext cx="889000" cy="18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59461</xdr:rowOff>
    </xdr:from>
    <xdr:to>
      <xdr:col>102</xdr:col>
      <xdr:colOff>114300</xdr:colOff>
      <xdr:row>37</xdr:row>
      <xdr:rowOff>115606</xdr:rowOff>
    </xdr:to>
    <xdr:cxnSp macro="">
      <xdr:nvCxnSpPr>
        <xdr:cNvPr id="742" name="直線コネクタ 741"/>
        <xdr:cNvCxnSpPr/>
      </xdr:nvCxnSpPr>
      <xdr:spPr>
        <a:xfrm flipV="1">
          <a:off x="18656300" y="6403111"/>
          <a:ext cx="8890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118259</xdr:rowOff>
    </xdr:from>
    <xdr:ext cx="469744" cy="259045"/>
    <xdr:sp macro="" textlink="">
      <xdr:nvSpPr>
        <xdr:cNvPr id="746" name="テキスト ボックス 745"/>
        <xdr:cNvSpPr txBox="1"/>
      </xdr:nvSpPr>
      <xdr:spPr>
        <a:xfrm>
          <a:off x="18421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121658</xdr:rowOff>
    </xdr:from>
    <xdr:to>
      <xdr:col>116</xdr:col>
      <xdr:colOff>114300</xdr:colOff>
      <xdr:row>37</xdr:row>
      <xdr:rowOff>51808</xdr:rowOff>
    </xdr:to>
    <xdr:sp macro="" textlink="">
      <xdr:nvSpPr>
        <xdr:cNvPr id="752" name="楕円 751"/>
        <xdr:cNvSpPr/>
      </xdr:nvSpPr>
      <xdr:spPr>
        <a:xfrm>
          <a:off x="22110700" y="62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144535</xdr:rowOff>
    </xdr:from>
    <xdr:ext cx="534377" cy="259045"/>
    <xdr:sp macro="" textlink="">
      <xdr:nvSpPr>
        <xdr:cNvPr id="753" name="投資及び出資金該当値テキスト"/>
        <xdr:cNvSpPr txBox="1"/>
      </xdr:nvSpPr>
      <xdr:spPr>
        <a:xfrm>
          <a:off x="22212300" y="614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118641</xdr:rowOff>
    </xdr:from>
    <xdr:to>
      <xdr:col>112</xdr:col>
      <xdr:colOff>38100</xdr:colOff>
      <xdr:row>37</xdr:row>
      <xdr:rowOff>48791</xdr:rowOff>
    </xdr:to>
    <xdr:sp macro="" textlink="">
      <xdr:nvSpPr>
        <xdr:cNvPr id="754" name="楕円 753"/>
        <xdr:cNvSpPr/>
      </xdr:nvSpPr>
      <xdr:spPr>
        <a:xfrm>
          <a:off x="21272500" y="62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65318</xdr:rowOff>
    </xdr:from>
    <xdr:ext cx="534377" cy="259045"/>
    <xdr:sp macro="" textlink="">
      <xdr:nvSpPr>
        <xdr:cNvPr id="755" name="テキスト ボックス 754"/>
        <xdr:cNvSpPr txBox="1"/>
      </xdr:nvSpPr>
      <xdr:spPr>
        <a:xfrm>
          <a:off x="21056111" y="606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167401</xdr:rowOff>
    </xdr:from>
    <xdr:to>
      <xdr:col>107</xdr:col>
      <xdr:colOff>101600</xdr:colOff>
      <xdr:row>36</xdr:row>
      <xdr:rowOff>97551</xdr:rowOff>
    </xdr:to>
    <xdr:sp macro="" textlink="">
      <xdr:nvSpPr>
        <xdr:cNvPr id="756" name="楕円 755"/>
        <xdr:cNvSpPr/>
      </xdr:nvSpPr>
      <xdr:spPr>
        <a:xfrm>
          <a:off x="20383500" y="61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114078</xdr:rowOff>
    </xdr:from>
    <xdr:ext cx="534377" cy="259045"/>
    <xdr:sp macro="" textlink="">
      <xdr:nvSpPr>
        <xdr:cNvPr id="757" name="テキスト ボックス 756"/>
        <xdr:cNvSpPr txBox="1"/>
      </xdr:nvSpPr>
      <xdr:spPr>
        <a:xfrm>
          <a:off x="20167111" y="59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8661</xdr:rowOff>
    </xdr:from>
    <xdr:to>
      <xdr:col>102</xdr:col>
      <xdr:colOff>165100</xdr:colOff>
      <xdr:row>37</xdr:row>
      <xdr:rowOff>110261</xdr:rowOff>
    </xdr:to>
    <xdr:sp macro="" textlink="">
      <xdr:nvSpPr>
        <xdr:cNvPr id="758" name="楕円 757"/>
        <xdr:cNvSpPr/>
      </xdr:nvSpPr>
      <xdr:spPr>
        <a:xfrm>
          <a:off x="19494500" y="6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126788</xdr:rowOff>
    </xdr:from>
    <xdr:ext cx="534377" cy="259045"/>
    <xdr:sp macro="" textlink="">
      <xdr:nvSpPr>
        <xdr:cNvPr id="759" name="テキスト ボックス 758"/>
        <xdr:cNvSpPr txBox="1"/>
      </xdr:nvSpPr>
      <xdr:spPr>
        <a:xfrm>
          <a:off x="19278111" y="61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64806</xdr:rowOff>
    </xdr:from>
    <xdr:to>
      <xdr:col>98</xdr:col>
      <xdr:colOff>38100</xdr:colOff>
      <xdr:row>37</xdr:row>
      <xdr:rowOff>166405</xdr:rowOff>
    </xdr:to>
    <xdr:sp macro="" textlink="">
      <xdr:nvSpPr>
        <xdr:cNvPr id="760" name="楕円 759"/>
        <xdr:cNvSpPr/>
      </xdr:nvSpPr>
      <xdr:spPr>
        <a:xfrm>
          <a:off x="18605500" y="6408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11483</xdr:rowOff>
    </xdr:from>
    <xdr:ext cx="469744" cy="259045"/>
    <xdr:sp macro="" textlink="">
      <xdr:nvSpPr>
        <xdr:cNvPr id="761" name="テキスト ボックス 760"/>
        <xdr:cNvSpPr txBox="1"/>
      </xdr:nvSpPr>
      <xdr:spPr>
        <a:xfrm>
          <a:off x="18421428" y="61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58155</xdr:rowOff>
    </xdr:from>
    <xdr:to>
      <xdr:col>116</xdr:col>
      <xdr:colOff>63500</xdr:colOff>
      <xdr:row>58</xdr:row>
      <xdr:rowOff>88102</xdr:rowOff>
    </xdr:to>
    <xdr:cxnSp macro="">
      <xdr:nvCxnSpPr>
        <xdr:cNvPr id="792" name="直線コネクタ 791"/>
        <xdr:cNvCxnSpPr/>
      </xdr:nvCxnSpPr>
      <xdr:spPr>
        <a:xfrm>
          <a:off x="21323300" y="10002255"/>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58155</xdr:rowOff>
    </xdr:from>
    <xdr:to>
      <xdr:col>111</xdr:col>
      <xdr:colOff>177800</xdr:colOff>
      <xdr:row>58</xdr:row>
      <xdr:rowOff>95711</xdr:rowOff>
    </xdr:to>
    <xdr:cxnSp macro="">
      <xdr:nvCxnSpPr>
        <xdr:cNvPr id="795" name="直線コネクタ 794"/>
        <xdr:cNvCxnSpPr/>
      </xdr:nvCxnSpPr>
      <xdr:spPr>
        <a:xfrm flipV="1">
          <a:off x="20434300" y="100022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7" name="テキスト ボックス 796"/>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95711</xdr:rowOff>
    </xdr:from>
    <xdr:to>
      <xdr:col>107</xdr:col>
      <xdr:colOff>50800</xdr:colOff>
      <xdr:row>58</xdr:row>
      <xdr:rowOff>122718</xdr:rowOff>
    </xdr:to>
    <xdr:cxnSp macro="">
      <xdr:nvCxnSpPr>
        <xdr:cNvPr id="798" name="直線コネクタ 797"/>
        <xdr:cNvCxnSpPr/>
      </xdr:nvCxnSpPr>
      <xdr:spPr>
        <a:xfrm flipV="1">
          <a:off x="19545300" y="10039811"/>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800" name="テキスト ボックス 799"/>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122718</xdr:rowOff>
    </xdr:from>
    <xdr:to>
      <xdr:col>102</xdr:col>
      <xdr:colOff>114300</xdr:colOff>
      <xdr:row>58</xdr:row>
      <xdr:rowOff>125984</xdr:rowOff>
    </xdr:to>
    <xdr:cxnSp macro="">
      <xdr:nvCxnSpPr>
        <xdr:cNvPr id="801" name="直線コネクタ 800"/>
        <xdr:cNvCxnSpPr/>
      </xdr:nvCxnSpPr>
      <xdr:spPr>
        <a:xfrm flipV="1">
          <a:off x="18656300" y="1006681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37302</xdr:rowOff>
    </xdr:from>
    <xdr:to>
      <xdr:col>116</xdr:col>
      <xdr:colOff>114300</xdr:colOff>
      <xdr:row>58</xdr:row>
      <xdr:rowOff>138902</xdr:rowOff>
    </xdr:to>
    <xdr:sp macro="" textlink="">
      <xdr:nvSpPr>
        <xdr:cNvPr id="811" name="楕円 810"/>
        <xdr:cNvSpPr/>
      </xdr:nvSpPr>
      <xdr:spPr>
        <a:xfrm>
          <a:off x="22110700" y="99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60179</xdr:rowOff>
    </xdr:from>
    <xdr:ext cx="469744" cy="259045"/>
    <xdr:sp macro="" textlink="">
      <xdr:nvSpPr>
        <xdr:cNvPr id="812" name="貸付金該当値テキスト"/>
        <xdr:cNvSpPr txBox="1"/>
      </xdr:nvSpPr>
      <xdr:spPr>
        <a:xfrm>
          <a:off x="22212300" y="983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7355</xdr:rowOff>
    </xdr:from>
    <xdr:to>
      <xdr:col>112</xdr:col>
      <xdr:colOff>38100</xdr:colOff>
      <xdr:row>58</xdr:row>
      <xdr:rowOff>108955</xdr:rowOff>
    </xdr:to>
    <xdr:sp macro="" textlink="">
      <xdr:nvSpPr>
        <xdr:cNvPr id="813" name="楕円 812"/>
        <xdr:cNvSpPr/>
      </xdr:nvSpPr>
      <xdr:spPr>
        <a:xfrm>
          <a:off x="21272500" y="99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125482</xdr:rowOff>
    </xdr:from>
    <xdr:ext cx="469744" cy="259045"/>
    <xdr:sp macro="" textlink="">
      <xdr:nvSpPr>
        <xdr:cNvPr id="814" name="テキスト ボックス 813"/>
        <xdr:cNvSpPr txBox="1"/>
      </xdr:nvSpPr>
      <xdr:spPr>
        <a:xfrm>
          <a:off x="21088428" y="972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44911</xdr:rowOff>
    </xdr:from>
    <xdr:to>
      <xdr:col>107</xdr:col>
      <xdr:colOff>101600</xdr:colOff>
      <xdr:row>58</xdr:row>
      <xdr:rowOff>146511</xdr:rowOff>
    </xdr:to>
    <xdr:sp macro="" textlink="">
      <xdr:nvSpPr>
        <xdr:cNvPr id="815" name="楕円 814"/>
        <xdr:cNvSpPr/>
      </xdr:nvSpPr>
      <xdr:spPr>
        <a:xfrm>
          <a:off x="20383500" y="998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163038</xdr:rowOff>
    </xdr:from>
    <xdr:ext cx="469744" cy="259045"/>
    <xdr:sp macro="" textlink="">
      <xdr:nvSpPr>
        <xdr:cNvPr id="816" name="テキスト ボックス 815"/>
        <xdr:cNvSpPr txBox="1"/>
      </xdr:nvSpPr>
      <xdr:spPr>
        <a:xfrm>
          <a:off x="20199428" y="976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71918</xdr:rowOff>
    </xdr:from>
    <xdr:to>
      <xdr:col>102</xdr:col>
      <xdr:colOff>165100</xdr:colOff>
      <xdr:row>59</xdr:row>
      <xdr:rowOff>2068</xdr:rowOff>
    </xdr:to>
    <xdr:sp macro="" textlink="">
      <xdr:nvSpPr>
        <xdr:cNvPr id="817" name="楕円 816"/>
        <xdr:cNvSpPr/>
      </xdr:nvSpPr>
      <xdr:spPr>
        <a:xfrm>
          <a:off x="19494500" y="100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164645</xdr:rowOff>
    </xdr:from>
    <xdr:ext cx="469744" cy="259045"/>
    <xdr:sp macro="" textlink="">
      <xdr:nvSpPr>
        <xdr:cNvPr id="818" name="テキスト ボックス 817"/>
        <xdr:cNvSpPr txBox="1"/>
      </xdr:nvSpPr>
      <xdr:spPr>
        <a:xfrm>
          <a:off x="19310428" y="1010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75184</xdr:rowOff>
    </xdr:from>
    <xdr:to>
      <xdr:col>98</xdr:col>
      <xdr:colOff>38100</xdr:colOff>
      <xdr:row>59</xdr:row>
      <xdr:rowOff>5334</xdr:rowOff>
    </xdr:to>
    <xdr:sp macro="" textlink="">
      <xdr:nvSpPr>
        <xdr:cNvPr id="819" name="楕円 818"/>
        <xdr:cNvSpPr/>
      </xdr:nvSpPr>
      <xdr:spPr>
        <a:xfrm>
          <a:off x="186055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167911</xdr:rowOff>
    </xdr:from>
    <xdr:ext cx="469744" cy="259045"/>
    <xdr:sp macro="" textlink="">
      <xdr:nvSpPr>
        <xdr:cNvPr id="820" name="テキスト ボックス 819"/>
        <xdr:cNvSpPr txBox="1"/>
      </xdr:nvSpPr>
      <xdr:spPr>
        <a:xfrm>
          <a:off x="18421428"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3063</xdr:rowOff>
    </xdr:from>
    <xdr:to>
      <xdr:col>116</xdr:col>
      <xdr:colOff>63500</xdr:colOff>
      <xdr:row>74</xdr:row>
      <xdr:rowOff>63315</xdr:rowOff>
    </xdr:to>
    <xdr:cxnSp macro="">
      <xdr:nvCxnSpPr>
        <xdr:cNvPr id="852" name="直線コネクタ 851"/>
        <xdr:cNvCxnSpPr/>
      </xdr:nvCxnSpPr>
      <xdr:spPr>
        <a:xfrm flipV="1">
          <a:off x="21323300" y="12690363"/>
          <a:ext cx="8382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63315</xdr:rowOff>
    </xdr:from>
    <xdr:to>
      <xdr:col>111</xdr:col>
      <xdr:colOff>177800</xdr:colOff>
      <xdr:row>74</xdr:row>
      <xdr:rowOff>91515</xdr:rowOff>
    </xdr:to>
    <xdr:cxnSp macro="">
      <xdr:nvCxnSpPr>
        <xdr:cNvPr id="855" name="直線コネクタ 854"/>
        <xdr:cNvCxnSpPr/>
      </xdr:nvCxnSpPr>
      <xdr:spPr>
        <a:xfrm flipV="1">
          <a:off x="20434300" y="12750615"/>
          <a:ext cx="889000" cy="2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129131</xdr:rowOff>
    </xdr:from>
    <xdr:ext cx="534377" cy="259045"/>
    <xdr:sp macro="" textlink="">
      <xdr:nvSpPr>
        <xdr:cNvPr id="857" name="テキスト ボックス 856"/>
        <xdr:cNvSpPr txBox="1"/>
      </xdr:nvSpPr>
      <xdr:spPr>
        <a:xfrm>
          <a:off x="21056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91515</xdr:rowOff>
    </xdr:from>
    <xdr:to>
      <xdr:col>107</xdr:col>
      <xdr:colOff>50800</xdr:colOff>
      <xdr:row>74</xdr:row>
      <xdr:rowOff>170986</xdr:rowOff>
    </xdr:to>
    <xdr:cxnSp macro="">
      <xdr:nvCxnSpPr>
        <xdr:cNvPr id="858" name="直線コネクタ 857"/>
        <xdr:cNvCxnSpPr/>
      </xdr:nvCxnSpPr>
      <xdr:spPr>
        <a:xfrm flipV="1">
          <a:off x="19545300" y="12778815"/>
          <a:ext cx="8890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131596</xdr:rowOff>
    </xdr:from>
    <xdr:ext cx="534377" cy="259045"/>
    <xdr:sp macro="" textlink="">
      <xdr:nvSpPr>
        <xdr:cNvPr id="860" name="テキスト ボックス 859"/>
        <xdr:cNvSpPr txBox="1"/>
      </xdr:nvSpPr>
      <xdr:spPr>
        <a:xfrm>
          <a:off x="20167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170986</xdr:rowOff>
    </xdr:from>
    <xdr:to>
      <xdr:col>102</xdr:col>
      <xdr:colOff>114300</xdr:colOff>
      <xdr:row>75</xdr:row>
      <xdr:rowOff>10704</xdr:rowOff>
    </xdr:to>
    <xdr:cxnSp macro="">
      <xdr:nvCxnSpPr>
        <xdr:cNvPr id="861" name="直線コネクタ 860"/>
        <xdr:cNvCxnSpPr/>
      </xdr:nvCxnSpPr>
      <xdr:spPr>
        <a:xfrm flipV="1">
          <a:off x="18656300" y="12858286"/>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3" name="テキスト ボックス 862"/>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134666</xdr:rowOff>
    </xdr:from>
    <xdr:ext cx="534377" cy="259045"/>
    <xdr:sp macro="" textlink="">
      <xdr:nvSpPr>
        <xdr:cNvPr id="865" name="テキスト ボックス 864"/>
        <xdr:cNvSpPr txBox="1"/>
      </xdr:nvSpPr>
      <xdr:spPr>
        <a:xfrm>
          <a:off x="18389111" y="12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123713</xdr:rowOff>
    </xdr:from>
    <xdr:to>
      <xdr:col>116</xdr:col>
      <xdr:colOff>114300</xdr:colOff>
      <xdr:row>74</xdr:row>
      <xdr:rowOff>53863</xdr:rowOff>
    </xdr:to>
    <xdr:sp macro="" textlink="">
      <xdr:nvSpPr>
        <xdr:cNvPr id="871" name="楕円 870"/>
        <xdr:cNvSpPr/>
      </xdr:nvSpPr>
      <xdr:spPr>
        <a:xfrm>
          <a:off x="22110700" y="126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146590</xdr:rowOff>
    </xdr:from>
    <xdr:ext cx="534377" cy="259045"/>
    <xdr:sp macro="" textlink="">
      <xdr:nvSpPr>
        <xdr:cNvPr id="872" name="繰出金該当値テキスト"/>
        <xdr:cNvSpPr txBox="1"/>
      </xdr:nvSpPr>
      <xdr:spPr>
        <a:xfrm>
          <a:off x="22212300" y="1249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12515</xdr:rowOff>
    </xdr:from>
    <xdr:to>
      <xdr:col>112</xdr:col>
      <xdr:colOff>38100</xdr:colOff>
      <xdr:row>74</xdr:row>
      <xdr:rowOff>114115</xdr:rowOff>
    </xdr:to>
    <xdr:sp macro="" textlink="">
      <xdr:nvSpPr>
        <xdr:cNvPr id="873" name="楕円 872"/>
        <xdr:cNvSpPr/>
      </xdr:nvSpPr>
      <xdr:spPr>
        <a:xfrm>
          <a:off x="212725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130642</xdr:rowOff>
    </xdr:from>
    <xdr:ext cx="534377" cy="259045"/>
    <xdr:sp macro="" textlink="">
      <xdr:nvSpPr>
        <xdr:cNvPr id="874" name="テキスト ボックス 873"/>
        <xdr:cNvSpPr txBox="1"/>
      </xdr:nvSpPr>
      <xdr:spPr>
        <a:xfrm>
          <a:off x="21056111" y="124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40715</xdr:rowOff>
    </xdr:from>
    <xdr:to>
      <xdr:col>107</xdr:col>
      <xdr:colOff>101600</xdr:colOff>
      <xdr:row>74</xdr:row>
      <xdr:rowOff>142315</xdr:rowOff>
    </xdr:to>
    <xdr:sp macro="" textlink="">
      <xdr:nvSpPr>
        <xdr:cNvPr id="875" name="楕円 874"/>
        <xdr:cNvSpPr/>
      </xdr:nvSpPr>
      <xdr:spPr>
        <a:xfrm>
          <a:off x="20383500" y="127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158842</xdr:rowOff>
    </xdr:from>
    <xdr:ext cx="534377" cy="259045"/>
    <xdr:sp macro="" textlink="">
      <xdr:nvSpPr>
        <xdr:cNvPr id="876" name="テキスト ボックス 875"/>
        <xdr:cNvSpPr txBox="1"/>
      </xdr:nvSpPr>
      <xdr:spPr>
        <a:xfrm>
          <a:off x="20167111" y="125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120186</xdr:rowOff>
    </xdr:from>
    <xdr:to>
      <xdr:col>102</xdr:col>
      <xdr:colOff>165100</xdr:colOff>
      <xdr:row>75</xdr:row>
      <xdr:rowOff>50336</xdr:rowOff>
    </xdr:to>
    <xdr:sp macro="" textlink="">
      <xdr:nvSpPr>
        <xdr:cNvPr id="877" name="楕円 876"/>
        <xdr:cNvSpPr/>
      </xdr:nvSpPr>
      <xdr:spPr>
        <a:xfrm>
          <a:off x="19494500" y="128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66863</xdr:rowOff>
    </xdr:from>
    <xdr:ext cx="534377" cy="259045"/>
    <xdr:sp macro="" textlink="">
      <xdr:nvSpPr>
        <xdr:cNvPr id="878" name="テキスト ボックス 877"/>
        <xdr:cNvSpPr txBox="1"/>
      </xdr:nvSpPr>
      <xdr:spPr>
        <a:xfrm>
          <a:off x="19278111" y="1258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131354</xdr:rowOff>
    </xdr:from>
    <xdr:to>
      <xdr:col>98</xdr:col>
      <xdr:colOff>38100</xdr:colOff>
      <xdr:row>75</xdr:row>
      <xdr:rowOff>61504</xdr:rowOff>
    </xdr:to>
    <xdr:sp macro="" textlink="">
      <xdr:nvSpPr>
        <xdr:cNvPr id="879" name="楕円 878"/>
        <xdr:cNvSpPr/>
      </xdr:nvSpPr>
      <xdr:spPr>
        <a:xfrm>
          <a:off x="18605500" y="128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78031</xdr:rowOff>
    </xdr:from>
    <xdr:ext cx="534377" cy="259045"/>
    <xdr:sp macro="" textlink="">
      <xdr:nvSpPr>
        <xdr:cNvPr id="880" name="テキスト ボックス 879"/>
        <xdr:cNvSpPr txBox="1"/>
      </xdr:nvSpPr>
      <xdr:spPr>
        <a:xfrm>
          <a:off x="18389111" y="125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令和元年東日本台風に起因するもの</a:t>
          </a:r>
          <a:r>
            <a:rPr kumimoji="1" lang="en-US" altLang="ja-JP" sz="1100">
              <a:latin typeface="ＭＳ Ｐゴシック" panose="020B0600070205080204" pitchFamily="50" charset="-128"/>
              <a:ea typeface="ＭＳ Ｐゴシック" panose="020B0600070205080204" pitchFamily="50" charset="-128"/>
            </a:rPr>
            <a:t>】</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補助費等：強い農業・担い手づくり総合支援事業補助金（被災農家の農機具買替等に対する補助）</a:t>
          </a:r>
          <a:r>
            <a:rPr kumimoji="1" lang="en-US" altLang="ja-JP" sz="1100">
              <a:latin typeface="ＭＳ Ｐゴシック" panose="020B0600070205080204" pitchFamily="50" charset="-128"/>
              <a:ea typeface="ＭＳ Ｐゴシック" panose="020B0600070205080204" pitchFamily="50" charset="-128"/>
            </a:rPr>
            <a:t>673,113</a:t>
          </a:r>
          <a:r>
            <a:rPr kumimoji="1" lang="ja-JP" altLang="en-US" sz="1100">
              <a:latin typeface="ＭＳ Ｐゴシック" panose="020B0600070205080204" pitchFamily="50" charset="-128"/>
              <a:ea typeface="ＭＳ Ｐゴシック" panose="020B0600070205080204" pitchFamily="50" charset="-128"/>
            </a:rPr>
            <a:t>千円による増。</a:t>
          </a:r>
        </a:p>
        <a:p>
          <a:r>
            <a:rPr kumimoji="1" lang="ja-JP" altLang="en-US" sz="1100">
              <a:latin typeface="ＭＳ Ｐゴシック" panose="020B0600070205080204" pitchFamily="50" charset="-128"/>
              <a:ea typeface="ＭＳ Ｐゴシック" panose="020B0600070205080204" pitchFamily="50" charset="-128"/>
            </a:rPr>
            <a:t>●物件費：</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と比して、</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が大きい理由は、災害廃棄物処理委託料によるもの。（</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1,807,626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2,074,098</a:t>
          </a:r>
          <a:r>
            <a:rPr kumimoji="1" lang="ja-JP" altLang="en-US" sz="1100">
              <a:latin typeface="ＭＳ Ｐゴシック" panose="020B0600070205080204" pitchFamily="50" charset="-128"/>
              <a:ea typeface="ＭＳ Ｐゴシック" panose="020B0600070205080204" pitchFamily="50" charset="-128"/>
            </a:rPr>
            <a:t>千円）</a:t>
          </a:r>
        </a:p>
        <a:p>
          <a:r>
            <a:rPr kumimoji="1" lang="ja-JP" altLang="en-US" sz="1100">
              <a:latin typeface="ＭＳ Ｐゴシック" panose="020B0600070205080204" pitchFamily="50" charset="-128"/>
              <a:ea typeface="ＭＳ Ｐゴシック" panose="020B0600070205080204" pitchFamily="50" charset="-128"/>
            </a:rPr>
            <a:t>●災害復旧事業費：町道、河川、農道等農業施設、農地、林道の復旧事業のうち、工事が本格的に開始したこと等による増。</a:t>
          </a:r>
        </a:p>
        <a:p>
          <a:r>
            <a:rPr kumimoji="1" lang="ja-JP" altLang="en-US" sz="1100">
              <a:latin typeface="ＭＳ Ｐゴシック" panose="020B0600070205080204" pitchFamily="50" charset="-128"/>
              <a:ea typeface="ＭＳ Ｐゴシック" panose="020B0600070205080204" pitchFamily="50" charset="-128"/>
            </a:rPr>
            <a:t>●積立金：災害ルール分等で大幅増となった</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特別交付税による</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実施収支</a:t>
          </a:r>
          <a:r>
            <a:rPr kumimoji="1" lang="en-US" altLang="ja-JP" sz="1100">
              <a:latin typeface="ＭＳ Ｐゴシック" panose="020B0600070205080204" pitchFamily="50" charset="-128"/>
              <a:ea typeface="ＭＳ Ｐゴシック" panose="020B0600070205080204" pitchFamily="50" charset="-128"/>
            </a:rPr>
            <a:t>2,876,329</a:t>
          </a:r>
          <a:r>
            <a:rPr kumimoji="1" lang="ja-JP" altLang="en-US" sz="1100">
              <a:latin typeface="ＭＳ Ｐゴシック" panose="020B0600070205080204" pitchFamily="50" charset="-128"/>
              <a:ea typeface="ＭＳ Ｐゴシック" panose="020B0600070205080204" pitchFamily="50" charset="-128"/>
            </a:rPr>
            <a:t>千円のうち、約半分の</a:t>
          </a:r>
          <a:r>
            <a:rPr kumimoji="1" lang="en-US" altLang="ja-JP" sz="1100">
              <a:latin typeface="ＭＳ Ｐゴシック" panose="020B0600070205080204" pitchFamily="50" charset="-128"/>
              <a:ea typeface="ＭＳ Ｐゴシック" panose="020B0600070205080204" pitchFamily="50" charset="-128"/>
            </a:rPr>
            <a:t>1,400,000</a:t>
          </a:r>
          <a:r>
            <a:rPr kumimoji="1" lang="ja-JP" altLang="en-US" sz="1100">
              <a:latin typeface="ＭＳ Ｐゴシック" panose="020B0600070205080204" pitchFamily="50" charset="-128"/>
              <a:ea typeface="ＭＳ Ｐゴシック" panose="020B0600070205080204" pitchFamily="50" charset="-128"/>
            </a:rPr>
            <a:t>千円を町債管理基金に積立たことによる増。</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新型コロナウイルス感染症対策に起因するもの</a:t>
          </a:r>
          <a:r>
            <a:rPr kumimoji="1" lang="en-US" altLang="ja-JP" sz="1100">
              <a:latin typeface="ＭＳ Ｐゴシック" panose="020B0600070205080204" pitchFamily="50" charset="-128"/>
              <a:ea typeface="ＭＳ Ｐゴシック" panose="020B0600070205080204" pitchFamily="50" charset="-128"/>
            </a:rPr>
            <a:t>】</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補助費等：特別定額給付金</a:t>
          </a:r>
          <a:r>
            <a:rPr kumimoji="1" lang="en-US" altLang="ja-JP" sz="1100">
              <a:latin typeface="ＭＳ Ｐゴシック" panose="020B0600070205080204" pitchFamily="50" charset="-128"/>
              <a:ea typeface="ＭＳ Ｐゴシック" panose="020B0600070205080204" pitchFamily="50" charset="-128"/>
            </a:rPr>
            <a:t>1,309,400</a:t>
          </a:r>
          <a:r>
            <a:rPr kumimoji="1" lang="ja-JP" altLang="en-US" sz="1100">
              <a:latin typeface="ＭＳ Ｐゴシック" panose="020B0600070205080204" pitchFamily="50" charset="-128"/>
              <a:ea typeface="ＭＳ Ｐゴシック" panose="020B0600070205080204" pitchFamily="50" charset="-128"/>
            </a:rPr>
            <a:t>千円、新型コロナウイルス感染症対策中小企業等支援金</a:t>
          </a:r>
          <a:r>
            <a:rPr kumimoji="1" lang="en-US" altLang="ja-JP" sz="1100">
              <a:latin typeface="ＭＳ Ｐゴシック" panose="020B0600070205080204" pitchFamily="50" charset="-128"/>
              <a:ea typeface="ＭＳ Ｐゴシック" panose="020B0600070205080204" pitchFamily="50" charset="-128"/>
            </a:rPr>
            <a:t>100,400</a:t>
          </a:r>
          <a:r>
            <a:rPr kumimoji="1" lang="ja-JP" altLang="en-US" sz="1100">
              <a:latin typeface="ＭＳ Ｐゴシック" panose="020B0600070205080204" pitchFamily="50" charset="-128"/>
              <a:ea typeface="ＭＳ Ｐゴシック" panose="020B0600070205080204" pitchFamily="50" charset="-128"/>
            </a:rPr>
            <a:t>千円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12,904
12,732
273.30
19,683,201
18,758,093
176,975
5,201,864
10,535,783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135318</xdr:rowOff>
    </xdr:from>
    <xdr:to>
      <xdr:col>24</xdr:col>
      <xdr:colOff>63500</xdr:colOff>
      <xdr:row>35</xdr:row>
      <xdr:rowOff>12636</xdr:rowOff>
    </xdr:to>
    <xdr:cxnSp macro="">
      <xdr:nvCxnSpPr>
        <xdr:cNvPr id="61" name="直線コネクタ 60"/>
        <xdr:cNvCxnSpPr/>
      </xdr:nvCxnSpPr>
      <xdr:spPr>
        <a:xfrm>
          <a:off x="3797300" y="5964618"/>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135318</xdr:rowOff>
    </xdr:from>
    <xdr:to>
      <xdr:col>19</xdr:col>
      <xdr:colOff>177800</xdr:colOff>
      <xdr:row>35</xdr:row>
      <xdr:rowOff>19304</xdr:rowOff>
    </xdr:to>
    <xdr:cxnSp macro="">
      <xdr:nvCxnSpPr>
        <xdr:cNvPr id="64" name="直線コネクタ 63"/>
        <xdr:cNvCxnSpPr/>
      </xdr:nvCxnSpPr>
      <xdr:spPr>
        <a:xfrm flipV="1">
          <a:off x="2908300" y="5964618"/>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19304</xdr:rowOff>
    </xdr:from>
    <xdr:to>
      <xdr:col>15</xdr:col>
      <xdr:colOff>50800</xdr:colOff>
      <xdr:row>35</xdr:row>
      <xdr:rowOff>44641</xdr:rowOff>
    </xdr:to>
    <xdr:cxnSp macro="">
      <xdr:nvCxnSpPr>
        <xdr:cNvPr id="67" name="直線コネクタ 66"/>
        <xdr:cNvCxnSpPr/>
      </xdr:nvCxnSpPr>
      <xdr:spPr>
        <a:xfrm flipV="1">
          <a:off x="2019300" y="6020054"/>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44641</xdr:rowOff>
    </xdr:from>
    <xdr:to>
      <xdr:col>10</xdr:col>
      <xdr:colOff>114300</xdr:colOff>
      <xdr:row>35</xdr:row>
      <xdr:rowOff>95885</xdr:rowOff>
    </xdr:to>
    <xdr:cxnSp macro="">
      <xdr:nvCxnSpPr>
        <xdr:cNvPr id="70" name="直線コネクタ 69"/>
        <xdr:cNvCxnSpPr/>
      </xdr:nvCxnSpPr>
      <xdr:spPr>
        <a:xfrm flipV="1">
          <a:off x="1130300" y="6045391"/>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133286</xdr:rowOff>
    </xdr:from>
    <xdr:to>
      <xdr:col>24</xdr:col>
      <xdr:colOff>114300</xdr:colOff>
      <xdr:row>35</xdr:row>
      <xdr:rowOff>63436</xdr:rowOff>
    </xdr:to>
    <xdr:sp macro="" textlink="">
      <xdr:nvSpPr>
        <xdr:cNvPr id="80" name="楕円 79"/>
        <xdr:cNvSpPr/>
      </xdr:nvSpPr>
      <xdr:spPr>
        <a:xfrm>
          <a:off x="4584700" y="59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156163</xdr:rowOff>
    </xdr:from>
    <xdr:ext cx="469744" cy="259045"/>
    <xdr:sp macro="" textlink="">
      <xdr:nvSpPr>
        <xdr:cNvPr id="81" name="議会費該当値テキスト"/>
        <xdr:cNvSpPr txBox="1"/>
      </xdr:nvSpPr>
      <xdr:spPr>
        <a:xfrm>
          <a:off x="4686300" y="581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84518</xdr:rowOff>
    </xdr:from>
    <xdr:to>
      <xdr:col>20</xdr:col>
      <xdr:colOff>38100</xdr:colOff>
      <xdr:row>35</xdr:row>
      <xdr:rowOff>14668</xdr:rowOff>
    </xdr:to>
    <xdr:sp macro="" textlink="">
      <xdr:nvSpPr>
        <xdr:cNvPr id="82" name="楕円 81"/>
        <xdr:cNvSpPr/>
      </xdr:nvSpPr>
      <xdr:spPr>
        <a:xfrm>
          <a:off x="3746500" y="59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31195</xdr:rowOff>
    </xdr:from>
    <xdr:ext cx="469744" cy="259045"/>
    <xdr:sp macro="" textlink="">
      <xdr:nvSpPr>
        <xdr:cNvPr id="83" name="テキスト ボックス 82"/>
        <xdr:cNvSpPr txBox="1"/>
      </xdr:nvSpPr>
      <xdr:spPr>
        <a:xfrm>
          <a:off x="3562428" y="568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139954</xdr:rowOff>
    </xdr:from>
    <xdr:to>
      <xdr:col>15</xdr:col>
      <xdr:colOff>101600</xdr:colOff>
      <xdr:row>35</xdr:row>
      <xdr:rowOff>70104</xdr:rowOff>
    </xdr:to>
    <xdr:sp macro="" textlink="">
      <xdr:nvSpPr>
        <xdr:cNvPr id="84" name="楕円 83"/>
        <xdr:cNvSpPr/>
      </xdr:nvSpPr>
      <xdr:spPr>
        <a:xfrm>
          <a:off x="28575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86631</xdr:rowOff>
    </xdr:from>
    <xdr:ext cx="469744" cy="259045"/>
    <xdr:sp macro="" textlink="">
      <xdr:nvSpPr>
        <xdr:cNvPr id="85" name="テキスト ボックス 84"/>
        <xdr:cNvSpPr txBox="1"/>
      </xdr:nvSpPr>
      <xdr:spPr>
        <a:xfrm>
          <a:off x="2673428"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165291</xdr:rowOff>
    </xdr:from>
    <xdr:to>
      <xdr:col>10</xdr:col>
      <xdr:colOff>165100</xdr:colOff>
      <xdr:row>35</xdr:row>
      <xdr:rowOff>95441</xdr:rowOff>
    </xdr:to>
    <xdr:sp macro="" textlink="">
      <xdr:nvSpPr>
        <xdr:cNvPr id="86" name="楕円 85"/>
        <xdr:cNvSpPr/>
      </xdr:nvSpPr>
      <xdr:spPr>
        <a:xfrm>
          <a:off x="1968500" y="59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111968</xdr:rowOff>
    </xdr:from>
    <xdr:ext cx="469744" cy="259045"/>
    <xdr:sp macro="" textlink="">
      <xdr:nvSpPr>
        <xdr:cNvPr id="87" name="テキスト ボックス 86"/>
        <xdr:cNvSpPr txBox="1"/>
      </xdr:nvSpPr>
      <xdr:spPr>
        <a:xfrm>
          <a:off x="1784428" y="576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88" name="楕円 87"/>
        <xdr:cNvSpPr/>
      </xdr:nvSpPr>
      <xdr:spPr>
        <a:xfrm>
          <a:off x="1079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89" name="テキスト ボックス 88"/>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98940</xdr:rowOff>
    </xdr:from>
    <xdr:to>
      <xdr:col>24</xdr:col>
      <xdr:colOff>63500</xdr:colOff>
      <xdr:row>57</xdr:row>
      <xdr:rowOff>137848</xdr:rowOff>
    </xdr:to>
    <xdr:cxnSp macro="">
      <xdr:nvCxnSpPr>
        <xdr:cNvPr id="118" name="直線コネクタ 117"/>
        <xdr:cNvCxnSpPr/>
      </xdr:nvCxnSpPr>
      <xdr:spPr>
        <a:xfrm flipV="1">
          <a:off x="3797300" y="9528690"/>
          <a:ext cx="838200" cy="38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137848</xdr:rowOff>
    </xdr:from>
    <xdr:to>
      <xdr:col>19</xdr:col>
      <xdr:colOff>177800</xdr:colOff>
      <xdr:row>58</xdr:row>
      <xdr:rowOff>50440</xdr:rowOff>
    </xdr:to>
    <xdr:cxnSp macro="">
      <xdr:nvCxnSpPr>
        <xdr:cNvPr id="121" name="直線コネクタ 120"/>
        <xdr:cNvCxnSpPr/>
      </xdr:nvCxnSpPr>
      <xdr:spPr>
        <a:xfrm flipV="1">
          <a:off x="2908300" y="9910498"/>
          <a:ext cx="889000" cy="8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50440</xdr:rowOff>
    </xdr:from>
    <xdr:to>
      <xdr:col>15</xdr:col>
      <xdr:colOff>50800</xdr:colOff>
      <xdr:row>58</xdr:row>
      <xdr:rowOff>56644</xdr:rowOff>
    </xdr:to>
    <xdr:cxnSp macro="">
      <xdr:nvCxnSpPr>
        <xdr:cNvPr id="124" name="直線コネクタ 123"/>
        <xdr:cNvCxnSpPr/>
      </xdr:nvCxnSpPr>
      <xdr:spPr>
        <a:xfrm flipV="1">
          <a:off x="2019300" y="999454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41149</xdr:rowOff>
    </xdr:from>
    <xdr:to>
      <xdr:col>10</xdr:col>
      <xdr:colOff>114300</xdr:colOff>
      <xdr:row>58</xdr:row>
      <xdr:rowOff>56644</xdr:rowOff>
    </xdr:to>
    <xdr:cxnSp macro="">
      <xdr:nvCxnSpPr>
        <xdr:cNvPr id="127" name="直線コネクタ 126"/>
        <xdr:cNvCxnSpPr/>
      </xdr:nvCxnSpPr>
      <xdr:spPr>
        <a:xfrm>
          <a:off x="1130300" y="9985249"/>
          <a:ext cx="8890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48140</xdr:rowOff>
    </xdr:from>
    <xdr:to>
      <xdr:col>24</xdr:col>
      <xdr:colOff>114300</xdr:colOff>
      <xdr:row>55</xdr:row>
      <xdr:rowOff>149740</xdr:rowOff>
    </xdr:to>
    <xdr:sp macro="" textlink="">
      <xdr:nvSpPr>
        <xdr:cNvPr id="137" name="楕円 136"/>
        <xdr:cNvSpPr/>
      </xdr:nvSpPr>
      <xdr:spPr>
        <a:xfrm>
          <a:off x="4584700" y="94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71017</xdr:rowOff>
    </xdr:from>
    <xdr:ext cx="599010" cy="259045"/>
    <xdr:sp macro="" textlink="">
      <xdr:nvSpPr>
        <xdr:cNvPr id="138" name="総務費該当値テキスト"/>
        <xdr:cNvSpPr txBox="1"/>
      </xdr:nvSpPr>
      <xdr:spPr>
        <a:xfrm>
          <a:off x="4686300" y="932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87048</xdr:rowOff>
    </xdr:from>
    <xdr:to>
      <xdr:col>20</xdr:col>
      <xdr:colOff>38100</xdr:colOff>
      <xdr:row>58</xdr:row>
      <xdr:rowOff>17198</xdr:rowOff>
    </xdr:to>
    <xdr:sp macro="" textlink="">
      <xdr:nvSpPr>
        <xdr:cNvPr id="139" name="楕円 138"/>
        <xdr:cNvSpPr/>
      </xdr:nvSpPr>
      <xdr:spPr>
        <a:xfrm>
          <a:off x="3746500" y="98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33725</xdr:rowOff>
    </xdr:from>
    <xdr:ext cx="599010" cy="259045"/>
    <xdr:sp macro="" textlink="">
      <xdr:nvSpPr>
        <xdr:cNvPr id="140" name="テキスト ボックス 139"/>
        <xdr:cNvSpPr txBox="1"/>
      </xdr:nvSpPr>
      <xdr:spPr>
        <a:xfrm>
          <a:off x="3497795" y="963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171090</xdr:rowOff>
    </xdr:from>
    <xdr:to>
      <xdr:col>15</xdr:col>
      <xdr:colOff>101600</xdr:colOff>
      <xdr:row>58</xdr:row>
      <xdr:rowOff>101240</xdr:rowOff>
    </xdr:to>
    <xdr:sp macro="" textlink="">
      <xdr:nvSpPr>
        <xdr:cNvPr id="141" name="楕円 140"/>
        <xdr:cNvSpPr/>
      </xdr:nvSpPr>
      <xdr:spPr>
        <a:xfrm>
          <a:off x="2857500" y="99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92367</xdr:rowOff>
    </xdr:from>
    <xdr:ext cx="534377" cy="259045"/>
    <xdr:sp macro="" textlink="">
      <xdr:nvSpPr>
        <xdr:cNvPr id="142" name="テキスト ボックス 141"/>
        <xdr:cNvSpPr txBox="1"/>
      </xdr:nvSpPr>
      <xdr:spPr>
        <a:xfrm>
          <a:off x="2641111" y="100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5844</xdr:rowOff>
    </xdr:from>
    <xdr:to>
      <xdr:col>10</xdr:col>
      <xdr:colOff>165100</xdr:colOff>
      <xdr:row>58</xdr:row>
      <xdr:rowOff>107444</xdr:rowOff>
    </xdr:to>
    <xdr:sp macro="" textlink="">
      <xdr:nvSpPr>
        <xdr:cNvPr id="143" name="楕円 142"/>
        <xdr:cNvSpPr/>
      </xdr:nvSpPr>
      <xdr:spPr>
        <a:xfrm>
          <a:off x="1968500" y="99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98571</xdr:rowOff>
    </xdr:from>
    <xdr:ext cx="534377" cy="259045"/>
    <xdr:sp macro="" textlink="">
      <xdr:nvSpPr>
        <xdr:cNvPr id="144" name="テキスト ボックス 143"/>
        <xdr:cNvSpPr txBox="1"/>
      </xdr:nvSpPr>
      <xdr:spPr>
        <a:xfrm>
          <a:off x="1752111" y="100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161799</xdr:rowOff>
    </xdr:from>
    <xdr:to>
      <xdr:col>6</xdr:col>
      <xdr:colOff>38100</xdr:colOff>
      <xdr:row>58</xdr:row>
      <xdr:rowOff>91949</xdr:rowOff>
    </xdr:to>
    <xdr:sp macro="" textlink="">
      <xdr:nvSpPr>
        <xdr:cNvPr id="145" name="楕円 144"/>
        <xdr:cNvSpPr/>
      </xdr:nvSpPr>
      <xdr:spPr>
        <a:xfrm>
          <a:off x="1079500" y="99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83076</xdr:rowOff>
    </xdr:from>
    <xdr:ext cx="534377" cy="259045"/>
    <xdr:sp macro="" textlink="">
      <xdr:nvSpPr>
        <xdr:cNvPr id="146" name="テキスト ボックス 145"/>
        <xdr:cNvSpPr txBox="1"/>
      </xdr:nvSpPr>
      <xdr:spPr>
        <a:xfrm>
          <a:off x="863111" y="100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118432</xdr:rowOff>
    </xdr:from>
    <xdr:to>
      <xdr:col>24</xdr:col>
      <xdr:colOff>63500</xdr:colOff>
      <xdr:row>75</xdr:row>
      <xdr:rowOff>140790</xdr:rowOff>
    </xdr:to>
    <xdr:cxnSp macro="">
      <xdr:nvCxnSpPr>
        <xdr:cNvPr id="176" name="直線コネクタ 175"/>
        <xdr:cNvCxnSpPr/>
      </xdr:nvCxnSpPr>
      <xdr:spPr>
        <a:xfrm>
          <a:off x="3797300" y="12977182"/>
          <a:ext cx="8382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118432</xdr:rowOff>
    </xdr:from>
    <xdr:to>
      <xdr:col>19</xdr:col>
      <xdr:colOff>177800</xdr:colOff>
      <xdr:row>75</xdr:row>
      <xdr:rowOff>163269</xdr:rowOff>
    </xdr:to>
    <xdr:cxnSp macro="">
      <xdr:nvCxnSpPr>
        <xdr:cNvPr id="179" name="直線コネクタ 178"/>
        <xdr:cNvCxnSpPr/>
      </xdr:nvCxnSpPr>
      <xdr:spPr>
        <a:xfrm flipV="1">
          <a:off x="2908300" y="12977182"/>
          <a:ext cx="889000" cy="4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163269</xdr:rowOff>
    </xdr:from>
    <xdr:to>
      <xdr:col>15</xdr:col>
      <xdr:colOff>50800</xdr:colOff>
      <xdr:row>76</xdr:row>
      <xdr:rowOff>82566</xdr:rowOff>
    </xdr:to>
    <xdr:cxnSp macro="">
      <xdr:nvCxnSpPr>
        <xdr:cNvPr id="182" name="直線コネクタ 181"/>
        <xdr:cNvCxnSpPr/>
      </xdr:nvCxnSpPr>
      <xdr:spPr>
        <a:xfrm flipV="1">
          <a:off x="2019300" y="13022019"/>
          <a:ext cx="889000" cy="9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82566</xdr:rowOff>
    </xdr:from>
    <xdr:to>
      <xdr:col>10</xdr:col>
      <xdr:colOff>114300</xdr:colOff>
      <xdr:row>77</xdr:row>
      <xdr:rowOff>66906</xdr:rowOff>
    </xdr:to>
    <xdr:cxnSp macro="">
      <xdr:nvCxnSpPr>
        <xdr:cNvPr id="185" name="直線コネクタ 184"/>
        <xdr:cNvCxnSpPr/>
      </xdr:nvCxnSpPr>
      <xdr:spPr>
        <a:xfrm flipV="1">
          <a:off x="1130300" y="13112766"/>
          <a:ext cx="889000" cy="1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89990</xdr:rowOff>
    </xdr:from>
    <xdr:to>
      <xdr:col>24</xdr:col>
      <xdr:colOff>114300</xdr:colOff>
      <xdr:row>76</xdr:row>
      <xdr:rowOff>20140</xdr:rowOff>
    </xdr:to>
    <xdr:sp macro="" textlink="">
      <xdr:nvSpPr>
        <xdr:cNvPr id="195" name="楕円 194"/>
        <xdr:cNvSpPr/>
      </xdr:nvSpPr>
      <xdr:spPr>
        <a:xfrm>
          <a:off x="4584700" y="129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112867</xdr:rowOff>
    </xdr:from>
    <xdr:ext cx="599010" cy="259045"/>
    <xdr:sp macro="" textlink="">
      <xdr:nvSpPr>
        <xdr:cNvPr id="196" name="民生費該当値テキスト"/>
        <xdr:cNvSpPr txBox="1"/>
      </xdr:nvSpPr>
      <xdr:spPr>
        <a:xfrm>
          <a:off x="4686300" y="1280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67632</xdr:rowOff>
    </xdr:from>
    <xdr:to>
      <xdr:col>20</xdr:col>
      <xdr:colOff>38100</xdr:colOff>
      <xdr:row>75</xdr:row>
      <xdr:rowOff>169233</xdr:rowOff>
    </xdr:to>
    <xdr:sp macro="" textlink="">
      <xdr:nvSpPr>
        <xdr:cNvPr id="197" name="楕円 196"/>
        <xdr:cNvSpPr/>
      </xdr:nvSpPr>
      <xdr:spPr>
        <a:xfrm>
          <a:off x="3746500" y="12926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14309</xdr:rowOff>
    </xdr:from>
    <xdr:ext cx="599010" cy="259045"/>
    <xdr:sp macro="" textlink="">
      <xdr:nvSpPr>
        <xdr:cNvPr id="198" name="テキスト ボックス 197"/>
        <xdr:cNvSpPr txBox="1"/>
      </xdr:nvSpPr>
      <xdr:spPr>
        <a:xfrm>
          <a:off x="3497795" y="1270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112468</xdr:rowOff>
    </xdr:from>
    <xdr:to>
      <xdr:col>15</xdr:col>
      <xdr:colOff>101600</xdr:colOff>
      <xdr:row>76</xdr:row>
      <xdr:rowOff>42618</xdr:rowOff>
    </xdr:to>
    <xdr:sp macro="" textlink="">
      <xdr:nvSpPr>
        <xdr:cNvPr id="199" name="楕円 198"/>
        <xdr:cNvSpPr/>
      </xdr:nvSpPr>
      <xdr:spPr>
        <a:xfrm>
          <a:off x="2857500" y="129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59145</xdr:rowOff>
    </xdr:from>
    <xdr:ext cx="599010" cy="259045"/>
    <xdr:sp macro="" textlink="">
      <xdr:nvSpPr>
        <xdr:cNvPr id="200" name="テキスト ボックス 199"/>
        <xdr:cNvSpPr txBox="1"/>
      </xdr:nvSpPr>
      <xdr:spPr>
        <a:xfrm>
          <a:off x="2608795" y="1274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31766</xdr:rowOff>
    </xdr:from>
    <xdr:to>
      <xdr:col>10</xdr:col>
      <xdr:colOff>165100</xdr:colOff>
      <xdr:row>76</xdr:row>
      <xdr:rowOff>133366</xdr:rowOff>
    </xdr:to>
    <xdr:sp macro="" textlink="">
      <xdr:nvSpPr>
        <xdr:cNvPr id="201" name="楕円 200"/>
        <xdr:cNvSpPr/>
      </xdr:nvSpPr>
      <xdr:spPr>
        <a:xfrm>
          <a:off x="1968500" y="130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149893</xdr:rowOff>
    </xdr:from>
    <xdr:ext cx="599010" cy="259045"/>
    <xdr:sp macro="" textlink="">
      <xdr:nvSpPr>
        <xdr:cNvPr id="202" name="テキスト ボックス 201"/>
        <xdr:cNvSpPr txBox="1"/>
      </xdr:nvSpPr>
      <xdr:spPr>
        <a:xfrm>
          <a:off x="1719795" y="1283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16106</xdr:rowOff>
    </xdr:from>
    <xdr:to>
      <xdr:col>6</xdr:col>
      <xdr:colOff>38100</xdr:colOff>
      <xdr:row>77</xdr:row>
      <xdr:rowOff>117706</xdr:rowOff>
    </xdr:to>
    <xdr:sp macro="" textlink="">
      <xdr:nvSpPr>
        <xdr:cNvPr id="203" name="楕円 202"/>
        <xdr:cNvSpPr/>
      </xdr:nvSpPr>
      <xdr:spPr>
        <a:xfrm>
          <a:off x="1079500" y="132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108833</xdr:rowOff>
    </xdr:from>
    <xdr:ext cx="599010" cy="259045"/>
    <xdr:sp macro="" textlink="">
      <xdr:nvSpPr>
        <xdr:cNvPr id="204" name="テキスト ボックス 203"/>
        <xdr:cNvSpPr txBox="1"/>
      </xdr:nvSpPr>
      <xdr:spPr>
        <a:xfrm>
          <a:off x="830795" y="1331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11117</xdr:rowOff>
    </xdr:from>
    <xdr:to>
      <xdr:col>24</xdr:col>
      <xdr:colOff>63500</xdr:colOff>
      <xdr:row>93</xdr:row>
      <xdr:rowOff>95758</xdr:rowOff>
    </xdr:to>
    <xdr:cxnSp macro="">
      <xdr:nvCxnSpPr>
        <xdr:cNvPr id="231" name="直線コネクタ 230"/>
        <xdr:cNvCxnSpPr/>
      </xdr:nvCxnSpPr>
      <xdr:spPr>
        <a:xfrm flipV="1">
          <a:off x="3797300" y="15784517"/>
          <a:ext cx="838200" cy="25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95758</xdr:rowOff>
    </xdr:from>
    <xdr:to>
      <xdr:col>19</xdr:col>
      <xdr:colOff>177800</xdr:colOff>
      <xdr:row>97</xdr:row>
      <xdr:rowOff>37013</xdr:rowOff>
    </xdr:to>
    <xdr:cxnSp macro="">
      <xdr:nvCxnSpPr>
        <xdr:cNvPr id="234" name="直線コネクタ 233"/>
        <xdr:cNvCxnSpPr/>
      </xdr:nvCxnSpPr>
      <xdr:spPr>
        <a:xfrm flipV="1">
          <a:off x="2908300" y="16040608"/>
          <a:ext cx="889000" cy="6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37013</xdr:rowOff>
    </xdr:from>
    <xdr:to>
      <xdr:col>15</xdr:col>
      <xdr:colOff>50800</xdr:colOff>
      <xdr:row>97</xdr:row>
      <xdr:rowOff>68052</xdr:rowOff>
    </xdr:to>
    <xdr:cxnSp macro="">
      <xdr:nvCxnSpPr>
        <xdr:cNvPr id="237" name="直線コネクタ 236"/>
        <xdr:cNvCxnSpPr/>
      </xdr:nvCxnSpPr>
      <xdr:spPr>
        <a:xfrm flipV="1">
          <a:off x="2019300" y="16667663"/>
          <a:ext cx="889000" cy="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50853</xdr:rowOff>
    </xdr:from>
    <xdr:to>
      <xdr:col>10</xdr:col>
      <xdr:colOff>114300</xdr:colOff>
      <xdr:row>97</xdr:row>
      <xdr:rowOff>68052</xdr:rowOff>
    </xdr:to>
    <xdr:cxnSp macro="">
      <xdr:nvCxnSpPr>
        <xdr:cNvPr id="240" name="直線コネクタ 239"/>
        <xdr:cNvCxnSpPr/>
      </xdr:nvCxnSpPr>
      <xdr:spPr>
        <a:xfrm>
          <a:off x="1130300" y="16681503"/>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131767</xdr:rowOff>
    </xdr:from>
    <xdr:to>
      <xdr:col>24</xdr:col>
      <xdr:colOff>114300</xdr:colOff>
      <xdr:row>92</xdr:row>
      <xdr:rowOff>61917</xdr:rowOff>
    </xdr:to>
    <xdr:sp macro="" textlink="">
      <xdr:nvSpPr>
        <xdr:cNvPr id="250" name="楕円 249"/>
        <xdr:cNvSpPr/>
      </xdr:nvSpPr>
      <xdr:spPr>
        <a:xfrm>
          <a:off x="4584700" y="157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84794</xdr:rowOff>
    </xdr:from>
    <xdr:ext cx="599010" cy="259045"/>
    <xdr:sp macro="" textlink="">
      <xdr:nvSpPr>
        <xdr:cNvPr id="251" name="衛生費該当値テキスト"/>
        <xdr:cNvSpPr txBox="1"/>
      </xdr:nvSpPr>
      <xdr:spPr>
        <a:xfrm>
          <a:off x="4686300" y="1568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44958</xdr:rowOff>
    </xdr:from>
    <xdr:to>
      <xdr:col>20</xdr:col>
      <xdr:colOff>38100</xdr:colOff>
      <xdr:row>93</xdr:row>
      <xdr:rowOff>146558</xdr:rowOff>
    </xdr:to>
    <xdr:sp macro="" textlink="">
      <xdr:nvSpPr>
        <xdr:cNvPr id="252" name="楕円 251"/>
        <xdr:cNvSpPr/>
      </xdr:nvSpPr>
      <xdr:spPr>
        <a:xfrm>
          <a:off x="3746500" y="159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163085</xdr:rowOff>
    </xdr:from>
    <xdr:ext cx="599010" cy="259045"/>
    <xdr:sp macro="" textlink="">
      <xdr:nvSpPr>
        <xdr:cNvPr id="253" name="テキスト ボックス 252"/>
        <xdr:cNvSpPr txBox="1"/>
      </xdr:nvSpPr>
      <xdr:spPr>
        <a:xfrm>
          <a:off x="3497795" y="1576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157663</xdr:rowOff>
    </xdr:from>
    <xdr:to>
      <xdr:col>15</xdr:col>
      <xdr:colOff>101600</xdr:colOff>
      <xdr:row>97</xdr:row>
      <xdr:rowOff>87813</xdr:rowOff>
    </xdr:to>
    <xdr:sp macro="" textlink="">
      <xdr:nvSpPr>
        <xdr:cNvPr id="254" name="楕円 253"/>
        <xdr:cNvSpPr/>
      </xdr:nvSpPr>
      <xdr:spPr>
        <a:xfrm>
          <a:off x="2857500" y="166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104340</xdr:rowOff>
    </xdr:from>
    <xdr:ext cx="534377" cy="259045"/>
    <xdr:sp macro="" textlink="">
      <xdr:nvSpPr>
        <xdr:cNvPr id="255" name="テキスト ボックス 254"/>
        <xdr:cNvSpPr txBox="1"/>
      </xdr:nvSpPr>
      <xdr:spPr>
        <a:xfrm>
          <a:off x="2641111" y="163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17252</xdr:rowOff>
    </xdr:from>
    <xdr:to>
      <xdr:col>10</xdr:col>
      <xdr:colOff>165100</xdr:colOff>
      <xdr:row>97</xdr:row>
      <xdr:rowOff>118852</xdr:rowOff>
    </xdr:to>
    <xdr:sp macro="" textlink="">
      <xdr:nvSpPr>
        <xdr:cNvPr id="256" name="楕円 255"/>
        <xdr:cNvSpPr/>
      </xdr:nvSpPr>
      <xdr:spPr>
        <a:xfrm>
          <a:off x="1968500" y="166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135379</xdr:rowOff>
    </xdr:from>
    <xdr:ext cx="534377" cy="259045"/>
    <xdr:sp macro="" textlink="">
      <xdr:nvSpPr>
        <xdr:cNvPr id="257" name="テキスト ボックス 256"/>
        <xdr:cNvSpPr txBox="1"/>
      </xdr:nvSpPr>
      <xdr:spPr>
        <a:xfrm>
          <a:off x="1752111" y="1642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xdr:rowOff>
    </xdr:from>
    <xdr:to>
      <xdr:col>6</xdr:col>
      <xdr:colOff>38100</xdr:colOff>
      <xdr:row>97</xdr:row>
      <xdr:rowOff>101653</xdr:rowOff>
    </xdr:to>
    <xdr:sp macro="" textlink="">
      <xdr:nvSpPr>
        <xdr:cNvPr id="258" name="楕円 257"/>
        <xdr:cNvSpPr/>
      </xdr:nvSpPr>
      <xdr:spPr>
        <a:xfrm>
          <a:off x="1079500" y="166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118180</xdr:rowOff>
    </xdr:from>
    <xdr:ext cx="534377" cy="259045"/>
    <xdr:sp macro="" textlink="">
      <xdr:nvSpPr>
        <xdr:cNvPr id="259" name="テキスト ボックス 258"/>
        <xdr:cNvSpPr txBox="1"/>
      </xdr:nvSpPr>
      <xdr:spPr>
        <a:xfrm>
          <a:off x="863111" y="164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95352</xdr:rowOff>
    </xdr:from>
    <xdr:to>
      <xdr:col>55</xdr:col>
      <xdr:colOff>0</xdr:colOff>
      <xdr:row>37</xdr:row>
      <xdr:rowOff>101524</xdr:rowOff>
    </xdr:to>
    <xdr:cxnSp macro="">
      <xdr:nvCxnSpPr>
        <xdr:cNvPr id="286" name="直線コネクタ 285"/>
        <xdr:cNvCxnSpPr/>
      </xdr:nvCxnSpPr>
      <xdr:spPr>
        <a:xfrm flipV="1">
          <a:off x="9639300" y="643900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101524</xdr:rowOff>
    </xdr:from>
    <xdr:to>
      <xdr:col>50</xdr:col>
      <xdr:colOff>114300</xdr:colOff>
      <xdr:row>37</xdr:row>
      <xdr:rowOff>106553</xdr:rowOff>
    </xdr:to>
    <xdr:cxnSp macro="">
      <xdr:nvCxnSpPr>
        <xdr:cNvPr id="289" name="直線コネクタ 288"/>
        <xdr:cNvCxnSpPr/>
      </xdr:nvCxnSpPr>
      <xdr:spPr>
        <a:xfrm flipV="1">
          <a:off x="8750300" y="644517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106553</xdr:rowOff>
    </xdr:from>
    <xdr:to>
      <xdr:col>45</xdr:col>
      <xdr:colOff>177800</xdr:colOff>
      <xdr:row>37</xdr:row>
      <xdr:rowOff>139700</xdr:rowOff>
    </xdr:to>
    <xdr:cxnSp macro="">
      <xdr:nvCxnSpPr>
        <xdr:cNvPr id="292" name="直線コネクタ 291"/>
        <xdr:cNvCxnSpPr/>
      </xdr:nvCxnSpPr>
      <xdr:spPr>
        <a:xfrm flipV="1">
          <a:off x="7861300" y="6450203"/>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139700</xdr:rowOff>
    </xdr:from>
    <xdr:to>
      <xdr:col>41</xdr:col>
      <xdr:colOff>50800</xdr:colOff>
      <xdr:row>37</xdr:row>
      <xdr:rowOff>143358</xdr:rowOff>
    </xdr:to>
    <xdr:cxnSp macro="">
      <xdr:nvCxnSpPr>
        <xdr:cNvPr id="295" name="直線コネクタ 294"/>
        <xdr:cNvCxnSpPr/>
      </xdr:nvCxnSpPr>
      <xdr:spPr>
        <a:xfrm flipV="1">
          <a:off x="6972300" y="648335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44552</xdr:rowOff>
    </xdr:from>
    <xdr:to>
      <xdr:col>55</xdr:col>
      <xdr:colOff>50800</xdr:colOff>
      <xdr:row>37</xdr:row>
      <xdr:rowOff>146152</xdr:rowOff>
    </xdr:to>
    <xdr:sp macro="" textlink="">
      <xdr:nvSpPr>
        <xdr:cNvPr id="305" name="楕円 304"/>
        <xdr:cNvSpPr/>
      </xdr:nvSpPr>
      <xdr:spPr>
        <a:xfrm>
          <a:off x="104267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67429</xdr:rowOff>
    </xdr:from>
    <xdr:ext cx="378565" cy="259045"/>
    <xdr:sp macro="" textlink="">
      <xdr:nvSpPr>
        <xdr:cNvPr id="306" name="労働費該当値テキスト"/>
        <xdr:cNvSpPr txBox="1"/>
      </xdr:nvSpPr>
      <xdr:spPr>
        <a:xfrm>
          <a:off x="10528300" y="6239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50724</xdr:rowOff>
    </xdr:from>
    <xdr:to>
      <xdr:col>50</xdr:col>
      <xdr:colOff>165100</xdr:colOff>
      <xdr:row>37</xdr:row>
      <xdr:rowOff>152324</xdr:rowOff>
    </xdr:to>
    <xdr:sp macro="" textlink="">
      <xdr:nvSpPr>
        <xdr:cNvPr id="307" name="楕円 306"/>
        <xdr:cNvSpPr/>
      </xdr:nvSpPr>
      <xdr:spPr>
        <a:xfrm>
          <a:off x="95885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168851</xdr:rowOff>
    </xdr:from>
    <xdr:ext cx="378565" cy="259045"/>
    <xdr:sp macro="" textlink="">
      <xdr:nvSpPr>
        <xdr:cNvPr id="308" name="テキスト ボックス 307"/>
        <xdr:cNvSpPr txBox="1"/>
      </xdr:nvSpPr>
      <xdr:spPr>
        <a:xfrm>
          <a:off x="9450017" y="616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55753</xdr:rowOff>
    </xdr:from>
    <xdr:to>
      <xdr:col>46</xdr:col>
      <xdr:colOff>38100</xdr:colOff>
      <xdr:row>37</xdr:row>
      <xdr:rowOff>157353</xdr:rowOff>
    </xdr:to>
    <xdr:sp macro="" textlink="">
      <xdr:nvSpPr>
        <xdr:cNvPr id="309" name="楕円 308"/>
        <xdr:cNvSpPr/>
      </xdr:nvSpPr>
      <xdr:spPr>
        <a:xfrm>
          <a:off x="8699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10" name="テキスト ボックス 30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88900</xdr:rowOff>
    </xdr:from>
    <xdr:to>
      <xdr:col>41</xdr:col>
      <xdr:colOff>101600</xdr:colOff>
      <xdr:row>38</xdr:row>
      <xdr:rowOff>19050</xdr:rowOff>
    </xdr:to>
    <xdr:sp macro="" textlink="">
      <xdr:nvSpPr>
        <xdr:cNvPr id="311" name="楕円 310"/>
        <xdr:cNvSpPr/>
      </xdr:nvSpPr>
      <xdr:spPr>
        <a:xfrm>
          <a:off x="7810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35577</xdr:rowOff>
    </xdr:from>
    <xdr:ext cx="378565" cy="259045"/>
    <xdr:sp macro="" textlink="">
      <xdr:nvSpPr>
        <xdr:cNvPr id="312" name="テキスト ボックス 311"/>
        <xdr:cNvSpPr txBox="1"/>
      </xdr:nvSpPr>
      <xdr:spPr>
        <a:xfrm>
          <a:off x="7672017" y="6207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92558</xdr:rowOff>
    </xdr:from>
    <xdr:to>
      <xdr:col>36</xdr:col>
      <xdr:colOff>165100</xdr:colOff>
      <xdr:row>38</xdr:row>
      <xdr:rowOff>22707</xdr:rowOff>
    </xdr:to>
    <xdr:sp macro="" textlink="">
      <xdr:nvSpPr>
        <xdr:cNvPr id="313" name="楕円 312"/>
        <xdr:cNvSpPr/>
      </xdr:nvSpPr>
      <xdr:spPr>
        <a:xfrm>
          <a:off x="6921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13835</xdr:rowOff>
    </xdr:from>
    <xdr:ext cx="378565" cy="259045"/>
    <xdr:sp macro="" textlink="">
      <xdr:nvSpPr>
        <xdr:cNvPr id="314" name="テキスト ボックス 313"/>
        <xdr:cNvSpPr txBox="1"/>
      </xdr:nvSpPr>
      <xdr:spPr>
        <a:xfrm>
          <a:off x="6783017" y="65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57927</xdr:rowOff>
    </xdr:from>
    <xdr:to>
      <xdr:col>55</xdr:col>
      <xdr:colOff>0</xdr:colOff>
      <xdr:row>55</xdr:row>
      <xdr:rowOff>129326</xdr:rowOff>
    </xdr:to>
    <xdr:cxnSp macro="">
      <xdr:nvCxnSpPr>
        <xdr:cNvPr id="345" name="直線コネクタ 344"/>
        <xdr:cNvCxnSpPr/>
      </xdr:nvCxnSpPr>
      <xdr:spPr>
        <a:xfrm flipV="1">
          <a:off x="9639300" y="8801877"/>
          <a:ext cx="838200" cy="7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129326</xdr:rowOff>
    </xdr:from>
    <xdr:to>
      <xdr:col>50</xdr:col>
      <xdr:colOff>114300</xdr:colOff>
      <xdr:row>56</xdr:row>
      <xdr:rowOff>100838</xdr:rowOff>
    </xdr:to>
    <xdr:cxnSp macro="">
      <xdr:nvCxnSpPr>
        <xdr:cNvPr id="348" name="直線コネクタ 347"/>
        <xdr:cNvCxnSpPr/>
      </xdr:nvCxnSpPr>
      <xdr:spPr>
        <a:xfrm flipV="1">
          <a:off x="8750300" y="9559076"/>
          <a:ext cx="889000" cy="1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100838</xdr:rowOff>
    </xdr:from>
    <xdr:to>
      <xdr:col>45</xdr:col>
      <xdr:colOff>177800</xdr:colOff>
      <xdr:row>56</xdr:row>
      <xdr:rowOff>129707</xdr:rowOff>
    </xdr:to>
    <xdr:cxnSp macro="">
      <xdr:nvCxnSpPr>
        <xdr:cNvPr id="351" name="直線コネクタ 350"/>
        <xdr:cNvCxnSpPr/>
      </xdr:nvCxnSpPr>
      <xdr:spPr>
        <a:xfrm flipV="1">
          <a:off x="7861300" y="9702038"/>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53" name="テキスト ボックス 352"/>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129707</xdr:rowOff>
    </xdr:from>
    <xdr:to>
      <xdr:col>41</xdr:col>
      <xdr:colOff>50800</xdr:colOff>
      <xdr:row>56</xdr:row>
      <xdr:rowOff>150945</xdr:rowOff>
    </xdr:to>
    <xdr:cxnSp macro="">
      <xdr:nvCxnSpPr>
        <xdr:cNvPr id="354" name="直線コネクタ 353"/>
        <xdr:cNvCxnSpPr/>
      </xdr:nvCxnSpPr>
      <xdr:spPr>
        <a:xfrm flipV="1">
          <a:off x="6972300" y="9730907"/>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7127</xdr:rowOff>
    </xdr:from>
    <xdr:to>
      <xdr:col>55</xdr:col>
      <xdr:colOff>50800</xdr:colOff>
      <xdr:row>51</xdr:row>
      <xdr:rowOff>108727</xdr:rowOff>
    </xdr:to>
    <xdr:sp macro="" textlink="">
      <xdr:nvSpPr>
        <xdr:cNvPr id="364" name="楕円 363"/>
        <xdr:cNvSpPr/>
      </xdr:nvSpPr>
      <xdr:spPr>
        <a:xfrm>
          <a:off x="10426700" y="87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30004</xdr:rowOff>
    </xdr:from>
    <xdr:ext cx="599010" cy="259045"/>
    <xdr:sp macro="" textlink="">
      <xdr:nvSpPr>
        <xdr:cNvPr id="365" name="農林水産業費該当値テキスト"/>
        <xdr:cNvSpPr txBox="1"/>
      </xdr:nvSpPr>
      <xdr:spPr>
        <a:xfrm>
          <a:off x="10528300" y="860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78526</xdr:rowOff>
    </xdr:from>
    <xdr:to>
      <xdr:col>50</xdr:col>
      <xdr:colOff>165100</xdr:colOff>
      <xdr:row>56</xdr:row>
      <xdr:rowOff>8676</xdr:rowOff>
    </xdr:to>
    <xdr:sp macro="" textlink="">
      <xdr:nvSpPr>
        <xdr:cNvPr id="366" name="楕円 365"/>
        <xdr:cNvSpPr/>
      </xdr:nvSpPr>
      <xdr:spPr>
        <a:xfrm>
          <a:off x="9588500" y="950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25203</xdr:rowOff>
    </xdr:from>
    <xdr:ext cx="534377" cy="259045"/>
    <xdr:sp macro="" textlink="">
      <xdr:nvSpPr>
        <xdr:cNvPr id="367" name="テキスト ボックス 366"/>
        <xdr:cNvSpPr txBox="1"/>
      </xdr:nvSpPr>
      <xdr:spPr>
        <a:xfrm>
          <a:off x="9372111" y="928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50038</xdr:rowOff>
    </xdr:from>
    <xdr:to>
      <xdr:col>46</xdr:col>
      <xdr:colOff>38100</xdr:colOff>
      <xdr:row>56</xdr:row>
      <xdr:rowOff>151638</xdr:rowOff>
    </xdr:to>
    <xdr:sp macro="" textlink="">
      <xdr:nvSpPr>
        <xdr:cNvPr id="368" name="楕円 367"/>
        <xdr:cNvSpPr/>
      </xdr:nvSpPr>
      <xdr:spPr>
        <a:xfrm>
          <a:off x="8699500" y="96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168165</xdr:rowOff>
    </xdr:from>
    <xdr:ext cx="534377" cy="259045"/>
    <xdr:sp macro="" textlink="">
      <xdr:nvSpPr>
        <xdr:cNvPr id="369" name="テキスト ボックス 368"/>
        <xdr:cNvSpPr txBox="1"/>
      </xdr:nvSpPr>
      <xdr:spPr>
        <a:xfrm>
          <a:off x="8483111" y="94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78907</xdr:rowOff>
    </xdr:from>
    <xdr:to>
      <xdr:col>41</xdr:col>
      <xdr:colOff>101600</xdr:colOff>
      <xdr:row>57</xdr:row>
      <xdr:rowOff>9057</xdr:rowOff>
    </xdr:to>
    <xdr:sp macro="" textlink="">
      <xdr:nvSpPr>
        <xdr:cNvPr id="370" name="楕円 369"/>
        <xdr:cNvSpPr/>
      </xdr:nvSpPr>
      <xdr:spPr>
        <a:xfrm>
          <a:off x="7810500" y="96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25584</xdr:rowOff>
    </xdr:from>
    <xdr:ext cx="534377" cy="259045"/>
    <xdr:sp macro="" textlink="">
      <xdr:nvSpPr>
        <xdr:cNvPr id="371" name="テキスト ボックス 370"/>
        <xdr:cNvSpPr txBox="1"/>
      </xdr:nvSpPr>
      <xdr:spPr>
        <a:xfrm>
          <a:off x="7594111" y="945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100145</xdr:rowOff>
    </xdr:from>
    <xdr:to>
      <xdr:col>36</xdr:col>
      <xdr:colOff>165100</xdr:colOff>
      <xdr:row>57</xdr:row>
      <xdr:rowOff>30295</xdr:rowOff>
    </xdr:to>
    <xdr:sp macro="" textlink="">
      <xdr:nvSpPr>
        <xdr:cNvPr id="372" name="楕円 371"/>
        <xdr:cNvSpPr/>
      </xdr:nvSpPr>
      <xdr:spPr>
        <a:xfrm>
          <a:off x="6921500" y="97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46822</xdr:rowOff>
    </xdr:from>
    <xdr:ext cx="534377" cy="259045"/>
    <xdr:sp macro="" textlink="">
      <xdr:nvSpPr>
        <xdr:cNvPr id="373" name="テキスト ボックス 372"/>
        <xdr:cNvSpPr txBox="1"/>
      </xdr:nvSpPr>
      <xdr:spPr>
        <a:xfrm>
          <a:off x="6705111" y="94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133212</xdr:rowOff>
    </xdr:from>
    <xdr:to>
      <xdr:col>55</xdr:col>
      <xdr:colOff>0</xdr:colOff>
      <xdr:row>77</xdr:row>
      <xdr:rowOff>169190</xdr:rowOff>
    </xdr:to>
    <xdr:cxnSp macro="">
      <xdr:nvCxnSpPr>
        <xdr:cNvPr id="404" name="直線コネクタ 403"/>
        <xdr:cNvCxnSpPr/>
      </xdr:nvCxnSpPr>
      <xdr:spPr>
        <a:xfrm flipV="1">
          <a:off x="9639300" y="13163412"/>
          <a:ext cx="838200" cy="20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105573</xdr:rowOff>
    </xdr:from>
    <xdr:to>
      <xdr:col>50</xdr:col>
      <xdr:colOff>114300</xdr:colOff>
      <xdr:row>77</xdr:row>
      <xdr:rowOff>169190</xdr:rowOff>
    </xdr:to>
    <xdr:cxnSp macro="">
      <xdr:nvCxnSpPr>
        <xdr:cNvPr id="407" name="直線コネクタ 406"/>
        <xdr:cNvCxnSpPr/>
      </xdr:nvCxnSpPr>
      <xdr:spPr>
        <a:xfrm>
          <a:off x="8750300" y="13307223"/>
          <a:ext cx="889000" cy="6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105573</xdr:rowOff>
    </xdr:from>
    <xdr:to>
      <xdr:col>45</xdr:col>
      <xdr:colOff>177800</xdr:colOff>
      <xdr:row>77</xdr:row>
      <xdr:rowOff>146253</xdr:rowOff>
    </xdr:to>
    <xdr:cxnSp macro="">
      <xdr:nvCxnSpPr>
        <xdr:cNvPr id="410" name="直線コネクタ 409"/>
        <xdr:cNvCxnSpPr/>
      </xdr:nvCxnSpPr>
      <xdr:spPr>
        <a:xfrm flipV="1">
          <a:off x="7861300" y="13307223"/>
          <a:ext cx="889000" cy="4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146253</xdr:rowOff>
    </xdr:from>
    <xdr:to>
      <xdr:col>41</xdr:col>
      <xdr:colOff>50800</xdr:colOff>
      <xdr:row>78</xdr:row>
      <xdr:rowOff>46290</xdr:rowOff>
    </xdr:to>
    <xdr:cxnSp macro="">
      <xdr:nvCxnSpPr>
        <xdr:cNvPr id="413" name="直線コネクタ 412"/>
        <xdr:cNvCxnSpPr/>
      </xdr:nvCxnSpPr>
      <xdr:spPr>
        <a:xfrm flipV="1">
          <a:off x="6972300" y="13347903"/>
          <a:ext cx="889000" cy="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82412</xdr:rowOff>
    </xdr:from>
    <xdr:to>
      <xdr:col>55</xdr:col>
      <xdr:colOff>50800</xdr:colOff>
      <xdr:row>77</xdr:row>
      <xdr:rowOff>12562</xdr:rowOff>
    </xdr:to>
    <xdr:sp macro="" textlink="">
      <xdr:nvSpPr>
        <xdr:cNvPr id="423" name="楕円 422"/>
        <xdr:cNvSpPr/>
      </xdr:nvSpPr>
      <xdr:spPr>
        <a:xfrm>
          <a:off x="10426700" y="131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105289</xdr:rowOff>
    </xdr:from>
    <xdr:ext cx="534377" cy="259045"/>
    <xdr:sp macro="" textlink="">
      <xdr:nvSpPr>
        <xdr:cNvPr id="424" name="商工費該当値テキスト"/>
        <xdr:cNvSpPr txBox="1"/>
      </xdr:nvSpPr>
      <xdr:spPr>
        <a:xfrm>
          <a:off x="10528300" y="1296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118390</xdr:rowOff>
    </xdr:from>
    <xdr:to>
      <xdr:col>50</xdr:col>
      <xdr:colOff>165100</xdr:colOff>
      <xdr:row>78</xdr:row>
      <xdr:rowOff>48540</xdr:rowOff>
    </xdr:to>
    <xdr:sp macro="" textlink="">
      <xdr:nvSpPr>
        <xdr:cNvPr id="425" name="楕円 424"/>
        <xdr:cNvSpPr/>
      </xdr:nvSpPr>
      <xdr:spPr>
        <a:xfrm>
          <a:off x="9588500" y="13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65067</xdr:rowOff>
    </xdr:from>
    <xdr:ext cx="534377" cy="259045"/>
    <xdr:sp macro="" textlink="">
      <xdr:nvSpPr>
        <xdr:cNvPr id="426" name="テキスト ボックス 425"/>
        <xdr:cNvSpPr txBox="1"/>
      </xdr:nvSpPr>
      <xdr:spPr>
        <a:xfrm>
          <a:off x="9372111" y="130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54773</xdr:rowOff>
    </xdr:from>
    <xdr:to>
      <xdr:col>46</xdr:col>
      <xdr:colOff>38100</xdr:colOff>
      <xdr:row>77</xdr:row>
      <xdr:rowOff>156373</xdr:rowOff>
    </xdr:to>
    <xdr:sp macro="" textlink="">
      <xdr:nvSpPr>
        <xdr:cNvPr id="427" name="楕円 426"/>
        <xdr:cNvSpPr/>
      </xdr:nvSpPr>
      <xdr:spPr>
        <a:xfrm>
          <a:off x="8699500" y="1325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1450</xdr:rowOff>
    </xdr:from>
    <xdr:ext cx="534377" cy="259045"/>
    <xdr:sp macro="" textlink="">
      <xdr:nvSpPr>
        <xdr:cNvPr id="428" name="テキスト ボックス 427"/>
        <xdr:cNvSpPr txBox="1"/>
      </xdr:nvSpPr>
      <xdr:spPr>
        <a:xfrm>
          <a:off x="8483111" y="1303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95453</xdr:rowOff>
    </xdr:from>
    <xdr:to>
      <xdr:col>41</xdr:col>
      <xdr:colOff>101600</xdr:colOff>
      <xdr:row>78</xdr:row>
      <xdr:rowOff>25603</xdr:rowOff>
    </xdr:to>
    <xdr:sp macro="" textlink="">
      <xdr:nvSpPr>
        <xdr:cNvPr id="429" name="楕円 428"/>
        <xdr:cNvSpPr/>
      </xdr:nvSpPr>
      <xdr:spPr>
        <a:xfrm>
          <a:off x="7810500" y="132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42130</xdr:rowOff>
    </xdr:from>
    <xdr:ext cx="534377" cy="259045"/>
    <xdr:sp macro="" textlink="">
      <xdr:nvSpPr>
        <xdr:cNvPr id="430" name="テキスト ボックス 429"/>
        <xdr:cNvSpPr txBox="1"/>
      </xdr:nvSpPr>
      <xdr:spPr>
        <a:xfrm>
          <a:off x="7594111" y="1307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166940</xdr:rowOff>
    </xdr:from>
    <xdr:to>
      <xdr:col>36</xdr:col>
      <xdr:colOff>165100</xdr:colOff>
      <xdr:row>78</xdr:row>
      <xdr:rowOff>97090</xdr:rowOff>
    </xdr:to>
    <xdr:sp macro="" textlink="">
      <xdr:nvSpPr>
        <xdr:cNvPr id="431" name="楕円 430"/>
        <xdr:cNvSpPr/>
      </xdr:nvSpPr>
      <xdr:spPr>
        <a:xfrm>
          <a:off x="6921500" y="1336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113617</xdr:rowOff>
    </xdr:from>
    <xdr:ext cx="534377" cy="259045"/>
    <xdr:sp macro="" textlink="">
      <xdr:nvSpPr>
        <xdr:cNvPr id="432" name="テキスト ボックス 431"/>
        <xdr:cNvSpPr txBox="1"/>
      </xdr:nvSpPr>
      <xdr:spPr>
        <a:xfrm>
          <a:off x="6705111" y="1314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86779</xdr:rowOff>
    </xdr:from>
    <xdr:to>
      <xdr:col>55</xdr:col>
      <xdr:colOff>0</xdr:colOff>
      <xdr:row>98</xdr:row>
      <xdr:rowOff>46709</xdr:rowOff>
    </xdr:to>
    <xdr:cxnSp macro="">
      <xdr:nvCxnSpPr>
        <xdr:cNvPr id="461" name="直線コネクタ 460"/>
        <xdr:cNvCxnSpPr/>
      </xdr:nvCxnSpPr>
      <xdr:spPr>
        <a:xfrm flipV="1">
          <a:off x="9639300" y="16717429"/>
          <a:ext cx="838200" cy="1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17773</xdr:rowOff>
    </xdr:from>
    <xdr:to>
      <xdr:col>50</xdr:col>
      <xdr:colOff>114300</xdr:colOff>
      <xdr:row>98</xdr:row>
      <xdr:rowOff>46709</xdr:rowOff>
    </xdr:to>
    <xdr:cxnSp macro="">
      <xdr:nvCxnSpPr>
        <xdr:cNvPr id="464" name="直線コネクタ 463"/>
        <xdr:cNvCxnSpPr/>
      </xdr:nvCxnSpPr>
      <xdr:spPr>
        <a:xfrm>
          <a:off x="8750300" y="16819873"/>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140866</xdr:rowOff>
    </xdr:from>
    <xdr:to>
      <xdr:col>45</xdr:col>
      <xdr:colOff>177800</xdr:colOff>
      <xdr:row>98</xdr:row>
      <xdr:rowOff>17773</xdr:rowOff>
    </xdr:to>
    <xdr:cxnSp macro="">
      <xdr:nvCxnSpPr>
        <xdr:cNvPr id="467" name="直線コネクタ 466"/>
        <xdr:cNvCxnSpPr/>
      </xdr:nvCxnSpPr>
      <xdr:spPr>
        <a:xfrm>
          <a:off x="7861300" y="16771516"/>
          <a:ext cx="889000" cy="4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140866</xdr:rowOff>
    </xdr:from>
    <xdr:to>
      <xdr:col>41</xdr:col>
      <xdr:colOff>50800</xdr:colOff>
      <xdr:row>98</xdr:row>
      <xdr:rowOff>8438</xdr:rowOff>
    </xdr:to>
    <xdr:cxnSp macro="">
      <xdr:nvCxnSpPr>
        <xdr:cNvPr id="470" name="直線コネクタ 469"/>
        <xdr:cNvCxnSpPr/>
      </xdr:nvCxnSpPr>
      <xdr:spPr>
        <a:xfrm flipV="1">
          <a:off x="6972300" y="16771516"/>
          <a:ext cx="889000" cy="3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35979</xdr:rowOff>
    </xdr:from>
    <xdr:to>
      <xdr:col>55</xdr:col>
      <xdr:colOff>50800</xdr:colOff>
      <xdr:row>97</xdr:row>
      <xdr:rowOff>137579</xdr:rowOff>
    </xdr:to>
    <xdr:sp macro="" textlink="">
      <xdr:nvSpPr>
        <xdr:cNvPr id="480" name="楕円 479"/>
        <xdr:cNvSpPr/>
      </xdr:nvSpPr>
      <xdr:spPr>
        <a:xfrm>
          <a:off x="10426700" y="166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58856</xdr:rowOff>
    </xdr:from>
    <xdr:ext cx="534377" cy="259045"/>
    <xdr:sp macro="" textlink="">
      <xdr:nvSpPr>
        <xdr:cNvPr id="481" name="土木費該当値テキスト"/>
        <xdr:cNvSpPr txBox="1"/>
      </xdr:nvSpPr>
      <xdr:spPr>
        <a:xfrm>
          <a:off x="10528300" y="165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167359</xdr:rowOff>
    </xdr:from>
    <xdr:to>
      <xdr:col>50</xdr:col>
      <xdr:colOff>165100</xdr:colOff>
      <xdr:row>98</xdr:row>
      <xdr:rowOff>97509</xdr:rowOff>
    </xdr:to>
    <xdr:sp macro="" textlink="">
      <xdr:nvSpPr>
        <xdr:cNvPr id="482" name="楕円 481"/>
        <xdr:cNvSpPr/>
      </xdr:nvSpPr>
      <xdr:spPr>
        <a:xfrm>
          <a:off x="9588500" y="167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88636</xdr:rowOff>
    </xdr:from>
    <xdr:ext cx="534377" cy="259045"/>
    <xdr:sp macro="" textlink="">
      <xdr:nvSpPr>
        <xdr:cNvPr id="483" name="テキスト ボックス 482"/>
        <xdr:cNvSpPr txBox="1"/>
      </xdr:nvSpPr>
      <xdr:spPr>
        <a:xfrm>
          <a:off x="9372111" y="168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138423</xdr:rowOff>
    </xdr:from>
    <xdr:to>
      <xdr:col>46</xdr:col>
      <xdr:colOff>38100</xdr:colOff>
      <xdr:row>98</xdr:row>
      <xdr:rowOff>68573</xdr:rowOff>
    </xdr:to>
    <xdr:sp macro="" textlink="">
      <xdr:nvSpPr>
        <xdr:cNvPr id="484" name="楕円 483"/>
        <xdr:cNvSpPr/>
      </xdr:nvSpPr>
      <xdr:spPr>
        <a:xfrm>
          <a:off x="8699500" y="1676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59700</xdr:rowOff>
    </xdr:from>
    <xdr:ext cx="534377" cy="259045"/>
    <xdr:sp macro="" textlink="">
      <xdr:nvSpPr>
        <xdr:cNvPr id="485" name="テキスト ボックス 484"/>
        <xdr:cNvSpPr txBox="1"/>
      </xdr:nvSpPr>
      <xdr:spPr>
        <a:xfrm>
          <a:off x="8483111" y="1686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90066</xdr:rowOff>
    </xdr:from>
    <xdr:to>
      <xdr:col>41</xdr:col>
      <xdr:colOff>101600</xdr:colOff>
      <xdr:row>98</xdr:row>
      <xdr:rowOff>20216</xdr:rowOff>
    </xdr:to>
    <xdr:sp macro="" textlink="">
      <xdr:nvSpPr>
        <xdr:cNvPr id="486" name="楕円 485"/>
        <xdr:cNvSpPr/>
      </xdr:nvSpPr>
      <xdr:spPr>
        <a:xfrm>
          <a:off x="7810500" y="167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36743</xdr:rowOff>
    </xdr:from>
    <xdr:ext cx="534377" cy="259045"/>
    <xdr:sp macro="" textlink="">
      <xdr:nvSpPr>
        <xdr:cNvPr id="487" name="テキスト ボックス 486"/>
        <xdr:cNvSpPr txBox="1"/>
      </xdr:nvSpPr>
      <xdr:spPr>
        <a:xfrm>
          <a:off x="7594111" y="1649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129088</xdr:rowOff>
    </xdr:from>
    <xdr:to>
      <xdr:col>36</xdr:col>
      <xdr:colOff>165100</xdr:colOff>
      <xdr:row>98</xdr:row>
      <xdr:rowOff>59238</xdr:rowOff>
    </xdr:to>
    <xdr:sp macro="" textlink="">
      <xdr:nvSpPr>
        <xdr:cNvPr id="488" name="楕円 487"/>
        <xdr:cNvSpPr/>
      </xdr:nvSpPr>
      <xdr:spPr>
        <a:xfrm>
          <a:off x="6921500" y="167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50365</xdr:rowOff>
    </xdr:from>
    <xdr:ext cx="534377" cy="259045"/>
    <xdr:sp macro="" textlink="">
      <xdr:nvSpPr>
        <xdr:cNvPr id="489" name="テキスト ボックス 488"/>
        <xdr:cNvSpPr txBox="1"/>
      </xdr:nvSpPr>
      <xdr:spPr>
        <a:xfrm>
          <a:off x="6705111" y="168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18047</xdr:rowOff>
    </xdr:from>
    <xdr:to>
      <xdr:col>85</xdr:col>
      <xdr:colOff>127000</xdr:colOff>
      <xdr:row>39</xdr:row>
      <xdr:rowOff>2311</xdr:rowOff>
    </xdr:to>
    <xdr:cxnSp macro="">
      <xdr:nvCxnSpPr>
        <xdr:cNvPr id="519" name="直線コネクタ 518"/>
        <xdr:cNvCxnSpPr/>
      </xdr:nvCxnSpPr>
      <xdr:spPr>
        <a:xfrm flipV="1">
          <a:off x="15481300" y="6533147"/>
          <a:ext cx="838200" cy="1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171438</xdr:rowOff>
    </xdr:from>
    <xdr:to>
      <xdr:col>81</xdr:col>
      <xdr:colOff>50800</xdr:colOff>
      <xdr:row>39</xdr:row>
      <xdr:rowOff>2311</xdr:rowOff>
    </xdr:to>
    <xdr:cxnSp macro="">
      <xdr:nvCxnSpPr>
        <xdr:cNvPr id="522" name="直線コネクタ 521"/>
        <xdr:cNvCxnSpPr/>
      </xdr:nvCxnSpPr>
      <xdr:spPr>
        <a:xfrm>
          <a:off x="14592300" y="6686538"/>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171438</xdr:rowOff>
    </xdr:from>
    <xdr:to>
      <xdr:col>76</xdr:col>
      <xdr:colOff>114300</xdr:colOff>
      <xdr:row>39</xdr:row>
      <xdr:rowOff>32239</xdr:rowOff>
    </xdr:to>
    <xdr:cxnSp macro="">
      <xdr:nvCxnSpPr>
        <xdr:cNvPr id="525" name="直線コネクタ 524"/>
        <xdr:cNvCxnSpPr/>
      </xdr:nvCxnSpPr>
      <xdr:spPr>
        <a:xfrm flipV="1">
          <a:off x="13703300" y="6686538"/>
          <a:ext cx="8890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32239</xdr:rowOff>
    </xdr:from>
    <xdr:to>
      <xdr:col>71</xdr:col>
      <xdr:colOff>177800</xdr:colOff>
      <xdr:row>39</xdr:row>
      <xdr:rowOff>53728</xdr:rowOff>
    </xdr:to>
    <xdr:cxnSp macro="">
      <xdr:nvCxnSpPr>
        <xdr:cNvPr id="528" name="直線コネクタ 527"/>
        <xdr:cNvCxnSpPr/>
      </xdr:nvCxnSpPr>
      <xdr:spPr>
        <a:xfrm flipV="1">
          <a:off x="12814300" y="671878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138697</xdr:rowOff>
    </xdr:from>
    <xdr:to>
      <xdr:col>85</xdr:col>
      <xdr:colOff>177800</xdr:colOff>
      <xdr:row>38</xdr:row>
      <xdr:rowOff>68847</xdr:rowOff>
    </xdr:to>
    <xdr:sp macro="" textlink="">
      <xdr:nvSpPr>
        <xdr:cNvPr id="538" name="楕円 537"/>
        <xdr:cNvSpPr/>
      </xdr:nvSpPr>
      <xdr:spPr>
        <a:xfrm>
          <a:off x="16268700" y="64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117124</xdr:rowOff>
    </xdr:from>
    <xdr:ext cx="534377" cy="259045"/>
    <xdr:sp macro="" textlink="">
      <xdr:nvSpPr>
        <xdr:cNvPr id="539" name="消防費該当値テキスト"/>
        <xdr:cNvSpPr txBox="1"/>
      </xdr:nvSpPr>
      <xdr:spPr>
        <a:xfrm>
          <a:off x="16370300" y="64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122961</xdr:rowOff>
    </xdr:from>
    <xdr:to>
      <xdr:col>81</xdr:col>
      <xdr:colOff>101600</xdr:colOff>
      <xdr:row>39</xdr:row>
      <xdr:rowOff>53111</xdr:rowOff>
    </xdr:to>
    <xdr:sp macro="" textlink="">
      <xdr:nvSpPr>
        <xdr:cNvPr id="540" name="楕円 539"/>
        <xdr:cNvSpPr/>
      </xdr:nvSpPr>
      <xdr:spPr>
        <a:xfrm>
          <a:off x="154305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44238</xdr:rowOff>
    </xdr:from>
    <xdr:ext cx="534377" cy="259045"/>
    <xdr:sp macro="" textlink="">
      <xdr:nvSpPr>
        <xdr:cNvPr id="541" name="テキスト ボックス 540"/>
        <xdr:cNvSpPr txBox="1"/>
      </xdr:nvSpPr>
      <xdr:spPr>
        <a:xfrm>
          <a:off x="15214111" y="673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120638</xdr:rowOff>
    </xdr:from>
    <xdr:to>
      <xdr:col>76</xdr:col>
      <xdr:colOff>165100</xdr:colOff>
      <xdr:row>39</xdr:row>
      <xdr:rowOff>50788</xdr:rowOff>
    </xdr:to>
    <xdr:sp macro="" textlink="">
      <xdr:nvSpPr>
        <xdr:cNvPr id="542" name="楕円 541"/>
        <xdr:cNvSpPr/>
      </xdr:nvSpPr>
      <xdr:spPr>
        <a:xfrm>
          <a:off x="14541500" y="66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41915</xdr:rowOff>
    </xdr:from>
    <xdr:ext cx="534377" cy="259045"/>
    <xdr:sp macro="" textlink="">
      <xdr:nvSpPr>
        <xdr:cNvPr id="543" name="テキスト ボックス 542"/>
        <xdr:cNvSpPr txBox="1"/>
      </xdr:nvSpPr>
      <xdr:spPr>
        <a:xfrm>
          <a:off x="14325111" y="67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152889</xdr:rowOff>
    </xdr:from>
    <xdr:to>
      <xdr:col>72</xdr:col>
      <xdr:colOff>38100</xdr:colOff>
      <xdr:row>39</xdr:row>
      <xdr:rowOff>83039</xdr:rowOff>
    </xdr:to>
    <xdr:sp macro="" textlink="">
      <xdr:nvSpPr>
        <xdr:cNvPr id="544" name="楕円 543"/>
        <xdr:cNvSpPr/>
      </xdr:nvSpPr>
      <xdr:spPr>
        <a:xfrm>
          <a:off x="13652500" y="66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74166</xdr:rowOff>
    </xdr:from>
    <xdr:ext cx="534377" cy="259045"/>
    <xdr:sp macro="" textlink="">
      <xdr:nvSpPr>
        <xdr:cNvPr id="545" name="テキスト ボックス 544"/>
        <xdr:cNvSpPr txBox="1"/>
      </xdr:nvSpPr>
      <xdr:spPr>
        <a:xfrm>
          <a:off x="13436111" y="676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2928</xdr:rowOff>
    </xdr:from>
    <xdr:to>
      <xdr:col>67</xdr:col>
      <xdr:colOff>101600</xdr:colOff>
      <xdr:row>39</xdr:row>
      <xdr:rowOff>104528</xdr:rowOff>
    </xdr:to>
    <xdr:sp macro="" textlink="">
      <xdr:nvSpPr>
        <xdr:cNvPr id="546" name="楕円 545"/>
        <xdr:cNvSpPr/>
      </xdr:nvSpPr>
      <xdr:spPr>
        <a:xfrm>
          <a:off x="12763500" y="66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95655</xdr:rowOff>
    </xdr:from>
    <xdr:ext cx="534377" cy="259045"/>
    <xdr:sp macro="" textlink="">
      <xdr:nvSpPr>
        <xdr:cNvPr id="547" name="テキスト ボックス 546"/>
        <xdr:cNvSpPr txBox="1"/>
      </xdr:nvSpPr>
      <xdr:spPr>
        <a:xfrm>
          <a:off x="12547111" y="678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105397</xdr:rowOff>
    </xdr:from>
    <xdr:to>
      <xdr:col>85</xdr:col>
      <xdr:colOff>127000</xdr:colOff>
      <xdr:row>57</xdr:row>
      <xdr:rowOff>143652</xdr:rowOff>
    </xdr:to>
    <xdr:cxnSp macro="">
      <xdr:nvCxnSpPr>
        <xdr:cNvPr id="578" name="直線コネクタ 577"/>
        <xdr:cNvCxnSpPr/>
      </xdr:nvCxnSpPr>
      <xdr:spPr>
        <a:xfrm flipV="1">
          <a:off x="15481300" y="9878047"/>
          <a:ext cx="838200" cy="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143652</xdr:rowOff>
    </xdr:from>
    <xdr:to>
      <xdr:col>81</xdr:col>
      <xdr:colOff>50800</xdr:colOff>
      <xdr:row>57</xdr:row>
      <xdr:rowOff>161803</xdr:rowOff>
    </xdr:to>
    <xdr:cxnSp macro="">
      <xdr:nvCxnSpPr>
        <xdr:cNvPr id="581" name="直線コネクタ 580"/>
        <xdr:cNvCxnSpPr/>
      </xdr:nvCxnSpPr>
      <xdr:spPr>
        <a:xfrm flipV="1">
          <a:off x="14592300" y="9916302"/>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161803</xdr:rowOff>
    </xdr:from>
    <xdr:to>
      <xdr:col>76</xdr:col>
      <xdr:colOff>114300</xdr:colOff>
      <xdr:row>58</xdr:row>
      <xdr:rowOff>14643</xdr:rowOff>
    </xdr:to>
    <xdr:cxnSp macro="">
      <xdr:nvCxnSpPr>
        <xdr:cNvPr id="584" name="直線コネクタ 583"/>
        <xdr:cNvCxnSpPr/>
      </xdr:nvCxnSpPr>
      <xdr:spPr>
        <a:xfrm flipV="1">
          <a:off x="13703300" y="9934453"/>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14643</xdr:rowOff>
    </xdr:from>
    <xdr:to>
      <xdr:col>71</xdr:col>
      <xdr:colOff>177800</xdr:colOff>
      <xdr:row>58</xdr:row>
      <xdr:rowOff>31951</xdr:rowOff>
    </xdr:to>
    <xdr:cxnSp macro="">
      <xdr:nvCxnSpPr>
        <xdr:cNvPr id="587" name="直線コネクタ 586"/>
        <xdr:cNvCxnSpPr/>
      </xdr:nvCxnSpPr>
      <xdr:spPr>
        <a:xfrm flipV="1">
          <a:off x="12814300" y="9958743"/>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54597</xdr:rowOff>
    </xdr:from>
    <xdr:to>
      <xdr:col>85</xdr:col>
      <xdr:colOff>177800</xdr:colOff>
      <xdr:row>57</xdr:row>
      <xdr:rowOff>156197</xdr:rowOff>
    </xdr:to>
    <xdr:sp macro="" textlink="">
      <xdr:nvSpPr>
        <xdr:cNvPr id="597" name="楕円 596"/>
        <xdr:cNvSpPr/>
      </xdr:nvSpPr>
      <xdr:spPr>
        <a:xfrm>
          <a:off x="16268700" y="98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140974</xdr:rowOff>
    </xdr:from>
    <xdr:ext cx="534377" cy="259045"/>
    <xdr:sp macro="" textlink="">
      <xdr:nvSpPr>
        <xdr:cNvPr id="598" name="教育費該当値テキスト"/>
        <xdr:cNvSpPr txBox="1"/>
      </xdr:nvSpPr>
      <xdr:spPr>
        <a:xfrm>
          <a:off x="16370300" y="97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92852</xdr:rowOff>
    </xdr:from>
    <xdr:to>
      <xdr:col>81</xdr:col>
      <xdr:colOff>101600</xdr:colOff>
      <xdr:row>58</xdr:row>
      <xdr:rowOff>23002</xdr:rowOff>
    </xdr:to>
    <xdr:sp macro="" textlink="">
      <xdr:nvSpPr>
        <xdr:cNvPr id="599" name="楕円 598"/>
        <xdr:cNvSpPr/>
      </xdr:nvSpPr>
      <xdr:spPr>
        <a:xfrm>
          <a:off x="15430500" y="98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14129</xdr:rowOff>
    </xdr:from>
    <xdr:ext cx="534377" cy="259045"/>
    <xdr:sp macro="" textlink="">
      <xdr:nvSpPr>
        <xdr:cNvPr id="600" name="テキスト ボックス 599"/>
        <xdr:cNvSpPr txBox="1"/>
      </xdr:nvSpPr>
      <xdr:spPr>
        <a:xfrm>
          <a:off x="15214111" y="995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111003</xdr:rowOff>
    </xdr:from>
    <xdr:to>
      <xdr:col>76</xdr:col>
      <xdr:colOff>165100</xdr:colOff>
      <xdr:row>58</xdr:row>
      <xdr:rowOff>41153</xdr:rowOff>
    </xdr:to>
    <xdr:sp macro="" textlink="">
      <xdr:nvSpPr>
        <xdr:cNvPr id="601" name="楕円 600"/>
        <xdr:cNvSpPr/>
      </xdr:nvSpPr>
      <xdr:spPr>
        <a:xfrm>
          <a:off x="14541500" y="98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32280</xdr:rowOff>
    </xdr:from>
    <xdr:ext cx="534377" cy="259045"/>
    <xdr:sp macro="" textlink="">
      <xdr:nvSpPr>
        <xdr:cNvPr id="602" name="テキスト ボックス 601"/>
        <xdr:cNvSpPr txBox="1"/>
      </xdr:nvSpPr>
      <xdr:spPr>
        <a:xfrm>
          <a:off x="14325111" y="99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135293</xdr:rowOff>
    </xdr:from>
    <xdr:to>
      <xdr:col>72</xdr:col>
      <xdr:colOff>38100</xdr:colOff>
      <xdr:row>58</xdr:row>
      <xdr:rowOff>65443</xdr:rowOff>
    </xdr:to>
    <xdr:sp macro="" textlink="">
      <xdr:nvSpPr>
        <xdr:cNvPr id="603" name="楕円 602"/>
        <xdr:cNvSpPr/>
      </xdr:nvSpPr>
      <xdr:spPr>
        <a:xfrm>
          <a:off x="13652500" y="99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56570</xdr:rowOff>
    </xdr:from>
    <xdr:ext cx="534377" cy="259045"/>
    <xdr:sp macro="" textlink="">
      <xdr:nvSpPr>
        <xdr:cNvPr id="604" name="テキスト ボックス 603"/>
        <xdr:cNvSpPr txBox="1"/>
      </xdr:nvSpPr>
      <xdr:spPr>
        <a:xfrm>
          <a:off x="13436111" y="100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152601</xdr:rowOff>
    </xdr:from>
    <xdr:to>
      <xdr:col>67</xdr:col>
      <xdr:colOff>101600</xdr:colOff>
      <xdr:row>58</xdr:row>
      <xdr:rowOff>82751</xdr:rowOff>
    </xdr:to>
    <xdr:sp macro="" textlink="">
      <xdr:nvSpPr>
        <xdr:cNvPr id="605" name="楕円 604"/>
        <xdr:cNvSpPr/>
      </xdr:nvSpPr>
      <xdr:spPr>
        <a:xfrm>
          <a:off x="12763500" y="99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73878</xdr:rowOff>
    </xdr:from>
    <xdr:ext cx="534377" cy="259045"/>
    <xdr:sp macro="" textlink="">
      <xdr:nvSpPr>
        <xdr:cNvPr id="606" name="テキスト ボックス 605"/>
        <xdr:cNvSpPr txBox="1"/>
      </xdr:nvSpPr>
      <xdr:spPr>
        <a:xfrm>
          <a:off x="12547111" y="1001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57829</xdr:rowOff>
    </xdr:from>
    <xdr:to>
      <xdr:col>85</xdr:col>
      <xdr:colOff>127000</xdr:colOff>
      <xdr:row>76</xdr:row>
      <xdr:rowOff>106242</xdr:rowOff>
    </xdr:to>
    <xdr:cxnSp macro="">
      <xdr:nvCxnSpPr>
        <xdr:cNvPr id="633" name="直線コネクタ 632"/>
        <xdr:cNvCxnSpPr/>
      </xdr:nvCxnSpPr>
      <xdr:spPr>
        <a:xfrm flipV="1">
          <a:off x="15481300" y="12230779"/>
          <a:ext cx="838200" cy="9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106242</xdr:rowOff>
    </xdr:from>
    <xdr:to>
      <xdr:col>81</xdr:col>
      <xdr:colOff>50800</xdr:colOff>
      <xdr:row>78</xdr:row>
      <xdr:rowOff>98958</xdr:rowOff>
    </xdr:to>
    <xdr:cxnSp macro="">
      <xdr:nvCxnSpPr>
        <xdr:cNvPr id="636" name="直線コネクタ 635"/>
        <xdr:cNvCxnSpPr/>
      </xdr:nvCxnSpPr>
      <xdr:spPr>
        <a:xfrm flipV="1">
          <a:off x="14592300" y="13136442"/>
          <a:ext cx="889000" cy="3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119786</xdr:rowOff>
    </xdr:from>
    <xdr:ext cx="534377" cy="259045"/>
    <xdr:sp macro="" textlink="">
      <xdr:nvSpPr>
        <xdr:cNvPr id="638" name="テキスト ボックス 637"/>
        <xdr:cNvSpPr txBox="1"/>
      </xdr:nvSpPr>
      <xdr:spPr>
        <a:xfrm>
          <a:off x="15214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97917</xdr:rowOff>
    </xdr:from>
    <xdr:to>
      <xdr:col>76</xdr:col>
      <xdr:colOff>114300</xdr:colOff>
      <xdr:row>78</xdr:row>
      <xdr:rowOff>98958</xdr:rowOff>
    </xdr:to>
    <xdr:cxnSp macro="">
      <xdr:nvCxnSpPr>
        <xdr:cNvPr id="639" name="直線コネクタ 638"/>
        <xdr:cNvCxnSpPr/>
      </xdr:nvCxnSpPr>
      <xdr:spPr>
        <a:xfrm>
          <a:off x="13703300" y="13471017"/>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5307</xdr:rowOff>
    </xdr:from>
    <xdr:to>
      <xdr:col>71</xdr:col>
      <xdr:colOff>177800</xdr:colOff>
      <xdr:row>78</xdr:row>
      <xdr:rowOff>97917</xdr:rowOff>
    </xdr:to>
    <xdr:cxnSp macro="">
      <xdr:nvCxnSpPr>
        <xdr:cNvPr id="642" name="直線コネクタ 641"/>
        <xdr:cNvCxnSpPr/>
      </xdr:nvCxnSpPr>
      <xdr:spPr>
        <a:xfrm>
          <a:off x="12814300" y="13206957"/>
          <a:ext cx="889000" cy="26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159608</xdr:rowOff>
    </xdr:from>
    <xdr:ext cx="469744" cy="259045"/>
    <xdr:sp macro="" textlink="">
      <xdr:nvSpPr>
        <xdr:cNvPr id="644" name="テキスト ボックス 643"/>
        <xdr:cNvSpPr txBox="1"/>
      </xdr:nvSpPr>
      <xdr:spPr>
        <a:xfrm>
          <a:off x="13468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155470</xdr:rowOff>
    </xdr:from>
    <xdr:ext cx="469744" cy="259045"/>
    <xdr:sp macro="" textlink="">
      <xdr:nvSpPr>
        <xdr:cNvPr id="646" name="テキスト ボックス 645"/>
        <xdr:cNvSpPr txBox="1"/>
      </xdr:nvSpPr>
      <xdr:spPr>
        <a:xfrm>
          <a:off x="12579428" y="135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7029</xdr:rowOff>
    </xdr:from>
    <xdr:to>
      <xdr:col>85</xdr:col>
      <xdr:colOff>177800</xdr:colOff>
      <xdr:row>71</xdr:row>
      <xdr:rowOff>108629</xdr:rowOff>
    </xdr:to>
    <xdr:sp macro="" textlink="">
      <xdr:nvSpPr>
        <xdr:cNvPr id="652" name="楕円 651"/>
        <xdr:cNvSpPr/>
      </xdr:nvSpPr>
      <xdr:spPr>
        <a:xfrm>
          <a:off x="16268700" y="121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131506</xdr:rowOff>
    </xdr:from>
    <xdr:ext cx="599010" cy="259045"/>
    <xdr:sp macro="" textlink="">
      <xdr:nvSpPr>
        <xdr:cNvPr id="653" name="災害復旧費該当値テキスト"/>
        <xdr:cNvSpPr txBox="1"/>
      </xdr:nvSpPr>
      <xdr:spPr>
        <a:xfrm>
          <a:off x="16370300" y="1213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55442</xdr:rowOff>
    </xdr:from>
    <xdr:to>
      <xdr:col>81</xdr:col>
      <xdr:colOff>101600</xdr:colOff>
      <xdr:row>76</xdr:row>
      <xdr:rowOff>157042</xdr:rowOff>
    </xdr:to>
    <xdr:sp macro="" textlink="">
      <xdr:nvSpPr>
        <xdr:cNvPr id="654" name="楕円 653"/>
        <xdr:cNvSpPr/>
      </xdr:nvSpPr>
      <xdr:spPr>
        <a:xfrm>
          <a:off x="15430500" y="130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2119</xdr:rowOff>
    </xdr:from>
    <xdr:ext cx="534377" cy="259045"/>
    <xdr:sp macro="" textlink="">
      <xdr:nvSpPr>
        <xdr:cNvPr id="655" name="テキスト ボックス 654"/>
        <xdr:cNvSpPr txBox="1"/>
      </xdr:nvSpPr>
      <xdr:spPr>
        <a:xfrm>
          <a:off x="15214111" y="128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48158</xdr:rowOff>
    </xdr:from>
    <xdr:to>
      <xdr:col>76</xdr:col>
      <xdr:colOff>165100</xdr:colOff>
      <xdr:row>78</xdr:row>
      <xdr:rowOff>149758</xdr:rowOff>
    </xdr:to>
    <xdr:sp macro="" textlink="">
      <xdr:nvSpPr>
        <xdr:cNvPr id="656" name="楕円 655"/>
        <xdr:cNvSpPr/>
      </xdr:nvSpPr>
      <xdr:spPr>
        <a:xfrm>
          <a:off x="14541500" y="134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140885</xdr:rowOff>
    </xdr:from>
    <xdr:ext cx="469744" cy="259045"/>
    <xdr:sp macro="" textlink="">
      <xdr:nvSpPr>
        <xdr:cNvPr id="657" name="テキスト ボックス 656"/>
        <xdr:cNvSpPr txBox="1"/>
      </xdr:nvSpPr>
      <xdr:spPr>
        <a:xfrm>
          <a:off x="14357428" y="135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47117</xdr:rowOff>
    </xdr:from>
    <xdr:to>
      <xdr:col>72</xdr:col>
      <xdr:colOff>38100</xdr:colOff>
      <xdr:row>78</xdr:row>
      <xdr:rowOff>148717</xdr:rowOff>
    </xdr:to>
    <xdr:sp macro="" textlink="">
      <xdr:nvSpPr>
        <xdr:cNvPr id="658" name="楕円 657"/>
        <xdr:cNvSpPr/>
      </xdr:nvSpPr>
      <xdr:spPr>
        <a:xfrm>
          <a:off x="13652500" y="134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165244</xdr:rowOff>
    </xdr:from>
    <xdr:ext cx="469744" cy="259045"/>
    <xdr:sp macro="" textlink="">
      <xdr:nvSpPr>
        <xdr:cNvPr id="659" name="テキスト ボックス 658"/>
        <xdr:cNvSpPr txBox="1"/>
      </xdr:nvSpPr>
      <xdr:spPr>
        <a:xfrm>
          <a:off x="13468428" y="1319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125957</xdr:rowOff>
    </xdr:from>
    <xdr:to>
      <xdr:col>67</xdr:col>
      <xdr:colOff>101600</xdr:colOff>
      <xdr:row>77</xdr:row>
      <xdr:rowOff>56107</xdr:rowOff>
    </xdr:to>
    <xdr:sp macro="" textlink="">
      <xdr:nvSpPr>
        <xdr:cNvPr id="660" name="楕円 659"/>
        <xdr:cNvSpPr/>
      </xdr:nvSpPr>
      <xdr:spPr>
        <a:xfrm>
          <a:off x="12763500" y="131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72633</xdr:rowOff>
    </xdr:from>
    <xdr:ext cx="534377" cy="259045"/>
    <xdr:sp macro="" textlink="">
      <xdr:nvSpPr>
        <xdr:cNvPr id="661" name="テキスト ボックス 660"/>
        <xdr:cNvSpPr txBox="1"/>
      </xdr:nvSpPr>
      <xdr:spPr>
        <a:xfrm>
          <a:off x="12547111" y="1293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75755</xdr:rowOff>
    </xdr:from>
    <xdr:to>
      <xdr:col>85</xdr:col>
      <xdr:colOff>127000</xdr:colOff>
      <xdr:row>96</xdr:row>
      <xdr:rowOff>106299</xdr:rowOff>
    </xdr:to>
    <xdr:cxnSp macro="">
      <xdr:nvCxnSpPr>
        <xdr:cNvPr id="691" name="直線コネクタ 690"/>
        <xdr:cNvCxnSpPr/>
      </xdr:nvCxnSpPr>
      <xdr:spPr>
        <a:xfrm flipV="1">
          <a:off x="15481300" y="16534955"/>
          <a:ext cx="8382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67120</xdr:rowOff>
    </xdr:from>
    <xdr:to>
      <xdr:col>81</xdr:col>
      <xdr:colOff>50800</xdr:colOff>
      <xdr:row>96</xdr:row>
      <xdr:rowOff>106299</xdr:rowOff>
    </xdr:to>
    <xdr:cxnSp macro="">
      <xdr:nvCxnSpPr>
        <xdr:cNvPr id="694" name="直線コネクタ 693"/>
        <xdr:cNvCxnSpPr/>
      </xdr:nvCxnSpPr>
      <xdr:spPr>
        <a:xfrm>
          <a:off x="14592300" y="16526320"/>
          <a:ext cx="889000" cy="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57302</xdr:rowOff>
    </xdr:from>
    <xdr:to>
      <xdr:col>76</xdr:col>
      <xdr:colOff>114300</xdr:colOff>
      <xdr:row>96</xdr:row>
      <xdr:rowOff>67120</xdr:rowOff>
    </xdr:to>
    <xdr:cxnSp macro="">
      <xdr:nvCxnSpPr>
        <xdr:cNvPr id="697" name="直線コネクタ 696"/>
        <xdr:cNvCxnSpPr/>
      </xdr:nvCxnSpPr>
      <xdr:spPr>
        <a:xfrm>
          <a:off x="13703300" y="16516502"/>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57302</xdr:rowOff>
    </xdr:from>
    <xdr:to>
      <xdr:col>71</xdr:col>
      <xdr:colOff>177800</xdr:colOff>
      <xdr:row>96</xdr:row>
      <xdr:rowOff>98565</xdr:rowOff>
    </xdr:to>
    <xdr:cxnSp macro="">
      <xdr:nvCxnSpPr>
        <xdr:cNvPr id="700" name="直線コネクタ 699"/>
        <xdr:cNvCxnSpPr/>
      </xdr:nvCxnSpPr>
      <xdr:spPr>
        <a:xfrm flipV="1">
          <a:off x="12814300" y="16516502"/>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24955</xdr:rowOff>
    </xdr:from>
    <xdr:to>
      <xdr:col>85</xdr:col>
      <xdr:colOff>177800</xdr:colOff>
      <xdr:row>96</xdr:row>
      <xdr:rowOff>126555</xdr:rowOff>
    </xdr:to>
    <xdr:sp macro="" textlink="">
      <xdr:nvSpPr>
        <xdr:cNvPr id="710" name="楕円 709"/>
        <xdr:cNvSpPr/>
      </xdr:nvSpPr>
      <xdr:spPr>
        <a:xfrm>
          <a:off x="16268700" y="164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47832</xdr:rowOff>
    </xdr:from>
    <xdr:ext cx="534377" cy="259045"/>
    <xdr:sp macro="" textlink="">
      <xdr:nvSpPr>
        <xdr:cNvPr id="711" name="公債費該当値テキスト"/>
        <xdr:cNvSpPr txBox="1"/>
      </xdr:nvSpPr>
      <xdr:spPr>
        <a:xfrm>
          <a:off x="16370300" y="163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55499</xdr:rowOff>
    </xdr:from>
    <xdr:to>
      <xdr:col>81</xdr:col>
      <xdr:colOff>101600</xdr:colOff>
      <xdr:row>96</xdr:row>
      <xdr:rowOff>157099</xdr:rowOff>
    </xdr:to>
    <xdr:sp macro="" textlink="">
      <xdr:nvSpPr>
        <xdr:cNvPr id="712" name="楕円 711"/>
        <xdr:cNvSpPr/>
      </xdr:nvSpPr>
      <xdr:spPr>
        <a:xfrm>
          <a:off x="15430500" y="165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2176</xdr:rowOff>
    </xdr:from>
    <xdr:ext cx="534377" cy="259045"/>
    <xdr:sp macro="" textlink="">
      <xdr:nvSpPr>
        <xdr:cNvPr id="713" name="テキスト ボックス 712"/>
        <xdr:cNvSpPr txBox="1"/>
      </xdr:nvSpPr>
      <xdr:spPr>
        <a:xfrm>
          <a:off x="15214111" y="162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16320</xdr:rowOff>
    </xdr:from>
    <xdr:to>
      <xdr:col>76</xdr:col>
      <xdr:colOff>165100</xdr:colOff>
      <xdr:row>96</xdr:row>
      <xdr:rowOff>117920</xdr:rowOff>
    </xdr:to>
    <xdr:sp macro="" textlink="">
      <xdr:nvSpPr>
        <xdr:cNvPr id="714" name="楕円 713"/>
        <xdr:cNvSpPr/>
      </xdr:nvSpPr>
      <xdr:spPr>
        <a:xfrm>
          <a:off x="14541500" y="16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134447</xdr:rowOff>
    </xdr:from>
    <xdr:ext cx="534377" cy="259045"/>
    <xdr:sp macro="" textlink="">
      <xdr:nvSpPr>
        <xdr:cNvPr id="715" name="テキスト ボックス 714"/>
        <xdr:cNvSpPr txBox="1"/>
      </xdr:nvSpPr>
      <xdr:spPr>
        <a:xfrm>
          <a:off x="14325111" y="162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6502</xdr:rowOff>
    </xdr:from>
    <xdr:to>
      <xdr:col>72</xdr:col>
      <xdr:colOff>38100</xdr:colOff>
      <xdr:row>96</xdr:row>
      <xdr:rowOff>108102</xdr:rowOff>
    </xdr:to>
    <xdr:sp macro="" textlink="">
      <xdr:nvSpPr>
        <xdr:cNvPr id="716" name="楕円 715"/>
        <xdr:cNvSpPr/>
      </xdr:nvSpPr>
      <xdr:spPr>
        <a:xfrm>
          <a:off x="13652500" y="164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124629</xdr:rowOff>
    </xdr:from>
    <xdr:ext cx="534377" cy="259045"/>
    <xdr:sp macro="" textlink="">
      <xdr:nvSpPr>
        <xdr:cNvPr id="717" name="テキスト ボックス 716"/>
        <xdr:cNvSpPr txBox="1"/>
      </xdr:nvSpPr>
      <xdr:spPr>
        <a:xfrm>
          <a:off x="13436111" y="162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47765</xdr:rowOff>
    </xdr:from>
    <xdr:to>
      <xdr:col>67</xdr:col>
      <xdr:colOff>101600</xdr:colOff>
      <xdr:row>96</xdr:row>
      <xdr:rowOff>149365</xdr:rowOff>
    </xdr:to>
    <xdr:sp macro="" textlink="">
      <xdr:nvSpPr>
        <xdr:cNvPr id="718" name="楕円 717"/>
        <xdr:cNvSpPr/>
      </xdr:nvSpPr>
      <xdr:spPr>
        <a:xfrm>
          <a:off x="12763500" y="165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165892</xdr:rowOff>
    </xdr:from>
    <xdr:ext cx="534377" cy="259045"/>
    <xdr:sp macro="" textlink="">
      <xdr:nvSpPr>
        <xdr:cNvPr id="719" name="テキスト ボックス 718"/>
        <xdr:cNvSpPr txBox="1"/>
      </xdr:nvSpPr>
      <xdr:spPr>
        <a:xfrm>
          <a:off x="12547111" y="162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令和元年東日本台風に起因するもの</a:t>
          </a:r>
          <a:r>
            <a:rPr kumimoji="1" lang="en-US" altLang="ja-JP" sz="1050">
              <a:latin typeface="ＭＳ Ｐゴシック" panose="020B0600070205080204" pitchFamily="50" charset="-128"/>
              <a:ea typeface="ＭＳ Ｐゴシック" panose="020B0600070205080204" pitchFamily="50" charset="-128"/>
            </a:rPr>
            <a:t>】</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総務費：災害ルール分等で大幅増となった</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特別交付税による</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実施収支</a:t>
          </a:r>
          <a:r>
            <a:rPr kumimoji="1" lang="en-US" altLang="ja-JP" sz="1050">
              <a:latin typeface="ＭＳ Ｐゴシック" panose="020B0600070205080204" pitchFamily="50" charset="-128"/>
              <a:ea typeface="ＭＳ Ｐゴシック" panose="020B0600070205080204" pitchFamily="50" charset="-128"/>
            </a:rPr>
            <a:t>2,876,329</a:t>
          </a:r>
          <a:r>
            <a:rPr kumimoji="1" lang="ja-JP" altLang="en-US" sz="1050">
              <a:latin typeface="ＭＳ Ｐゴシック" panose="020B0600070205080204" pitchFamily="50" charset="-128"/>
              <a:ea typeface="ＭＳ Ｐゴシック" panose="020B0600070205080204" pitchFamily="50" charset="-128"/>
            </a:rPr>
            <a:t>千円のうち、約半分の</a:t>
          </a:r>
          <a:r>
            <a:rPr kumimoji="1" lang="en-US" altLang="ja-JP" sz="1050">
              <a:latin typeface="ＭＳ Ｐゴシック" panose="020B0600070205080204" pitchFamily="50" charset="-128"/>
              <a:ea typeface="ＭＳ Ｐゴシック" panose="020B0600070205080204" pitchFamily="50" charset="-128"/>
            </a:rPr>
            <a:t>1,400,000</a:t>
          </a:r>
          <a:r>
            <a:rPr kumimoji="1" lang="ja-JP" altLang="en-US" sz="1050">
              <a:latin typeface="ＭＳ Ｐゴシック" panose="020B0600070205080204" pitchFamily="50" charset="-128"/>
              <a:ea typeface="ＭＳ Ｐゴシック" panose="020B0600070205080204" pitchFamily="50" charset="-128"/>
            </a:rPr>
            <a:t>千円を町債管理基金に積立たことによる増。加えて、災害復旧事業費に従事するための派遣職員に係る中長期派遣職員経費負担金により、</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及び</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決算は</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以前よりも高い傾向にある。</a:t>
          </a:r>
        </a:p>
        <a:p>
          <a:r>
            <a:rPr kumimoji="1" lang="ja-JP" altLang="en-US" sz="1050">
              <a:latin typeface="ＭＳ Ｐゴシック" panose="020B0600070205080204" pitchFamily="50" charset="-128"/>
              <a:ea typeface="ＭＳ Ｐゴシック" panose="020B0600070205080204" pitchFamily="50" charset="-128"/>
            </a:rPr>
            <a:t>●衛生費：</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と比して、</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と</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が大きい理由は、災害廃棄物処理委託料によるもの。（</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1,807,626</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2,074,098</a:t>
          </a:r>
          <a:r>
            <a:rPr kumimoji="1" lang="ja-JP" altLang="en-US" sz="1050">
              <a:latin typeface="ＭＳ Ｐゴシック" panose="020B0600070205080204" pitchFamily="50" charset="-128"/>
              <a:ea typeface="ＭＳ Ｐゴシック" panose="020B0600070205080204" pitchFamily="50" charset="-128"/>
            </a:rPr>
            <a:t>千円）</a:t>
          </a:r>
        </a:p>
        <a:p>
          <a:r>
            <a:rPr kumimoji="1" lang="ja-JP" altLang="en-US" sz="1050">
              <a:latin typeface="ＭＳ Ｐゴシック" panose="020B0600070205080204" pitchFamily="50" charset="-128"/>
              <a:ea typeface="ＭＳ Ｐゴシック" panose="020B0600070205080204" pitchFamily="50" charset="-128"/>
            </a:rPr>
            <a:t>●農林水産業費：強い農業・担い手づくり総合支援事業補助金（被災農家の農機具買替等に対する補助）</a:t>
          </a:r>
          <a:r>
            <a:rPr kumimoji="1" lang="en-US" altLang="ja-JP" sz="1050">
              <a:latin typeface="ＭＳ Ｐゴシック" panose="020B0600070205080204" pitchFamily="50" charset="-128"/>
              <a:ea typeface="ＭＳ Ｐゴシック" panose="020B0600070205080204" pitchFamily="50" charset="-128"/>
            </a:rPr>
            <a:t>673,113</a:t>
          </a:r>
          <a:r>
            <a:rPr kumimoji="1" lang="ja-JP" altLang="en-US" sz="1050">
              <a:latin typeface="ＭＳ Ｐゴシック" panose="020B0600070205080204" pitchFamily="50" charset="-128"/>
              <a:ea typeface="ＭＳ Ｐゴシック" panose="020B0600070205080204" pitchFamily="50" charset="-128"/>
            </a:rPr>
            <a:t>千円による増。</a:t>
          </a:r>
        </a:p>
        <a:p>
          <a:r>
            <a:rPr kumimoji="1" lang="ja-JP" altLang="en-US" sz="1050">
              <a:latin typeface="ＭＳ Ｐゴシック" panose="020B0600070205080204" pitchFamily="50" charset="-128"/>
              <a:ea typeface="ＭＳ Ｐゴシック" panose="020B0600070205080204" pitchFamily="50" charset="-128"/>
            </a:rPr>
            <a:t>●災害復旧事業費：町道、河川、農道等農業施設、農地、林道の復旧事業のうち、工事が本格的に開始したこと等による増。</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新型コロナウイルス感染症対策に起因するもの</a:t>
          </a:r>
          <a:r>
            <a:rPr kumimoji="1" lang="en-US" altLang="ja-JP" sz="1050">
              <a:latin typeface="ＭＳ Ｐゴシック" panose="020B0600070205080204" pitchFamily="50" charset="-128"/>
              <a:ea typeface="ＭＳ Ｐゴシック" panose="020B0600070205080204" pitchFamily="50" charset="-128"/>
            </a:rPr>
            <a:t>】</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総務費：特別定額給付金</a:t>
          </a:r>
          <a:r>
            <a:rPr kumimoji="1" lang="en-US" altLang="ja-JP" sz="1050">
              <a:latin typeface="ＭＳ Ｐゴシック" panose="020B0600070205080204" pitchFamily="50" charset="-128"/>
              <a:ea typeface="ＭＳ Ｐゴシック" panose="020B0600070205080204" pitchFamily="50" charset="-128"/>
            </a:rPr>
            <a:t>1,309,400</a:t>
          </a:r>
          <a:r>
            <a:rPr kumimoji="1" lang="ja-JP" altLang="en-US" sz="1050">
              <a:latin typeface="ＭＳ Ｐゴシック" panose="020B0600070205080204" pitchFamily="50" charset="-128"/>
              <a:ea typeface="ＭＳ Ｐゴシック" panose="020B0600070205080204" pitchFamily="50" charset="-128"/>
            </a:rPr>
            <a:t>千円による増。　　●商工費：新型コロナウイルス感染症対策中小企業等支援金</a:t>
          </a:r>
          <a:r>
            <a:rPr kumimoji="1" lang="en-US" altLang="ja-JP" sz="1050">
              <a:latin typeface="ＭＳ Ｐゴシック" panose="020B0600070205080204" pitchFamily="50" charset="-128"/>
              <a:ea typeface="ＭＳ Ｐゴシック" panose="020B0600070205080204" pitchFamily="50" charset="-128"/>
            </a:rPr>
            <a:t>100,400</a:t>
          </a:r>
          <a:r>
            <a:rPr kumimoji="1" lang="ja-JP" altLang="en-US" sz="1050">
              <a:latin typeface="ＭＳ Ｐゴシック" panose="020B0600070205080204" pitchFamily="50" charset="-128"/>
              <a:ea typeface="ＭＳ Ｐゴシック" panose="020B0600070205080204" pitchFamily="50" charset="-128"/>
            </a:rPr>
            <a:t>千円を筆頭とした感染症対策関連経費により、商工費全体で</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から</a:t>
          </a:r>
          <a:r>
            <a:rPr kumimoji="1" lang="en-US" altLang="ja-JP" sz="1050">
              <a:latin typeface="ＭＳ Ｐゴシック" panose="020B0600070205080204" pitchFamily="50" charset="-128"/>
              <a:ea typeface="ＭＳ Ｐゴシック" panose="020B0600070205080204" pitchFamily="50" charset="-128"/>
            </a:rPr>
            <a:t>236,168</a:t>
          </a:r>
          <a:r>
            <a:rPr kumimoji="1" lang="ja-JP" altLang="en-US" sz="1050">
              <a:latin typeface="ＭＳ Ｐゴシック" panose="020B0600070205080204" pitchFamily="50" charset="-128"/>
              <a:ea typeface="ＭＳ Ｐゴシック" panose="020B0600070205080204" pitchFamily="50" charset="-128"/>
            </a:rPr>
            <a:t>千円の増となった。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R1</a:t>
          </a:r>
          <a:r>
            <a:rPr kumimoji="1" lang="ja-JP" altLang="en-US" sz="1050">
              <a:latin typeface="ＭＳ ゴシック" pitchFamily="49" charset="-128"/>
              <a:ea typeface="ＭＳ ゴシック" pitchFamily="49" charset="-128"/>
            </a:rPr>
            <a:t>の実質収支及び実質単年度収支の比率が大きく上がった経緯は、令和元年東日本台風による災害ルール分等により特別交付税額が</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と比較して約</a:t>
          </a:r>
          <a:r>
            <a:rPr kumimoji="1" lang="en-US" altLang="ja-JP" sz="1050">
              <a:latin typeface="ＭＳ ゴシック" pitchFamily="49" charset="-128"/>
              <a:ea typeface="ＭＳ ゴシック" pitchFamily="49" charset="-128"/>
            </a:rPr>
            <a:t>32</a:t>
          </a:r>
          <a:r>
            <a:rPr kumimoji="1" lang="ja-JP" altLang="en-US" sz="1050">
              <a:latin typeface="ＭＳ ゴシック" pitchFamily="49" charset="-128"/>
              <a:ea typeface="ＭＳ ゴシック" pitchFamily="49" charset="-128"/>
            </a:rPr>
            <a:t>億円の大幅増となったことに起因する。これにより</a:t>
          </a:r>
          <a:r>
            <a:rPr kumimoji="1" lang="en-US" altLang="ja-JP" sz="1050">
              <a:latin typeface="ＭＳ ゴシック" pitchFamily="49" charset="-128"/>
              <a:ea typeface="ＭＳ ゴシック" pitchFamily="49" charset="-128"/>
            </a:rPr>
            <a:t>R1</a:t>
          </a:r>
          <a:r>
            <a:rPr kumimoji="1" lang="ja-JP" altLang="en-US" sz="1050">
              <a:latin typeface="ＭＳ ゴシック" pitchFamily="49" charset="-128"/>
              <a:ea typeface="ＭＳ ゴシック" pitchFamily="49" charset="-128"/>
            </a:rPr>
            <a:t>の実質収支額は</a:t>
          </a:r>
          <a:r>
            <a:rPr kumimoji="1" lang="en-US" altLang="ja-JP" sz="1050">
              <a:latin typeface="ＭＳ ゴシック" pitchFamily="49" charset="-128"/>
              <a:ea typeface="ＭＳ ゴシック" pitchFamily="49" charset="-128"/>
            </a:rPr>
            <a:t>2,876,329</a:t>
          </a:r>
          <a:r>
            <a:rPr kumimoji="1" lang="ja-JP" altLang="en-US" sz="1050">
              <a:latin typeface="ＭＳ ゴシック" pitchFamily="49" charset="-128"/>
              <a:ea typeface="ＭＳ ゴシック" pitchFamily="49" charset="-128"/>
            </a:rPr>
            <a:t>千円となり、うち</a:t>
          </a:r>
          <a:r>
            <a:rPr kumimoji="1" lang="en-US" altLang="ja-JP" sz="1050">
              <a:latin typeface="ＭＳ ゴシック" pitchFamily="49" charset="-128"/>
              <a:ea typeface="ＭＳ ゴシック" pitchFamily="49" charset="-128"/>
            </a:rPr>
            <a:t>1,450,000</a:t>
          </a:r>
          <a:r>
            <a:rPr kumimoji="1" lang="ja-JP" altLang="en-US" sz="1050">
              <a:latin typeface="ＭＳ ゴシック" pitchFamily="49" charset="-128"/>
              <a:ea typeface="ＭＳ ゴシック" pitchFamily="49" charset="-128"/>
            </a:rPr>
            <a:t>千円を</a:t>
          </a:r>
          <a:r>
            <a:rPr kumimoji="1" lang="en-US" altLang="ja-JP" sz="1050">
              <a:latin typeface="ＭＳ ゴシック" pitchFamily="49" charset="-128"/>
              <a:ea typeface="ＭＳ ゴシック" pitchFamily="49" charset="-128"/>
            </a:rPr>
            <a:t>R2</a:t>
          </a:r>
          <a:r>
            <a:rPr kumimoji="1" lang="ja-JP" altLang="en-US" sz="1050">
              <a:latin typeface="ＭＳ ゴシック" pitchFamily="49" charset="-128"/>
              <a:ea typeface="ＭＳ ゴシック" pitchFamily="49" charset="-128"/>
            </a:rPr>
            <a:t>に財政調整基金に積立てたため、</a:t>
          </a:r>
          <a:r>
            <a:rPr kumimoji="1" lang="en-US" altLang="ja-JP" sz="1050">
              <a:latin typeface="ＭＳ ゴシック" pitchFamily="49" charset="-128"/>
              <a:ea typeface="ＭＳ ゴシック" pitchFamily="49" charset="-128"/>
            </a:rPr>
            <a:t>R2</a:t>
          </a:r>
          <a:r>
            <a:rPr kumimoji="1" lang="ja-JP" altLang="en-US" sz="1050">
              <a:latin typeface="ＭＳ ゴシック" pitchFamily="49" charset="-128"/>
              <a:ea typeface="ＭＳ ゴシック" pitchFamily="49" charset="-128"/>
            </a:rPr>
            <a:t>の残高比率は</a:t>
          </a:r>
          <a:r>
            <a:rPr kumimoji="1" lang="en-US" altLang="ja-JP" sz="1050">
              <a:latin typeface="ＭＳ ゴシック" pitchFamily="49" charset="-128"/>
              <a:ea typeface="ＭＳ ゴシック" pitchFamily="49" charset="-128"/>
            </a:rPr>
            <a:t>R1</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11.46</a:t>
          </a:r>
          <a:r>
            <a:rPr kumimoji="1" lang="ja-JP" altLang="en-US" sz="1050">
              <a:latin typeface="ＭＳ ゴシック" pitchFamily="49" charset="-128"/>
              <a:ea typeface="ＭＳ ゴシック" pitchFamily="49" charset="-128"/>
            </a:rPr>
            <a:t>ポイントの増となった。実質単年度収支が大きくマイナスとなった経緯については、以下のとおり。</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●実質単年度収支の算出において、前年度実質収支のうち財政調整基金へ直接積立する額（</a:t>
          </a:r>
          <a:r>
            <a:rPr kumimoji="1" lang="en-US" altLang="ja-JP" sz="1050">
              <a:latin typeface="ＭＳ ゴシック" pitchFamily="49" charset="-128"/>
              <a:ea typeface="ＭＳ ゴシック" pitchFamily="49" charset="-128"/>
            </a:rPr>
            <a:t>1,450,000</a:t>
          </a:r>
          <a:r>
            <a:rPr kumimoji="1" lang="ja-JP" altLang="en-US" sz="1050">
              <a:latin typeface="ＭＳ ゴシック" pitchFamily="49" charset="-128"/>
              <a:ea typeface="ＭＳ ゴシック" pitchFamily="49" charset="-128"/>
            </a:rPr>
            <a:t>千円）が考慮されないこと。</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●前年度実質収支のうち</a:t>
          </a:r>
          <a:r>
            <a:rPr kumimoji="1" lang="en-US" altLang="ja-JP" sz="1050">
              <a:latin typeface="ＭＳ ゴシック" pitchFamily="49" charset="-128"/>
              <a:ea typeface="ＭＳ ゴシック" pitchFamily="49" charset="-128"/>
            </a:rPr>
            <a:t>1,426,329</a:t>
          </a:r>
          <a:r>
            <a:rPr kumimoji="1" lang="ja-JP" altLang="en-US" sz="1050">
              <a:latin typeface="ＭＳ ゴシック" pitchFamily="49" charset="-128"/>
              <a:ea typeface="ＭＳ ゴシック" pitchFamily="49" charset="-128"/>
            </a:rPr>
            <a:t>千円を</a:t>
          </a:r>
          <a:r>
            <a:rPr kumimoji="1" lang="en-US" altLang="ja-JP" sz="1050">
              <a:latin typeface="ＭＳ ゴシック" pitchFamily="49" charset="-128"/>
              <a:ea typeface="ＭＳ ゴシック" pitchFamily="49" charset="-128"/>
            </a:rPr>
            <a:t>R2</a:t>
          </a:r>
          <a:r>
            <a:rPr kumimoji="1" lang="ja-JP" altLang="en-US" sz="1050">
              <a:latin typeface="ＭＳ ゴシック" pitchFamily="49" charset="-128"/>
              <a:ea typeface="ＭＳ ゴシック" pitchFamily="49" charset="-128"/>
            </a:rPr>
            <a:t>の前年度繰越金ととしたが、うち</a:t>
          </a:r>
          <a:r>
            <a:rPr kumimoji="1" lang="en-US" altLang="ja-JP" sz="1050">
              <a:latin typeface="ＭＳ ゴシック" pitchFamily="49" charset="-128"/>
              <a:ea typeface="ＭＳ ゴシック" pitchFamily="49" charset="-128"/>
            </a:rPr>
            <a:t>1,400,000</a:t>
          </a:r>
          <a:r>
            <a:rPr kumimoji="1" lang="ja-JP" altLang="en-US" sz="1050">
              <a:latin typeface="ＭＳ ゴシック" pitchFamily="49" charset="-128"/>
              <a:ea typeface="ＭＳ ゴシック" pitchFamily="49" charset="-128"/>
            </a:rPr>
            <a:t>千円を町債管理基金へ積立した。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●連年災により例年よりも特別交付税は多い傾向にあるが、災害復旧事業の施越実施分約</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億円の一時立替のため、不足する財源を財政調整基金から約</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億円取崩した。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なお、丸森病院事業会計においては</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2.46</a:t>
          </a:r>
          <a:r>
            <a:rPr kumimoji="1" lang="ja-JP" altLang="en-US" sz="1400">
              <a:latin typeface="ＭＳ ゴシック" pitchFamily="49" charset="-128"/>
              <a:ea typeface="ＭＳ ゴシック" pitchFamily="49" charset="-128"/>
            </a:rPr>
            <a:t>ポイントの増となったが、新型コロナウイルス感染症による減収を見越して、基準外繰出金</a:t>
          </a:r>
          <a:r>
            <a:rPr kumimoji="1" lang="en-US" altLang="ja-JP" sz="1400">
              <a:latin typeface="ＭＳ ゴシック" pitchFamily="49" charset="-128"/>
              <a:ea typeface="ＭＳ ゴシック" pitchFamily="49" charset="-128"/>
            </a:rPr>
            <a:t>72,915</a:t>
          </a:r>
          <a:r>
            <a:rPr kumimoji="1" lang="ja-JP" altLang="en-US" sz="1400">
              <a:latin typeface="ＭＳ ゴシック" pitchFamily="49" charset="-128"/>
              <a:ea typeface="ＭＳ ゴシック" pitchFamily="49" charset="-128"/>
            </a:rPr>
            <a:t>千円を一般会計から繰出したことに起因すると思われる（</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は基準外繰出無し）。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については一般会計の黒字比率が極めて高かったが、令和元年東日本台風により災害ルール分等で特別交付税が大幅増となったことが要因であることから、これは一時的なものであるため</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については例年並みとなった。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3419_&#20024;&#26862;&#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62.3</v>
          </cell>
          <cell r="BX51">
            <v>64</v>
          </cell>
          <cell r="CF51">
            <v>80.099999999999994</v>
          </cell>
          <cell r="CN51">
            <v>87.4</v>
          </cell>
          <cell r="CV51">
            <v>8.1</v>
          </cell>
        </row>
        <row r="53">
          <cell r="BP53">
            <v>57.9</v>
          </cell>
          <cell r="BX53">
            <v>59.8</v>
          </cell>
          <cell r="CF53">
            <v>60.1</v>
          </cell>
          <cell r="CN53">
            <v>61.6</v>
          </cell>
          <cell r="CV53">
            <v>62.1</v>
          </cell>
        </row>
        <row r="55">
          <cell r="AN55" t="str">
            <v>類似団体内平均値</v>
          </cell>
          <cell r="BP55">
            <v>38.5</v>
          </cell>
          <cell r="BX55">
            <v>32.799999999999997</v>
          </cell>
          <cell r="CF55">
            <v>20.9</v>
          </cell>
          <cell r="CN55">
            <v>21</v>
          </cell>
          <cell r="CV55">
            <v>23.5</v>
          </cell>
        </row>
        <row r="57">
          <cell r="BP57">
            <v>57.6</v>
          </cell>
          <cell r="BX57">
            <v>58.9</v>
          </cell>
          <cell r="CF57">
            <v>60.5</v>
          </cell>
          <cell r="CN57">
            <v>61.2</v>
          </cell>
          <cell r="CV57">
            <v>61.8</v>
          </cell>
        </row>
        <row r="72">
          <cell r="BP72" t="str">
            <v>H28</v>
          </cell>
          <cell r="BX72" t="str">
            <v>H29</v>
          </cell>
          <cell r="CF72" t="str">
            <v>H30</v>
          </cell>
          <cell r="CN72" t="str">
            <v>R01</v>
          </cell>
          <cell r="CV72" t="str">
            <v>R02</v>
          </cell>
        </row>
        <row r="73">
          <cell r="AN73" t="str">
            <v>当該団体値</v>
          </cell>
          <cell r="BP73">
            <v>62.3</v>
          </cell>
          <cell r="BX73">
            <v>64</v>
          </cell>
          <cell r="CF73">
            <v>80.099999999999994</v>
          </cell>
          <cell r="CN73">
            <v>87.4</v>
          </cell>
          <cell r="CV73">
            <v>8.1</v>
          </cell>
        </row>
        <row r="75">
          <cell r="BP75">
            <v>9.6</v>
          </cell>
          <cell r="BX75">
            <v>10.1</v>
          </cell>
          <cell r="CF75">
            <v>11.4</v>
          </cell>
          <cell r="CN75">
            <v>11.8</v>
          </cell>
          <cell r="CV75">
            <v>11.1</v>
          </cell>
        </row>
        <row r="77">
          <cell r="AN77" t="str">
            <v>類似団体内平均値</v>
          </cell>
          <cell r="BP77">
            <v>38.5</v>
          </cell>
          <cell r="BX77">
            <v>32.799999999999997</v>
          </cell>
          <cell r="CF77">
            <v>20.9</v>
          </cell>
          <cell r="CN77">
            <v>21</v>
          </cell>
          <cell r="CV77">
            <v>23.5</v>
          </cell>
        </row>
        <row r="79">
          <cell r="BP79">
            <v>9.1999999999999993</v>
          </cell>
          <cell r="BX79">
            <v>9.1</v>
          </cell>
          <cell r="CF79">
            <v>9.1</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19683201</v>
      </c>
      <c r="BO4" s="395"/>
      <c r="BP4" s="395"/>
      <c r="BQ4" s="395"/>
      <c r="BR4" s="395"/>
      <c r="BS4" s="395"/>
      <c r="BT4" s="395"/>
      <c r="BU4" s="396"/>
      <c r="BV4" s="394">
        <v>14718786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3.4</v>
      </c>
      <c r="CU4" s="401"/>
      <c r="CV4" s="401"/>
      <c r="CW4" s="401"/>
      <c r="CX4" s="401"/>
      <c r="CY4" s="401"/>
      <c r="CZ4" s="401"/>
      <c r="DA4" s="402"/>
      <c r="DB4" s="400">
        <v>57.6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18758093</v>
      </c>
      <c r="BO5" s="432"/>
      <c r="BP5" s="432"/>
      <c r="BQ5" s="432"/>
      <c r="BR5" s="432"/>
      <c r="BS5" s="432"/>
      <c r="BT5" s="432"/>
      <c r="BU5" s="433"/>
      <c r="BV5" s="431">
        <v>11467965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87.5</v>
      </c>
      <c r="CU5" s="429"/>
      <c r="CV5" s="429"/>
      <c r="CW5" s="429"/>
      <c r="CX5" s="429"/>
      <c r="CY5" s="429"/>
      <c r="CZ5" s="429"/>
      <c r="DA5" s="430"/>
      <c r="DB5" s="428">
        <v>88.9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925108</v>
      </c>
      <c r="BO6" s="432"/>
      <c r="BP6" s="432"/>
      <c r="BQ6" s="432"/>
      <c r="BR6" s="432"/>
      <c r="BS6" s="432"/>
      <c r="BT6" s="432"/>
      <c r="BU6" s="433"/>
      <c r="BV6" s="431">
        <v>3250821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90.4</v>
      </c>
      <c r="CU6" s="469"/>
      <c r="CV6" s="469"/>
      <c r="CW6" s="469"/>
      <c r="CX6" s="469"/>
      <c r="CY6" s="469"/>
      <c r="CZ6" s="469"/>
      <c r="DA6" s="470"/>
      <c r="DB6" s="468">
        <v>91.9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748133</v>
      </c>
      <c r="BO7" s="432"/>
      <c r="BP7" s="432"/>
      <c r="BQ7" s="432"/>
      <c r="BR7" s="432"/>
      <c r="BS7" s="432"/>
      <c r="BT7" s="432"/>
      <c r="BU7" s="433"/>
      <c r="BV7" s="431">
        <v>374492</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5201864</v>
      </c>
      <c r="CU7" s="432"/>
      <c r="CV7" s="432"/>
      <c r="CW7" s="432"/>
      <c r="CX7" s="432"/>
      <c r="CY7" s="432"/>
      <c r="CZ7" s="432"/>
      <c r="DA7" s="433"/>
      <c r="DB7" s="431">
        <v>4996565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176975</v>
      </c>
      <c r="BO8" s="432"/>
      <c r="BP8" s="432"/>
      <c r="BQ8" s="432"/>
      <c r="BR8" s="432"/>
      <c r="BS8" s="432"/>
      <c r="BT8" s="432"/>
      <c r="BU8" s="433"/>
      <c r="BV8" s="431">
        <v>2876329</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0.3</v>
      </c>
      <c r="CU8" s="472"/>
      <c r="CV8" s="472"/>
      <c r="CW8" s="472"/>
      <c r="CX8" s="472"/>
      <c r="CY8" s="472"/>
      <c r="CZ8" s="472"/>
      <c r="DA8" s="473"/>
      <c r="DB8" s="471">
        <v>0.3</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12262</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94</v>
      </c>
      <c r="AV9" s="464"/>
      <c r="AW9" s="464"/>
      <c r="AX9" s="464"/>
      <c r="AY9" s="465" t="s">
        <v>114</v>
      </c>
      <c r="AZ9" s="466"/>
      <c r="BA9" s="466"/>
      <c r="BB9" s="466"/>
      <c r="BC9" s="466"/>
      <c r="BD9" s="466"/>
      <c r="BE9" s="466"/>
      <c r="BF9" s="466"/>
      <c r="BG9" s="466"/>
      <c r="BH9" s="466"/>
      <c r="BI9" s="466"/>
      <c r="BJ9" s="466"/>
      <c r="BK9" s="466"/>
      <c r="BL9" s="466"/>
      <c r="BM9" s="467"/>
      <c r="BN9" s="431">
        <v>-2699354</v>
      </c>
      <c r="BO9" s="432"/>
      <c r="BP9" s="432"/>
      <c r="BQ9" s="432"/>
      <c r="BR9" s="432"/>
      <c r="BS9" s="432"/>
      <c r="BT9" s="432"/>
      <c r="BU9" s="433"/>
      <c r="BV9" s="431">
        <v>2553313</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8.9</v>
      </c>
      <c r="CU9" s="429"/>
      <c r="CV9" s="429"/>
      <c r="CW9" s="429"/>
      <c r="CX9" s="429"/>
      <c r="CY9" s="429"/>
      <c r="CZ9" s="429"/>
      <c r="DA9" s="430"/>
      <c r="DB9" s="428">
        <v>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13972</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3074</v>
      </c>
      <c r="BO10" s="432"/>
      <c r="BP10" s="432"/>
      <c r="BQ10" s="432"/>
      <c r="BR10" s="432"/>
      <c r="BS10" s="432"/>
      <c r="BT10" s="432"/>
      <c r="BU10" s="433"/>
      <c r="BV10" s="431">
        <v>3063</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12904</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801257</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12732</v>
      </c>
      <c r="S13" s="516"/>
      <c r="T13" s="516"/>
      <c r="U13" s="516"/>
      <c r="V13" s="517"/>
      <c r="W13" s="447" t="s">
        <v>139</v>
      </c>
      <c r="X13" s="448"/>
      <c r="Y13" s="448"/>
      <c r="Z13" s="448"/>
      <c r="AA13" s="448"/>
      <c r="AB13" s="438"/>
      <c r="AC13" s="482">
        <v>860</v>
      </c>
      <c r="AD13" s="483"/>
      <c r="AE13" s="483"/>
      <c r="AF13" s="483"/>
      <c r="AG13" s="525"/>
      <c r="AH13" s="482">
        <v>986</v>
      </c>
      <c r="AI13" s="483"/>
      <c r="AJ13" s="483"/>
      <c r="AK13" s="483"/>
      <c r="AL13" s="484"/>
      <c r="AM13" s="460" t="s">
        <v>140</v>
      </c>
      <c r="AN13" s="461"/>
      <c r="AO13" s="461"/>
      <c r="AP13" s="461"/>
      <c r="AQ13" s="461"/>
      <c r="AR13" s="461"/>
      <c r="AS13" s="461"/>
      <c r="AT13" s="462"/>
      <c r="AU13" s="463" t="s">
        <v>134</v>
      </c>
      <c r="AV13" s="464"/>
      <c r="AW13" s="464"/>
      <c r="AX13" s="464"/>
      <c r="AY13" s="465" t="s">
        <v>141</v>
      </c>
      <c r="AZ13" s="466"/>
      <c r="BA13" s="466"/>
      <c r="BB13" s="466"/>
      <c r="BC13" s="466"/>
      <c r="BD13" s="466"/>
      <c r="BE13" s="466"/>
      <c r="BF13" s="466"/>
      <c r="BG13" s="466"/>
      <c r="BH13" s="466"/>
      <c r="BI13" s="466"/>
      <c r="BJ13" s="466"/>
      <c r="BK13" s="466"/>
      <c r="BL13" s="466"/>
      <c r="BM13" s="467"/>
      <c r="BN13" s="431">
        <v>-3497537</v>
      </c>
      <c r="BO13" s="432"/>
      <c r="BP13" s="432"/>
      <c r="BQ13" s="432"/>
      <c r="BR13" s="432"/>
      <c r="BS13" s="432"/>
      <c r="BT13" s="432"/>
      <c r="BU13" s="433"/>
      <c r="BV13" s="431">
        <v>2556376</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11.1</v>
      </c>
      <c r="CU13" s="429"/>
      <c r="CV13" s="429"/>
      <c r="CW13" s="429"/>
      <c r="CX13" s="429"/>
      <c r="CY13" s="429"/>
      <c r="CZ13" s="429"/>
      <c r="DA13" s="430"/>
      <c r="DB13" s="428">
        <v>11.8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13292</v>
      </c>
      <c r="S14" s="516"/>
      <c r="T14" s="516"/>
      <c r="U14" s="516"/>
      <c r="V14" s="517"/>
      <c r="W14" s="421"/>
      <c r="X14" s="422"/>
      <c r="Y14" s="422"/>
      <c r="Z14" s="422"/>
      <c r="AA14" s="422"/>
      <c r="AB14" s="411"/>
      <c r="AC14" s="518">
        <v>12.9</v>
      </c>
      <c r="AD14" s="519"/>
      <c r="AE14" s="519"/>
      <c r="AF14" s="519"/>
      <c r="AG14" s="520"/>
      <c r="AH14" s="518">
        <v>14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8.1</v>
      </c>
      <c r="CU14" s="530"/>
      <c r="CV14" s="530"/>
      <c r="CW14" s="530"/>
      <c r="CX14" s="530"/>
      <c r="CY14" s="530"/>
      <c r="CZ14" s="530"/>
      <c r="DA14" s="531"/>
      <c r="DB14" s="529">
        <v>87.4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13111</v>
      </c>
      <c r="S15" s="516"/>
      <c r="T15" s="516"/>
      <c r="U15" s="516"/>
      <c r="V15" s="517"/>
      <c r="W15" s="447" t="s">
        <v>146</v>
      </c>
      <c r="X15" s="448"/>
      <c r="Y15" s="448"/>
      <c r="Z15" s="448"/>
      <c r="AA15" s="448"/>
      <c r="AB15" s="438"/>
      <c r="AC15" s="482">
        <v>2712</v>
      </c>
      <c r="AD15" s="483"/>
      <c r="AE15" s="483"/>
      <c r="AF15" s="483"/>
      <c r="AG15" s="525"/>
      <c r="AH15" s="482">
        <v>2860</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1453818</v>
      </c>
      <c r="BO15" s="395"/>
      <c r="BP15" s="395"/>
      <c r="BQ15" s="395"/>
      <c r="BR15" s="395"/>
      <c r="BS15" s="395"/>
      <c r="BT15" s="395"/>
      <c r="BU15" s="396"/>
      <c r="BV15" s="394">
        <v>1340563</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40.700000000000003</v>
      </c>
      <c r="AD16" s="519"/>
      <c r="AE16" s="519"/>
      <c r="AF16" s="519"/>
      <c r="AG16" s="520"/>
      <c r="AH16" s="518">
        <v>40.700000000000003</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4697826</v>
      </c>
      <c r="BO16" s="432"/>
      <c r="BP16" s="432"/>
      <c r="BQ16" s="432"/>
      <c r="BR16" s="432"/>
      <c r="BS16" s="432"/>
      <c r="BT16" s="432"/>
      <c r="BU16" s="433"/>
      <c r="BV16" s="431">
        <v>4506081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3086</v>
      </c>
      <c r="AD17" s="483"/>
      <c r="AE17" s="483"/>
      <c r="AF17" s="483"/>
      <c r="AG17" s="525"/>
      <c r="AH17" s="482">
        <v>3178</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1798246</v>
      </c>
      <c r="BO17" s="432"/>
      <c r="BP17" s="432"/>
      <c r="BQ17" s="432"/>
      <c r="BR17" s="432"/>
      <c r="BS17" s="432"/>
      <c r="BT17" s="432"/>
      <c r="BU17" s="433"/>
      <c r="BV17" s="431">
        <v>1665843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273.3</v>
      </c>
      <c r="M18" s="547"/>
      <c r="N18" s="547"/>
      <c r="O18" s="547"/>
      <c r="P18" s="547"/>
      <c r="Q18" s="547"/>
      <c r="R18" s="548"/>
      <c r="S18" s="548"/>
      <c r="T18" s="548"/>
      <c r="U18" s="548"/>
      <c r="V18" s="549"/>
      <c r="W18" s="449"/>
      <c r="X18" s="450"/>
      <c r="Y18" s="450"/>
      <c r="Z18" s="450"/>
      <c r="AA18" s="450"/>
      <c r="AB18" s="441"/>
      <c r="AC18" s="550">
        <v>46.4</v>
      </c>
      <c r="AD18" s="551"/>
      <c r="AE18" s="551"/>
      <c r="AF18" s="551"/>
      <c r="AG18" s="552"/>
      <c r="AH18" s="550">
        <v>45.2</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4482673</v>
      </c>
      <c r="BO18" s="432"/>
      <c r="BP18" s="432"/>
      <c r="BQ18" s="432"/>
      <c r="BR18" s="432"/>
      <c r="BS18" s="432"/>
      <c r="BT18" s="432"/>
      <c r="BU18" s="433"/>
      <c r="BV18" s="431">
        <v>4495175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45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9735283</v>
      </c>
      <c r="BO19" s="432"/>
      <c r="BP19" s="432"/>
      <c r="BQ19" s="432"/>
      <c r="BR19" s="432"/>
      <c r="BS19" s="432"/>
      <c r="BT19" s="432"/>
      <c r="BU19" s="433"/>
      <c r="BV19" s="431">
        <v>9481431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4426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10535783</v>
      </c>
      <c r="BO23" s="432"/>
      <c r="BP23" s="432"/>
      <c r="BQ23" s="432"/>
      <c r="BR23" s="432"/>
      <c r="BS23" s="432"/>
      <c r="BT23" s="432"/>
      <c r="BU23" s="433"/>
      <c r="BV23" s="431">
        <v>9066135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8100</v>
      </c>
      <c r="R24" s="483"/>
      <c r="S24" s="483"/>
      <c r="T24" s="483"/>
      <c r="U24" s="483"/>
      <c r="V24" s="525"/>
      <c r="W24" s="584"/>
      <c r="X24" s="572"/>
      <c r="Y24" s="573"/>
      <c r="Z24" s="481" t="s">
        <v>170</v>
      </c>
      <c r="AA24" s="461"/>
      <c r="AB24" s="461"/>
      <c r="AC24" s="461"/>
      <c r="AD24" s="461"/>
      <c r="AE24" s="461"/>
      <c r="AF24" s="461"/>
      <c r="AG24" s="462"/>
      <c r="AH24" s="482">
        <v>170</v>
      </c>
      <c r="AI24" s="483"/>
      <c r="AJ24" s="483"/>
      <c r="AK24" s="483"/>
      <c r="AL24" s="525"/>
      <c r="AM24" s="482">
        <v>477020</v>
      </c>
      <c r="AN24" s="483"/>
      <c r="AO24" s="483"/>
      <c r="AP24" s="483"/>
      <c r="AQ24" s="483"/>
      <c r="AR24" s="525"/>
      <c r="AS24" s="482">
        <v>2806</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9967417</v>
      </c>
      <c r="BO24" s="432"/>
      <c r="BP24" s="432"/>
      <c r="BQ24" s="432"/>
      <c r="BR24" s="432"/>
      <c r="BS24" s="432"/>
      <c r="BT24" s="432"/>
      <c r="BU24" s="433"/>
      <c r="BV24" s="431">
        <v>8533477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6250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175</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7441383</v>
      </c>
      <c r="BO25" s="395"/>
      <c r="BP25" s="395"/>
      <c r="BQ25" s="395"/>
      <c r="BR25" s="395"/>
      <c r="BS25" s="395"/>
      <c r="BT25" s="395"/>
      <c r="BU25" s="396"/>
      <c r="BV25" s="394">
        <v>830524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5470</v>
      </c>
      <c r="R26" s="483"/>
      <c r="S26" s="483"/>
      <c r="T26" s="483"/>
      <c r="U26" s="483"/>
      <c r="V26" s="525"/>
      <c r="W26" s="584"/>
      <c r="X26" s="572"/>
      <c r="Y26" s="573"/>
      <c r="Z26" s="481" t="s">
        <v>178</v>
      </c>
      <c r="AA26" s="594"/>
      <c r="AB26" s="594"/>
      <c r="AC26" s="594"/>
      <c r="AD26" s="594"/>
      <c r="AE26" s="594"/>
      <c r="AF26" s="594"/>
      <c r="AG26" s="595"/>
      <c r="AH26" s="482">
        <v>6</v>
      </c>
      <c r="AI26" s="483"/>
      <c r="AJ26" s="483"/>
      <c r="AK26" s="483"/>
      <c r="AL26" s="525"/>
      <c r="AM26" s="482">
        <v>14160</v>
      </c>
      <c r="AN26" s="483"/>
      <c r="AO26" s="483"/>
      <c r="AP26" s="483"/>
      <c r="AQ26" s="483"/>
      <c r="AR26" s="525"/>
      <c r="AS26" s="482">
        <v>2360</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175</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3210</v>
      </c>
      <c r="R27" s="483"/>
      <c r="S27" s="483"/>
      <c r="T27" s="483"/>
      <c r="U27" s="483"/>
      <c r="V27" s="525"/>
      <c r="W27" s="584"/>
      <c r="X27" s="572"/>
      <c r="Y27" s="573"/>
      <c r="Z27" s="481" t="s">
        <v>181</v>
      </c>
      <c r="AA27" s="461"/>
      <c r="AB27" s="461"/>
      <c r="AC27" s="461"/>
      <c r="AD27" s="461"/>
      <c r="AE27" s="461"/>
      <c r="AF27" s="461"/>
      <c r="AG27" s="462"/>
      <c r="AH27" s="482">
        <v>1</v>
      </c>
      <c r="AI27" s="483"/>
      <c r="AJ27" s="483"/>
      <c r="AK27" s="483"/>
      <c r="AL27" s="525"/>
      <c r="AM27" s="482" t="s">
        <v>182</v>
      </c>
      <c r="AN27" s="483"/>
      <c r="AO27" s="483"/>
      <c r="AP27" s="483"/>
      <c r="AQ27" s="483"/>
      <c r="AR27" s="525"/>
      <c r="AS27" s="482" t="s">
        <v>183</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389783</v>
      </c>
      <c r="BO27" s="608"/>
      <c r="BP27" s="608"/>
      <c r="BQ27" s="608"/>
      <c r="BR27" s="608"/>
      <c r="BS27" s="608"/>
      <c r="BT27" s="608"/>
      <c r="BU27" s="609"/>
      <c r="BV27" s="607">
        <v>389752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2690</v>
      </c>
      <c r="R28" s="483"/>
      <c r="S28" s="483"/>
      <c r="T28" s="483"/>
      <c r="U28" s="483"/>
      <c r="V28" s="525"/>
      <c r="W28" s="584"/>
      <c r="X28" s="572"/>
      <c r="Y28" s="573"/>
      <c r="Z28" s="481" t="s">
        <v>186</v>
      </c>
      <c r="AA28" s="461"/>
      <c r="AB28" s="461"/>
      <c r="AC28" s="461"/>
      <c r="AD28" s="461"/>
      <c r="AE28" s="461"/>
      <c r="AF28" s="461"/>
      <c r="AG28" s="462"/>
      <c r="AH28" s="482" t="s">
        <v>175</v>
      </c>
      <c r="AI28" s="483"/>
      <c r="AJ28" s="483"/>
      <c r="AK28" s="483"/>
      <c r="AL28" s="525"/>
      <c r="AM28" s="482" t="s">
        <v>175</v>
      </c>
      <c r="AN28" s="483"/>
      <c r="AO28" s="483"/>
      <c r="AP28" s="483"/>
      <c r="AQ28" s="483"/>
      <c r="AR28" s="525"/>
      <c r="AS28" s="482" t="s">
        <v>175</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2008521</v>
      </c>
      <c r="BO28" s="395"/>
      <c r="BP28" s="395"/>
      <c r="BQ28" s="395"/>
      <c r="BR28" s="395"/>
      <c r="BS28" s="395"/>
      <c r="BT28" s="395"/>
      <c r="BU28" s="396"/>
      <c r="BV28" s="394">
        <v>1356704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12</v>
      </c>
      <c r="M29" s="483"/>
      <c r="N29" s="483"/>
      <c r="O29" s="483"/>
      <c r="P29" s="525"/>
      <c r="Q29" s="482">
        <v>2580</v>
      </c>
      <c r="R29" s="483"/>
      <c r="S29" s="483"/>
      <c r="T29" s="483"/>
      <c r="U29" s="483"/>
      <c r="V29" s="525"/>
      <c r="W29" s="585"/>
      <c r="X29" s="586"/>
      <c r="Y29" s="587"/>
      <c r="Z29" s="481" t="s">
        <v>189</v>
      </c>
      <c r="AA29" s="461"/>
      <c r="AB29" s="461"/>
      <c r="AC29" s="461"/>
      <c r="AD29" s="461"/>
      <c r="AE29" s="461"/>
      <c r="AF29" s="461"/>
      <c r="AG29" s="462"/>
      <c r="AH29" s="482">
        <v>171</v>
      </c>
      <c r="AI29" s="483"/>
      <c r="AJ29" s="483"/>
      <c r="AK29" s="483"/>
      <c r="AL29" s="525"/>
      <c r="AM29" s="482">
        <v>479496</v>
      </c>
      <c r="AN29" s="483"/>
      <c r="AO29" s="483"/>
      <c r="AP29" s="483"/>
      <c r="AQ29" s="483"/>
      <c r="AR29" s="525"/>
      <c r="AS29" s="482">
        <v>2804</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1800453</v>
      </c>
      <c r="BO29" s="432"/>
      <c r="BP29" s="432"/>
      <c r="BQ29" s="432"/>
      <c r="BR29" s="432"/>
      <c r="BS29" s="432"/>
      <c r="BT29" s="432"/>
      <c r="BU29" s="433"/>
      <c r="BV29" s="431">
        <v>460426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89.2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490736</v>
      </c>
      <c r="BO30" s="608"/>
      <c r="BP30" s="608"/>
      <c r="BQ30" s="608"/>
      <c r="BR30" s="608"/>
      <c r="BS30" s="608"/>
      <c r="BT30" s="608"/>
      <c r="BU30" s="609"/>
      <c r="BV30" s="607">
        <v>483113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200</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200</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丸森町国民健康保険特別会計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丸森町水道事業会計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丸森町公共下水道事業特別会計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仙南地域広域行政事務組合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丸森町観光物産振興公社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丸森町介護保険特別会計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丸森町病院事業会計</v>
      </c>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IF('各会計、関係団体の財政状況及び健全化判断比率'!B34="","",'各会計、関係団体の財政状況及び健全化判断比率'!B34)</f>
        <v>丸森町農業集落排水事業特別会計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宮城県市町村職員退職手当組合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丸森町後期高齢者医療特別会計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9</v>
      </c>
      <c r="BF36" s="620"/>
      <c r="BG36" s="621" t="str">
        <f>IF('各会計、関係団体の財政状況及び健全化判断比率'!B35="","",'各会計、関係団体の財政状況及び健全化判断比率'!B35)</f>
        <v>丸森町宅地造成事業特別会計</v>
      </c>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宮城県市町村非常勤消防団員補償報償組合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10</v>
      </c>
      <c r="BF37" s="620"/>
      <c r="BG37" s="621" t="str">
        <f>IF('各会計、関係団体の財政状況及び健全化判断比率'!B36="","",'各会計、関係団体の財政状況及び健全化判断比率'!B36)</f>
        <v>丸森町工場団地造成事業特別会計</v>
      </c>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宮城県市町村自治振興センター</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宮城県後期高齢者医療広域連合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宮城県後期高齢者医療事業会計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rk2e7v3xtkZKP/X6W5PiCySCnbiX3Zx+p6dq+S/RRKIlgf82kYHXkoQ41nEdsVpfSMuoMu3cSiDbEacsIX2Y8Q==" saltValue="+NQC+e+na6RoWIujKr7L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12" t="s">
        <v>584</v>
      </c>
      <c r="D34" s="1212"/>
      <c r="E34" s="1213"/>
      <c r="F34" s="32">
        <v>7.69</v>
      </c>
      <c r="G34" s="33">
        <v>7.58</v>
      </c>
      <c r="H34" s="33">
        <v>6.83</v>
      </c>
      <c r="I34" s="33">
        <v>3.07</v>
      </c>
      <c r="J34" s="34">
        <v>5.53</v>
      </c>
      <c r="K34" s="22"/>
      <c r="L34" s="22"/>
      <c r="M34" s="22"/>
      <c r="N34" s="22"/>
      <c r="O34" s="22"/>
      <c r="P34" s="22"/>
    </row>
    <row r="35" spans="1:16" ht="39" customHeight="1" x14ac:dyDescent="0.15">
      <c r="A35" s="22"/>
      <c r="B35" s="35"/>
      <c r="C35" s="1206" t="s">
        <v>585</v>
      </c>
      <c r="D35" s="1207"/>
      <c r="E35" s="1208"/>
      <c r="F35" s="36">
        <v>7.01</v>
      </c>
      <c r="G35" s="37">
        <v>7.43</v>
      </c>
      <c r="H35" s="37">
        <v>7.51</v>
      </c>
      <c r="I35" s="37">
        <v>4.0599999999999996</v>
      </c>
      <c r="J35" s="38">
        <v>3.77</v>
      </c>
      <c r="K35" s="22"/>
      <c r="L35" s="22"/>
      <c r="M35" s="22"/>
      <c r="N35" s="22"/>
      <c r="O35" s="22"/>
      <c r="P35" s="22"/>
    </row>
    <row r="36" spans="1:16" ht="39" customHeight="1" x14ac:dyDescent="0.15">
      <c r="A36" s="22"/>
      <c r="B36" s="35"/>
      <c r="C36" s="1206" t="s">
        <v>586</v>
      </c>
      <c r="D36" s="1207"/>
      <c r="E36" s="1208"/>
      <c r="F36" s="36">
        <v>8.24</v>
      </c>
      <c r="G36" s="37">
        <v>6.93</v>
      </c>
      <c r="H36" s="37">
        <v>6.28</v>
      </c>
      <c r="I36" s="37">
        <v>57.56</v>
      </c>
      <c r="J36" s="38">
        <v>3.4</v>
      </c>
      <c r="K36" s="22"/>
      <c r="L36" s="22"/>
      <c r="M36" s="22"/>
      <c r="N36" s="22"/>
      <c r="O36" s="22"/>
      <c r="P36" s="22"/>
    </row>
    <row r="37" spans="1:16" ht="39" customHeight="1" x14ac:dyDescent="0.15">
      <c r="A37" s="22"/>
      <c r="B37" s="35"/>
      <c r="C37" s="1206" t="s">
        <v>587</v>
      </c>
      <c r="D37" s="1207"/>
      <c r="E37" s="1208"/>
      <c r="F37" s="36">
        <v>1.81</v>
      </c>
      <c r="G37" s="37">
        <v>1.6</v>
      </c>
      <c r="H37" s="37">
        <v>1.08</v>
      </c>
      <c r="I37" s="37">
        <v>1.51</v>
      </c>
      <c r="J37" s="38">
        <v>1.92</v>
      </c>
      <c r="K37" s="22"/>
      <c r="L37" s="22"/>
      <c r="M37" s="22"/>
      <c r="N37" s="22"/>
      <c r="O37" s="22"/>
      <c r="P37" s="22"/>
    </row>
    <row r="38" spans="1:16" ht="39" customHeight="1" x14ac:dyDescent="0.15">
      <c r="A38" s="22"/>
      <c r="B38" s="35"/>
      <c r="C38" s="1206" t="s">
        <v>588</v>
      </c>
      <c r="D38" s="1207"/>
      <c r="E38" s="1208"/>
      <c r="F38" s="36">
        <v>1.07</v>
      </c>
      <c r="G38" s="37">
        <v>0.82</v>
      </c>
      <c r="H38" s="37">
        <v>0.68</v>
      </c>
      <c r="I38" s="37">
        <v>0.51</v>
      </c>
      <c r="J38" s="38">
        <v>1.0900000000000001</v>
      </c>
      <c r="K38" s="22"/>
      <c r="L38" s="22"/>
      <c r="M38" s="22"/>
      <c r="N38" s="22"/>
      <c r="O38" s="22"/>
      <c r="P38" s="22"/>
    </row>
    <row r="39" spans="1:16" ht="39" customHeight="1" x14ac:dyDescent="0.15">
      <c r="A39" s="22"/>
      <c r="B39" s="35"/>
      <c r="C39" s="1206" t="s">
        <v>589</v>
      </c>
      <c r="D39" s="1207"/>
      <c r="E39" s="1208"/>
      <c r="F39" s="36">
        <v>7.0000000000000007E-2</v>
      </c>
      <c r="G39" s="37">
        <v>7.0000000000000007E-2</v>
      </c>
      <c r="H39" s="37">
        <v>0.12</v>
      </c>
      <c r="I39" s="37">
        <v>0.09</v>
      </c>
      <c r="J39" s="38">
        <v>0.56000000000000005</v>
      </c>
      <c r="K39" s="22"/>
      <c r="L39" s="22"/>
      <c r="M39" s="22"/>
      <c r="N39" s="22"/>
      <c r="O39" s="22"/>
      <c r="P39" s="22"/>
    </row>
    <row r="40" spans="1:16" ht="39" customHeight="1" x14ac:dyDescent="0.15">
      <c r="A40" s="22"/>
      <c r="B40" s="35"/>
      <c r="C40" s="1206" t="s">
        <v>590</v>
      </c>
      <c r="D40" s="1207"/>
      <c r="E40" s="1208"/>
      <c r="F40" s="36">
        <v>0.05</v>
      </c>
      <c r="G40" s="37">
        <v>0.1</v>
      </c>
      <c r="H40" s="37">
        <v>0.11</v>
      </c>
      <c r="I40" s="37">
        <v>0.14000000000000001</v>
      </c>
      <c r="J40" s="38">
        <v>0.36</v>
      </c>
      <c r="K40" s="22"/>
      <c r="L40" s="22"/>
      <c r="M40" s="22"/>
      <c r="N40" s="22"/>
      <c r="O40" s="22"/>
      <c r="P40" s="22"/>
    </row>
    <row r="41" spans="1:16" ht="39" customHeight="1" x14ac:dyDescent="0.15">
      <c r="A41" s="22"/>
      <c r="B41" s="35"/>
      <c r="C41" s="1206" t="s">
        <v>591</v>
      </c>
      <c r="D41" s="1207"/>
      <c r="E41" s="1208"/>
      <c r="F41" s="36">
        <v>0.05</v>
      </c>
      <c r="G41" s="37">
        <v>0.08</v>
      </c>
      <c r="H41" s="37">
        <v>0.09</v>
      </c>
      <c r="I41" s="37">
        <v>0.05</v>
      </c>
      <c r="J41" s="38">
        <v>0.06</v>
      </c>
      <c r="K41" s="22"/>
      <c r="L41" s="22"/>
      <c r="M41" s="22"/>
      <c r="N41" s="22"/>
      <c r="O41" s="22"/>
      <c r="P41" s="22"/>
    </row>
    <row r="42" spans="1:16" ht="39" customHeight="1" x14ac:dyDescent="0.15">
      <c r="A42" s="22"/>
      <c r="B42" s="39"/>
      <c r="C42" s="1206" t="s">
        <v>592</v>
      </c>
      <c r="D42" s="1207"/>
      <c r="E42" s="1208"/>
      <c r="F42" s="36" t="s">
        <v>534</v>
      </c>
      <c r="G42" s="37" t="s">
        <v>534</v>
      </c>
      <c r="H42" s="37" t="s">
        <v>534</v>
      </c>
      <c r="I42" s="37" t="s">
        <v>534</v>
      </c>
      <c r="J42" s="38" t="s">
        <v>534</v>
      </c>
      <c r="K42" s="22"/>
      <c r="L42" s="22"/>
      <c r="M42" s="22"/>
      <c r="N42" s="22"/>
      <c r="O42" s="22"/>
      <c r="P42" s="22"/>
    </row>
    <row r="43" spans="1:16" ht="39" customHeight="1" thickBot="1" x14ac:dyDescent="0.2">
      <c r="A43" s="22"/>
      <c r="B43" s="40"/>
      <c r="C43" s="1209" t="s">
        <v>593</v>
      </c>
      <c r="D43" s="1210"/>
      <c r="E43" s="1211"/>
      <c r="F43" s="41">
        <v>0.01</v>
      </c>
      <c r="G43" s="42">
        <v>0</v>
      </c>
      <c r="H43" s="42">
        <v>0</v>
      </c>
      <c r="I43" s="42">
        <v>0.14000000000000001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ay+GIHoCMUir448q5n7dDILn/xhXHwR63vmkcHE13yGnIOD/M4SsVk/KFl0IXv56NgjZIyj7l1gZwrtMIe1Kw==" saltValue="6V1yZJdLncaq2XBAinPF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944</v>
      </c>
      <c r="L45" s="60">
        <v>968</v>
      </c>
      <c r="M45" s="60">
        <v>938</v>
      </c>
      <c r="N45" s="60">
        <v>872</v>
      </c>
      <c r="O45" s="61">
        <v>877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534</v>
      </c>
      <c r="L46" s="64" t="s">
        <v>534</v>
      </c>
      <c r="M46" s="64" t="s">
        <v>534</v>
      </c>
      <c r="N46" s="64" t="s">
        <v>534</v>
      </c>
      <c r="O46" s="65" t="s">
        <v>534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534</v>
      </c>
      <c r="L47" s="64" t="s">
        <v>534</v>
      </c>
      <c r="M47" s="64" t="s">
        <v>534</v>
      </c>
      <c r="N47" s="64" t="s">
        <v>534</v>
      </c>
      <c r="O47" s="65" t="s">
        <v>534</v>
      </c>
      <c r="P47" s="48"/>
      <c r="Q47" s="48"/>
      <c r="R47" s="48"/>
      <c r="S47" s="48"/>
      <c r="T47" s="48"/>
      <c r="U47" s="48"/>
    </row>
    <row r="48" spans="1:21" ht="30.75" customHeight="1" x14ac:dyDescent="0.15">
      <c r="A48" s="48"/>
      <c r="B48" s="1216"/>
      <c r="C48" s="1217"/>
      <c r="D48" s="62"/>
      <c r="E48" s="1222" t="s">
        <v>15</v>
      </c>
      <c r="F48" s="1222"/>
      <c r="G48" s="1222"/>
      <c r="H48" s="1222"/>
      <c r="I48" s="1222"/>
      <c r="J48" s="1223"/>
      <c r="K48" s="63">
        <v>393</v>
      </c>
      <c r="L48" s="64">
        <v>429</v>
      </c>
      <c r="M48" s="64">
        <v>532</v>
      </c>
      <c r="N48" s="64">
        <v>448</v>
      </c>
      <c r="O48" s="65">
        <v>371</v>
      </c>
      <c r="P48" s="48"/>
      <c r="Q48" s="48"/>
      <c r="R48" s="48"/>
      <c r="S48" s="48"/>
      <c r="T48" s="48"/>
      <c r="U48" s="48"/>
    </row>
    <row r="49" spans="1:21" ht="30.75" customHeight="1" x14ac:dyDescent="0.15">
      <c r="A49" s="48"/>
      <c r="B49" s="1216"/>
      <c r="C49" s="1217"/>
      <c r="D49" s="62"/>
      <c r="E49" s="1222" t="s">
        <v>16</v>
      </c>
      <c r="F49" s="1222"/>
      <c r="G49" s="1222"/>
      <c r="H49" s="1222"/>
      <c r="I49" s="1222"/>
      <c r="J49" s="1223"/>
      <c r="K49" s="63">
        <v>14</v>
      </c>
      <c r="L49" s="64">
        <v>14</v>
      </c>
      <c r="M49" s="64">
        <v>17</v>
      </c>
      <c r="N49" s="64">
        <v>19</v>
      </c>
      <c r="O49" s="65">
        <v>29</v>
      </c>
      <c r="P49" s="48"/>
      <c r="Q49" s="48"/>
      <c r="R49" s="48"/>
      <c r="S49" s="48"/>
      <c r="T49" s="48"/>
      <c r="U49" s="48"/>
    </row>
    <row r="50" spans="1:21" ht="30.75" customHeight="1" x14ac:dyDescent="0.15">
      <c r="A50" s="48"/>
      <c r="B50" s="1216"/>
      <c r="C50" s="1217"/>
      <c r="D50" s="62"/>
      <c r="E50" s="1222" t="s">
        <v>17</v>
      </c>
      <c r="F50" s="1222"/>
      <c r="G50" s="1222"/>
      <c r="H50" s="1222"/>
      <c r="I50" s="1222"/>
      <c r="J50" s="1223"/>
      <c r="K50" s="63">
        <v>5</v>
      </c>
      <c r="L50" s="64">
        <v>5</v>
      </c>
      <c r="M50" s="64">
        <v>4</v>
      </c>
      <c r="N50" s="64">
        <v>3</v>
      </c>
      <c r="O50" s="65">
        <v>2</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534</v>
      </c>
      <c r="L51" s="64" t="s">
        <v>534</v>
      </c>
      <c r="M51" s="64" t="s">
        <v>534</v>
      </c>
      <c r="N51" s="64" t="s">
        <v>534</v>
      </c>
      <c r="O51" s="65">
        <v>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931</v>
      </c>
      <c r="L52" s="64">
        <v>944</v>
      </c>
      <c r="M52" s="64">
        <v>942</v>
      </c>
      <c r="N52" s="64">
        <v>878</v>
      </c>
      <c r="O52" s="65">
        <v>877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425</v>
      </c>
      <c r="L53" s="69">
        <v>472</v>
      </c>
      <c r="M53" s="69">
        <v>549</v>
      </c>
      <c r="N53" s="69">
        <v>464</v>
      </c>
      <c r="O53" s="70">
        <v>403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534</v>
      </c>
      <c r="L57" s="84" t="s">
        <v>534</v>
      </c>
      <c r="M57" s="84" t="s">
        <v>534</v>
      </c>
      <c r="N57" s="84" t="s">
        <v>534</v>
      </c>
      <c r="O57" s="85" t="s">
        <v>534</v>
      </c>
    </row>
    <row r="58" spans="1:21" ht="31.5" customHeight="1" thickBot="1" x14ac:dyDescent="0.2">
      <c r="B58" s="1232"/>
      <c r="C58" s="1233"/>
      <c r="D58" s="1237" t="s">
        <v>27</v>
      </c>
      <c r="E58" s="1238"/>
      <c r="F58" s="1238"/>
      <c r="G58" s="1238"/>
      <c r="H58" s="1238"/>
      <c r="I58" s="1238"/>
      <c r="J58" s="1239"/>
      <c r="K58" s="86" t="s">
        <v>534</v>
      </c>
      <c r="L58" s="87" t="s">
        <v>534</v>
      </c>
      <c r="M58" s="87" t="s">
        <v>534</v>
      </c>
      <c r="N58" s="87" t="s">
        <v>534</v>
      </c>
      <c r="O58" s="88" t="s">
        <v>534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YRnoDp5mo/8lu6LnsVCWnH1DSC0avw+enQ2rJr8oHf6ykn+hIjMWYJma7AAhFuN9Ay2nF1Ao4ujzBdv70hF/w==" saltValue="F7dJBIz0HxqmNpnpJ1ad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40" t="s">
        <v>30</v>
      </c>
      <c r="C41" s="1241"/>
      <c r="D41" s="102"/>
      <c r="E41" s="1246" t="s">
        <v>31</v>
      </c>
      <c r="F41" s="1246"/>
      <c r="G41" s="1246"/>
      <c r="H41" s="1247"/>
      <c r="I41" s="103">
        <v>8057</v>
      </c>
      <c r="J41" s="104">
        <v>7951</v>
      </c>
      <c r="K41" s="104">
        <v>8050</v>
      </c>
      <c r="L41" s="104">
        <v>9066</v>
      </c>
      <c r="M41" s="105">
        <v>10123</v>
      </c>
    </row>
    <row r="42" spans="2:13" ht="27.75" customHeight="1" x14ac:dyDescent="0.15">
      <c r="B42" s="1242"/>
      <c r="C42" s="1243"/>
      <c r="D42" s="106"/>
      <c r="E42" s="1248" t="s">
        <v>32</v>
      </c>
      <c r="F42" s="1248"/>
      <c r="G42" s="1248"/>
      <c r="H42" s="1249"/>
      <c r="I42" s="107">
        <v>16</v>
      </c>
      <c r="J42" s="108">
        <v>11</v>
      </c>
      <c r="K42" s="108">
        <v>4</v>
      </c>
      <c r="L42" s="108">
        <v>3</v>
      </c>
      <c r="M42" s="109">
        <v>1</v>
      </c>
    </row>
    <row r="43" spans="2:13" ht="27.75" customHeight="1" x14ac:dyDescent="0.15">
      <c r="B43" s="1242"/>
      <c r="C43" s="1243"/>
      <c r="D43" s="106"/>
      <c r="E43" s="1248" t="s">
        <v>33</v>
      </c>
      <c r="F43" s="1248"/>
      <c r="G43" s="1248"/>
      <c r="H43" s="1249"/>
      <c r="I43" s="107">
        <v>3075</v>
      </c>
      <c r="J43" s="108">
        <v>3033</v>
      </c>
      <c r="K43" s="108">
        <v>3255</v>
      </c>
      <c r="L43" s="108">
        <v>3183</v>
      </c>
      <c r="M43" s="109">
        <v>2992</v>
      </c>
    </row>
    <row r="44" spans="2:13" ht="27.75" customHeight="1" x14ac:dyDescent="0.15">
      <c r="B44" s="1242"/>
      <c r="C44" s="1243"/>
      <c r="D44" s="106"/>
      <c r="E44" s="1248" t="s">
        <v>34</v>
      </c>
      <c r="F44" s="1248"/>
      <c r="G44" s="1248"/>
      <c r="H44" s="1249"/>
      <c r="I44" s="107">
        <v>278</v>
      </c>
      <c r="J44" s="108">
        <v>274</v>
      </c>
      <c r="K44" s="108">
        <v>264</v>
      </c>
      <c r="L44" s="108">
        <v>260</v>
      </c>
      <c r="M44" s="109">
        <v>261</v>
      </c>
    </row>
    <row r="45" spans="2:13" ht="27.75" customHeight="1" x14ac:dyDescent="0.15">
      <c r="B45" s="1242"/>
      <c r="C45" s="1243"/>
      <c r="D45" s="106"/>
      <c r="E45" s="1248" t="s">
        <v>35</v>
      </c>
      <c r="F45" s="1248"/>
      <c r="G45" s="1248"/>
      <c r="H45" s="1249"/>
      <c r="I45" s="107">
        <v>2018</v>
      </c>
      <c r="J45" s="108">
        <v>1866</v>
      </c>
      <c r="K45" s="108">
        <v>1700</v>
      </c>
      <c r="L45" s="108">
        <v>1652</v>
      </c>
      <c r="M45" s="109">
        <v>1563</v>
      </c>
    </row>
    <row r="46" spans="2:13" ht="27.75" customHeight="1" x14ac:dyDescent="0.15">
      <c r="B46" s="1242"/>
      <c r="C46" s="1243"/>
      <c r="D46" s="110"/>
      <c r="E46" s="1248" t="s">
        <v>36</v>
      </c>
      <c r="F46" s="1248"/>
      <c r="G46" s="1248"/>
      <c r="H46" s="1249"/>
      <c r="I46" s="107" t="s">
        <v>534</v>
      </c>
      <c r="J46" s="108" t="s">
        <v>534</v>
      </c>
      <c r="K46" s="108" t="s">
        <v>534</v>
      </c>
      <c r="L46" s="108" t="s">
        <v>534</v>
      </c>
      <c r="M46" s="109" t="s">
        <v>534</v>
      </c>
    </row>
    <row r="47" spans="2:13" ht="27.75" customHeight="1" x14ac:dyDescent="0.15">
      <c r="B47" s="1242"/>
      <c r="C47" s="1243"/>
      <c r="D47" s="111"/>
      <c r="E47" s="1250" t="s">
        <v>37</v>
      </c>
      <c r="F47" s="1251"/>
      <c r="G47" s="1251"/>
      <c r="H47" s="1252"/>
      <c r="I47" s="107" t="s">
        <v>534</v>
      </c>
      <c r="J47" s="108" t="s">
        <v>534</v>
      </c>
      <c r="K47" s="108" t="s">
        <v>534</v>
      </c>
      <c r="L47" s="108" t="s">
        <v>534</v>
      </c>
      <c r="M47" s="109" t="s">
        <v>534</v>
      </c>
    </row>
    <row r="48" spans="2:13" ht="27.75" customHeight="1" x14ac:dyDescent="0.15">
      <c r="B48" s="1242"/>
      <c r="C48" s="1243"/>
      <c r="D48" s="106"/>
      <c r="E48" s="1248" t="s">
        <v>38</v>
      </c>
      <c r="F48" s="1248"/>
      <c r="G48" s="1248"/>
      <c r="H48" s="1249"/>
      <c r="I48" s="107" t="s">
        <v>534</v>
      </c>
      <c r="J48" s="108" t="s">
        <v>534</v>
      </c>
      <c r="K48" s="108" t="s">
        <v>534</v>
      </c>
      <c r="L48" s="108" t="s">
        <v>534</v>
      </c>
      <c r="M48" s="109" t="s">
        <v>534</v>
      </c>
    </row>
    <row r="49" spans="2:13" ht="27.75" customHeight="1" x14ac:dyDescent="0.15">
      <c r="B49" s="1244"/>
      <c r="C49" s="1245"/>
      <c r="D49" s="106"/>
      <c r="E49" s="1248" t="s">
        <v>39</v>
      </c>
      <c r="F49" s="1248"/>
      <c r="G49" s="1248"/>
      <c r="H49" s="1249"/>
      <c r="I49" s="107" t="s">
        <v>534</v>
      </c>
      <c r="J49" s="108" t="s">
        <v>534</v>
      </c>
      <c r="K49" s="108" t="s">
        <v>534</v>
      </c>
      <c r="L49" s="108" t="s">
        <v>534</v>
      </c>
      <c r="M49" s="109" t="s">
        <v>534</v>
      </c>
    </row>
    <row r="50" spans="2:13" ht="27.75" customHeight="1" x14ac:dyDescent="0.15">
      <c r="B50" s="1253" t="s">
        <v>40</v>
      </c>
      <c r="C50" s="1254"/>
      <c r="D50" s="112"/>
      <c r="E50" s="1248" t="s">
        <v>41</v>
      </c>
      <c r="F50" s="1248"/>
      <c r="G50" s="1248"/>
      <c r="H50" s="1249"/>
      <c r="I50" s="107">
        <v>2858</v>
      </c>
      <c r="J50" s="108">
        <v>2714</v>
      </c>
      <c r="K50" s="108">
        <v>2591</v>
      </c>
      <c r="L50" s="108">
        <v>2887</v>
      </c>
      <c r="M50" s="109">
        <v>4898</v>
      </c>
    </row>
    <row r="51" spans="2:13" ht="27.75" customHeight="1" x14ac:dyDescent="0.15">
      <c r="B51" s="1242"/>
      <c r="C51" s="1243"/>
      <c r="D51" s="106"/>
      <c r="E51" s="1248" t="s">
        <v>42</v>
      </c>
      <c r="F51" s="1248"/>
      <c r="G51" s="1248"/>
      <c r="H51" s="1249"/>
      <c r="I51" s="107">
        <v>34</v>
      </c>
      <c r="J51" s="108">
        <v>23</v>
      </c>
      <c r="K51" s="108">
        <v>15</v>
      </c>
      <c r="L51" s="108">
        <v>27</v>
      </c>
      <c r="M51" s="109">
        <v>196</v>
      </c>
    </row>
    <row r="52" spans="2:13" ht="27.75" customHeight="1" x14ac:dyDescent="0.15">
      <c r="B52" s="1244"/>
      <c r="C52" s="1245"/>
      <c r="D52" s="106"/>
      <c r="E52" s="1248" t="s">
        <v>43</v>
      </c>
      <c r="F52" s="1248"/>
      <c r="G52" s="1248"/>
      <c r="H52" s="1249"/>
      <c r="I52" s="107">
        <v>7893</v>
      </c>
      <c r="J52" s="108">
        <v>7727</v>
      </c>
      <c r="K52" s="108">
        <v>7291</v>
      </c>
      <c r="L52" s="108">
        <v>7636</v>
      </c>
      <c r="M52" s="109">
        <v>9490</v>
      </c>
    </row>
    <row r="53" spans="2:13" ht="27.75" customHeight="1" thickBot="1" x14ac:dyDescent="0.2">
      <c r="B53" s="1255" t="s">
        <v>44</v>
      </c>
      <c r="C53" s="1256"/>
      <c r="D53" s="113"/>
      <c r="E53" s="1257" t="s">
        <v>45</v>
      </c>
      <c r="F53" s="1257"/>
      <c r="G53" s="1257"/>
      <c r="H53" s="1258"/>
      <c r="I53" s="114">
        <v>2659</v>
      </c>
      <c r="J53" s="115">
        <v>2671</v>
      </c>
      <c r="K53" s="115">
        <v>3377</v>
      </c>
      <c r="L53" s="115">
        <v>3615</v>
      </c>
      <c r="M53" s="116">
        <v>355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5WmM89IUHaXzyX04C332TqlNW5QazWcAimiupixQL7XxfvbkTKZwgomyy8vGGJ5Cwr3iPWDQl+83KmOvhXJow==" saltValue="C3A6kfs4pl8TgHuW0K1c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267" t="s">
        <v>48</v>
      </c>
      <c r="D55" s="1267"/>
      <c r="E55" s="1268"/>
      <c r="F55" s="128">
        <v>1184</v>
      </c>
      <c r="G55" s="128">
        <v>1357</v>
      </c>
      <c r="H55" s="129">
        <v>2009</v>
      </c>
    </row>
    <row r="56" spans="2:8" ht="52.5" customHeight="1" x14ac:dyDescent="0.15">
      <c r="B56" s="130"/>
      <c r="C56" s="1269" t="s">
        <v>49</v>
      </c>
      <c r="D56" s="1269"/>
      <c r="E56" s="1270"/>
      <c r="F56" s="131">
        <v>245</v>
      </c>
      <c r="G56" s="131">
        <v>460</v>
      </c>
      <c r="H56" s="132">
        <v>1800</v>
      </c>
    </row>
    <row r="57" spans="2:8" ht="53.25" customHeight="1" x14ac:dyDescent="0.15">
      <c r="B57" s="130"/>
      <c r="C57" s="1271" t="s">
        <v>50</v>
      </c>
      <c r="D57" s="1271"/>
      <c r="E57" s="1272"/>
      <c r="F57" s="133">
        <v>552</v>
      </c>
      <c r="G57" s="133">
        <v>483</v>
      </c>
      <c r="H57" s="134">
        <v>491</v>
      </c>
    </row>
    <row r="58" spans="2:8" ht="45.75" customHeight="1" x14ac:dyDescent="0.15">
      <c r="B58" s="135"/>
      <c r="C58" s="1259" t="s">
        <v>600</v>
      </c>
      <c r="D58" s="1260"/>
      <c r="E58" s="1261"/>
      <c r="F58" s="136">
        <v>255</v>
      </c>
      <c r="G58" s="136">
        <v>216</v>
      </c>
      <c r="H58" s="137">
        <v>220</v>
      </c>
    </row>
    <row r="59" spans="2:8" ht="45.75" customHeight="1" x14ac:dyDescent="0.15">
      <c r="B59" s="135"/>
      <c r="C59" s="1259" t="s">
        <v>601</v>
      </c>
      <c r="D59" s="1260"/>
      <c r="E59" s="1261"/>
      <c r="F59" s="136">
        <v>80</v>
      </c>
      <c r="G59" s="136">
        <v>73</v>
      </c>
      <c r="H59" s="137">
        <v>70</v>
      </c>
    </row>
    <row r="60" spans="2:8" ht="45.75" customHeight="1" x14ac:dyDescent="0.15">
      <c r="B60" s="135"/>
      <c r="C60" s="1259" t="s">
        <v>602</v>
      </c>
      <c r="D60" s="1260"/>
      <c r="E60" s="1261"/>
      <c r="F60" s="136">
        <v>51</v>
      </c>
      <c r="G60" s="136">
        <v>51</v>
      </c>
      <c r="H60" s="137">
        <v>51</v>
      </c>
    </row>
    <row r="61" spans="2:8" ht="45.75" customHeight="1" x14ac:dyDescent="0.15">
      <c r="B61" s="135"/>
      <c r="C61" s="1259" t="s">
        <v>603</v>
      </c>
      <c r="D61" s="1260"/>
      <c r="E61" s="1261"/>
      <c r="F61" s="136">
        <v>102</v>
      </c>
      <c r="G61" s="136">
        <v>72</v>
      </c>
      <c r="H61" s="137">
        <v>42</v>
      </c>
    </row>
    <row r="62" spans="2:8" ht="45.75" customHeight="1" thickBot="1" x14ac:dyDescent="0.2">
      <c r="B62" s="138"/>
      <c r="C62" s="1262" t="s">
        <v>604</v>
      </c>
      <c r="D62" s="1263"/>
      <c r="E62" s="1264"/>
      <c r="F62" s="139" t="s">
        <v>613</v>
      </c>
      <c r="G62" s="139" t="s">
        <v>613</v>
      </c>
      <c r="H62" s="140">
        <v>32</v>
      </c>
    </row>
    <row r="63" spans="2:8" ht="52.5" customHeight="1" thickBot="1" x14ac:dyDescent="0.2">
      <c r="B63" s="141"/>
      <c r="C63" s="1265" t="s">
        <v>51</v>
      </c>
      <c r="D63" s="1265"/>
      <c r="E63" s="1266"/>
      <c r="F63" s="142">
        <v>1981</v>
      </c>
      <c r="G63" s="142">
        <v>2300</v>
      </c>
      <c r="H63" s="143">
        <v>4300</v>
      </c>
    </row>
    <row r="64" spans="2:8" ht="15" customHeight="1" x14ac:dyDescent="0.15"/>
  </sheetData>
  <sheetProtection algorithmName="SHA-512" hashValue="YslDDT53HcHQxAfnjrwcqny3wmASeqwqNtfj+9Ca1yTxOOPbKTB+wnlw3Unb9Nvugj9IEvgFk9XWB0cj+Hxw6Q==" saltValue="e+k9ROj7NQsupzyurRTI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X82" sqref="BX82"/>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615</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616</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617</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618</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575</v>
      </c>
      <c r="BQ50" s="1307"/>
      <c r="BR50" s="1307"/>
      <c r="BS50" s="1307"/>
      <c r="BT50" s="1307"/>
      <c r="BU50" s="1307"/>
      <c r="BV50" s="1307"/>
      <c r="BW50" s="1307"/>
      <c r="BX50" s="1307" t="s">
        <v>576</v>
      </c>
      <c r="BY50" s="1307"/>
      <c r="BZ50" s="1307"/>
      <c r="CA50" s="1307"/>
      <c r="CB50" s="1307"/>
      <c r="CC50" s="1307"/>
      <c r="CD50" s="1307"/>
      <c r="CE50" s="1307"/>
      <c r="CF50" s="1307" t="s">
        <v>577</v>
      </c>
      <c r="CG50" s="1307"/>
      <c r="CH50" s="1307"/>
      <c r="CI50" s="1307"/>
      <c r="CJ50" s="1307"/>
      <c r="CK50" s="1307"/>
      <c r="CL50" s="1307"/>
      <c r="CM50" s="1307"/>
      <c r="CN50" s="1307" t="s">
        <v>578</v>
      </c>
      <c r="CO50" s="1307"/>
      <c r="CP50" s="1307"/>
      <c r="CQ50" s="1307"/>
      <c r="CR50" s="1307"/>
      <c r="CS50" s="1307"/>
      <c r="CT50" s="1307"/>
      <c r="CU50" s="1307"/>
      <c r="CV50" s="1307" t="s">
        <v>579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619</v>
      </c>
      <c r="AO51" s="1311"/>
      <c r="AP51" s="1311"/>
      <c r="AQ51" s="1311"/>
      <c r="AR51" s="1311"/>
      <c r="AS51" s="1311"/>
      <c r="AT51" s="1311"/>
      <c r="AU51" s="1311"/>
      <c r="AV51" s="1311"/>
      <c r="AW51" s="1311"/>
      <c r="AX51" s="1311"/>
      <c r="AY51" s="1311"/>
      <c r="AZ51" s="1311"/>
      <c r="BA51" s="1311"/>
      <c r="BB51" s="1311" t="s">
        <v>620</v>
      </c>
      <c r="BC51" s="1311"/>
      <c r="BD51" s="1311"/>
      <c r="BE51" s="1311"/>
      <c r="BF51" s="1311"/>
      <c r="BG51" s="1311"/>
      <c r="BH51" s="1311"/>
      <c r="BI51" s="1311"/>
      <c r="BJ51" s="1311"/>
      <c r="BK51" s="1311"/>
      <c r="BL51" s="1311"/>
      <c r="BM51" s="1311"/>
      <c r="BN51" s="1311"/>
      <c r="BO51" s="1311"/>
      <c r="BP51" s="1312">
        <v>62.3</v>
      </c>
      <c r="BQ51" s="1312"/>
      <c r="BR51" s="1312"/>
      <c r="BS51" s="1312"/>
      <c r="BT51" s="1312"/>
      <c r="BU51" s="1312"/>
      <c r="BV51" s="1312"/>
      <c r="BW51" s="1312"/>
      <c r="BX51" s="1312">
        <v>64</v>
      </c>
      <c r="BY51" s="1312"/>
      <c r="BZ51" s="1312"/>
      <c r="CA51" s="1312"/>
      <c r="CB51" s="1312"/>
      <c r="CC51" s="1312"/>
      <c r="CD51" s="1312"/>
      <c r="CE51" s="1312"/>
      <c r="CF51" s="1312">
        <v>80.099999999999994</v>
      </c>
      <c r="CG51" s="1312"/>
      <c r="CH51" s="1312"/>
      <c r="CI51" s="1312"/>
      <c r="CJ51" s="1312"/>
      <c r="CK51" s="1312"/>
      <c r="CL51" s="1312"/>
      <c r="CM51" s="1312"/>
      <c r="CN51" s="1312">
        <v>87.4</v>
      </c>
      <c r="CO51" s="1312"/>
      <c r="CP51" s="1312"/>
      <c r="CQ51" s="1312"/>
      <c r="CR51" s="1312"/>
      <c r="CS51" s="1312"/>
      <c r="CT51" s="1312"/>
      <c r="CU51" s="1312"/>
      <c r="CV51" s="1312">
        <v>8.1</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621</v>
      </c>
      <c r="BC53" s="1311"/>
      <c r="BD53" s="1311"/>
      <c r="BE53" s="1311"/>
      <c r="BF53" s="1311"/>
      <c r="BG53" s="1311"/>
      <c r="BH53" s="1311"/>
      <c r="BI53" s="1311"/>
      <c r="BJ53" s="1311"/>
      <c r="BK53" s="1311"/>
      <c r="BL53" s="1311"/>
      <c r="BM53" s="1311"/>
      <c r="BN53" s="1311"/>
      <c r="BO53" s="1311"/>
      <c r="BP53" s="1312">
        <v>57.9</v>
      </c>
      <c r="BQ53" s="1312"/>
      <c r="BR53" s="1312"/>
      <c r="BS53" s="1312"/>
      <c r="BT53" s="1312"/>
      <c r="BU53" s="1312"/>
      <c r="BV53" s="1312"/>
      <c r="BW53" s="1312"/>
      <c r="BX53" s="1312">
        <v>59.8</v>
      </c>
      <c r="BY53" s="1312"/>
      <c r="BZ53" s="1312"/>
      <c r="CA53" s="1312"/>
      <c r="CB53" s="1312"/>
      <c r="CC53" s="1312"/>
      <c r="CD53" s="1312"/>
      <c r="CE53" s="1312"/>
      <c r="CF53" s="1312">
        <v>60.1</v>
      </c>
      <c r="CG53" s="1312"/>
      <c r="CH53" s="1312"/>
      <c r="CI53" s="1312"/>
      <c r="CJ53" s="1312"/>
      <c r="CK53" s="1312"/>
      <c r="CL53" s="1312"/>
      <c r="CM53" s="1312"/>
      <c r="CN53" s="1312">
        <v>61.6</v>
      </c>
      <c r="CO53" s="1312"/>
      <c r="CP53" s="1312"/>
      <c r="CQ53" s="1312"/>
      <c r="CR53" s="1312"/>
      <c r="CS53" s="1312"/>
      <c r="CT53" s="1312"/>
      <c r="CU53" s="1312"/>
      <c r="CV53" s="1312">
        <v>62.1</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622</v>
      </c>
      <c r="AO55" s="1307"/>
      <c r="AP55" s="1307"/>
      <c r="AQ55" s="1307"/>
      <c r="AR55" s="1307"/>
      <c r="AS55" s="1307"/>
      <c r="AT55" s="1307"/>
      <c r="AU55" s="1307"/>
      <c r="AV55" s="1307"/>
      <c r="AW55" s="1307"/>
      <c r="AX55" s="1307"/>
      <c r="AY55" s="1307"/>
      <c r="AZ55" s="1307"/>
      <c r="BA55" s="1307"/>
      <c r="BB55" s="1311" t="s">
        <v>620</v>
      </c>
      <c r="BC55" s="1311"/>
      <c r="BD55" s="1311"/>
      <c r="BE55" s="1311"/>
      <c r="BF55" s="1311"/>
      <c r="BG55" s="1311"/>
      <c r="BH55" s="1311"/>
      <c r="BI55" s="1311"/>
      <c r="BJ55" s="1311"/>
      <c r="BK55" s="1311"/>
      <c r="BL55" s="1311"/>
      <c r="BM55" s="1311"/>
      <c r="BN55" s="1311"/>
      <c r="BO55" s="1311"/>
      <c r="BP55" s="1312">
        <v>38.5</v>
      </c>
      <c r="BQ55" s="1312"/>
      <c r="BR55" s="1312"/>
      <c r="BS55" s="1312"/>
      <c r="BT55" s="1312"/>
      <c r="BU55" s="1312"/>
      <c r="BV55" s="1312"/>
      <c r="BW55" s="1312"/>
      <c r="BX55" s="1312">
        <v>32.799999999999997</v>
      </c>
      <c r="BY55" s="1312"/>
      <c r="BZ55" s="1312"/>
      <c r="CA55" s="1312"/>
      <c r="CB55" s="1312"/>
      <c r="CC55" s="1312"/>
      <c r="CD55" s="1312"/>
      <c r="CE55" s="1312"/>
      <c r="CF55" s="1312">
        <v>20.9</v>
      </c>
      <c r="CG55" s="1312"/>
      <c r="CH55" s="1312"/>
      <c r="CI55" s="1312"/>
      <c r="CJ55" s="1312"/>
      <c r="CK55" s="1312"/>
      <c r="CL55" s="1312"/>
      <c r="CM55" s="1312"/>
      <c r="CN55" s="1312">
        <v>21</v>
      </c>
      <c r="CO55" s="1312"/>
      <c r="CP55" s="1312"/>
      <c r="CQ55" s="1312"/>
      <c r="CR55" s="1312"/>
      <c r="CS55" s="1312"/>
      <c r="CT55" s="1312"/>
      <c r="CU55" s="1312"/>
      <c r="CV55" s="1312">
        <v>23.5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621</v>
      </c>
      <c r="BC57" s="1311"/>
      <c r="BD57" s="1311"/>
      <c r="BE57" s="1311"/>
      <c r="BF57" s="1311"/>
      <c r="BG57" s="1311"/>
      <c r="BH57" s="1311"/>
      <c r="BI57" s="1311"/>
      <c r="BJ57" s="1311"/>
      <c r="BK57" s="1311"/>
      <c r="BL57" s="1311"/>
      <c r="BM57" s="1311"/>
      <c r="BN57" s="1311"/>
      <c r="BO57" s="1311"/>
      <c r="BP57" s="1312">
        <v>57.6</v>
      </c>
      <c r="BQ57" s="1312"/>
      <c r="BR57" s="1312"/>
      <c r="BS57" s="1312"/>
      <c r="BT57" s="1312"/>
      <c r="BU57" s="1312"/>
      <c r="BV57" s="1312"/>
      <c r="BW57" s="1312"/>
      <c r="BX57" s="1312">
        <v>58.9</v>
      </c>
      <c r="BY57" s="1312"/>
      <c r="BZ57" s="1312"/>
      <c r="CA57" s="1312"/>
      <c r="CB57" s="1312"/>
      <c r="CC57" s="1312"/>
      <c r="CD57" s="1312"/>
      <c r="CE57" s="1312"/>
      <c r="CF57" s="1312">
        <v>60.5</v>
      </c>
      <c r="CG57" s="1312"/>
      <c r="CH57" s="1312"/>
      <c r="CI57" s="1312"/>
      <c r="CJ57" s="1312"/>
      <c r="CK57" s="1312"/>
      <c r="CL57" s="1312"/>
      <c r="CM57" s="1312"/>
      <c r="CN57" s="1312">
        <v>61.2</v>
      </c>
      <c r="CO57" s="1312"/>
      <c r="CP57" s="1312"/>
      <c r="CQ57" s="1312"/>
      <c r="CR57" s="1312"/>
      <c r="CS57" s="1312"/>
      <c r="CT57" s="1312"/>
      <c r="CU57" s="1312"/>
      <c r="CV57" s="1312">
        <v>61.8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623</v>
      </c>
    </row>
    <row r="64" spans="1:109" x14ac:dyDescent="0.15">
      <c r="B64" s="1282"/>
      <c r="G64" s="1289"/>
      <c r="I64" s="1322"/>
      <c r="J64" s="1322"/>
      <c r="K64" s="1322"/>
      <c r="L64" s="1322"/>
      <c r="M64" s="1322"/>
      <c r="N64" s="1323"/>
      <c r="AM64" s="1289"/>
      <c r="AN64" s="1324" t="s">
        <v>616</v>
      </c>
      <c r="AO64" s="1325"/>
      <c r="AP64" s="1324"/>
      <c r="AQ64" s="1324"/>
      <c r="AR64" s="1324"/>
      <c r="AS64" s="1325"/>
      <c r="AT64" s="1325"/>
      <c r="AU64" s="1325"/>
      <c r="AV64" s="1325"/>
      <c r="AW64" s="1325"/>
      <c r="AX64" s="1325"/>
      <c r="AY64" s="1324"/>
      <c r="AZ64" s="1325"/>
      <c r="BA64" s="1324"/>
      <c r="BB64" s="1324"/>
      <c r="BC64" s="1324"/>
      <c r="BD64" s="1325"/>
      <c r="BE64" s="1325"/>
      <c r="BF64" s="1325"/>
      <c r="BG64" s="1325"/>
      <c r="BH64" s="1325"/>
      <c r="BI64" s="1325"/>
      <c r="BJ64" s="1325"/>
      <c r="BK64" s="1324"/>
      <c r="BL64" s="1325"/>
      <c r="BM64" s="1324"/>
      <c r="BN64" s="1324"/>
      <c r="BO64" s="1324"/>
      <c r="BP64" s="1325"/>
      <c r="BQ64" s="1325"/>
      <c r="BR64" s="1325"/>
      <c r="BS64" s="1325"/>
      <c r="BT64" s="1325"/>
      <c r="BU64" s="1325"/>
      <c r="BV64" s="1325"/>
      <c r="BW64" s="1324"/>
      <c r="BX64" s="1325"/>
      <c r="BY64" s="1324"/>
      <c r="BZ64" s="1324"/>
      <c r="CA64" s="1324"/>
      <c r="CB64" s="1325"/>
      <c r="CC64" s="1325"/>
      <c r="CD64" s="1325"/>
      <c r="CE64" s="1325"/>
      <c r="CF64" s="1325"/>
      <c r="CG64" s="1325"/>
      <c r="CH64" s="1325"/>
      <c r="CI64" s="1324"/>
      <c r="CJ64" s="1325"/>
      <c r="CK64" s="1324"/>
      <c r="CL64" s="1324"/>
      <c r="CM64" s="1324"/>
      <c r="CN64" s="1325"/>
      <c r="CO64" s="1325"/>
      <c r="CP64" s="1325"/>
      <c r="CQ64" s="1325"/>
      <c r="CR64" s="1325"/>
      <c r="CS64" s="1325"/>
      <c r="CT64" s="1325"/>
      <c r="CU64" s="1324"/>
      <c r="CV64" s="1325"/>
      <c r="CW64" s="1324"/>
      <c r="CX64" s="1324"/>
      <c r="CY64" s="1324"/>
      <c r="CZ64" s="1325"/>
      <c r="DA64" s="1325"/>
      <c r="DB64" s="1325"/>
      <c r="DC64" s="1325"/>
    </row>
    <row r="65" spans="2:107" x14ac:dyDescent="0.15">
      <c r="B65" s="1282"/>
      <c r="AN65" s="1326" t="s">
        <v>624</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1282"/>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1282"/>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1282"/>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1282"/>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1282"/>
      <c r="H70" s="1335"/>
      <c r="I70" s="1335"/>
      <c r="J70" s="1336"/>
      <c r="K70" s="1336"/>
      <c r="L70" s="1337"/>
      <c r="M70" s="1336"/>
      <c r="N70" s="133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38"/>
      <c r="I71" s="1339"/>
      <c r="J71" s="1336"/>
      <c r="K71" s="1336"/>
      <c r="L71" s="1337"/>
      <c r="M71" s="1336"/>
      <c r="N71" s="1337"/>
      <c r="AM71" s="1338"/>
      <c r="AN71" s="1275" t="s">
        <v>618</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575</v>
      </c>
      <c r="BQ72" s="1307"/>
      <c r="BR72" s="1307"/>
      <c r="BS72" s="1307"/>
      <c r="BT72" s="1307"/>
      <c r="BU72" s="1307"/>
      <c r="BV72" s="1307"/>
      <c r="BW72" s="1307"/>
      <c r="BX72" s="1307" t="s">
        <v>576</v>
      </c>
      <c r="BY72" s="1307"/>
      <c r="BZ72" s="1307"/>
      <c r="CA72" s="1307"/>
      <c r="CB72" s="1307"/>
      <c r="CC72" s="1307"/>
      <c r="CD72" s="1307"/>
      <c r="CE72" s="1307"/>
      <c r="CF72" s="1307" t="s">
        <v>577</v>
      </c>
      <c r="CG72" s="1307"/>
      <c r="CH72" s="1307"/>
      <c r="CI72" s="1307"/>
      <c r="CJ72" s="1307"/>
      <c r="CK72" s="1307"/>
      <c r="CL72" s="1307"/>
      <c r="CM72" s="1307"/>
      <c r="CN72" s="1307" t="s">
        <v>578</v>
      </c>
      <c r="CO72" s="1307"/>
      <c r="CP72" s="1307"/>
      <c r="CQ72" s="1307"/>
      <c r="CR72" s="1307"/>
      <c r="CS72" s="1307"/>
      <c r="CT72" s="1307"/>
      <c r="CU72" s="1307"/>
      <c r="CV72" s="1307" t="s">
        <v>579</v>
      </c>
      <c r="CW72" s="1307"/>
      <c r="CX72" s="1307"/>
      <c r="CY72" s="1307"/>
      <c r="CZ72" s="1307"/>
      <c r="DA72" s="1307"/>
      <c r="DB72" s="1307"/>
      <c r="DC72" s="1307"/>
    </row>
    <row r="73" spans="2:107" x14ac:dyDescent="0.15">
      <c r="B73" s="1282"/>
      <c r="G73" s="1308"/>
      <c r="H73" s="1308"/>
      <c r="I73" s="1308"/>
      <c r="J73" s="1308"/>
      <c r="K73" s="1340"/>
      <c r="L73" s="1340"/>
      <c r="M73" s="1340"/>
      <c r="N73" s="1340"/>
      <c r="AM73" s="1300"/>
      <c r="AN73" s="1311" t="s">
        <v>619</v>
      </c>
      <c r="AO73" s="1311"/>
      <c r="AP73" s="1311"/>
      <c r="AQ73" s="1311"/>
      <c r="AR73" s="1311"/>
      <c r="AS73" s="1311"/>
      <c r="AT73" s="1311"/>
      <c r="AU73" s="1311"/>
      <c r="AV73" s="1311"/>
      <c r="AW73" s="1311"/>
      <c r="AX73" s="1311"/>
      <c r="AY73" s="1311"/>
      <c r="AZ73" s="1311"/>
      <c r="BA73" s="1311"/>
      <c r="BB73" s="1311" t="s">
        <v>620</v>
      </c>
      <c r="BC73" s="1311"/>
      <c r="BD73" s="1311"/>
      <c r="BE73" s="1311"/>
      <c r="BF73" s="1311"/>
      <c r="BG73" s="1311"/>
      <c r="BH73" s="1311"/>
      <c r="BI73" s="1311"/>
      <c r="BJ73" s="1311"/>
      <c r="BK73" s="1311"/>
      <c r="BL73" s="1311"/>
      <c r="BM73" s="1311"/>
      <c r="BN73" s="1311"/>
      <c r="BO73" s="1311"/>
      <c r="BP73" s="1312">
        <v>62.3</v>
      </c>
      <c r="BQ73" s="1312"/>
      <c r="BR73" s="1312"/>
      <c r="BS73" s="1312"/>
      <c r="BT73" s="1312"/>
      <c r="BU73" s="1312"/>
      <c r="BV73" s="1312"/>
      <c r="BW73" s="1312"/>
      <c r="BX73" s="1312">
        <v>64</v>
      </c>
      <c r="BY73" s="1312"/>
      <c r="BZ73" s="1312"/>
      <c r="CA73" s="1312"/>
      <c r="CB73" s="1312"/>
      <c r="CC73" s="1312"/>
      <c r="CD73" s="1312"/>
      <c r="CE73" s="1312"/>
      <c r="CF73" s="1312">
        <v>80.099999999999994</v>
      </c>
      <c r="CG73" s="1312"/>
      <c r="CH73" s="1312"/>
      <c r="CI73" s="1312"/>
      <c r="CJ73" s="1312"/>
      <c r="CK73" s="1312"/>
      <c r="CL73" s="1312"/>
      <c r="CM73" s="1312"/>
      <c r="CN73" s="1312">
        <v>87.4</v>
      </c>
      <c r="CO73" s="1312"/>
      <c r="CP73" s="1312"/>
      <c r="CQ73" s="1312"/>
      <c r="CR73" s="1312"/>
      <c r="CS73" s="1312"/>
      <c r="CT73" s="1312"/>
      <c r="CU73" s="1312"/>
      <c r="CV73" s="1312">
        <v>8.1</v>
      </c>
      <c r="CW73" s="1312"/>
      <c r="CX73" s="1312"/>
      <c r="CY73" s="1312"/>
      <c r="CZ73" s="1312"/>
      <c r="DA73" s="1312"/>
      <c r="DB73" s="1312"/>
      <c r="DC73" s="1312"/>
    </row>
    <row r="74" spans="2:107" x14ac:dyDescent="0.15">
      <c r="B74" s="1282"/>
      <c r="G74" s="1308"/>
      <c r="H74" s="1308"/>
      <c r="I74" s="1308"/>
      <c r="J74" s="1308"/>
      <c r="K74" s="1340"/>
      <c r="L74" s="1340"/>
      <c r="M74" s="1340"/>
      <c r="N74" s="134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625</v>
      </c>
      <c r="BC75" s="1311"/>
      <c r="BD75" s="1311"/>
      <c r="BE75" s="1311"/>
      <c r="BF75" s="1311"/>
      <c r="BG75" s="1311"/>
      <c r="BH75" s="1311"/>
      <c r="BI75" s="1311"/>
      <c r="BJ75" s="1311"/>
      <c r="BK75" s="1311"/>
      <c r="BL75" s="1311"/>
      <c r="BM75" s="1311"/>
      <c r="BN75" s="1311"/>
      <c r="BO75" s="1311"/>
      <c r="BP75" s="1312">
        <v>9.6</v>
      </c>
      <c r="BQ75" s="1312"/>
      <c r="BR75" s="1312"/>
      <c r="BS75" s="1312"/>
      <c r="BT75" s="1312"/>
      <c r="BU75" s="1312"/>
      <c r="BV75" s="1312"/>
      <c r="BW75" s="1312"/>
      <c r="BX75" s="1312">
        <v>10.1</v>
      </c>
      <c r="BY75" s="1312"/>
      <c r="BZ75" s="1312"/>
      <c r="CA75" s="1312"/>
      <c r="CB75" s="1312"/>
      <c r="CC75" s="1312"/>
      <c r="CD75" s="1312"/>
      <c r="CE75" s="1312"/>
      <c r="CF75" s="1312">
        <v>11.4</v>
      </c>
      <c r="CG75" s="1312"/>
      <c r="CH75" s="1312"/>
      <c r="CI75" s="1312"/>
      <c r="CJ75" s="1312"/>
      <c r="CK75" s="1312"/>
      <c r="CL75" s="1312"/>
      <c r="CM75" s="1312"/>
      <c r="CN75" s="1312">
        <v>11.8</v>
      </c>
      <c r="CO75" s="1312"/>
      <c r="CP75" s="1312"/>
      <c r="CQ75" s="1312"/>
      <c r="CR75" s="1312"/>
      <c r="CS75" s="1312"/>
      <c r="CT75" s="1312"/>
      <c r="CU75" s="1312"/>
      <c r="CV75" s="1312">
        <v>11.1</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40"/>
      <c r="L77" s="1340"/>
      <c r="M77" s="1340"/>
      <c r="N77" s="1340"/>
      <c r="AN77" s="1307" t="s">
        <v>622</v>
      </c>
      <c r="AO77" s="1307"/>
      <c r="AP77" s="1307"/>
      <c r="AQ77" s="1307"/>
      <c r="AR77" s="1307"/>
      <c r="AS77" s="1307"/>
      <c r="AT77" s="1307"/>
      <c r="AU77" s="1307"/>
      <c r="AV77" s="1307"/>
      <c r="AW77" s="1307"/>
      <c r="AX77" s="1307"/>
      <c r="AY77" s="1307"/>
      <c r="AZ77" s="1307"/>
      <c r="BA77" s="1307"/>
      <c r="BB77" s="1311" t="s">
        <v>620</v>
      </c>
      <c r="BC77" s="1311"/>
      <c r="BD77" s="1311"/>
      <c r="BE77" s="1311"/>
      <c r="BF77" s="1311"/>
      <c r="BG77" s="1311"/>
      <c r="BH77" s="1311"/>
      <c r="BI77" s="1311"/>
      <c r="BJ77" s="1311"/>
      <c r="BK77" s="1311"/>
      <c r="BL77" s="1311"/>
      <c r="BM77" s="1311"/>
      <c r="BN77" s="1311"/>
      <c r="BO77" s="1311"/>
      <c r="BP77" s="1312">
        <v>38.5</v>
      </c>
      <c r="BQ77" s="1312"/>
      <c r="BR77" s="1312"/>
      <c r="BS77" s="1312"/>
      <c r="BT77" s="1312"/>
      <c r="BU77" s="1312"/>
      <c r="BV77" s="1312"/>
      <c r="BW77" s="1312"/>
      <c r="BX77" s="1312">
        <v>32.799999999999997</v>
      </c>
      <c r="BY77" s="1312"/>
      <c r="BZ77" s="1312"/>
      <c r="CA77" s="1312"/>
      <c r="CB77" s="1312"/>
      <c r="CC77" s="1312"/>
      <c r="CD77" s="1312"/>
      <c r="CE77" s="1312"/>
      <c r="CF77" s="1312">
        <v>20.9</v>
      </c>
      <c r="CG77" s="1312"/>
      <c r="CH77" s="1312"/>
      <c r="CI77" s="1312"/>
      <c r="CJ77" s="1312"/>
      <c r="CK77" s="1312"/>
      <c r="CL77" s="1312"/>
      <c r="CM77" s="1312"/>
      <c r="CN77" s="1312">
        <v>21</v>
      </c>
      <c r="CO77" s="1312"/>
      <c r="CP77" s="1312"/>
      <c r="CQ77" s="1312"/>
      <c r="CR77" s="1312"/>
      <c r="CS77" s="1312"/>
      <c r="CT77" s="1312"/>
      <c r="CU77" s="1312"/>
      <c r="CV77" s="1312">
        <v>23.5</v>
      </c>
      <c r="CW77" s="1312"/>
      <c r="CX77" s="1312"/>
      <c r="CY77" s="1312"/>
      <c r="CZ77" s="1312"/>
      <c r="DA77" s="1312"/>
      <c r="DB77" s="1312"/>
      <c r="DC77" s="1312"/>
    </row>
    <row r="78" spans="2:107" x14ac:dyDescent="0.15">
      <c r="B78" s="1282"/>
      <c r="G78" s="1301"/>
      <c r="H78" s="1301"/>
      <c r="I78" s="1301"/>
      <c r="J78" s="1301"/>
      <c r="K78" s="1340"/>
      <c r="L78" s="1340"/>
      <c r="M78" s="1340"/>
      <c r="N78" s="134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41"/>
      <c r="L79" s="1341"/>
      <c r="M79" s="1341"/>
      <c r="N79" s="1341"/>
      <c r="AN79" s="1307"/>
      <c r="AO79" s="1307"/>
      <c r="AP79" s="1307"/>
      <c r="AQ79" s="1307"/>
      <c r="AR79" s="1307"/>
      <c r="AS79" s="1307"/>
      <c r="AT79" s="1307"/>
      <c r="AU79" s="1307"/>
      <c r="AV79" s="1307"/>
      <c r="AW79" s="1307"/>
      <c r="AX79" s="1307"/>
      <c r="AY79" s="1307"/>
      <c r="AZ79" s="1307"/>
      <c r="BA79" s="1307"/>
      <c r="BB79" s="1311" t="s">
        <v>625</v>
      </c>
      <c r="BC79" s="1311"/>
      <c r="BD79" s="1311"/>
      <c r="BE79" s="1311"/>
      <c r="BF79" s="1311"/>
      <c r="BG79" s="1311"/>
      <c r="BH79" s="1311"/>
      <c r="BI79" s="1311"/>
      <c r="BJ79" s="1311"/>
      <c r="BK79" s="1311"/>
      <c r="BL79" s="1311"/>
      <c r="BM79" s="1311"/>
      <c r="BN79" s="1311"/>
      <c r="BO79" s="1311"/>
      <c r="BP79" s="1312">
        <v>9.1999999999999993</v>
      </c>
      <c r="BQ79" s="1312"/>
      <c r="BR79" s="1312"/>
      <c r="BS79" s="1312"/>
      <c r="BT79" s="1312"/>
      <c r="BU79" s="1312"/>
      <c r="BV79" s="1312"/>
      <c r="BW79" s="1312"/>
      <c r="BX79" s="1312">
        <v>9.1</v>
      </c>
      <c r="BY79" s="1312"/>
      <c r="BZ79" s="1312"/>
      <c r="CA79" s="1312"/>
      <c r="CB79" s="1312"/>
      <c r="CC79" s="1312"/>
      <c r="CD79" s="1312"/>
      <c r="CE79" s="1312"/>
      <c r="CF79" s="1312">
        <v>9.1</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x14ac:dyDescent="0.15">
      <c r="B80" s="1282"/>
      <c r="G80" s="1301"/>
      <c r="H80" s="1301"/>
      <c r="I80" s="1314"/>
      <c r="J80" s="1314"/>
      <c r="K80" s="1341"/>
      <c r="L80" s="1341"/>
      <c r="M80" s="1341"/>
      <c r="N80" s="134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42"/>
      <c r="L82" s="1342"/>
      <c r="M82" s="1342"/>
      <c r="N82" s="1342"/>
      <c r="AQ82" s="1342"/>
      <c r="AR82" s="1342"/>
      <c r="AS82" s="1342"/>
      <c r="AT82" s="1342"/>
      <c r="BC82" s="1342"/>
      <c r="BD82" s="1342"/>
      <c r="BE82" s="1342"/>
      <c r="BF82" s="1342"/>
      <c r="BO82" s="1342"/>
      <c r="BP82" s="1342"/>
      <c r="BQ82" s="1342"/>
      <c r="BR82" s="1342"/>
      <c r="CA82" s="1342"/>
      <c r="CB82" s="1342"/>
      <c r="CC82" s="1342"/>
      <c r="CD82" s="1342"/>
      <c r="CM82" s="1342"/>
      <c r="CN82" s="1342"/>
      <c r="CO82" s="1342"/>
      <c r="CP82" s="1342"/>
      <c r="CY82" s="1342"/>
      <c r="CZ82" s="1342"/>
      <c r="DA82" s="1342"/>
      <c r="DB82" s="1342"/>
      <c r="DC82" s="134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43"/>
      <c r="AQ87" s="1343"/>
      <c r="BC87" s="1343"/>
      <c r="BO87" s="1343"/>
      <c r="CA87" s="1343"/>
      <c r="CM87" s="1343"/>
      <c r="CY87" s="134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bZ8AMq+FNAl/uGydYx8wnVcxFuJXK+rYUNFhy2lRRvh0R6ZHBl9Rna1ik0zlgueN4M3A7mPD/r3/DZWgFmswQ==" saltValue="su/jSVOR7om6TkWYKfByZ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X82" sqref="BX8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QHW0PAVhMs+9Py9+pBhZiNldZT28/y/BnlK84MSidcVWhYJCdE4eBXVkP+3vIujoLgtezJeeQbVRXHagD/BrRw==" saltValue="FU8mpCbupGdupy3S8G/V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X82" sqref="BX8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bfJviJNRR5AqRbkcIa1f4fJIbuqFC/tJDCC5NCKprp0hdM5J8PSC81MIJxrxtj8U0uabJMLmgmbBIAufSXTVQ==" saltValue="FmDq6NHLJTcVMFZ4fmoF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42947</v>
      </c>
      <c r="E3" s="162"/>
      <c r="F3" s="163">
        <v>78903</v>
      </c>
      <c r="G3" s="164"/>
      <c r="H3" s="165"/>
    </row>
    <row r="4" spans="1:8" x14ac:dyDescent="0.15">
      <c r="A4" s="166"/>
      <c r="B4" s="167"/>
      <c r="C4" s="168"/>
      <c r="D4" s="169">
        <v>27340</v>
      </c>
      <c r="E4" s="170"/>
      <c r="F4" s="171">
        <v>49201</v>
      </c>
      <c r="G4" s="172"/>
      <c r="H4" s="173"/>
    </row>
    <row r="5" spans="1:8" x14ac:dyDescent="0.15">
      <c r="A5" s="154" t="s">
        <v>567</v>
      </c>
      <c r="B5" s="159"/>
      <c r="C5" s="160"/>
      <c r="D5" s="161">
        <v>72989</v>
      </c>
      <c r="E5" s="162"/>
      <c r="F5" s="163">
        <v>82993</v>
      </c>
      <c r="G5" s="164"/>
      <c r="H5" s="165"/>
    </row>
    <row r="6" spans="1:8" x14ac:dyDescent="0.15">
      <c r="A6" s="166"/>
      <c r="B6" s="167"/>
      <c r="C6" s="168"/>
      <c r="D6" s="169">
        <v>40675</v>
      </c>
      <c r="E6" s="170"/>
      <c r="F6" s="171">
        <v>46787</v>
      </c>
      <c r="G6" s="172"/>
      <c r="H6" s="173"/>
    </row>
    <row r="7" spans="1:8" x14ac:dyDescent="0.15">
      <c r="A7" s="154" t="s">
        <v>568</v>
      </c>
      <c r="B7" s="159"/>
      <c r="C7" s="160"/>
      <c r="D7" s="161">
        <v>74630</v>
      </c>
      <c r="E7" s="162"/>
      <c r="F7" s="163">
        <v>108252</v>
      </c>
      <c r="G7" s="164"/>
      <c r="H7" s="165"/>
    </row>
    <row r="8" spans="1:8" x14ac:dyDescent="0.15">
      <c r="A8" s="166"/>
      <c r="B8" s="167"/>
      <c r="C8" s="168"/>
      <c r="D8" s="169">
        <v>41259</v>
      </c>
      <c r="E8" s="170"/>
      <c r="F8" s="171">
        <v>50321</v>
      </c>
      <c r="G8" s="172"/>
      <c r="H8" s="173"/>
    </row>
    <row r="9" spans="1:8" x14ac:dyDescent="0.15">
      <c r="A9" s="154" t="s">
        <v>569</v>
      </c>
      <c r="B9" s="159"/>
      <c r="C9" s="160"/>
      <c r="D9" s="161">
        <v>53179</v>
      </c>
      <c r="E9" s="162"/>
      <c r="F9" s="163">
        <v>93492</v>
      </c>
      <c r="G9" s="164"/>
      <c r="H9" s="165"/>
    </row>
    <row r="10" spans="1:8" x14ac:dyDescent="0.15">
      <c r="A10" s="166"/>
      <c r="B10" s="167"/>
      <c r="C10" s="168"/>
      <c r="D10" s="169">
        <v>30092</v>
      </c>
      <c r="E10" s="170"/>
      <c r="F10" s="171">
        <v>53316</v>
      </c>
      <c r="G10" s="172"/>
      <c r="H10" s="173"/>
    </row>
    <row r="11" spans="1:8" x14ac:dyDescent="0.15">
      <c r="A11" s="154" t="s">
        <v>570</v>
      </c>
      <c r="B11" s="159"/>
      <c r="C11" s="160"/>
      <c r="D11" s="161">
        <v>113635</v>
      </c>
      <c r="E11" s="162"/>
      <c r="F11" s="163">
        <v>94796</v>
      </c>
      <c r="G11" s="164"/>
      <c r="H11" s="165"/>
    </row>
    <row r="12" spans="1:8" x14ac:dyDescent="0.15">
      <c r="A12" s="166"/>
      <c r="B12" s="167"/>
      <c r="C12" s="174"/>
      <c r="D12" s="169">
        <v>43629</v>
      </c>
      <c r="E12" s="170"/>
      <c r="F12" s="171">
        <v>55781</v>
      </c>
      <c r="G12" s="172"/>
      <c r="H12" s="173"/>
    </row>
    <row r="13" spans="1:8" x14ac:dyDescent="0.15">
      <c r="A13" s="154"/>
      <c r="B13" s="159"/>
      <c r="C13" s="175"/>
      <c r="D13" s="176">
        <v>71476</v>
      </c>
      <c r="E13" s="177"/>
      <c r="F13" s="178">
        <v>91687</v>
      </c>
      <c r="G13" s="179"/>
      <c r="H13" s="165"/>
    </row>
    <row r="14" spans="1:8" x14ac:dyDescent="0.15">
      <c r="A14" s="166"/>
      <c r="B14" s="167"/>
      <c r="C14" s="168"/>
      <c r="D14" s="169">
        <v>36599</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8.24</v>
      </c>
      <c r="C19" s="180">
        <f>ROUND(VALUE(SUBSTITUTE(実質収支比率等に係る経年分析!G$48,"▲","-")),2)</f>
        <v>6.94</v>
      </c>
      <c r="D19" s="180">
        <f>ROUND(VALUE(SUBSTITUTE(実質収支比率等に係る経年分析!H$48,"▲","-")),2)</f>
        <v>6.29</v>
      </c>
      <c r="E19" s="180">
        <f>ROUND(VALUE(SUBSTITUTE(実質収支比率等に係る経年分析!I$48,"▲","-")),2)</f>
        <v>57.57</v>
      </c>
      <c r="F19" s="180">
        <f>ROUND(VALUE(SUBSTITUTE(実質収支比率等に係る経年分析!J$48,"▲","-")),2)</f>
        <v>3.4</v>
      </c>
    </row>
    <row r="20" spans="1:11" x14ac:dyDescent="0.15">
      <c r="A20" s="180" t="s">
        <v>55</v>
      </c>
      <c r="B20" s="180">
        <f>ROUND(VALUE(SUBSTITUTE(実質収支比率等に係る経年分析!F$47,"▲","-")),2)</f>
        <v>24.96</v>
      </c>
      <c r="C20" s="180">
        <f>ROUND(VALUE(SUBSTITUTE(実質収支比率等に係る経年分析!G$47,"▲","-")),2)</f>
        <v>24.54</v>
      </c>
      <c r="D20" s="180">
        <f>ROUND(VALUE(SUBSTITUTE(実質収支比率等に係る経年分析!H$47,"▲","-")),2)</f>
        <v>23.04</v>
      </c>
      <c r="E20" s="180">
        <f>ROUND(VALUE(SUBSTITUTE(実質収支比率等に係る経年分析!I$47,"▲","-")),2)</f>
        <v>27.15</v>
      </c>
      <c r="F20" s="180">
        <f>ROUND(VALUE(SUBSTITUTE(実質収支比率等に係る経年分析!J$47,"▲","-")),2)</f>
        <v>38.61</v>
      </c>
    </row>
    <row r="21" spans="1:11" x14ac:dyDescent="0.15">
      <c r="A21" s="180" t="s">
        <v>56</v>
      </c>
      <c r="B21" s="180">
        <f>IF(ISNUMBER(VALUE(SUBSTITUTE(実質収支比率等に係る経年分析!F$49,"▲","-"))),ROUND(VALUE(SUBSTITUTE(実質収支比率等に係る経年分析!F$49,"▲","-")),2),NA())</f>
        <v>-6.25</v>
      </c>
      <c r="C21" s="180">
        <f>IF(ISNUMBER(VALUE(SUBSTITUTE(実質収支比率等に係る経年分析!G$49,"▲","-"))),ROUND(VALUE(SUBSTITUTE(実質収支比率等に係る経年分析!G$49,"▲","-")),2),NA())</f>
        <v>-6.76</v>
      </c>
      <c r="D21" s="180">
        <f>IF(ISNUMBER(VALUE(SUBSTITUTE(実質収支比率等に係る経年分析!H$49,"▲","-"))),ROUND(VALUE(SUBSTITUTE(実質収支比率等に係る経年分析!H$49,"▲","-")),2),NA())</f>
        <v>-5.42</v>
      </c>
      <c r="E21" s="180">
        <f>IF(ISNUMBER(VALUE(SUBSTITUTE(実質収支比率等に係る経年分析!I$49,"▲","-"))),ROUND(VALUE(SUBSTITUTE(実質収支比率等に係る経年分析!I$49,"▲","-")),2),NA())</f>
        <v>51.16</v>
      </c>
      <c r="F21" s="180">
        <f>IF(ISNUMBER(VALUE(SUBSTITUTE(実質収支比率等に係る経年分析!J$49,"▲","-"))),ROUND(VALUE(SUBSTITUTE(実質収支比率等に係る経年分析!J$49,"▲","-")),2),NA())</f>
        <v>-67.239999999999995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丸森町後期高齢者医療特別会計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丸森町公共下水道事業特別会計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0.36</v>
      </c>
    </row>
    <row r="31" spans="1:11" x14ac:dyDescent="0.15">
      <c r="A31" s="181" t="str">
        <f>IF(連結実質赤字比率に係る赤字・黒字の構成分析!C$39="",NA(),連結実質赤字比率に係る赤字・黒字の構成分析!C$39)</f>
        <v>丸森町農業集落排水事業特別会計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15">
      <c r="A32" s="181" t="str">
        <f>IF(連結実質赤字比率に係る赤字・黒字の構成分析!C$38="",NA(),連結実質赤字比率に係る赤字・黒字の構成分析!C$38)</f>
        <v>丸森町介護保険特別会計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1.0900000000000001</v>
      </c>
    </row>
    <row r="33" spans="1:16" x14ac:dyDescent="0.15">
      <c r="A33" s="181" t="str">
        <f>IF(連結実質赤字比率に係る赤字・黒字の構成分析!C$37="",NA(),連結実質赤字比率に係る赤字・黒字の構成分析!C$37)</f>
        <v>丸森町国民健康保険特別会計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v>
      </c>
    </row>
    <row r="35" spans="1:16" x14ac:dyDescent="0.15">
      <c r="A35" s="181" t="str">
        <f>IF(連結実質赤字比率に係る赤字・黒字の構成分析!C$35="",NA(),連結実質赤字比率に係る赤字・黒字の構成分析!C$35)</f>
        <v>丸森町水道事業会計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4.0599999999999996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3.77</v>
      </c>
    </row>
    <row r="36" spans="1:16" x14ac:dyDescent="0.15">
      <c r="A36" s="181" t="str">
        <f>IF(連結実質赤字比率に係る赤字・黒字の構成分析!C$34="",NA(),連結実質赤字比率に係る赤字・黒字の構成分析!C$34)</f>
        <v>丸森町病院事業会計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931</v>
      </c>
      <c r="E42" s="182"/>
      <c r="F42" s="182"/>
      <c r="G42" s="182">
        <f>'実質公債費比率（分子）の構造'!L$52</f>
        <v>944</v>
      </c>
      <c r="H42" s="182"/>
      <c r="I42" s="182"/>
      <c r="J42" s="182">
        <f>'実質公債費比率（分子）の構造'!M$52</f>
        <v>942</v>
      </c>
      <c r="K42" s="182"/>
      <c r="L42" s="182"/>
      <c r="M42" s="182">
        <f>'実質公債費比率（分子）の構造'!N$52</f>
        <v>878</v>
      </c>
      <c r="N42" s="182"/>
      <c r="O42" s="182"/>
      <c r="P42" s="182">
        <f>'実質公債費比率（分子）の構造'!O$52</f>
        <v>877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1</v>
      </c>
      <c r="O43" s="182"/>
      <c r="P43" s="182"/>
    </row>
    <row r="44" spans="1:16" x14ac:dyDescent="0.15">
      <c r="A44" s="182" t="s">
        <v>65</v>
      </c>
      <c r="B44" s="182">
        <f>'実質公債費比率（分子）の構造'!K$50</f>
        <v>5</v>
      </c>
      <c r="C44" s="182"/>
      <c r="D44" s="182"/>
      <c r="E44" s="182">
        <f>'実質公債費比率（分子）の構造'!L$50</f>
        <v>5</v>
      </c>
      <c r="F44" s="182"/>
      <c r="G44" s="182"/>
      <c r="H44" s="182">
        <f>'実質公債費比率（分子）の構造'!M$50</f>
        <v>4</v>
      </c>
      <c r="I44" s="182"/>
      <c r="J44" s="182"/>
      <c r="K44" s="182">
        <f>'実質公債費比率（分子）の構造'!N$50</f>
        <v>3</v>
      </c>
      <c r="L44" s="182"/>
      <c r="M44" s="182"/>
      <c r="N44" s="182">
        <f>'実質公債費比率（分子）の構造'!O$50</f>
        <v>2</v>
      </c>
      <c r="O44" s="182"/>
      <c r="P44" s="182"/>
    </row>
    <row r="45" spans="1:16" x14ac:dyDescent="0.15">
      <c r="A45" s="182" t="s">
        <v>66</v>
      </c>
      <c r="B45" s="182">
        <f>'実質公債費比率（分子）の構造'!K$49</f>
        <v>14</v>
      </c>
      <c r="C45" s="182"/>
      <c r="D45" s="182"/>
      <c r="E45" s="182">
        <f>'実質公債費比率（分子）の構造'!L$49</f>
        <v>14</v>
      </c>
      <c r="F45" s="182"/>
      <c r="G45" s="182"/>
      <c r="H45" s="182">
        <f>'実質公債費比率（分子）の構造'!M$49</f>
        <v>17</v>
      </c>
      <c r="I45" s="182"/>
      <c r="J45" s="182"/>
      <c r="K45" s="182">
        <f>'実質公債費比率（分子）の構造'!N$49</f>
        <v>19</v>
      </c>
      <c r="L45" s="182"/>
      <c r="M45" s="182"/>
      <c r="N45" s="182">
        <f>'実質公債費比率（分子）の構造'!O$49</f>
        <v>29</v>
      </c>
      <c r="O45" s="182"/>
      <c r="P45" s="182"/>
    </row>
    <row r="46" spans="1:16" x14ac:dyDescent="0.15">
      <c r="A46" s="182" t="s">
        <v>67</v>
      </c>
      <c r="B46" s="182">
        <f>'実質公債費比率（分子）の構造'!K$48</f>
        <v>393</v>
      </c>
      <c r="C46" s="182"/>
      <c r="D46" s="182"/>
      <c r="E46" s="182">
        <f>'実質公債費比率（分子）の構造'!L$48</f>
        <v>429</v>
      </c>
      <c r="F46" s="182"/>
      <c r="G46" s="182"/>
      <c r="H46" s="182">
        <f>'実質公債費比率（分子）の構造'!M$48</f>
        <v>532</v>
      </c>
      <c r="I46" s="182"/>
      <c r="J46" s="182"/>
      <c r="K46" s="182">
        <f>'実質公債費比率（分子）の構造'!N$48</f>
        <v>448</v>
      </c>
      <c r="L46" s="182"/>
      <c r="M46" s="182"/>
      <c r="N46" s="182">
        <f>'実質公債費比率（分子）の構造'!O$48</f>
        <v>371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944</v>
      </c>
      <c r="C49" s="182"/>
      <c r="D49" s="182"/>
      <c r="E49" s="182">
        <f>'実質公債費比率（分子）の構造'!L$45</f>
        <v>968</v>
      </c>
      <c r="F49" s="182"/>
      <c r="G49" s="182"/>
      <c r="H49" s="182">
        <f>'実質公債費比率（分子）の構造'!M$45</f>
        <v>938</v>
      </c>
      <c r="I49" s="182"/>
      <c r="J49" s="182"/>
      <c r="K49" s="182">
        <f>'実質公債費比率（分子）の構造'!N$45</f>
        <v>872</v>
      </c>
      <c r="L49" s="182"/>
      <c r="M49" s="182"/>
      <c r="N49" s="182">
        <f>'実質公債費比率（分子）の構造'!O$45</f>
        <v>877</v>
      </c>
      <c r="O49" s="182"/>
      <c r="P49" s="182"/>
    </row>
    <row r="50" spans="1:16" x14ac:dyDescent="0.15">
      <c r="A50" s="182" t="s">
        <v>71</v>
      </c>
      <c r="B50" s="182" t="e">
        <f>NA()</f>
        <v>#N/A</v>
      </c>
      <c r="C50" s="182">
        <f>IF(ISNUMBER('実質公債費比率（分子）の構造'!K$53),'実質公債費比率（分子）の構造'!K$53,NA())</f>
        <v>425</v>
      </c>
      <c r="D50" s="182" t="e">
        <f>NA()</f>
        <v>#N/A</v>
      </c>
      <c r="E50" s="182" t="e">
        <f>NA()</f>
        <v>#N/A</v>
      </c>
      <c r="F50" s="182">
        <f>IF(ISNUMBER('実質公債費比率（分子）の構造'!L$53),'実質公債費比率（分子）の構造'!L$53,NA())</f>
        <v>472</v>
      </c>
      <c r="G50" s="182" t="e">
        <f>NA()</f>
        <v>#N/A</v>
      </c>
      <c r="H50" s="182" t="e">
        <f>NA()</f>
        <v>#N/A</v>
      </c>
      <c r="I50" s="182">
        <f>IF(ISNUMBER('実質公債費比率（分子）の構造'!M$53),'実質公債費比率（分子）の構造'!M$53,NA())</f>
        <v>549</v>
      </c>
      <c r="J50" s="182" t="e">
        <f>NA()</f>
        <v>#N/A</v>
      </c>
      <c r="K50" s="182" t="e">
        <f>NA()</f>
        <v>#N/A</v>
      </c>
      <c r="L50" s="182">
        <f>IF(ISNUMBER('実質公債費比率（分子）の構造'!N$53),'実質公債費比率（分子）の構造'!N$53,NA())</f>
        <v>464</v>
      </c>
      <c r="M50" s="182" t="e">
        <f>NA()</f>
        <v>#N/A</v>
      </c>
      <c r="N50" s="182" t="e">
        <f>NA()</f>
        <v>#N/A</v>
      </c>
      <c r="O50" s="182">
        <f>IF(ISNUMBER('実質公債費比率（分子）の構造'!O$53),'実質公債費比率（分子）の構造'!O$53,NA())</f>
        <v>403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7893</v>
      </c>
      <c r="E56" s="181"/>
      <c r="F56" s="181"/>
      <c r="G56" s="181">
        <f>'将来負担比率（分子）の構造'!J$52</f>
        <v>7727</v>
      </c>
      <c r="H56" s="181"/>
      <c r="I56" s="181"/>
      <c r="J56" s="181">
        <f>'将来負担比率（分子）の構造'!K$52</f>
        <v>7291</v>
      </c>
      <c r="K56" s="181"/>
      <c r="L56" s="181"/>
      <c r="M56" s="181">
        <f>'将来負担比率（分子）の構造'!L$52</f>
        <v>7636</v>
      </c>
      <c r="N56" s="181"/>
      <c r="O56" s="181"/>
      <c r="P56" s="181">
        <f>'将来負担比率（分子）の構造'!M$52</f>
        <v>9490</v>
      </c>
    </row>
    <row r="57" spans="1:16" x14ac:dyDescent="0.15">
      <c r="A57" s="181" t="s">
        <v>42</v>
      </c>
      <c r="B57" s="181"/>
      <c r="C57" s="181"/>
      <c r="D57" s="181">
        <f>'将来負担比率（分子）の構造'!I$51</f>
        <v>34</v>
      </c>
      <c r="E57" s="181"/>
      <c r="F57" s="181"/>
      <c r="G57" s="181">
        <f>'将来負担比率（分子）の構造'!J$51</f>
        <v>23</v>
      </c>
      <c r="H57" s="181"/>
      <c r="I57" s="181"/>
      <c r="J57" s="181">
        <f>'将来負担比率（分子）の構造'!K$51</f>
        <v>15</v>
      </c>
      <c r="K57" s="181"/>
      <c r="L57" s="181"/>
      <c r="M57" s="181">
        <f>'将来負担比率（分子）の構造'!L$51</f>
        <v>27</v>
      </c>
      <c r="N57" s="181"/>
      <c r="O57" s="181"/>
      <c r="P57" s="181">
        <f>'将来負担比率（分子）の構造'!M$51</f>
        <v>196</v>
      </c>
    </row>
    <row r="58" spans="1:16" x14ac:dyDescent="0.15">
      <c r="A58" s="181" t="s">
        <v>41</v>
      </c>
      <c r="B58" s="181"/>
      <c r="C58" s="181"/>
      <c r="D58" s="181">
        <f>'将来負担比率（分子）の構造'!I$50</f>
        <v>2858</v>
      </c>
      <c r="E58" s="181"/>
      <c r="F58" s="181"/>
      <c r="G58" s="181">
        <f>'将来負担比率（分子）の構造'!J$50</f>
        <v>2714</v>
      </c>
      <c r="H58" s="181"/>
      <c r="I58" s="181"/>
      <c r="J58" s="181">
        <f>'将来負担比率（分子）の構造'!K$50</f>
        <v>2591</v>
      </c>
      <c r="K58" s="181"/>
      <c r="L58" s="181"/>
      <c r="M58" s="181">
        <f>'将来負担比率（分子）の構造'!L$50</f>
        <v>2887</v>
      </c>
      <c r="N58" s="181"/>
      <c r="O58" s="181"/>
      <c r="P58" s="181">
        <f>'将来負担比率（分子）の構造'!M$50</f>
        <v>4898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2018</v>
      </c>
      <c r="C62" s="181"/>
      <c r="D62" s="181"/>
      <c r="E62" s="181">
        <f>'将来負担比率（分子）の構造'!J$45</f>
        <v>1866</v>
      </c>
      <c r="F62" s="181"/>
      <c r="G62" s="181"/>
      <c r="H62" s="181">
        <f>'将来負担比率（分子）の構造'!K$45</f>
        <v>1700</v>
      </c>
      <c r="I62" s="181"/>
      <c r="J62" s="181"/>
      <c r="K62" s="181">
        <f>'将来負担比率（分子）の構造'!L$45</f>
        <v>1652</v>
      </c>
      <c r="L62" s="181"/>
      <c r="M62" s="181"/>
      <c r="N62" s="181">
        <f>'将来負担比率（分子）の構造'!M$45</f>
        <v>1563</v>
      </c>
      <c r="O62" s="181"/>
      <c r="P62" s="181"/>
    </row>
    <row r="63" spans="1:16" x14ac:dyDescent="0.15">
      <c r="A63" s="181" t="s">
        <v>34</v>
      </c>
      <c r="B63" s="181">
        <f>'将来負担比率（分子）の構造'!I$44</f>
        <v>278</v>
      </c>
      <c r="C63" s="181"/>
      <c r="D63" s="181"/>
      <c r="E63" s="181">
        <f>'将来負担比率（分子）の構造'!J$44</f>
        <v>274</v>
      </c>
      <c r="F63" s="181"/>
      <c r="G63" s="181"/>
      <c r="H63" s="181">
        <f>'将来負担比率（分子）の構造'!K$44</f>
        <v>264</v>
      </c>
      <c r="I63" s="181"/>
      <c r="J63" s="181"/>
      <c r="K63" s="181">
        <f>'将来負担比率（分子）の構造'!L$44</f>
        <v>260</v>
      </c>
      <c r="L63" s="181"/>
      <c r="M63" s="181"/>
      <c r="N63" s="181">
        <f>'将来負担比率（分子）の構造'!M$44</f>
        <v>261</v>
      </c>
      <c r="O63" s="181"/>
      <c r="P63" s="181"/>
    </row>
    <row r="64" spans="1:16" x14ac:dyDescent="0.15">
      <c r="A64" s="181" t="s">
        <v>33</v>
      </c>
      <c r="B64" s="181">
        <f>'将来負担比率（分子）の構造'!I$43</f>
        <v>3075</v>
      </c>
      <c r="C64" s="181"/>
      <c r="D64" s="181"/>
      <c r="E64" s="181">
        <f>'将来負担比率（分子）の構造'!J$43</f>
        <v>3033</v>
      </c>
      <c r="F64" s="181"/>
      <c r="G64" s="181"/>
      <c r="H64" s="181">
        <f>'将来負担比率（分子）の構造'!K$43</f>
        <v>3255</v>
      </c>
      <c r="I64" s="181"/>
      <c r="J64" s="181"/>
      <c r="K64" s="181">
        <f>'将来負担比率（分子）の構造'!L$43</f>
        <v>3183</v>
      </c>
      <c r="L64" s="181"/>
      <c r="M64" s="181"/>
      <c r="N64" s="181">
        <f>'将来負担比率（分子）の構造'!M$43</f>
        <v>2992</v>
      </c>
      <c r="O64" s="181"/>
      <c r="P64" s="181"/>
    </row>
    <row r="65" spans="1:16" x14ac:dyDescent="0.15">
      <c r="A65" s="181" t="s">
        <v>32</v>
      </c>
      <c r="B65" s="181">
        <f>'将来負担比率（分子）の構造'!I$42</f>
        <v>16</v>
      </c>
      <c r="C65" s="181"/>
      <c r="D65" s="181"/>
      <c r="E65" s="181">
        <f>'将来負担比率（分子）の構造'!J$42</f>
        <v>11</v>
      </c>
      <c r="F65" s="181"/>
      <c r="G65" s="181"/>
      <c r="H65" s="181">
        <f>'将来負担比率（分子）の構造'!K$42</f>
        <v>4</v>
      </c>
      <c r="I65" s="181"/>
      <c r="J65" s="181"/>
      <c r="K65" s="181">
        <f>'将来負担比率（分子）の構造'!L$42</f>
        <v>3</v>
      </c>
      <c r="L65" s="181"/>
      <c r="M65" s="181"/>
      <c r="N65" s="181">
        <f>'将来負担比率（分子）の構造'!M$42</f>
        <v>1</v>
      </c>
      <c r="O65" s="181"/>
      <c r="P65" s="181"/>
    </row>
    <row r="66" spans="1:16" x14ac:dyDescent="0.15">
      <c r="A66" s="181" t="s">
        <v>31</v>
      </c>
      <c r="B66" s="181">
        <f>'将来負担比率（分子）の構造'!I$41</f>
        <v>8057</v>
      </c>
      <c r="C66" s="181"/>
      <c r="D66" s="181"/>
      <c r="E66" s="181">
        <f>'将来負担比率（分子）の構造'!J$41</f>
        <v>7951</v>
      </c>
      <c r="F66" s="181"/>
      <c r="G66" s="181"/>
      <c r="H66" s="181">
        <f>'将来負担比率（分子）の構造'!K$41</f>
        <v>8050</v>
      </c>
      <c r="I66" s="181"/>
      <c r="J66" s="181"/>
      <c r="K66" s="181">
        <f>'将来負担比率（分子）の構造'!L$41</f>
        <v>9066</v>
      </c>
      <c r="L66" s="181"/>
      <c r="M66" s="181"/>
      <c r="N66" s="181">
        <f>'将来負担比率（分子）の構造'!M$41</f>
        <v>10123</v>
      </c>
      <c r="O66" s="181"/>
      <c r="P66" s="181"/>
    </row>
    <row r="67" spans="1:16" x14ac:dyDescent="0.15">
      <c r="A67" s="181" t="s">
        <v>75</v>
      </c>
      <c r="B67" s="181" t="e">
        <f>NA()</f>
        <v>#N/A</v>
      </c>
      <c r="C67" s="181">
        <f>IF(ISNUMBER('将来負担比率（分子）の構造'!I$53), IF('将来負担比率（分子）の構造'!I$53 &lt; 0, 0, '将来負担比率（分子）の構造'!I$53), NA())</f>
        <v>2659</v>
      </c>
      <c r="D67" s="181" t="e">
        <f>NA()</f>
        <v>#N/A</v>
      </c>
      <c r="E67" s="181" t="e">
        <f>NA()</f>
        <v>#N/A</v>
      </c>
      <c r="F67" s="181">
        <f>IF(ISNUMBER('将来負担比率（分子）の構造'!J$53), IF('将来負担比率（分子）の構造'!J$53 &lt; 0, 0, '将来負担比率（分子）の構造'!J$53), NA())</f>
        <v>2671</v>
      </c>
      <c r="G67" s="181" t="e">
        <f>NA()</f>
        <v>#N/A</v>
      </c>
      <c r="H67" s="181" t="e">
        <f>NA()</f>
        <v>#N/A</v>
      </c>
      <c r="I67" s="181">
        <f>IF(ISNUMBER('将来負担比率（分子）の構造'!K$53), IF('将来負担比率（分子）の構造'!K$53 &lt; 0, 0, '将来負担比率（分子）の構造'!K$53), NA())</f>
        <v>3377</v>
      </c>
      <c r="J67" s="181" t="e">
        <f>NA()</f>
        <v>#N/A</v>
      </c>
      <c r="K67" s="181" t="e">
        <f>NA()</f>
        <v>#N/A</v>
      </c>
      <c r="L67" s="181">
        <f>IF(ISNUMBER('将来負担比率（分子）の構造'!L$53), IF('将来負担比率（分子）の構造'!L$53 &lt; 0, 0, '将来負担比率（分子）の構造'!L$53), NA())</f>
        <v>3615</v>
      </c>
      <c r="M67" s="181" t="e">
        <f>NA()</f>
        <v>#N/A</v>
      </c>
      <c r="N67" s="181" t="e">
        <f>NA()</f>
        <v>#N/A</v>
      </c>
      <c r="O67" s="181">
        <f>IF(ISNUMBER('将来負担比率（分子）の構造'!M$53), IF('将来負担比率（分子）の構造'!M$53 &lt; 0, 0, '将来負担比率（分子）の構造'!M$53), NA())</f>
        <v>355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1184</v>
      </c>
      <c r="C72" s="185">
        <f>基金残高に係る経年分析!G55</f>
        <v>1357</v>
      </c>
      <c r="D72" s="185">
        <f>基金残高に係る経年分析!H55</f>
        <v>2009</v>
      </c>
    </row>
    <row r="73" spans="1:16" x14ac:dyDescent="0.15">
      <c r="A73" s="184" t="s">
        <v>78</v>
      </c>
      <c r="B73" s="185">
        <f>基金残高に係る経年分析!F56</f>
        <v>245</v>
      </c>
      <c r="C73" s="185">
        <f>基金残高に係る経年分析!G56</f>
        <v>460</v>
      </c>
      <c r="D73" s="185">
        <f>基金残高に係る経年分析!H56</f>
        <v>1800</v>
      </c>
    </row>
    <row r="74" spans="1:16" x14ac:dyDescent="0.15">
      <c r="A74" s="184" t="s">
        <v>79</v>
      </c>
      <c r="B74" s="185">
        <f>基金残高に係る経年分析!F57</f>
        <v>552</v>
      </c>
      <c r="C74" s="185">
        <f>基金残高に係る経年分析!G57</f>
        <v>483</v>
      </c>
      <c r="D74" s="185">
        <f>基金残高に係る経年分析!H57</f>
        <v>491</v>
      </c>
    </row>
  </sheetData>
  <sheetProtection algorithmName="SHA-512" hashValue="f0hBBvwDWjqM0I+iuk9N2WtdIdX7I1nwE4ALGPAld1LiYEBudXLSAIwgSGLSSfUnhzYzNgq646GfFcc+WURRTQ==" saltValue="UgFfjuP7BgdXblBs5ZjC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1222216</v>
      </c>
      <c r="S5" s="637"/>
      <c r="T5" s="637"/>
      <c r="U5" s="637"/>
      <c r="V5" s="637"/>
      <c r="W5" s="637"/>
      <c r="X5" s="637"/>
      <c r="Y5" s="638"/>
      <c r="Z5" s="639">
        <v>6.2</v>
      </c>
      <c r="AA5" s="639"/>
      <c r="AB5" s="639"/>
      <c r="AC5" s="639"/>
      <c r="AD5" s="640">
        <v>1222216</v>
      </c>
      <c r="AE5" s="640"/>
      <c r="AF5" s="640"/>
      <c r="AG5" s="640"/>
      <c r="AH5" s="640"/>
      <c r="AI5" s="640"/>
      <c r="AJ5" s="640"/>
      <c r="AK5" s="640"/>
      <c r="AL5" s="641">
        <v>24.6</v>
      </c>
      <c r="AM5" s="642"/>
      <c r="AN5" s="642"/>
      <c r="AO5" s="643"/>
      <c r="AP5" s="633" t="s">
        <v>230</v>
      </c>
      <c r="AQ5" s="634"/>
      <c r="AR5" s="634"/>
      <c r="AS5" s="634"/>
      <c r="AT5" s="634"/>
      <c r="AU5" s="634"/>
      <c r="AV5" s="634"/>
      <c r="AW5" s="634"/>
      <c r="AX5" s="634"/>
      <c r="AY5" s="634"/>
      <c r="AZ5" s="634"/>
      <c r="BA5" s="634"/>
      <c r="BB5" s="634"/>
      <c r="BC5" s="634"/>
      <c r="BD5" s="634"/>
      <c r="BE5" s="634"/>
      <c r="BF5" s="635"/>
      <c r="BG5" s="647">
        <v>1222216</v>
      </c>
      <c r="BH5" s="648"/>
      <c r="BI5" s="648"/>
      <c r="BJ5" s="648"/>
      <c r="BK5" s="648"/>
      <c r="BL5" s="648"/>
      <c r="BM5" s="648"/>
      <c r="BN5" s="649"/>
      <c r="BO5" s="650">
        <v>100</v>
      </c>
      <c r="BP5" s="650"/>
      <c r="BQ5" s="650"/>
      <c r="BR5" s="650"/>
      <c r="BS5" s="651" t="s">
        <v>231</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223</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134913</v>
      </c>
      <c r="S6" s="648"/>
      <c r="T6" s="648"/>
      <c r="U6" s="648"/>
      <c r="V6" s="648"/>
      <c r="W6" s="648"/>
      <c r="X6" s="648"/>
      <c r="Y6" s="649"/>
      <c r="Z6" s="650">
        <v>0.7</v>
      </c>
      <c r="AA6" s="650"/>
      <c r="AB6" s="650"/>
      <c r="AC6" s="650"/>
      <c r="AD6" s="651">
        <v>134913</v>
      </c>
      <c r="AE6" s="651"/>
      <c r="AF6" s="651"/>
      <c r="AG6" s="651"/>
      <c r="AH6" s="651"/>
      <c r="AI6" s="651"/>
      <c r="AJ6" s="651"/>
      <c r="AK6" s="651"/>
      <c r="AL6" s="652">
        <v>2.7</v>
      </c>
      <c r="AM6" s="653"/>
      <c r="AN6" s="653"/>
      <c r="AO6" s="654"/>
      <c r="AP6" s="644" t="s">
        <v>236</v>
      </c>
      <c r="AQ6" s="645"/>
      <c r="AR6" s="645"/>
      <c r="AS6" s="645"/>
      <c r="AT6" s="645"/>
      <c r="AU6" s="645"/>
      <c r="AV6" s="645"/>
      <c r="AW6" s="645"/>
      <c r="AX6" s="645"/>
      <c r="AY6" s="645"/>
      <c r="AZ6" s="645"/>
      <c r="BA6" s="645"/>
      <c r="BB6" s="645"/>
      <c r="BC6" s="645"/>
      <c r="BD6" s="645"/>
      <c r="BE6" s="645"/>
      <c r="BF6" s="646"/>
      <c r="BG6" s="647">
        <v>1222216</v>
      </c>
      <c r="BH6" s="648"/>
      <c r="BI6" s="648"/>
      <c r="BJ6" s="648"/>
      <c r="BK6" s="648"/>
      <c r="BL6" s="648"/>
      <c r="BM6" s="648"/>
      <c r="BN6" s="649"/>
      <c r="BO6" s="650">
        <v>100</v>
      </c>
      <c r="BP6" s="650"/>
      <c r="BQ6" s="650"/>
      <c r="BR6" s="650"/>
      <c r="BS6" s="651" t="s">
        <v>231</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100223</v>
      </c>
      <c r="CS6" s="648"/>
      <c r="CT6" s="648"/>
      <c r="CU6" s="648"/>
      <c r="CV6" s="648"/>
      <c r="CW6" s="648"/>
      <c r="CX6" s="648"/>
      <c r="CY6" s="649"/>
      <c r="CZ6" s="641">
        <v>0.5</v>
      </c>
      <c r="DA6" s="642"/>
      <c r="DB6" s="642"/>
      <c r="DC6" s="661"/>
      <c r="DD6" s="656" t="s">
        <v>231</v>
      </c>
      <c r="DE6" s="648"/>
      <c r="DF6" s="648"/>
      <c r="DG6" s="648"/>
      <c r="DH6" s="648"/>
      <c r="DI6" s="648"/>
      <c r="DJ6" s="648"/>
      <c r="DK6" s="648"/>
      <c r="DL6" s="648"/>
      <c r="DM6" s="648"/>
      <c r="DN6" s="648"/>
      <c r="DO6" s="648"/>
      <c r="DP6" s="649"/>
      <c r="DQ6" s="656">
        <v>100223</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644</v>
      </c>
      <c r="S7" s="648"/>
      <c r="T7" s="648"/>
      <c r="U7" s="648"/>
      <c r="V7" s="648"/>
      <c r="W7" s="648"/>
      <c r="X7" s="648"/>
      <c r="Y7" s="649"/>
      <c r="Z7" s="650">
        <v>0</v>
      </c>
      <c r="AA7" s="650"/>
      <c r="AB7" s="650"/>
      <c r="AC7" s="650"/>
      <c r="AD7" s="651">
        <v>644</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445131</v>
      </c>
      <c r="BH7" s="648"/>
      <c r="BI7" s="648"/>
      <c r="BJ7" s="648"/>
      <c r="BK7" s="648"/>
      <c r="BL7" s="648"/>
      <c r="BM7" s="648"/>
      <c r="BN7" s="649"/>
      <c r="BO7" s="650">
        <v>36.4</v>
      </c>
      <c r="BP7" s="650"/>
      <c r="BQ7" s="650"/>
      <c r="BR7" s="650"/>
      <c r="BS7" s="651" t="s">
        <v>231</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4276336</v>
      </c>
      <c r="CS7" s="648"/>
      <c r="CT7" s="648"/>
      <c r="CU7" s="648"/>
      <c r="CV7" s="648"/>
      <c r="CW7" s="648"/>
      <c r="CX7" s="648"/>
      <c r="CY7" s="649"/>
      <c r="CZ7" s="650">
        <v>22.8</v>
      </c>
      <c r="DA7" s="650"/>
      <c r="DB7" s="650"/>
      <c r="DC7" s="650"/>
      <c r="DD7" s="656">
        <v>69500</v>
      </c>
      <c r="DE7" s="648"/>
      <c r="DF7" s="648"/>
      <c r="DG7" s="648"/>
      <c r="DH7" s="648"/>
      <c r="DI7" s="648"/>
      <c r="DJ7" s="648"/>
      <c r="DK7" s="648"/>
      <c r="DL7" s="648"/>
      <c r="DM7" s="648"/>
      <c r="DN7" s="648"/>
      <c r="DO7" s="648"/>
      <c r="DP7" s="649"/>
      <c r="DQ7" s="656">
        <v>2658741</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2905</v>
      </c>
      <c r="S8" s="648"/>
      <c r="T8" s="648"/>
      <c r="U8" s="648"/>
      <c r="V8" s="648"/>
      <c r="W8" s="648"/>
      <c r="X8" s="648"/>
      <c r="Y8" s="649"/>
      <c r="Z8" s="650">
        <v>0</v>
      </c>
      <c r="AA8" s="650"/>
      <c r="AB8" s="650"/>
      <c r="AC8" s="650"/>
      <c r="AD8" s="651">
        <v>2905</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20681</v>
      </c>
      <c r="BH8" s="648"/>
      <c r="BI8" s="648"/>
      <c r="BJ8" s="648"/>
      <c r="BK8" s="648"/>
      <c r="BL8" s="648"/>
      <c r="BM8" s="648"/>
      <c r="BN8" s="649"/>
      <c r="BO8" s="650">
        <v>1.7</v>
      </c>
      <c r="BP8" s="650"/>
      <c r="BQ8" s="650"/>
      <c r="BR8" s="650"/>
      <c r="BS8" s="656" t="s">
        <v>174</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2288616</v>
      </c>
      <c r="CS8" s="648"/>
      <c r="CT8" s="648"/>
      <c r="CU8" s="648"/>
      <c r="CV8" s="648"/>
      <c r="CW8" s="648"/>
      <c r="CX8" s="648"/>
      <c r="CY8" s="649"/>
      <c r="CZ8" s="650">
        <v>12.2</v>
      </c>
      <c r="DA8" s="650"/>
      <c r="DB8" s="650"/>
      <c r="DC8" s="650"/>
      <c r="DD8" s="656">
        <v>11013</v>
      </c>
      <c r="DE8" s="648"/>
      <c r="DF8" s="648"/>
      <c r="DG8" s="648"/>
      <c r="DH8" s="648"/>
      <c r="DI8" s="648"/>
      <c r="DJ8" s="648"/>
      <c r="DK8" s="648"/>
      <c r="DL8" s="648"/>
      <c r="DM8" s="648"/>
      <c r="DN8" s="648"/>
      <c r="DO8" s="648"/>
      <c r="DP8" s="649"/>
      <c r="DQ8" s="656">
        <v>1391572</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3235</v>
      </c>
      <c r="S9" s="648"/>
      <c r="T9" s="648"/>
      <c r="U9" s="648"/>
      <c r="V9" s="648"/>
      <c r="W9" s="648"/>
      <c r="X9" s="648"/>
      <c r="Y9" s="649"/>
      <c r="Z9" s="650">
        <v>0</v>
      </c>
      <c r="AA9" s="650"/>
      <c r="AB9" s="650"/>
      <c r="AC9" s="650"/>
      <c r="AD9" s="651">
        <v>3235</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370023</v>
      </c>
      <c r="BH9" s="648"/>
      <c r="BI9" s="648"/>
      <c r="BJ9" s="648"/>
      <c r="BK9" s="648"/>
      <c r="BL9" s="648"/>
      <c r="BM9" s="648"/>
      <c r="BN9" s="649"/>
      <c r="BO9" s="650">
        <v>30.3</v>
      </c>
      <c r="BP9" s="650"/>
      <c r="BQ9" s="650"/>
      <c r="BR9" s="650"/>
      <c r="BS9" s="656" t="s">
        <v>231</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3266310</v>
      </c>
      <c r="CS9" s="648"/>
      <c r="CT9" s="648"/>
      <c r="CU9" s="648"/>
      <c r="CV9" s="648"/>
      <c r="CW9" s="648"/>
      <c r="CX9" s="648"/>
      <c r="CY9" s="649"/>
      <c r="CZ9" s="650">
        <v>17.399999999999999</v>
      </c>
      <c r="DA9" s="650"/>
      <c r="DB9" s="650"/>
      <c r="DC9" s="650"/>
      <c r="DD9" s="656">
        <v>20552</v>
      </c>
      <c r="DE9" s="648"/>
      <c r="DF9" s="648"/>
      <c r="DG9" s="648"/>
      <c r="DH9" s="648"/>
      <c r="DI9" s="648"/>
      <c r="DJ9" s="648"/>
      <c r="DK9" s="648"/>
      <c r="DL9" s="648"/>
      <c r="DM9" s="648"/>
      <c r="DN9" s="648"/>
      <c r="DO9" s="648"/>
      <c r="DP9" s="649"/>
      <c r="DQ9" s="656">
        <v>857742</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175</v>
      </c>
      <c r="S10" s="648"/>
      <c r="T10" s="648"/>
      <c r="U10" s="648"/>
      <c r="V10" s="648"/>
      <c r="W10" s="648"/>
      <c r="X10" s="648"/>
      <c r="Y10" s="649"/>
      <c r="Z10" s="650" t="s">
        <v>175</v>
      </c>
      <c r="AA10" s="650"/>
      <c r="AB10" s="650"/>
      <c r="AC10" s="650"/>
      <c r="AD10" s="651" t="s">
        <v>231</v>
      </c>
      <c r="AE10" s="651"/>
      <c r="AF10" s="651"/>
      <c r="AG10" s="651"/>
      <c r="AH10" s="651"/>
      <c r="AI10" s="651"/>
      <c r="AJ10" s="651"/>
      <c r="AK10" s="651"/>
      <c r="AL10" s="652" t="s">
        <v>174</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24549</v>
      </c>
      <c r="BH10" s="648"/>
      <c r="BI10" s="648"/>
      <c r="BJ10" s="648"/>
      <c r="BK10" s="648"/>
      <c r="BL10" s="648"/>
      <c r="BM10" s="648"/>
      <c r="BN10" s="649"/>
      <c r="BO10" s="650">
        <v>2</v>
      </c>
      <c r="BP10" s="650"/>
      <c r="BQ10" s="650"/>
      <c r="BR10" s="650"/>
      <c r="BS10" s="656" t="s">
        <v>174</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12186</v>
      </c>
      <c r="CS10" s="648"/>
      <c r="CT10" s="648"/>
      <c r="CU10" s="648"/>
      <c r="CV10" s="648"/>
      <c r="CW10" s="648"/>
      <c r="CX10" s="648"/>
      <c r="CY10" s="649"/>
      <c r="CZ10" s="650">
        <v>0.1</v>
      </c>
      <c r="DA10" s="650"/>
      <c r="DB10" s="650"/>
      <c r="DC10" s="650"/>
      <c r="DD10" s="656" t="s">
        <v>174</v>
      </c>
      <c r="DE10" s="648"/>
      <c r="DF10" s="648"/>
      <c r="DG10" s="648"/>
      <c r="DH10" s="648"/>
      <c r="DI10" s="648"/>
      <c r="DJ10" s="648"/>
      <c r="DK10" s="648"/>
      <c r="DL10" s="648"/>
      <c r="DM10" s="648"/>
      <c r="DN10" s="648"/>
      <c r="DO10" s="648"/>
      <c r="DP10" s="649"/>
      <c r="DQ10" s="656">
        <v>10186</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282221</v>
      </c>
      <c r="S11" s="648"/>
      <c r="T11" s="648"/>
      <c r="U11" s="648"/>
      <c r="V11" s="648"/>
      <c r="W11" s="648"/>
      <c r="X11" s="648"/>
      <c r="Y11" s="649"/>
      <c r="Z11" s="652">
        <v>1.4</v>
      </c>
      <c r="AA11" s="653"/>
      <c r="AB11" s="653"/>
      <c r="AC11" s="665"/>
      <c r="AD11" s="656">
        <v>282221</v>
      </c>
      <c r="AE11" s="648"/>
      <c r="AF11" s="648"/>
      <c r="AG11" s="648"/>
      <c r="AH11" s="648"/>
      <c r="AI11" s="648"/>
      <c r="AJ11" s="648"/>
      <c r="AK11" s="649"/>
      <c r="AL11" s="652">
        <v>5.7</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29878</v>
      </c>
      <c r="BH11" s="648"/>
      <c r="BI11" s="648"/>
      <c r="BJ11" s="648"/>
      <c r="BK11" s="648"/>
      <c r="BL11" s="648"/>
      <c r="BM11" s="648"/>
      <c r="BN11" s="649"/>
      <c r="BO11" s="650">
        <v>2.4</v>
      </c>
      <c r="BP11" s="650"/>
      <c r="BQ11" s="650"/>
      <c r="BR11" s="650"/>
      <c r="BS11" s="656" t="s">
        <v>231</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1674454</v>
      </c>
      <c r="CS11" s="648"/>
      <c r="CT11" s="648"/>
      <c r="CU11" s="648"/>
      <c r="CV11" s="648"/>
      <c r="CW11" s="648"/>
      <c r="CX11" s="648"/>
      <c r="CY11" s="649"/>
      <c r="CZ11" s="650">
        <v>8.9</v>
      </c>
      <c r="DA11" s="650"/>
      <c r="DB11" s="650"/>
      <c r="DC11" s="650"/>
      <c r="DD11" s="656">
        <v>452074</v>
      </c>
      <c r="DE11" s="648"/>
      <c r="DF11" s="648"/>
      <c r="DG11" s="648"/>
      <c r="DH11" s="648"/>
      <c r="DI11" s="648"/>
      <c r="DJ11" s="648"/>
      <c r="DK11" s="648"/>
      <c r="DL11" s="648"/>
      <c r="DM11" s="648"/>
      <c r="DN11" s="648"/>
      <c r="DO11" s="648"/>
      <c r="DP11" s="649"/>
      <c r="DQ11" s="656">
        <v>403739</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231</v>
      </c>
      <c r="S12" s="648"/>
      <c r="T12" s="648"/>
      <c r="U12" s="648"/>
      <c r="V12" s="648"/>
      <c r="W12" s="648"/>
      <c r="X12" s="648"/>
      <c r="Y12" s="649"/>
      <c r="Z12" s="650" t="s">
        <v>174</v>
      </c>
      <c r="AA12" s="650"/>
      <c r="AB12" s="650"/>
      <c r="AC12" s="650"/>
      <c r="AD12" s="651" t="s">
        <v>231</v>
      </c>
      <c r="AE12" s="651"/>
      <c r="AF12" s="651"/>
      <c r="AG12" s="651"/>
      <c r="AH12" s="651"/>
      <c r="AI12" s="651"/>
      <c r="AJ12" s="651"/>
      <c r="AK12" s="651"/>
      <c r="AL12" s="652" t="s">
        <v>231</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638955</v>
      </c>
      <c r="BH12" s="648"/>
      <c r="BI12" s="648"/>
      <c r="BJ12" s="648"/>
      <c r="BK12" s="648"/>
      <c r="BL12" s="648"/>
      <c r="BM12" s="648"/>
      <c r="BN12" s="649"/>
      <c r="BO12" s="650">
        <v>52.3</v>
      </c>
      <c r="BP12" s="650"/>
      <c r="BQ12" s="650"/>
      <c r="BR12" s="650"/>
      <c r="BS12" s="656" t="s">
        <v>231</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569015</v>
      </c>
      <c r="CS12" s="648"/>
      <c r="CT12" s="648"/>
      <c r="CU12" s="648"/>
      <c r="CV12" s="648"/>
      <c r="CW12" s="648"/>
      <c r="CX12" s="648"/>
      <c r="CY12" s="649"/>
      <c r="CZ12" s="650">
        <v>3</v>
      </c>
      <c r="DA12" s="650"/>
      <c r="DB12" s="650"/>
      <c r="DC12" s="650"/>
      <c r="DD12" s="656">
        <v>29274</v>
      </c>
      <c r="DE12" s="648"/>
      <c r="DF12" s="648"/>
      <c r="DG12" s="648"/>
      <c r="DH12" s="648"/>
      <c r="DI12" s="648"/>
      <c r="DJ12" s="648"/>
      <c r="DK12" s="648"/>
      <c r="DL12" s="648"/>
      <c r="DM12" s="648"/>
      <c r="DN12" s="648"/>
      <c r="DO12" s="648"/>
      <c r="DP12" s="649"/>
      <c r="DQ12" s="656">
        <v>452316</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174</v>
      </c>
      <c r="S13" s="648"/>
      <c r="T13" s="648"/>
      <c r="U13" s="648"/>
      <c r="V13" s="648"/>
      <c r="W13" s="648"/>
      <c r="X13" s="648"/>
      <c r="Y13" s="649"/>
      <c r="Z13" s="650" t="s">
        <v>174</v>
      </c>
      <c r="AA13" s="650"/>
      <c r="AB13" s="650"/>
      <c r="AC13" s="650"/>
      <c r="AD13" s="651" t="s">
        <v>174</v>
      </c>
      <c r="AE13" s="651"/>
      <c r="AF13" s="651"/>
      <c r="AG13" s="651"/>
      <c r="AH13" s="651"/>
      <c r="AI13" s="651"/>
      <c r="AJ13" s="651"/>
      <c r="AK13" s="651"/>
      <c r="AL13" s="652" t="s">
        <v>231</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635070</v>
      </c>
      <c r="BH13" s="648"/>
      <c r="BI13" s="648"/>
      <c r="BJ13" s="648"/>
      <c r="BK13" s="648"/>
      <c r="BL13" s="648"/>
      <c r="BM13" s="648"/>
      <c r="BN13" s="649"/>
      <c r="BO13" s="650">
        <v>52</v>
      </c>
      <c r="BP13" s="650"/>
      <c r="BQ13" s="650"/>
      <c r="BR13" s="650"/>
      <c r="BS13" s="656" t="s">
        <v>175</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1017991</v>
      </c>
      <c r="CS13" s="648"/>
      <c r="CT13" s="648"/>
      <c r="CU13" s="648"/>
      <c r="CV13" s="648"/>
      <c r="CW13" s="648"/>
      <c r="CX13" s="648"/>
      <c r="CY13" s="649"/>
      <c r="CZ13" s="650">
        <v>5.4</v>
      </c>
      <c r="DA13" s="650"/>
      <c r="DB13" s="650"/>
      <c r="DC13" s="650"/>
      <c r="DD13" s="656">
        <v>695692</v>
      </c>
      <c r="DE13" s="648"/>
      <c r="DF13" s="648"/>
      <c r="DG13" s="648"/>
      <c r="DH13" s="648"/>
      <c r="DI13" s="648"/>
      <c r="DJ13" s="648"/>
      <c r="DK13" s="648"/>
      <c r="DL13" s="648"/>
      <c r="DM13" s="648"/>
      <c r="DN13" s="648"/>
      <c r="DO13" s="648"/>
      <c r="DP13" s="649"/>
      <c r="DQ13" s="656">
        <v>307742</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174</v>
      </c>
      <c r="S14" s="648"/>
      <c r="T14" s="648"/>
      <c r="U14" s="648"/>
      <c r="V14" s="648"/>
      <c r="W14" s="648"/>
      <c r="X14" s="648"/>
      <c r="Y14" s="649"/>
      <c r="Z14" s="650" t="s">
        <v>175</v>
      </c>
      <c r="AA14" s="650"/>
      <c r="AB14" s="650"/>
      <c r="AC14" s="650"/>
      <c r="AD14" s="651" t="s">
        <v>174</v>
      </c>
      <c r="AE14" s="651"/>
      <c r="AF14" s="651"/>
      <c r="AG14" s="651"/>
      <c r="AH14" s="651"/>
      <c r="AI14" s="651"/>
      <c r="AJ14" s="651"/>
      <c r="AK14" s="651"/>
      <c r="AL14" s="652" t="s">
        <v>231</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58854</v>
      </c>
      <c r="BH14" s="648"/>
      <c r="BI14" s="648"/>
      <c r="BJ14" s="648"/>
      <c r="BK14" s="648"/>
      <c r="BL14" s="648"/>
      <c r="BM14" s="648"/>
      <c r="BN14" s="649"/>
      <c r="BO14" s="650">
        <v>4.8</v>
      </c>
      <c r="BP14" s="650"/>
      <c r="BQ14" s="650"/>
      <c r="BR14" s="650"/>
      <c r="BS14" s="656" t="s">
        <v>231</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392096</v>
      </c>
      <c r="CS14" s="648"/>
      <c r="CT14" s="648"/>
      <c r="CU14" s="648"/>
      <c r="CV14" s="648"/>
      <c r="CW14" s="648"/>
      <c r="CX14" s="648"/>
      <c r="CY14" s="649"/>
      <c r="CZ14" s="650">
        <v>2.1</v>
      </c>
      <c r="DA14" s="650"/>
      <c r="DB14" s="650"/>
      <c r="DC14" s="650"/>
      <c r="DD14" s="656">
        <v>26345</v>
      </c>
      <c r="DE14" s="648"/>
      <c r="DF14" s="648"/>
      <c r="DG14" s="648"/>
      <c r="DH14" s="648"/>
      <c r="DI14" s="648"/>
      <c r="DJ14" s="648"/>
      <c r="DK14" s="648"/>
      <c r="DL14" s="648"/>
      <c r="DM14" s="648"/>
      <c r="DN14" s="648"/>
      <c r="DO14" s="648"/>
      <c r="DP14" s="649"/>
      <c r="DQ14" s="656">
        <v>340147</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231</v>
      </c>
      <c r="S15" s="648"/>
      <c r="T15" s="648"/>
      <c r="U15" s="648"/>
      <c r="V15" s="648"/>
      <c r="W15" s="648"/>
      <c r="X15" s="648"/>
      <c r="Y15" s="649"/>
      <c r="Z15" s="650" t="s">
        <v>231</v>
      </c>
      <c r="AA15" s="650"/>
      <c r="AB15" s="650"/>
      <c r="AC15" s="650"/>
      <c r="AD15" s="651" t="s">
        <v>174</v>
      </c>
      <c r="AE15" s="651"/>
      <c r="AF15" s="651"/>
      <c r="AG15" s="651"/>
      <c r="AH15" s="651"/>
      <c r="AI15" s="651"/>
      <c r="AJ15" s="651"/>
      <c r="AK15" s="651"/>
      <c r="AL15" s="652" t="s">
        <v>231</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79276</v>
      </c>
      <c r="BH15" s="648"/>
      <c r="BI15" s="648"/>
      <c r="BJ15" s="648"/>
      <c r="BK15" s="648"/>
      <c r="BL15" s="648"/>
      <c r="BM15" s="648"/>
      <c r="BN15" s="649"/>
      <c r="BO15" s="650">
        <v>6.5</v>
      </c>
      <c r="BP15" s="650"/>
      <c r="BQ15" s="650"/>
      <c r="BR15" s="650"/>
      <c r="BS15" s="656" t="s">
        <v>231</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664578</v>
      </c>
      <c r="CS15" s="648"/>
      <c r="CT15" s="648"/>
      <c r="CU15" s="648"/>
      <c r="CV15" s="648"/>
      <c r="CW15" s="648"/>
      <c r="CX15" s="648"/>
      <c r="CY15" s="649"/>
      <c r="CZ15" s="650">
        <v>3.5</v>
      </c>
      <c r="DA15" s="650"/>
      <c r="DB15" s="650"/>
      <c r="DC15" s="650"/>
      <c r="DD15" s="656">
        <v>161891</v>
      </c>
      <c r="DE15" s="648"/>
      <c r="DF15" s="648"/>
      <c r="DG15" s="648"/>
      <c r="DH15" s="648"/>
      <c r="DI15" s="648"/>
      <c r="DJ15" s="648"/>
      <c r="DK15" s="648"/>
      <c r="DL15" s="648"/>
      <c r="DM15" s="648"/>
      <c r="DN15" s="648"/>
      <c r="DO15" s="648"/>
      <c r="DP15" s="649"/>
      <c r="DQ15" s="656">
        <v>417669</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10606</v>
      </c>
      <c r="S16" s="648"/>
      <c r="T16" s="648"/>
      <c r="U16" s="648"/>
      <c r="V16" s="648"/>
      <c r="W16" s="648"/>
      <c r="X16" s="648"/>
      <c r="Y16" s="649"/>
      <c r="Z16" s="650">
        <v>0.1</v>
      </c>
      <c r="AA16" s="650"/>
      <c r="AB16" s="650"/>
      <c r="AC16" s="650"/>
      <c r="AD16" s="651">
        <v>10606</v>
      </c>
      <c r="AE16" s="651"/>
      <c r="AF16" s="651"/>
      <c r="AG16" s="651"/>
      <c r="AH16" s="651"/>
      <c r="AI16" s="651"/>
      <c r="AJ16" s="651"/>
      <c r="AK16" s="651"/>
      <c r="AL16" s="652">
        <v>0.2</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174</v>
      </c>
      <c r="BH16" s="648"/>
      <c r="BI16" s="648"/>
      <c r="BJ16" s="648"/>
      <c r="BK16" s="648"/>
      <c r="BL16" s="648"/>
      <c r="BM16" s="648"/>
      <c r="BN16" s="649"/>
      <c r="BO16" s="650" t="s">
        <v>174</v>
      </c>
      <c r="BP16" s="650"/>
      <c r="BQ16" s="650"/>
      <c r="BR16" s="650"/>
      <c r="BS16" s="656" t="s">
        <v>231</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3618368</v>
      </c>
      <c r="CS16" s="648"/>
      <c r="CT16" s="648"/>
      <c r="CU16" s="648"/>
      <c r="CV16" s="648"/>
      <c r="CW16" s="648"/>
      <c r="CX16" s="648"/>
      <c r="CY16" s="649"/>
      <c r="CZ16" s="650">
        <v>19.3</v>
      </c>
      <c r="DA16" s="650"/>
      <c r="DB16" s="650"/>
      <c r="DC16" s="650"/>
      <c r="DD16" s="656" t="s">
        <v>231</v>
      </c>
      <c r="DE16" s="648"/>
      <c r="DF16" s="648"/>
      <c r="DG16" s="648"/>
      <c r="DH16" s="648"/>
      <c r="DI16" s="648"/>
      <c r="DJ16" s="648"/>
      <c r="DK16" s="648"/>
      <c r="DL16" s="648"/>
      <c r="DM16" s="648"/>
      <c r="DN16" s="648"/>
      <c r="DO16" s="648"/>
      <c r="DP16" s="649"/>
      <c r="DQ16" s="656">
        <v>1007235</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4488</v>
      </c>
      <c r="S17" s="648"/>
      <c r="T17" s="648"/>
      <c r="U17" s="648"/>
      <c r="V17" s="648"/>
      <c r="W17" s="648"/>
      <c r="X17" s="648"/>
      <c r="Y17" s="649"/>
      <c r="Z17" s="650">
        <v>0</v>
      </c>
      <c r="AA17" s="650"/>
      <c r="AB17" s="650"/>
      <c r="AC17" s="650"/>
      <c r="AD17" s="651">
        <v>4488</v>
      </c>
      <c r="AE17" s="651"/>
      <c r="AF17" s="651"/>
      <c r="AG17" s="651"/>
      <c r="AH17" s="651"/>
      <c r="AI17" s="651"/>
      <c r="AJ17" s="651"/>
      <c r="AK17" s="651"/>
      <c r="AL17" s="652">
        <v>0.1</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231</v>
      </c>
      <c r="BH17" s="648"/>
      <c r="BI17" s="648"/>
      <c r="BJ17" s="648"/>
      <c r="BK17" s="648"/>
      <c r="BL17" s="648"/>
      <c r="BM17" s="648"/>
      <c r="BN17" s="649"/>
      <c r="BO17" s="650" t="s">
        <v>231</v>
      </c>
      <c r="BP17" s="650"/>
      <c r="BQ17" s="650"/>
      <c r="BR17" s="650"/>
      <c r="BS17" s="656" t="s">
        <v>231</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877920</v>
      </c>
      <c r="CS17" s="648"/>
      <c r="CT17" s="648"/>
      <c r="CU17" s="648"/>
      <c r="CV17" s="648"/>
      <c r="CW17" s="648"/>
      <c r="CX17" s="648"/>
      <c r="CY17" s="649"/>
      <c r="CZ17" s="650">
        <v>4.7</v>
      </c>
      <c r="DA17" s="650"/>
      <c r="DB17" s="650"/>
      <c r="DC17" s="650"/>
      <c r="DD17" s="656" t="s">
        <v>174</v>
      </c>
      <c r="DE17" s="648"/>
      <c r="DF17" s="648"/>
      <c r="DG17" s="648"/>
      <c r="DH17" s="648"/>
      <c r="DI17" s="648"/>
      <c r="DJ17" s="648"/>
      <c r="DK17" s="648"/>
      <c r="DL17" s="648"/>
      <c r="DM17" s="648"/>
      <c r="DN17" s="648"/>
      <c r="DO17" s="648"/>
      <c r="DP17" s="649"/>
      <c r="DQ17" s="656">
        <v>862863</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10546</v>
      </c>
      <c r="S18" s="648"/>
      <c r="T18" s="648"/>
      <c r="U18" s="648"/>
      <c r="V18" s="648"/>
      <c r="W18" s="648"/>
      <c r="X18" s="648"/>
      <c r="Y18" s="649"/>
      <c r="Z18" s="650">
        <v>0.1</v>
      </c>
      <c r="AA18" s="650"/>
      <c r="AB18" s="650"/>
      <c r="AC18" s="650"/>
      <c r="AD18" s="651">
        <v>10546</v>
      </c>
      <c r="AE18" s="651"/>
      <c r="AF18" s="651"/>
      <c r="AG18" s="651"/>
      <c r="AH18" s="651"/>
      <c r="AI18" s="651"/>
      <c r="AJ18" s="651"/>
      <c r="AK18" s="651"/>
      <c r="AL18" s="652">
        <v>0.2</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231</v>
      </c>
      <c r="BH18" s="648"/>
      <c r="BI18" s="648"/>
      <c r="BJ18" s="648"/>
      <c r="BK18" s="648"/>
      <c r="BL18" s="648"/>
      <c r="BM18" s="648"/>
      <c r="BN18" s="649"/>
      <c r="BO18" s="650" t="s">
        <v>174</v>
      </c>
      <c r="BP18" s="650"/>
      <c r="BQ18" s="650"/>
      <c r="BR18" s="650"/>
      <c r="BS18" s="656" t="s">
        <v>231</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231</v>
      </c>
      <c r="CS18" s="648"/>
      <c r="CT18" s="648"/>
      <c r="CU18" s="648"/>
      <c r="CV18" s="648"/>
      <c r="CW18" s="648"/>
      <c r="CX18" s="648"/>
      <c r="CY18" s="649"/>
      <c r="CZ18" s="650" t="s">
        <v>174</v>
      </c>
      <c r="DA18" s="650"/>
      <c r="DB18" s="650"/>
      <c r="DC18" s="650"/>
      <c r="DD18" s="656" t="s">
        <v>231</v>
      </c>
      <c r="DE18" s="648"/>
      <c r="DF18" s="648"/>
      <c r="DG18" s="648"/>
      <c r="DH18" s="648"/>
      <c r="DI18" s="648"/>
      <c r="DJ18" s="648"/>
      <c r="DK18" s="648"/>
      <c r="DL18" s="648"/>
      <c r="DM18" s="648"/>
      <c r="DN18" s="648"/>
      <c r="DO18" s="648"/>
      <c r="DP18" s="649"/>
      <c r="DQ18" s="656" t="s">
        <v>174</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4450</v>
      </c>
      <c r="S19" s="648"/>
      <c r="T19" s="648"/>
      <c r="U19" s="648"/>
      <c r="V19" s="648"/>
      <c r="W19" s="648"/>
      <c r="X19" s="648"/>
      <c r="Y19" s="649"/>
      <c r="Z19" s="650">
        <v>0</v>
      </c>
      <c r="AA19" s="650"/>
      <c r="AB19" s="650"/>
      <c r="AC19" s="650"/>
      <c r="AD19" s="651">
        <v>4450</v>
      </c>
      <c r="AE19" s="651"/>
      <c r="AF19" s="651"/>
      <c r="AG19" s="651"/>
      <c r="AH19" s="651"/>
      <c r="AI19" s="651"/>
      <c r="AJ19" s="651"/>
      <c r="AK19" s="651"/>
      <c r="AL19" s="652">
        <v>0.1</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t="s">
        <v>175</v>
      </c>
      <c r="BH19" s="648"/>
      <c r="BI19" s="648"/>
      <c r="BJ19" s="648"/>
      <c r="BK19" s="648"/>
      <c r="BL19" s="648"/>
      <c r="BM19" s="648"/>
      <c r="BN19" s="649"/>
      <c r="BO19" s="650" t="s">
        <v>231</v>
      </c>
      <c r="BP19" s="650"/>
      <c r="BQ19" s="650"/>
      <c r="BR19" s="650"/>
      <c r="BS19" s="656" t="s">
        <v>231</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174</v>
      </c>
      <c r="CS19" s="648"/>
      <c r="CT19" s="648"/>
      <c r="CU19" s="648"/>
      <c r="CV19" s="648"/>
      <c r="CW19" s="648"/>
      <c r="CX19" s="648"/>
      <c r="CY19" s="649"/>
      <c r="CZ19" s="650" t="s">
        <v>231</v>
      </c>
      <c r="DA19" s="650"/>
      <c r="DB19" s="650"/>
      <c r="DC19" s="650"/>
      <c r="DD19" s="656" t="s">
        <v>174</v>
      </c>
      <c r="DE19" s="648"/>
      <c r="DF19" s="648"/>
      <c r="DG19" s="648"/>
      <c r="DH19" s="648"/>
      <c r="DI19" s="648"/>
      <c r="DJ19" s="648"/>
      <c r="DK19" s="648"/>
      <c r="DL19" s="648"/>
      <c r="DM19" s="648"/>
      <c r="DN19" s="648"/>
      <c r="DO19" s="648"/>
      <c r="DP19" s="649"/>
      <c r="DQ19" s="656" t="s">
        <v>174</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5012</v>
      </c>
      <c r="S20" s="648"/>
      <c r="T20" s="648"/>
      <c r="U20" s="648"/>
      <c r="V20" s="648"/>
      <c r="W20" s="648"/>
      <c r="X20" s="648"/>
      <c r="Y20" s="649"/>
      <c r="Z20" s="650">
        <v>0</v>
      </c>
      <c r="AA20" s="650"/>
      <c r="AB20" s="650"/>
      <c r="AC20" s="650"/>
      <c r="AD20" s="651">
        <v>5012</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t="s">
        <v>231</v>
      </c>
      <c r="BH20" s="648"/>
      <c r="BI20" s="648"/>
      <c r="BJ20" s="648"/>
      <c r="BK20" s="648"/>
      <c r="BL20" s="648"/>
      <c r="BM20" s="648"/>
      <c r="BN20" s="649"/>
      <c r="BO20" s="650" t="s">
        <v>174</v>
      </c>
      <c r="BP20" s="650"/>
      <c r="BQ20" s="650"/>
      <c r="BR20" s="650"/>
      <c r="BS20" s="656" t="s">
        <v>174</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18758093</v>
      </c>
      <c r="CS20" s="648"/>
      <c r="CT20" s="648"/>
      <c r="CU20" s="648"/>
      <c r="CV20" s="648"/>
      <c r="CW20" s="648"/>
      <c r="CX20" s="648"/>
      <c r="CY20" s="649"/>
      <c r="CZ20" s="650">
        <v>100</v>
      </c>
      <c r="DA20" s="650"/>
      <c r="DB20" s="650"/>
      <c r="DC20" s="650"/>
      <c r="DD20" s="656">
        <v>1466341</v>
      </c>
      <c r="DE20" s="648"/>
      <c r="DF20" s="648"/>
      <c r="DG20" s="648"/>
      <c r="DH20" s="648"/>
      <c r="DI20" s="648"/>
      <c r="DJ20" s="648"/>
      <c r="DK20" s="648"/>
      <c r="DL20" s="648"/>
      <c r="DM20" s="648"/>
      <c r="DN20" s="648"/>
      <c r="DO20" s="648"/>
      <c r="DP20" s="649"/>
      <c r="DQ20" s="656">
        <v>8810175</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1084</v>
      </c>
      <c r="S21" s="648"/>
      <c r="T21" s="648"/>
      <c r="U21" s="648"/>
      <c r="V21" s="648"/>
      <c r="W21" s="648"/>
      <c r="X21" s="648"/>
      <c r="Y21" s="649"/>
      <c r="Z21" s="650">
        <v>0</v>
      </c>
      <c r="AA21" s="650"/>
      <c r="AB21" s="650"/>
      <c r="AC21" s="650"/>
      <c r="AD21" s="651">
        <v>1084</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t="s">
        <v>174</v>
      </c>
      <c r="BH21" s="648"/>
      <c r="BI21" s="648"/>
      <c r="BJ21" s="648"/>
      <c r="BK21" s="648"/>
      <c r="BL21" s="648"/>
      <c r="BM21" s="648"/>
      <c r="BN21" s="649"/>
      <c r="BO21" s="650" t="s">
        <v>231</v>
      </c>
      <c r="BP21" s="650"/>
      <c r="BQ21" s="650"/>
      <c r="BR21" s="650"/>
      <c r="BS21" s="656" t="s">
        <v>175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4606662</v>
      </c>
      <c r="S22" s="648"/>
      <c r="T22" s="648"/>
      <c r="U22" s="648"/>
      <c r="V22" s="648"/>
      <c r="W22" s="648"/>
      <c r="X22" s="648"/>
      <c r="Y22" s="649"/>
      <c r="Z22" s="650">
        <v>23.4</v>
      </c>
      <c r="AA22" s="650"/>
      <c r="AB22" s="650"/>
      <c r="AC22" s="650"/>
      <c r="AD22" s="651">
        <v>3241725</v>
      </c>
      <c r="AE22" s="651"/>
      <c r="AF22" s="651"/>
      <c r="AG22" s="651"/>
      <c r="AH22" s="651"/>
      <c r="AI22" s="651"/>
      <c r="AJ22" s="651"/>
      <c r="AK22" s="651"/>
      <c r="AL22" s="652">
        <v>65.400000000000006</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231</v>
      </c>
      <c r="BH22" s="648"/>
      <c r="BI22" s="648"/>
      <c r="BJ22" s="648"/>
      <c r="BK22" s="648"/>
      <c r="BL22" s="648"/>
      <c r="BM22" s="648"/>
      <c r="BN22" s="649"/>
      <c r="BO22" s="650" t="s">
        <v>174</v>
      </c>
      <c r="BP22" s="650"/>
      <c r="BQ22" s="650"/>
      <c r="BR22" s="650"/>
      <c r="BS22" s="656" t="s">
        <v>174</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3241725</v>
      </c>
      <c r="S23" s="648"/>
      <c r="T23" s="648"/>
      <c r="U23" s="648"/>
      <c r="V23" s="648"/>
      <c r="W23" s="648"/>
      <c r="X23" s="648"/>
      <c r="Y23" s="649"/>
      <c r="Z23" s="650">
        <v>16.5</v>
      </c>
      <c r="AA23" s="650"/>
      <c r="AB23" s="650"/>
      <c r="AC23" s="650"/>
      <c r="AD23" s="651">
        <v>3241725</v>
      </c>
      <c r="AE23" s="651"/>
      <c r="AF23" s="651"/>
      <c r="AG23" s="651"/>
      <c r="AH23" s="651"/>
      <c r="AI23" s="651"/>
      <c r="AJ23" s="651"/>
      <c r="AK23" s="651"/>
      <c r="AL23" s="652">
        <v>65.400000000000006</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231</v>
      </c>
      <c r="BH23" s="648"/>
      <c r="BI23" s="648"/>
      <c r="BJ23" s="648"/>
      <c r="BK23" s="648"/>
      <c r="BL23" s="648"/>
      <c r="BM23" s="648"/>
      <c r="BN23" s="649"/>
      <c r="BO23" s="650" t="s">
        <v>231</v>
      </c>
      <c r="BP23" s="650"/>
      <c r="BQ23" s="650"/>
      <c r="BR23" s="650"/>
      <c r="BS23" s="656" t="s">
        <v>174</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1321729</v>
      </c>
      <c r="S24" s="648"/>
      <c r="T24" s="648"/>
      <c r="U24" s="648"/>
      <c r="V24" s="648"/>
      <c r="W24" s="648"/>
      <c r="X24" s="648"/>
      <c r="Y24" s="649"/>
      <c r="Z24" s="650">
        <v>6.7</v>
      </c>
      <c r="AA24" s="650"/>
      <c r="AB24" s="650"/>
      <c r="AC24" s="650"/>
      <c r="AD24" s="651" t="s">
        <v>231</v>
      </c>
      <c r="AE24" s="651"/>
      <c r="AF24" s="651"/>
      <c r="AG24" s="651"/>
      <c r="AH24" s="651"/>
      <c r="AI24" s="651"/>
      <c r="AJ24" s="651"/>
      <c r="AK24" s="651"/>
      <c r="AL24" s="652" t="s">
        <v>231</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174</v>
      </c>
      <c r="BH24" s="648"/>
      <c r="BI24" s="648"/>
      <c r="BJ24" s="648"/>
      <c r="BK24" s="648"/>
      <c r="BL24" s="648"/>
      <c r="BM24" s="648"/>
      <c r="BN24" s="649"/>
      <c r="BO24" s="650" t="s">
        <v>231</v>
      </c>
      <c r="BP24" s="650"/>
      <c r="BQ24" s="650"/>
      <c r="BR24" s="650"/>
      <c r="BS24" s="656" t="s">
        <v>175</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3011112</v>
      </c>
      <c r="CS24" s="637"/>
      <c r="CT24" s="637"/>
      <c r="CU24" s="637"/>
      <c r="CV24" s="637"/>
      <c r="CW24" s="637"/>
      <c r="CX24" s="637"/>
      <c r="CY24" s="638"/>
      <c r="CZ24" s="641">
        <v>16.100000000000001</v>
      </c>
      <c r="DA24" s="642"/>
      <c r="DB24" s="642"/>
      <c r="DC24" s="661"/>
      <c r="DD24" s="681">
        <v>2475608</v>
      </c>
      <c r="DE24" s="637"/>
      <c r="DF24" s="637"/>
      <c r="DG24" s="637"/>
      <c r="DH24" s="637"/>
      <c r="DI24" s="637"/>
      <c r="DJ24" s="637"/>
      <c r="DK24" s="638"/>
      <c r="DL24" s="681">
        <v>2282544</v>
      </c>
      <c r="DM24" s="637"/>
      <c r="DN24" s="637"/>
      <c r="DO24" s="637"/>
      <c r="DP24" s="637"/>
      <c r="DQ24" s="637"/>
      <c r="DR24" s="637"/>
      <c r="DS24" s="637"/>
      <c r="DT24" s="637"/>
      <c r="DU24" s="637"/>
      <c r="DV24" s="638"/>
      <c r="DW24" s="641">
        <v>44.6</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v>43208</v>
      </c>
      <c r="S25" s="648"/>
      <c r="T25" s="648"/>
      <c r="U25" s="648"/>
      <c r="V25" s="648"/>
      <c r="W25" s="648"/>
      <c r="X25" s="648"/>
      <c r="Y25" s="649"/>
      <c r="Z25" s="650">
        <v>0.2</v>
      </c>
      <c r="AA25" s="650"/>
      <c r="AB25" s="650"/>
      <c r="AC25" s="650"/>
      <c r="AD25" s="651" t="s">
        <v>174</v>
      </c>
      <c r="AE25" s="651"/>
      <c r="AF25" s="651"/>
      <c r="AG25" s="651"/>
      <c r="AH25" s="651"/>
      <c r="AI25" s="651"/>
      <c r="AJ25" s="651"/>
      <c r="AK25" s="651"/>
      <c r="AL25" s="652" t="s">
        <v>231</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231</v>
      </c>
      <c r="BH25" s="648"/>
      <c r="BI25" s="648"/>
      <c r="BJ25" s="648"/>
      <c r="BK25" s="648"/>
      <c r="BL25" s="648"/>
      <c r="BM25" s="648"/>
      <c r="BN25" s="649"/>
      <c r="BO25" s="650" t="s">
        <v>231</v>
      </c>
      <c r="BP25" s="650"/>
      <c r="BQ25" s="650"/>
      <c r="BR25" s="650"/>
      <c r="BS25" s="656" t="s">
        <v>231</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1428174</v>
      </c>
      <c r="CS25" s="684"/>
      <c r="CT25" s="684"/>
      <c r="CU25" s="684"/>
      <c r="CV25" s="684"/>
      <c r="CW25" s="684"/>
      <c r="CX25" s="684"/>
      <c r="CY25" s="685"/>
      <c r="CZ25" s="652">
        <v>7.6</v>
      </c>
      <c r="DA25" s="682"/>
      <c r="DB25" s="682"/>
      <c r="DC25" s="686"/>
      <c r="DD25" s="656">
        <v>1308970</v>
      </c>
      <c r="DE25" s="684"/>
      <c r="DF25" s="684"/>
      <c r="DG25" s="684"/>
      <c r="DH25" s="684"/>
      <c r="DI25" s="684"/>
      <c r="DJ25" s="684"/>
      <c r="DK25" s="685"/>
      <c r="DL25" s="656">
        <v>1205261</v>
      </c>
      <c r="DM25" s="684"/>
      <c r="DN25" s="684"/>
      <c r="DO25" s="684"/>
      <c r="DP25" s="684"/>
      <c r="DQ25" s="684"/>
      <c r="DR25" s="684"/>
      <c r="DS25" s="684"/>
      <c r="DT25" s="684"/>
      <c r="DU25" s="684"/>
      <c r="DV25" s="685"/>
      <c r="DW25" s="652">
        <v>23.5</v>
      </c>
      <c r="DX25" s="682"/>
      <c r="DY25" s="682"/>
      <c r="DZ25" s="682"/>
      <c r="EA25" s="682"/>
      <c r="EB25" s="682"/>
      <c r="EC25" s="683"/>
    </row>
    <row r="26" spans="2:133" ht="11.25" customHeight="1" x14ac:dyDescent="0.15">
      <c r="B26" s="644" t="s">
        <v>298</v>
      </c>
      <c r="C26" s="645"/>
      <c r="D26" s="645"/>
      <c r="E26" s="645"/>
      <c r="F26" s="645"/>
      <c r="G26" s="645"/>
      <c r="H26" s="645"/>
      <c r="I26" s="645"/>
      <c r="J26" s="645"/>
      <c r="K26" s="645"/>
      <c r="L26" s="645"/>
      <c r="M26" s="645"/>
      <c r="N26" s="645"/>
      <c r="O26" s="645"/>
      <c r="P26" s="645"/>
      <c r="Q26" s="646"/>
      <c r="R26" s="647">
        <v>6278436</v>
      </c>
      <c r="S26" s="648"/>
      <c r="T26" s="648"/>
      <c r="U26" s="648"/>
      <c r="V26" s="648"/>
      <c r="W26" s="648"/>
      <c r="X26" s="648"/>
      <c r="Y26" s="649"/>
      <c r="Z26" s="650">
        <v>31.9</v>
      </c>
      <c r="AA26" s="650"/>
      <c r="AB26" s="650"/>
      <c r="AC26" s="650"/>
      <c r="AD26" s="651">
        <v>4913499</v>
      </c>
      <c r="AE26" s="651"/>
      <c r="AF26" s="651"/>
      <c r="AG26" s="651"/>
      <c r="AH26" s="651"/>
      <c r="AI26" s="651"/>
      <c r="AJ26" s="651"/>
      <c r="AK26" s="651"/>
      <c r="AL26" s="652">
        <v>99.1</v>
      </c>
      <c r="AM26" s="653"/>
      <c r="AN26" s="653"/>
      <c r="AO26" s="654"/>
      <c r="AP26" s="666" t="s">
        <v>299</v>
      </c>
      <c r="AQ26" s="693"/>
      <c r="AR26" s="693"/>
      <c r="AS26" s="693"/>
      <c r="AT26" s="693"/>
      <c r="AU26" s="693"/>
      <c r="AV26" s="693"/>
      <c r="AW26" s="693"/>
      <c r="AX26" s="693"/>
      <c r="AY26" s="693"/>
      <c r="AZ26" s="693"/>
      <c r="BA26" s="693"/>
      <c r="BB26" s="693"/>
      <c r="BC26" s="693"/>
      <c r="BD26" s="693"/>
      <c r="BE26" s="693"/>
      <c r="BF26" s="668"/>
      <c r="BG26" s="647" t="s">
        <v>231</v>
      </c>
      <c r="BH26" s="648"/>
      <c r="BI26" s="648"/>
      <c r="BJ26" s="648"/>
      <c r="BK26" s="648"/>
      <c r="BL26" s="648"/>
      <c r="BM26" s="648"/>
      <c r="BN26" s="649"/>
      <c r="BO26" s="650" t="s">
        <v>231</v>
      </c>
      <c r="BP26" s="650"/>
      <c r="BQ26" s="650"/>
      <c r="BR26" s="650"/>
      <c r="BS26" s="656" t="s">
        <v>231</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849257</v>
      </c>
      <c r="CS26" s="648"/>
      <c r="CT26" s="648"/>
      <c r="CU26" s="648"/>
      <c r="CV26" s="648"/>
      <c r="CW26" s="648"/>
      <c r="CX26" s="648"/>
      <c r="CY26" s="649"/>
      <c r="CZ26" s="652">
        <v>4.5</v>
      </c>
      <c r="DA26" s="682"/>
      <c r="DB26" s="682"/>
      <c r="DC26" s="686"/>
      <c r="DD26" s="656">
        <v>770231</v>
      </c>
      <c r="DE26" s="648"/>
      <c r="DF26" s="648"/>
      <c r="DG26" s="648"/>
      <c r="DH26" s="648"/>
      <c r="DI26" s="648"/>
      <c r="DJ26" s="648"/>
      <c r="DK26" s="649"/>
      <c r="DL26" s="656" t="s">
        <v>231</v>
      </c>
      <c r="DM26" s="648"/>
      <c r="DN26" s="648"/>
      <c r="DO26" s="648"/>
      <c r="DP26" s="648"/>
      <c r="DQ26" s="648"/>
      <c r="DR26" s="648"/>
      <c r="DS26" s="648"/>
      <c r="DT26" s="648"/>
      <c r="DU26" s="648"/>
      <c r="DV26" s="649"/>
      <c r="DW26" s="652" t="s">
        <v>174</v>
      </c>
      <c r="DX26" s="682"/>
      <c r="DY26" s="682"/>
      <c r="DZ26" s="682"/>
      <c r="EA26" s="682"/>
      <c r="EB26" s="682"/>
      <c r="EC26" s="683"/>
    </row>
    <row r="27" spans="2:133" ht="11.25" customHeight="1" x14ac:dyDescent="0.15">
      <c r="B27" s="644" t="s">
        <v>301</v>
      </c>
      <c r="C27" s="645"/>
      <c r="D27" s="645"/>
      <c r="E27" s="645"/>
      <c r="F27" s="645"/>
      <c r="G27" s="645"/>
      <c r="H27" s="645"/>
      <c r="I27" s="645"/>
      <c r="J27" s="645"/>
      <c r="K27" s="645"/>
      <c r="L27" s="645"/>
      <c r="M27" s="645"/>
      <c r="N27" s="645"/>
      <c r="O27" s="645"/>
      <c r="P27" s="645"/>
      <c r="Q27" s="646"/>
      <c r="R27" s="647">
        <v>1463</v>
      </c>
      <c r="S27" s="648"/>
      <c r="T27" s="648"/>
      <c r="U27" s="648"/>
      <c r="V27" s="648"/>
      <c r="W27" s="648"/>
      <c r="X27" s="648"/>
      <c r="Y27" s="649"/>
      <c r="Z27" s="650">
        <v>0</v>
      </c>
      <c r="AA27" s="650"/>
      <c r="AB27" s="650"/>
      <c r="AC27" s="650"/>
      <c r="AD27" s="651">
        <v>1463</v>
      </c>
      <c r="AE27" s="651"/>
      <c r="AF27" s="651"/>
      <c r="AG27" s="651"/>
      <c r="AH27" s="651"/>
      <c r="AI27" s="651"/>
      <c r="AJ27" s="651"/>
      <c r="AK27" s="651"/>
      <c r="AL27" s="652">
        <v>0</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1222216</v>
      </c>
      <c r="BH27" s="648"/>
      <c r="BI27" s="648"/>
      <c r="BJ27" s="648"/>
      <c r="BK27" s="648"/>
      <c r="BL27" s="648"/>
      <c r="BM27" s="648"/>
      <c r="BN27" s="649"/>
      <c r="BO27" s="650">
        <v>100</v>
      </c>
      <c r="BP27" s="650"/>
      <c r="BQ27" s="650"/>
      <c r="BR27" s="650"/>
      <c r="BS27" s="656" t="s">
        <v>231</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705018</v>
      </c>
      <c r="CS27" s="684"/>
      <c r="CT27" s="684"/>
      <c r="CU27" s="684"/>
      <c r="CV27" s="684"/>
      <c r="CW27" s="684"/>
      <c r="CX27" s="684"/>
      <c r="CY27" s="685"/>
      <c r="CZ27" s="652">
        <v>3.8</v>
      </c>
      <c r="DA27" s="682"/>
      <c r="DB27" s="682"/>
      <c r="DC27" s="686"/>
      <c r="DD27" s="656">
        <v>303775</v>
      </c>
      <c r="DE27" s="684"/>
      <c r="DF27" s="684"/>
      <c r="DG27" s="684"/>
      <c r="DH27" s="684"/>
      <c r="DI27" s="684"/>
      <c r="DJ27" s="684"/>
      <c r="DK27" s="685"/>
      <c r="DL27" s="656">
        <v>214420</v>
      </c>
      <c r="DM27" s="684"/>
      <c r="DN27" s="684"/>
      <c r="DO27" s="684"/>
      <c r="DP27" s="684"/>
      <c r="DQ27" s="684"/>
      <c r="DR27" s="684"/>
      <c r="DS27" s="684"/>
      <c r="DT27" s="684"/>
      <c r="DU27" s="684"/>
      <c r="DV27" s="685"/>
      <c r="DW27" s="652">
        <v>4.2</v>
      </c>
      <c r="DX27" s="682"/>
      <c r="DY27" s="682"/>
      <c r="DZ27" s="682"/>
      <c r="EA27" s="682"/>
      <c r="EB27" s="682"/>
      <c r="EC27" s="683"/>
    </row>
    <row r="28" spans="2:133" ht="11.25" customHeight="1" x14ac:dyDescent="0.15">
      <c r="B28" s="644" t="s">
        <v>304</v>
      </c>
      <c r="C28" s="645"/>
      <c r="D28" s="645"/>
      <c r="E28" s="645"/>
      <c r="F28" s="645"/>
      <c r="G28" s="645"/>
      <c r="H28" s="645"/>
      <c r="I28" s="645"/>
      <c r="J28" s="645"/>
      <c r="K28" s="645"/>
      <c r="L28" s="645"/>
      <c r="M28" s="645"/>
      <c r="N28" s="645"/>
      <c r="O28" s="645"/>
      <c r="P28" s="645"/>
      <c r="Q28" s="646"/>
      <c r="R28" s="647">
        <v>7378</v>
      </c>
      <c r="S28" s="648"/>
      <c r="T28" s="648"/>
      <c r="U28" s="648"/>
      <c r="V28" s="648"/>
      <c r="W28" s="648"/>
      <c r="X28" s="648"/>
      <c r="Y28" s="649"/>
      <c r="Z28" s="650">
        <v>0</v>
      </c>
      <c r="AA28" s="650"/>
      <c r="AB28" s="650"/>
      <c r="AC28" s="650"/>
      <c r="AD28" s="651" t="s">
        <v>231</v>
      </c>
      <c r="AE28" s="651"/>
      <c r="AF28" s="651"/>
      <c r="AG28" s="651"/>
      <c r="AH28" s="651"/>
      <c r="AI28" s="651"/>
      <c r="AJ28" s="651"/>
      <c r="AK28" s="651"/>
      <c r="AL28" s="652" t="s">
        <v>231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877920</v>
      </c>
      <c r="CS28" s="648"/>
      <c r="CT28" s="648"/>
      <c r="CU28" s="648"/>
      <c r="CV28" s="648"/>
      <c r="CW28" s="648"/>
      <c r="CX28" s="648"/>
      <c r="CY28" s="649"/>
      <c r="CZ28" s="652">
        <v>4.7</v>
      </c>
      <c r="DA28" s="682"/>
      <c r="DB28" s="682"/>
      <c r="DC28" s="686"/>
      <c r="DD28" s="656">
        <v>862863</v>
      </c>
      <c r="DE28" s="648"/>
      <c r="DF28" s="648"/>
      <c r="DG28" s="648"/>
      <c r="DH28" s="648"/>
      <c r="DI28" s="648"/>
      <c r="DJ28" s="648"/>
      <c r="DK28" s="649"/>
      <c r="DL28" s="656">
        <v>862863</v>
      </c>
      <c r="DM28" s="648"/>
      <c r="DN28" s="648"/>
      <c r="DO28" s="648"/>
      <c r="DP28" s="648"/>
      <c r="DQ28" s="648"/>
      <c r="DR28" s="648"/>
      <c r="DS28" s="648"/>
      <c r="DT28" s="648"/>
      <c r="DU28" s="648"/>
      <c r="DV28" s="649"/>
      <c r="DW28" s="652">
        <v>16.899999999999999</v>
      </c>
      <c r="DX28" s="682"/>
      <c r="DY28" s="682"/>
      <c r="DZ28" s="682"/>
      <c r="EA28" s="682"/>
      <c r="EB28" s="682"/>
      <c r="EC28" s="683"/>
    </row>
    <row r="29" spans="2:133" ht="11.25" customHeight="1" x14ac:dyDescent="0.15">
      <c r="B29" s="644" t="s">
        <v>306</v>
      </c>
      <c r="C29" s="645"/>
      <c r="D29" s="645"/>
      <c r="E29" s="645"/>
      <c r="F29" s="645"/>
      <c r="G29" s="645"/>
      <c r="H29" s="645"/>
      <c r="I29" s="645"/>
      <c r="J29" s="645"/>
      <c r="K29" s="645"/>
      <c r="L29" s="645"/>
      <c r="M29" s="645"/>
      <c r="N29" s="645"/>
      <c r="O29" s="645"/>
      <c r="P29" s="645"/>
      <c r="Q29" s="646"/>
      <c r="R29" s="647">
        <v>51072</v>
      </c>
      <c r="S29" s="648"/>
      <c r="T29" s="648"/>
      <c r="U29" s="648"/>
      <c r="V29" s="648"/>
      <c r="W29" s="648"/>
      <c r="X29" s="648"/>
      <c r="Y29" s="649"/>
      <c r="Z29" s="650">
        <v>0.3</v>
      </c>
      <c r="AA29" s="650"/>
      <c r="AB29" s="650"/>
      <c r="AC29" s="650"/>
      <c r="AD29" s="651">
        <v>8281</v>
      </c>
      <c r="AE29" s="651"/>
      <c r="AF29" s="651"/>
      <c r="AG29" s="651"/>
      <c r="AH29" s="651"/>
      <c r="AI29" s="651"/>
      <c r="AJ29" s="651"/>
      <c r="AK29" s="651"/>
      <c r="AL29" s="652">
        <v>0.2</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307</v>
      </c>
      <c r="CE29" s="688"/>
      <c r="CF29" s="662" t="s">
        <v>308</v>
      </c>
      <c r="CG29" s="663"/>
      <c r="CH29" s="663"/>
      <c r="CI29" s="663"/>
      <c r="CJ29" s="663"/>
      <c r="CK29" s="663"/>
      <c r="CL29" s="663"/>
      <c r="CM29" s="663"/>
      <c r="CN29" s="663"/>
      <c r="CO29" s="663"/>
      <c r="CP29" s="663"/>
      <c r="CQ29" s="664"/>
      <c r="CR29" s="647">
        <v>877898</v>
      </c>
      <c r="CS29" s="684"/>
      <c r="CT29" s="684"/>
      <c r="CU29" s="684"/>
      <c r="CV29" s="684"/>
      <c r="CW29" s="684"/>
      <c r="CX29" s="684"/>
      <c r="CY29" s="685"/>
      <c r="CZ29" s="652">
        <v>4.7</v>
      </c>
      <c r="DA29" s="682"/>
      <c r="DB29" s="682"/>
      <c r="DC29" s="686"/>
      <c r="DD29" s="656">
        <v>862841</v>
      </c>
      <c r="DE29" s="684"/>
      <c r="DF29" s="684"/>
      <c r="DG29" s="684"/>
      <c r="DH29" s="684"/>
      <c r="DI29" s="684"/>
      <c r="DJ29" s="684"/>
      <c r="DK29" s="685"/>
      <c r="DL29" s="656">
        <v>862841</v>
      </c>
      <c r="DM29" s="684"/>
      <c r="DN29" s="684"/>
      <c r="DO29" s="684"/>
      <c r="DP29" s="684"/>
      <c r="DQ29" s="684"/>
      <c r="DR29" s="684"/>
      <c r="DS29" s="684"/>
      <c r="DT29" s="684"/>
      <c r="DU29" s="684"/>
      <c r="DV29" s="685"/>
      <c r="DW29" s="652">
        <v>16.899999999999999</v>
      </c>
      <c r="DX29" s="682"/>
      <c r="DY29" s="682"/>
      <c r="DZ29" s="682"/>
      <c r="EA29" s="682"/>
      <c r="EB29" s="682"/>
      <c r="EC29" s="683"/>
    </row>
    <row r="30" spans="2:133" ht="11.25" customHeight="1" x14ac:dyDescent="0.15">
      <c r="B30" s="644" t="s">
        <v>309</v>
      </c>
      <c r="C30" s="645"/>
      <c r="D30" s="645"/>
      <c r="E30" s="645"/>
      <c r="F30" s="645"/>
      <c r="G30" s="645"/>
      <c r="H30" s="645"/>
      <c r="I30" s="645"/>
      <c r="J30" s="645"/>
      <c r="K30" s="645"/>
      <c r="L30" s="645"/>
      <c r="M30" s="645"/>
      <c r="N30" s="645"/>
      <c r="O30" s="645"/>
      <c r="P30" s="645"/>
      <c r="Q30" s="646"/>
      <c r="R30" s="647">
        <v>9642</v>
      </c>
      <c r="S30" s="648"/>
      <c r="T30" s="648"/>
      <c r="U30" s="648"/>
      <c r="V30" s="648"/>
      <c r="W30" s="648"/>
      <c r="X30" s="648"/>
      <c r="Y30" s="649"/>
      <c r="Z30" s="650">
        <v>0</v>
      </c>
      <c r="AA30" s="650"/>
      <c r="AB30" s="650"/>
      <c r="AC30" s="650"/>
      <c r="AD30" s="651" t="s">
        <v>174</v>
      </c>
      <c r="AE30" s="651"/>
      <c r="AF30" s="651"/>
      <c r="AG30" s="651"/>
      <c r="AH30" s="651"/>
      <c r="AI30" s="651"/>
      <c r="AJ30" s="651"/>
      <c r="AK30" s="651"/>
      <c r="AL30" s="652" t="s">
        <v>174</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310</v>
      </c>
      <c r="BH30" s="694"/>
      <c r="BI30" s="694"/>
      <c r="BJ30" s="694"/>
      <c r="BK30" s="694"/>
      <c r="BL30" s="694"/>
      <c r="BM30" s="694"/>
      <c r="BN30" s="694"/>
      <c r="BO30" s="694"/>
      <c r="BP30" s="694"/>
      <c r="BQ30" s="695"/>
      <c r="BR30" s="626" t="s">
        <v>311</v>
      </c>
      <c r="BS30" s="694"/>
      <c r="BT30" s="694"/>
      <c r="BU30" s="694"/>
      <c r="BV30" s="694"/>
      <c r="BW30" s="694"/>
      <c r="BX30" s="694"/>
      <c r="BY30" s="694"/>
      <c r="BZ30" s="694"/>
      <c r="CA30" s="694"/>
      <c r="CB30" s="695"/>
      <c r="CD30" s="689"/>
      <c r="CE30" s="690"/>
      <c r="CF30" s="662" t="s">
        <v>312</v>
      </c>
      <c r="CG30" s="663"/>
      <c r="CH30" s="663"/>
      <c r="CI30" s="663"/>
      <c r="CJ30" s="663"/>
      <c r="CK30" s="663"/>
      <c r="CL30" s="663"/>
      <c r="CM30" s="663"/>
      <c r="CN30" s="663"/>
      <c r="CO30" s="663"/>
      <c r="CP30" s="663"/>
      <c r="CQ30" s="664"/>
      <c r="CR30" s="647">
        <v>849276</v>
      </c>
      <c r="CS30" s="648"/>
      <c r="CT30" s="648"/>
      <c r="CU30" s="648"/>
      <c r="CV30" s="648"/>
      <c r="CW30" s="648"/>
      <c r="CX30" s="648"/>
      <c r="CY30" s="649"/>
      <c r="CZ30" s="652">
        <v>4.5</v>
      </c>
      <c r="DA30" s="682"/>
      <c r="DB30" s="682"/>
      <c r="DC30" s="686"/>
      <c r="DD30" s="656">
        <v>834219</v>
      </c>
      <c r="DE30" s="648"/>
      <c r="DF30" s="648"/>
      <c r="DG30" s="648"/>
      <c r="DH30" s="648"/>
      <c r="DI30" s="648"/>
      <c r="DJ30" s="648"/>
      <c r="DK30" s="649"/>
      <c r="DL30" s="656">
        <v>834219</v>
      </c>
      <c r="DM30" s="648"/>
      <c r="DN30" s="648"/>
      <c r="DO30" s="648"/>
      <c r="DP30" s="648"/>
      <c r="DQ30" s="648"/>
      <c r="DR30" s="648"/>
      <c r="DS30" s="648"/>
      <c r="DT30" s="648"/>
      <c r="DU30" s="648"/>
      <c r="DV30" s="649"/>
      <c r="DW30" s="652">
        <v>16.3</v>
      </c>
      <c r="DX30" s="682"/>
      <c r="DY30" s="682"/>
      <c r="DZ30" s="682"/>
      <c r="EA30" s="682"/>
      <c r="EB30" s="682"/>
      <c r="EC30" s="683"/>
    </row>
    <row r="31" spans="2:133" ht="11.25" customHeight="1" x14ac:dyDescent="0.15">
      <c r="B31" s="644" t="s">
        <v>313</v>
      </c>
      <c r="C31" s="645"/>
      <c r="D31" s="645"/>
      <c r="E31" s="645"/>
      <c r="F31" s="645"/>
      <c r="G31" s="645"/>
      <c r="H31" s="645"/>
      <c r="I31" s="645"/>
      <c r="J31" s="645"/>
      <c r="K31" s="645"/>
      <c r="L31" s="645"/>
      <c r="M31" s="645"/>
      <c r="N31" s="645"/>
      <c r="O31" s="645"/>
      <c r="P31" s="645"/>
      <c r="Q31" s="646"/>
      <c r="R31" s="647">
        <v>5909243</v>
      </c>
      <c r="S31" s="648"/>
      <c r="T31" s="648"/>
      <c r="U31" s="648"/>
      <c r="V31" s="648"/>
      <c r="W31" s="648"/>
      <c r="X31" s="648"/>
      <c r="Y31" s="649"/>
      <c r="Z31" s="650">
        <v>30</v>
      </c>
      <c r="AA31" s="650"/>
      <c r="AB31" s="650"/>
      <c r="AC31" s="650"/>
      <c r="AD31" s="651" t="s">
        <v>174</v>
      </c>
      <c r="AE31" s="651"/>
      <c r="AF31" s="651"/>
      <c r="AG31" s="651"/>
      <c r="AH31" s="651"/>
      <c r="AI31" s="651"/>
      <c r="AJ31" s="651"/>
      <c r="AK31" s="651"/>
      <c r="AL31" s="652" t="s">
        <v>174</v>
      </c>
      <c r="AM31" s="653"/>
      <c r="AN31" s="653"/>
      <c r="AO31" s="654"/>
      <c r="AP31" s="701" t="s">
        <v>314</v>
      </c>
      <c r="AQ31" s="702"/>
      <c r="AR31" s="702"/>
      <c r="AS31" s="702"/>
      <c r="AT31" s="707" t="s">
        <v>315</v>
      </c>
      <c r="AU31" s="231"/>
      <c r="AV31" s="231"/>
      <c r="AW31" s="231"/>
      <c r="AX31" s="633" t="s">
        <v>189</v>
      </c>
      <c r="AY31" s="634"/>
      <c r="AZ31" s="634"/>
      <c r="BA31" s="634"/>
      <c r="BB31" s="634"/>
      <c r="BC31" s="634"/>
      <c r="BD31" s="634"/>
      <c r="BE31" s="634"/>
      <c r="BF31" s="635"/>
      <c r="BG31" s="715">
        <v>99.1</v>
      </c>
      <c r="BH31" s="699"/>
      <c r="BI31" s="699"/>
      <c r="BJ31" s="699"/>
      <c r="BK31" s="699"/>
      <c r="BL31" s="699"/>
      <c r="BM31" s="642">
        <v>94.2</v>
      </c>
      <c r="BN31" s="699"/>
      <c r="BO31" s="699"/>
      <c r="BP31" s="699"/>
      <c r="BQ31" s="700"/>
      <c r="BR31" s="715">
        <v>98.8</v>
      </c>
      <c r="BS31" s="699"/>
      <c r="BT31" s="699"/>
      <c r="BU31" s="699"/>
      <c r="BV31" s="699"/>
      <c r="BW31" s="699"/>
      <c r="BX31" s="642">
        <v>94.1</v>
      </c>
      <c r="BY31" s="699"/>
      <c r="BZ31" s="699"/>
      <c r="CA31" s="699"/>
      <c r="CB31" s="700"/>
      <c r="CD31" s="689"/>
      <c r="CE31" s="690"/>
      <c r="CF31" s="662" t="s">
        <v>316</v>
      </c>
      <c r="CG31" s="663"/>
      <c r="CH31" s="663"/>
      <c r="CI31" s="663"/>
      <c r="CJ31" s="663"/>
      <c r="CK31" s="663"/>
      <c r="CL31" s="663"/>
      <c r="CM31" s="663"/>
      <c r="CN31" s="663"/>
      <c r="CO31" s="663"/>
      <c r="CP31" s="663"/>
      <c r="CQ31" s="664"/>
      <c r="CR31" s="647">
        <v>28622</v>
      </c>
      <c r="CS31" s="684"/>
      <c r="CT31" s="684"/>
      <c r="CU31" s="684"/>
      <c r="CV31" s="684"/>
      <c r="CW31" s="684"/>
      <c r="CX31" s="684"/>
      <c r="CY31" s="685"/>
      <c r="CZ31" s="652">
        <v>0.2</v>
      </c>
      <c r="DA31" s="682"/>
      <c r="DB31" s="682"/>
      <c r="DC31" s="686"/>
      <c r="DD31" s="656">
        <v>28622</v>
      </c>
      <c r="DE31" s="684"/>
      <c r="DF31" s="684"/>
      <c r="DG31" s="684"/>
      <c r="DH31" s="684"/>
      <c r="DI31" s="684"/>
      <c r="DJ31" s="684"/>
      <c r="DK31" s="685"/>
      <c r="DL31" s="656">
        <v>28622</v>
      </c>
      <c r="DM31" s="684"/>
      <c r="DN31" s="684"/>
      <c r="DO31" s="684"/>
      <c r="DP31" s="684"/>
      <c r="DQ31" s="684"/>
      <c r="DR31" s="684"/>
      <c r="DS31" s="684"/>
      <c r="DT31" s="684"/>
      <c r="DU31" s="684"/>
      <c r="DV31" s="685"/>
      <c r="DW31" s="652">
        <v>0.6</v>
      </c>
      <c r="DX31" s="682"/>
      <c r="DY31" s="682"/>
      <c r="DZ31" s="682"/>
      <c r="EA31" s="682"/>
      <c r="EB31" s="682"/>
      <c r="EC31" s="683"/>
    </row>
    <row r="32" spans="2:133" ht="11.25" customHeight="1" x14ac:dyDescent="0.15">
      <c r="B32" s="710" t="s">
        <v>317</v>
      </c>
      <c r="C32" s="711"/>
      <c r="D32" s="711"/>
      <c r="E32" s="711"/>
      <c r="F32" s="711"/>
      <c r="G32" s="711"/>
      <c r="H32" s="711"/>
      <c r="I32" s="711"/>
      <c r="J32" s="711"/>
      <c r="K32" s="711"/>
      <c r="L32" s="711"/>
      <c r="M32" s="711"/>
      <c r="N32" s="711"/>
      <c r="O32" s="711"/>
      <c r="P32" s="711"/>
      <c r="Q32" s="712"/>
      <c r="R32" s="647" t="s">
        <v>231</v>
      </c>
      <c r="S32" s="648"/>
      <c r="T32" s="648"/>
      <c r="U32" s="648"/>
      <c r="V32" s="648"/>
      <c r="W32" s="648"/>
      <c r="X32" s="648"/>
      <c r="Y32" s="649"/>
      <c r="Z32" s="650" t="s">
        <v>231</v>
      </c>
      <c r="AA32" s="650"/>
      <c r="AB32" s="650"/>
      <c r="AC32" s="650"/>
      <c r="AD32" s="651" t="s">
        <v>174</v>
      </c>
      <c r="AE32" s="651"/>
      <c r="AF32" s="651"/>
      <c r="AG32" s="651"/>
      <c r="AH32" s="651"/>
      <c r="AI32" s="651"/>
      <c r="AJ32" s="651"/>
      <c r="AK32" s="651"/>
      <c r="AL32" s="652" t="s">
        <v>231</v>
      </c>
      <c r="AM32" s="653"/>
      <c r="AN32" s="653"/>
      <c r="AO32" s="654"/>
      <c r="AP32" s="703"/>
      <c r="AQ32" s="704"/>
      <c r="AR32" s="704"/>
      <c r="AS32" s="704"/>
      <c r="AT32" s="708"/>
      <c r="AU32" s="230" t="s">
        <v>318</v>
      </c>
      <c r="AV32" s="230"/>
      <c r="AW32" s="230"/>
      <c r="AX32" s="644" t="s">
        <v>319</v>
      </c>
      <c r="AY32" s="645"/>
      <c r="AZ32" s="645"/>
      <c r="BA32" s="645"/>
      <c r="BB32" s="645"/>
      <c r="BC32" s="645"/>
      <c r="BD32" s="645"/>
      <c r="BE32" s="645"/>
      <c r="BF32" s="646"/>
      <c r="BG32" s="716">
        <v>99</v>
      </c>
      <c r="BH32" s="684"/>
      <c r="BI32" s="684"/>
      <c r="BJ32" s="684"/>
      <c r="BK32" s="684"/>
      <c r="BL32" s="684"/>
      <c r="BM32" s="653">
        <v>94.9</v>
      </c>
      <c r="BN32" s="713"/>
      <c r="BO32" s="713"/>
      <c r="BP32" s="713"/>
      <c r="BQ32" s="714"/>
      <c r="BR32" s="716">
        <v>98.9</v>
      </c>
      <c r="BS32" s="684"/>
      <c r="BT32" s="684"/>
      <c r="BU32" s="684"/>
      <c r="BV32" s="684"/>
      <c r="BW32" s="684"/>
      <c r="BX32" s="653">
        <v>95.1</v>
      </c>
      <c r="BY32" s="713"/>
      <c r="BZ32" s="713"/>
      <c r="CA32" s="713"/>
      <c r="CB32" s="714"/>
      <c r="CD32" s="691"/>
      <c r="CE32" s="692"/>
      <c r="CF32" s="662" t="s">
        <v>320</v>
      </c>
      <c r="CG32" s="663"/>
      <c r="CH32" s="663"/>
      <c r="CI32" s="663"/>
      <c r="CJ32" s="663"/>
      <c r="CK32" s="663"/>
      <c r="CL32" s="663"/>
      <c r="CM32" s="663"/>
      <c r="CN32" s="663"/>
      <c r="CO32" s="663"/>
      <c r="CP32" s="663"/>
      <c r="CQ32" s="664"/>
      <c r="CR32" s="647">
        <v>22</v>
      </c>
      <c r="CS32" s="648"/>
      <c r="CT32" s="648"/>
      <c r="CU32" s="648"/>
      <c r="CV32" s="648"/>
      <c r="CW32" s="648"/>
      <c r="CX32" s="648"/>
      <c r="CY32" s="649"/>
      <c r="CZ32" s="652">
        <v>0</v>
      </c>
      <c r="DA32" s="682"/>
      <c r="DB32" s="682"/>
      <c r="DC32" s="686"/>
      <c r="DD32" s="656">
        <v>22</v>
      </c>
      <c r="DE32" s="648"/>
      <c r="DF32" s="648"/>
      <c r="DG32" s="648"/>
      <c r="DH32" s="648"/>
      <c r="DI32" s="648"/>
      <c r="DJ32" s="648"/>
      <c r="DK32" s="649"/>
      <c r="DL32" s="656">
        <v>22</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321</v>
      </c>
      <c r="C33" s="645"/>
      <c r="D33" s="645"/>
      <c r="E33" s="645"/>
      <c r="F33" s="645"/>
      <c r="G33" s="645"/>
      <c r="H33" s="645"/>
      <c r="I33" s="645"/>
      <c r="J33" s="645"/>
      <c r="K33" s="645"/>
      <c r="L33" s="645"/>
      <c r="M33" s="645"/>
      <c r="N33" s="645"/>
      <c r="O33" s="645"/>
      <c r="P33" s="645"/>
      <c r="Q33" s="646"/>
      <c r="R33" s="647">
        <v>1898479</v>
      </c>
      <c r="S33" s="648"/>
      <c r="T33" s="648"/>
      <c r="U33" s="648"/>
      <c r="V33" s="648"/>
      <c r="W33" s="648"/>
      <c r="X33" s="648"/>
      <c r="Y33" s="649"/>
      <c r="Z33" s="650">
        <v>9.6</v>
      </c>
      <c r="AA33" s="650"/>
      <c r="AB33" s="650"/>
      <c r="AC33" s="650"/>
      <c r="AD33" s="651" t="s">
        <v>174</v>
      </c>
      <c r="AE33" s="651"/>
      <c r="AF33" s="651"/>
      <c r="AG33" s="651"/>
      <c r="AH33" s="651"/>
      <c r="AI33" s="651"/>
      <c r="AJ33" s="651"/>
      <c r="AK33" s="651"/>
      <c r="AL33" s="652" t="s">
        <v>174</v>
      </c>
      <c r="AM33" s="653"/>
      <c r="AN33" s="653"/>
      <c r="AO33" s="654"/>
      <c r="AP33" s="705"/>
      <c r="AQ33" s="706"/>
      <c r="AR33" s="706"/>
      <c r="AS33" s="706"/>
      <c r="AT33" s="709"/>
      <c r="AU33" s="232"/>
      <c r="AV33" s="232"/>
      <c r="AW33" s="232"/>
      <c r="AX33" s="696" t="s">
        <v>322</v>
      </c>
      <c r="AY33" s="697"/>
      <c r="AZ33" s="697"/>
      <c r="BA33" s="697"/>
      <c r="BB33" s="697"/>
      <c r="BC33" s="697"/>
      <c r="BD33" s="697"/>
      <c r="BE33" s="697"/>
      <c r="BF33" s="698"/>
      <c r="BG33" s="717">
        <v>99</v>
      </c>
      <c r="BH33" s="718"/>
      <c r="BI33" s="718"/>
      <c r="BJ33" s="718"/>
      <c r="BK33" s="718"/>
      <c r="BL33" s="718"/>
      <c r="BM33" s="719">
        <v>93</v>
      </c>
      <c r="BN33" s="718"/>
      <c r="BO33" s="718"/>
      <c r="BP33" s="718"/>
      <c r="BQ33" s="720"/>
      <c r="BR33" s="717">
        <v>98.7</v>
      </c>
      <c r="BS33" s="718"/>
      <c r="BT33" s="718"/>
      <c r="BU33" s="718"/>
      <c r="BV33" s="718"/>
      <c r="BW33" s="718"/>
      <c r="BX33" s="719">
        <v>92.8</v>
      </c>
      <c r="BY33" s="718"/>
      <c r="BZ33" s="718"/>
      <c r="CA33" s="718"/>
      <c r="CB33" s="720"/>
      <c r="CD33" s="662" t="s">
        <v>323</v>
      </c>
      <c r="CE33" s="663"/>
      <c r="CF33" s="663"/>
      <c r="CG33" s="663"/>
      <c r="CH33" s="663"/>
      <c r="CI33" s="663"/>
      <c r="CJ33" s="663"/>
      <c r="CK33" s="663"/>
      <c r="CL33" s="663"/>
      <c r="CM33" s="663"/>
      <c r="CN33" s="663"/>
      <c r="CO33" s="663"/>
      <c r="CP33" s="663"/>
      <c r="CQ33" s="664"/>
      <c r="CR33" s="647">
        <v>10662272</v>
      </c>
      <c r="CS33" s="684"/>
      <c r="CT33" s="684"/>
      <c r="CU33" s="684"/>
      <c r="CV33" s="684"/>
      <c r="CW33" s="684"/>
      <c r="CX33" s="684"/>
      <c r="CY33" s="685"/>
      <c r="CZ33" s="652">
        <v>56.8</v>
      </c>
      <c r="DA33" s="682"/>
      <c r="DB33" s="682"/>
      <c r="DC33" s="686"/>
      <c r="DD33" s="656">
        <v>5163634</v>
      </c>
      <c r="DE33" s="684"/>
      <c r="DF33" s="684"/>
      <c r="DG33" s="684"/>
      <c r="DH33" s="684"/>
      <c r="DI33" s="684"/>
      <c r="DJ33" s="684"/>
      <c r="DK33" s="685"/>
      <c r="DL33" s="656">
        <v>2200129</v>
      </c>
      <c r="DM33" s="684"/>
      <c r="DN33" s="684"/>
      <c r="DO33" s="684"/>
      <c r="DP33" s="684"/>
      <c r="DQ33" s="684"/>
      <c r="DR33" s="684"/>
      <c r="DS33" s="684"/>
      <c r="DT33" s="684"/>
      <c r="DU33" s="684"/>
      <c r="DV33" s="685"/>
      <c r="DW33" s="652">
        <v>43</v>
      </c>
      <c r="DX33" s="682"/>
      <c r="DY33" s="682"/>
      <c r="DZ33" s="682"/>
      <c r="EA33" s="682"/>
      <c r="EB33" s="682"/>
      <c r="EC33" s="683"/>
    </row>
    <row r="34" spans="2:133" ht="11.25" customHeight="1" x14ac:dyDescent="0.15">
      <c r="B34" s="644" t="s">
        <v>324</v>
      </c>
      <c r="C34" s="645"/>
      <c r="D34" s="645"/>
      <c r="E34" s="645"/>
      <c r="F34" s="645"/>
      <c r="G34" s="645"/>
      <c r="H34" s="645"/>
      <c r="I34" s="645"/>
      <c r="J34" s="645"/>
      <c r="K34" s="645"/>
      <c r="L34" s="645"/>
      <c r="M34" s="645"/>
      <c r="N34" s="645"/>
      <c r="O34" s="645"/>
      <c r="P34" s="645"/>
      <c r="Q34" s="646"/>
      <c r="R34" s="647">
        <v>54185</v>
      </c>
      <c r="S34" s="648"/>
      <c r="T34" s="648"/>
      <c r="U34" s="648"/>
      <c r="V34" s="648"/>
      <c r="W34" s="648"/>
      <c r="X34" s="648"/>
      <c r="Y34" s="649"/>
      <c r="Z34" s="650">
        <v>0.3</v>
      </c>
      <c r="AA34" s="650"/>
      <c r="AB34" s="650"/>
      <c r="AC34" s="650"/>
      <c r="AD34" s="651">
        <v>32498</v>
      </c>
      <c r="AE34" s="651"/>
      <c r="AF34" s="651"/>
      <c r="AG34" s="651"/>
      <c r="AH34" s="651"/>
      <c r="AI34" s="651"/>
      <c r="AJ34" s="651"/>
      <c r="AK34" s="651"/>
      <c r="AL34" s="652">
        <v>0.7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3359973</v>
      </c>
      <c r="CS34" s="648"/>
      <c r="CT34" s="648"/>
      <c r="CU34" s="648"/>
      <c r="CV34" s="648"/>
      <c r="CW34" s="648"/>
      <c r="CX34" s="648"/>
      <c r="CY34" s="649"/>
      <c r="CZ34" s="652">
        <v>17.899999999999999</v>
      </c>
      <c r="DA34" s="682"/>
      <c r="DB34" s="682"/>
      <c r="DC34" s="686"/>
      <c r="DD34" s="656">
        <v>885330</v>
      </c>
      <c r="DE34" s="648"/>
      <c r="DF34" s="648"/>
      <c r="DG34" s="648"/>
      <c r="DH34" s="648"/>
      <c r="DI34" s="648"/>
      <c r="DJ34" s="648"/>
      <c r="DK34" s="649"/>
      <c r="DL34" s="656">
        <v>596468</v>
      </c>
      <c r="DM34" s="648"/>
      <c r="DN34" s="648"/>
      <c r="DO34" s="648"/>
      <c r="DP34" s="648"/>
      <c r="DQ34" s="648"/>
      <c r="DR34" s="648"/>
      <c r="DS34" s="648"/>
      <c r="DT34" s="648"/>
      <c r="DU34" s="648"/>
      <c r="DV34" s="649"/>
      <c r="DW34" s="652">
        <v>11.6</v>
      </c>
      <c r="DX34" s="682"/>
      <c r="DY34" s="682"/>
      <c r="DZ34" s="682"/>
      <c r="EA34" s="682"/>
      <c r="EB34" s="682"/>
      <c r="EC34" s="683"/>
    </row>
    <row r="35" spans="2:133" ht="11.25" customHeight="1" x14ac:dyDescent="0.15">
      <c r="B35" s="644" t="s">
        <v>326</v>
      </c>
      <c r="C35" s="645"/>
      <c r="D35" s="645"/>
      <c r="E35" s="645"/>
      <c r="F35" s="645"/>
      <c r="G35" s="645"/>
      <c r="H35" s="645"/>
      <c r="I35" s="645"/>
      <c r="J35" s="645"/>
      <c r="K35" s="645"/>
      <c r="L35" s="645"/>
      <c r="M35" s="645"/>
      <c r="N35" s="645"/>
      <c r="O35" s="645"/>
      <c r="P35" s="645"/>
      <c r="Q35" s="646"/>
      <c r="R35" s="647">
        <v>171823</v>
      </c>
      <c r="S35" s="648"/>
      <c r="T35" s="648"/>
      <c r="U35" s="648"/>
      <c r="V35" s="648"/>
      <c r="W35" s="648"/>
      <c r="X35" s="648"/>
      <c r="Y35" s="649"/>
      <c r="Z35" s="650">
        <v>0.9</v>
      </c>
      <c r="AA35" s="650"/>
      <c r="AB35" s="650"/>
      <c r="AC35" s="650"/>
      <c r="AD35" s="651" t="s">
        <v>174</v>
      </c>
      <c r="AE35" s="651"/>
      <c r="AF35" s="651"/>
      <c r="AG35" s="651"/>
      <c r="AH35" s="651"/>
      <c r="AI35" s="651"/>
      <c r="AJ35" s="651"/>
      <c r="AK35" s="651"/>
      <c r="AL35" s="652" t="s">
        <v>231</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164395</v>
      </c>
      <c r="CS35" s="684"/>
      <c r="CT35" s="684"/>
      <c r="CU35" s="684"/>
      <c r="CV35" s="684"/>
      <c r="CW35" s="684"/>
      <c r="CX35" s="684"/>
      <c r="CY35" s="685"/>
      <c r="CZ35" s="652">
        <v>0.9</v>
      </c>
      <c r="DA35" s="682"/>
      <c r="DB35" s="682"/>
      <c r="DC35" s="686"/>
      <c r="DD35" s="656">
        <v>138212</v>
      </c>
      <c r="DE35" s="684"/>
      <c r="DF35" s="684"/>
      <c r="DG35" s="684"/>
      <c r="DH35" s="684"/>
      <c r="DI35" s="684"/>
      <c r="DJ35" s="684"/>
      <c r="DK35" s="685"/>
      <c r="DL35" s="656">
        <v>115946</v>
      </c>
      <c r="DM35" s="684"/>
      <c r="DN35" s="684"/>
      <c r="DO35" s="684"/>
      <c r="DP35" s="684"/>
      <c r="DQ35" s="684"/>
      <c r="DR35" s="684"/>
      <c r="DS35" s="684"/>
      <c r="DT35" s="684"/>
      <c r="DU35" s="684"/>
      <c r="DV35" s="685"/>
      <c r="DW35" s="652">
        <v>2.2999999999999998</v>
      </c>
      <c r="DX35" s="682"/>
      <c r="DY35" s="682"/>
      <c r="DZ35" s="682"/>
      <c r="EA35" s="682"/>
      <c r="EB35" s="682"/>
      <c r="EC35" s="683"/>
    </row>
    <row r="36" spans="2:133" ht="11.25" customHeight="1" x14ac:dyDescent="0.15">
      <c r="B36" s="644" t="s">
        <v>330</v>
      </c>
      <c r="C36" s="645"/>
      <c r="D36" s="645"/>
      <c r="E36" s="645"/>
      <c r="F36" s="645"/>
      <c r="G36" s="645"/>
      <c r="H36" s="645"/>
      <c r="I36" s="645"/>
      <c r="J36" s="645"/>
      <c r="K36" s="645"/>
      <c r="L36" s="645"/>
      <c r="M36" s="645"/>
      <c r="N36" s="645"/>
      <c r="O36" s="645"/>
      <c r="P36" s="645"/>
      <c r="Q36" s="646"/>
      <c r="R36" s="647">
        <v>930485</v>
      </c>
      <c r="S36" s="648"/>
      <c r="T36" s="648"/>
      <c r="U36" s="648"/>
      <c r="V36" s="648"/>
      <c r="W36" s="648"/>
      <c r="X36" s="648"/>
      <c r="Y36" s="649"/>
      <c r="Z36" s="650">
        <v>4.7</v>
      </c>
      <c r="AA36" s="650"/>
      <c r="AB36" s="650"/>
      <c r="AC36" s="650"/>
      <c r="AD36" s="651" t="s">
        <v>231</v>
      </c>
      <c r="AE36" s="651"/>
      <c r="AF36" s="651"/>
      <c r="AG36" s="651"/>
      <c r="AH36" s="651"/>
      <c r="AI36" s="651"/>
      <c r="AJ36" s="651"/>
      <c r="AK36" s="651"/>
      <c r="AL36" s="652" t="s">
        <v>175</v>
      </c>
      <c r="AM36" s="653"/>
      <c r="AN36" s="653"/>
      <c r="AO36" s="654"/>
      <c r="AP36" s="235"/>
      <c r="AQ36" s="721" t="s">
        <v>331</v>
      </c>
      <c r="AR36" s="722"/>
      <c r="AS36" s="722"/>
      <c r="AT36" s="722"/>
      <c r="AU36" s="722"/>
      <c r="AV36" s="722"/>
      <c r="AW36" s="722"/>
      <c r="AX36" s="722"/>
      <c r="AY36" s="723"/>
      <c r="AZ36" s="636">
        <v>1544467</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100162</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4418577</v>
      </c>
      <c r="CS36" s="648"/>
      <c r="CT36" s="648"/>
      <c r="CU36" s="648"/>
      <c r="CV36" s="648"/>
      <c r="CW36" s="648"/>
      <c r="CX36" s="648"/>
      <c r="CY36" s="649"/>
      <c r="CZ36" s="652">
        <v>23.6</v>
      </c>
      <c r="DA36" s="682"/>
      <c r="DB36" s="682"/>
      <c r="DC36" s="686"/>
      <c r="DD36" s="656">
        <v>1702742</v>
      </c>
      <c r="DE36" s="648"/>
      <c r="DF36" s="648"/>
      <c r="DG36" s="648"/>
      <c r="DH36" s="648"/>
      <c r="DI36" s="648"/>
      <c r="DJ36" s="648"/>
      <c r="DK36" s="649"/>
      <c r="DL36" s="656">
        <v>754649</v>
      </c>
      <c r="DM36" s="648"/>
      <c r="DN36" s="648"/>
      <c r="DO36" s="648"/>
      <c r="DP36" s="648"/>
      <c r="DQ36" s="648"/>
      <c r="DR36" s="648"/>
      <c r="DS36" s="648"/>
      <c r="DT36" s="648"/>
      <c r="DU36" s="648"/>
      <c r="DV36" s="649"/>
      <c r="DW36" s="652">
        <v>14.7</v>
      </c>
      <c r="DX36" s="682"/>
      <c r="DY36" s="682"/>
      <c r="DZ36" s="682"/>
      <c r="EA36" s="682"/>
      <c r="EB36" s="682"/>
      <c r="EC36" s="683"/>
    </row>
    <row r="37" spans="2:133" ht="11.25" customHeight="1" x14ac:dyDescent="0.15">
      <c r="B37" s="644" t="s">
        <v>334</v>
      </c>
      <c r="C37" s="645"/>
      <c r="D37" s="645"/>
      <c r="E37" s="645"/>
      <c r="F37" s="645"/>
      <c r="G37" s="645"/>
      <c r="H37" s="645"/>
      <c r="I37" s="645"/>
      <c r="J37" s="645"/>
      <c r="K37" s="645"/>
      <c r="L37" s="645"/>
      <c r="M37" s="645"/>
      <c r="N37" s="645"/>
      <c r="O37" s="645"/>
      <c r="P37" s="645"/>
      <c r="Q37" s="646"/>
      <c r="R37" s="647">
        <v>1800821</v>
      </c>
      <c r="S37" s="648"/>
      <c r="T37" s="648"/>
      <c r="U37" s="648"/>
      <c r="V37" s="648"/>
      <c r="W37" s="648"/>
      <c r="X37" s="648"/>
      <c r="Y37" s="649"/>
      <c r="Z37" s="650">
        <v>9.1</v>
      </c>
      <c r="AA37" s="650"/>
      <c r="AB37" s="650"/>
      <c r="AC37" s="650"/>
      <c r="AD37" s="651" t="s">
        <v>231</v>
      </c>
      <c r="AE37" s="651"/>
      <c r="AF37" s="651"/>
      <c r="AG37" s="651"/>
      <c r="AH37" s="651"/>
      <c r="AI37" s="651"/>
      <c r="AJ37" s="651"/>
      <c r="AK37" s="651"/>
      <c r="AL37" s="652" t="s">
        <v>231</v>
      </c>
      <c r="AM37" s="653"/>
      <c r="AN37" s="653"/>
      <c r="AO37" s="654"/>
      <c r="AQ37" s="725" t="s">
        <v>335</v>
      </c>
      <c r="AR37" s="726"/>
      <c r="AS37" s="726"/>
      <c r="AT37" s="726"/>
      <c r="AU37" s="726"/>
      <c r="AV37" s="726"/>
      <c r="AW37" s="726"/>
      <c r="AX37" s="726"/>
      <c r="AY37" s="727"/>
      <c r="AZ37" s="647">
        <v>421760</v>
      </c>
      <c r="BA37" s="648"/>
      <c r="BB37" s="648"/>
      <c r="BC37" s="648"/>
      <c r="BD37" s="684"/>
      <c r="BE37" s="684"/>
      <c r="BF37" s="714"/>
      <c r="BG37" s="662" t="s">
        <v>336</v>
      </c>
      <c r="BH37" s="663"/>
      <c r="BI37" s="663"/>
      <c r="BJ37" s="663"/>
      <c r="BK37" s="663"/>
      <c r="BL37" s="663"/>
      <c r="BM37" s="663"/>
      <c r="BN37" s="663"/>
      <c r="BO37" s="663"/>
      <c r="BP37" s="663"/>
      <c r="BQ37" s="663"/>
      <c r="BR37" s="663"/>
      <c r="BS37" s="663"/>
      <c r="BT37" s="663"/>
      <c r="BU37" s="664"/>
      <c r="BV37" s="647">
        <v>76952</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427813</v>
      </c>
      <c r="CS37" s="684"/>
      <c r="CT37" s="684"/>
      <c r="CU37" s="684"/>
      <c r="CV37" s="684"/>
      <c r="CW37" s="684"/>
      <c r="CX37" s="684"/>
      <c r="CY37" s="685"/>
      <c r="CZ37" s="652">
        <v>2.2999999999999998</v>
      </c>
      <c r="DA37" s="682"/>
      <c r="DB37" s="682"/>
      <c r="DC37" s="686"/>
      <c r="DD37" s="656">
        <v>341574</v>
      </c>
      <c r="DE37" s="684"/>
      <c r="DF37" s="684"/>
      <c r="DG37" s="684"/>
      <c r="DH37" s="684"/>
      <c r="DI37" s="684"/>
      <c r="DJ37" s="684"/>
      <c r="DK37" s="685"/>
      <c r="DL37" s="656">
        <v>340206</v>
      </c>
      <c r="DM37" s="684"/>
      <c r="DN37" s="684"/>
      <c r="DO37" s="684"/>
      <c r="DP37" s="684"/>
      <c r="DQ37" s="684"/>
      <c r="DR37" s="684"/>
      <c r="DS37" s="684"/>
      <c r="DT37" s="684"/>
      <c r="DU37" s="684"/>
      <c r="DV37" s="685"/>
      <c r="DW37" s="652">
        <v>6.6</v>
      </c>
      <c r="DX37" s="682"/>
      <c r="DY37" s="682"/>
      <c r="DZ37" s="682"/>
      <c r="EA37" s="682"/>
      <c r="EB37" s="682"/>
      <c r="EC37" s="683"/>
    </row>
    <row r="38" spans="2:133" ht="11.25" customHeight="1" x14ac:dyDescent="0.15">
      <c r="B38" s="644" t="s">
        <v>338</v>
      </c>
      <c r="C38" s="645"/>
      <c r="D38" s="645"/>
      <c r="E38" s="645"/>
      <c r="F38" s="645"/>
      <c r="G38" s="645"/>
      <c r="H38" s="645"/>
      <c r="I38" s="645"/>
      <c r="J38" s="645"/>
      <c r="K38" s="645"/>
      <c r="L38" s="645"/>
      <c r="M38" s="645"/>
      <c r="N38" s="645"/>
      <c r="O38" s="645"/>
      <c r="P38" s="645"/>
      <c r="Q38" s="646"/>
      <c r="R38" s="647">
        <v>251250</v>
      </c>
      <c r="S38" s="648"/>
      <c r="T38" s="648"/>
      <c r="U38" s="648"/>
      <c r="V38" s="648"/>
      <c r="W38" s="648"/>
      <c r="X38" s="648"/>
      <c r="Y38" s="649"/>
      <c r="Z38" s="650">
        <v>1.3</v>
      </c>
      <c r="AA38" s="650"/>
      <c r="AB38" s="650"/>
      <c r="AC38" s="650"/>
      <c r="AD38" s="651">
        <v>2793</v>
      </c>
      <c r="AE38" s="651"/>
      <c r="AF38" s="651"/>
      <c r="AG38" s="651"/>
      <c r="AH38" s="651"/>
      <c r="AI38" s="651"/>
      <c r="AJ38" s="651"/>
      <c r="AK38" s="651"/>
      <c r="AL38" s="652">
        <v>0.1</v>
      </c>
      <c r="AM38" s="653"/>
      <c r="AN38" s="653"/>
      <c r="AO38" s="654"/>
      <c r="AQ38" s="725" t="s">
        <v>339</v>
      </c>
      <c r="AR38" s="726"/>
      <c r="AS38" s="726"/>
      <c r="AT38" s="726"/>
      <c r="AU38" s="726"/>
      <c r="AV38" s="726"/>
      <c r="AW38" s="726"/>
      <c r="AX38" s="726"/>
      <c r="AY38" s="727"/>
      <c r="AZ38" s="647">
        <v>270214</v>
      </c>
      <c r="BA38" s="648"/>
      <c r="BB38" s="648"/>
      <c r="BC38" s="648"/>
      <c r="BD38" s="684"/>
      <c r="BE38" s="684"/>
      <c r="BF38" s="714"/>
      <c r="BG38" s="662" t="s">
        <v>340</v>
      </c>
      <c r="BH38" s="663"/>
      <c r="BI38" s="663"/>
      <c r="BJ38" s="663"/>
      <c r="BK38" s="663"/>
      <c r="BL38" s="663"/>
      <c r="BM38" s="663"/>
      <c r="BN38" s="663"/>
      <c r="BO38" s="663"/>
      <c r="BP38" s="663"/>
      <c r="BQ38" s="663"/>
      <c r="BR38" s="663"/>
      <c r="BS38" s="663"/>
      <c r="BT38" s="663"/>
      <c r="BU38" s="664"/>
      <c r="BV38" s="647">
        <v>2068</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1011263</v>
      </c>
      <c r="CS38" s="648"/>
      <c r="CT38" s="648"/>
      <c r="CU38" s="648"/>
      <c r="CV38" s="648"/>
      <c r="CW38" s="648"/>
      <c r="CX38" s="648"/>
      <c r="CY38" s="649"/>
      <c r="CZ38" s="652">
        <v>5.4</v>
      </c>
      <c r="DA38" s="682"/>
      <c r="DB38" s="682"/>
      <c r="DC38" s="686"/>
      <c r="DD38" s="656">
        <v>892922</v>
      </c>
      <c r="DE38" s="648"/>
      <c r="DF38" s="648"/>
      <c r="DG38" s="648"/>
      <c r="DH38" s="648"/>
      <c r="DI38" s="648"/>
      <c r="DJ38" s="648"/>
      <c r="DK38" s="649"/>
      <c r="DL38" s="656">
        <v>733066</v>
      </c>
      <c r="DM38" s="648"/>
      <c r="DN38" s="648"/>
      <c r="DO38" s="648"/>
      <c r="DP38" s="648"/>
      <c r="DQ38" s="648"/>
      <c r="DR38" s="648"/>
      <c r="DS38" s="648"/>
      <c r="DT38" s="648"/>
      <c r="DU38" s="648"/>
      <c r="DV38" s="649"/>
      <c r="DW38" s="652">
        <v>14.3</v>
      </c>
      <c r="DX38" s="682"/>
      <c r="DY38" s="682"/>
      <c r="DZ38" s="682"/>
      <c r="EA38" s="682"/>
      <c r="EB38" s="682"/>
      <c r="EC38" s="683"/>
    </row>
    <row r="39" spans="2:133" ht="11.25" customHeight="1" x14ac:dyDescent="0.15">
      <c r="B39" s="644" t="s">
        <v>342</v>
      </c>
      <c r="C39" s="645"/>
      <c r="D39" s="645"/>
      <c r="E39" s="645"/>
      <c r="F39" s="645"/>
      <c r="G39" s="645"/>
      <c r="H39" s="645"/>
      <c r="I39" s="645"/>
      <c r="J39" s="645"/>
      <c r="K39" s="645"/>
      <c r="L39" s="645"/>
      <c r="M39" s="645"/>
      <c r="N39" s="645"/>
      <c r="O39" s="645"/>
      <c r="P39" s="645"/>
      <c r="Q39" s="646"/>
      <c r="R39" s="647">
        <v>2318924</v>
      </c>
      <c r="S39" s="648"/>
      <c r="T39" s="648"/>
      <c r="U39" s="648"/>
      <c r="V39" s="648"/>
      <c r="W39" s="648"/>
      <c r="X39" s="648"/>
      <c r="Y39" s="649"/>
      <c r="Z39" s="650">
        <v>11.8</v>
      </c>
      <c r="AA39" s="650"/>
      <c r="AB39" s="650"/>
      <c r="AC39" s="650"/>
      <c r="AD39" s="651" t="s">
        <v>174</v>
      </c>
      <c r="AE39" s="651"/>
      <c r="AF39" s="651"/>
      <c r="AG39" s="651"/>
      <c r="AH39" s="651"/>
      <c r="AI39" s="651"/>
      <c r="AJ39" s="651"/>
      <c r="AK39" s="651"/>
      <c r="AL39" s="652" t="s">
        <v>174</v>
      </c>
      <c r="AM39" s="653"/>
      <c r="AN39" s="653"/>
      <c r="AO39" s="654"/>
      <c r="AQ39" s="725" t="s">
        <v>343</v>
      </c>
      <c r="AR39" s="726"/>
      <c r="AS39" s="726"/>
      <c r="AT39" s="726"/>
      <c r="AU39" s="726"/>
      <c r="AV39" s="726"/>
      <c r="AW39" s="726"/>
      <c r="AX39" s="726"/>
      <c r="AY39" s="727"/>
      <c r="AZ39" s="647">
        <v>111444</v>
      </c>
      <c r="BA39" s="648"/>
      <c r="BB39" s="648"/>
      <c r="BC39" s="648"/>
      <c r="BD39" s="684"/>
      <c r="BE39" s="684"/>
      <c r="BF39" s="714"/>
      <c r="BG39" s="662" t="s">
        <v>344</v>
      </c>
      <c r="BH39" s="663"/>
      <c r="BI39" s="663"/>
      <c r="BJ39" s="663"/>
      <c r="BK39" s="663"/>
      <c r="BL39" s="663"/>
      <c r="BM39" s="663"/>
      <c r="BN39" s="663"/>
      <c r="BO39" s="663"/>
      <c r="BP39" s="663"/>
      <c r="BQ39" s="663"/>
      <c r="BR39" s="663"/>
      <c r="BS39" s="663"/>
      <c r="BT39" s="663"/>
      <c r="BU39" s="664"/>
      <c r="BV39" s="647">
        <v>3378</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1460993</v>
      </c>
      <c r="CS39" s="684"/>
      <c r="CT39" s="684"/>
      <c r="CU39" s="684"/>
      <c r="CV39" s="684"/>
      <c r="CW39" s="684"/>
      <c r="CX39" s="684"/>
      <c r="CY39" s="685"/>
      <c r="CZ39" s="652">
        <v>7.8</v>
      </c>
      <c r="DA39" s="682"/>
      <c r="DB39" s="682"/>
      <c r="DC39" s="686"/>
      <c r="DD39" s="656">
        <v>1425257</v>
      </c>
      <c r="DE39" s="684"/>
      <c r="DF39" s="684"/>
      <c r="DG39" s="684"/>
      <c r="DH39" s="684"/>
      <c r="DI39" s="684"/>
      <c r="DJ39" s="684"/>
      <c r="DK39" s="685"/>
      <c r="DL39" s="656" t="s">
        <v>174</v>
      </c>
      <c r="DM39" s="684"/>
      <c r="DN39" s="684"/>
      <c r="DO39" s="684"/>
      <c r="DP39" s="684"/>
      <c r="DQ39" s="684"/>
      <c r="DR39" s="684"/>
      <c r="DS39" s="684"/>
      <c r="DT39" s="684"/>
      <c r="DU39" s="684"/>
      <c r="DV39" s="685"/>
      <c r="DW39" s="652" t="s">
        <v>174</v>
      </c>
      <c r="DX39" s="682"/>
      <c r="DY39" s="682"/>
      <c r="DZ39" s="682"/>
      <c r="EA39" s="682"/>
      <c r="EB39" s="682"/>
      <c r="EC39" s="683"/>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231</v>
      </c>
      <c r="S40" s="648"/>
      <c r="T40" s="648"/>
      <c r="U40" s="648"/>
      <c r="V40" s="648"/>
      <c r="W40" s="648"/>
      <c r="X40" s="648"/>
      <c r="Y40" s="649"/>
      <c r="Z40" s="650" t="s">
        <v>174</v>
      </c>
      <c r="AA40" s="650"/>
      <c r="AB40" s="650"/>
      <c r="AC40" s="650"/>
      <c r="AD40" s="651" t="s">
        <v>174</v>
      </c>
      <c r="AE40" s="651"/>
      <c r="AF40" s="651"/>
      <c r="AG40" s="651"/>
      <c r="AH40" s="651"/>
      <c r="AI40" s="651"/>
      <c r="AJ40" s="651"/>
      <c r="AK40" s="651"/>
      <c r="AL40" s="652" t="s">
        <v>174</v>
      </c>
      <c r="AM40" s="653"/>
      <c r="AN40" s="653"/>
      <c r="AO40" s="654"/>
      <c r="AQ40" s="725" t="s">
        <v>347</v>
      </c>
      <c r="AR40" s="726"/>
      <c r="AS40" s="726"/>
      <c r="AT40" s="726"/>
      <c r="AU40" s="726"/>
      <c r="AV40" s="726"/>
      <c r="AW40" s="726"/>
      <c r="AX40" s="726"/>
      <c r="AY40" s="727"/>
      <c r="AZ40" s="647">
        <v>4065</v>
      </c>
      <c r="BA40" s="648"/>
      <c r="BB40" s="648"/>
      <c r="BC40" s="648"/>
      <c r="BD40" s="684"/>
      <c r="BE40" s="684"/>
      <c r="BF40" s="714"/>
      <c r="BG40" s="734" t="s">
        <v>348</v>
      </c>
      <c r="BH40" s="735"/>
      <c r="BI40" s="735"/>
      <c r="BJ40" s="735"/>
      <c r="BK40" s="735"/>
      <c r="BL40" s="236"/>
      <c r="BM40" s="663" t="s">
        <v>349</v>
      </c>
      <c r="BN40" s="663"/>
      <c r="BO40" s="663"/>
      <c r="BP40" s="663"/>
      <c r="BQ40" s="663"/>
      <c r="BR40" s="663"/>
      <c r="BS40" s="663"/>
      <c r="BT40" s="663"/>
      <c r="BU40" s="664"/>
      <c r="BV40" s="647">
        <v>75</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247071</v>
      </c>
      <c r="CS40" s="648"/>
      <c r="CT40" s="648"/>
      <c r="CU40" s="648"/>
      <c r="CV40" s="648"/>
      <c r="CW40" s="648"/>
      <c r="CX40" s="648"/>
      <c r="CY40" s="649"/>
      <c r="CZ40" s="652">
        <v>1.3</v>
      </c>
      <c r="DA40" s="682"/>
      <c r="DB40" s="682"/>
      <c r="DC40" s="686"/>
      <c r="DD40" s="656">
        <v>119171</v>
      </c>
      <c r="DE40" s="648"/>
      <c r="DF40" s="648"/>
      <c r="DG40" s="648"/>
      <c r="DH40" s="648"/>
      <c r="DI40" s="648"/>
      <c r="DJ40" s="648"/>
      <c r="DK40" s="649"/>
      <c r="DL40" s="656" t="s">
        <v>231</v>
      </c>
      <c r="DM40" s="648"/>
      <c r="DN40" s="648"/>
      <c r="DO40" s="648"/>
      <c r="DP40" s="648"/>
      <c r="DQ40" s="648"/>
      <c r="DR40" s="648"/>
      <c r="DS40" s="648"/>
      <c r="DT40" s="648"/>
      <c r="DU40" s="648"/>
      <c r="DV40" s="649"/>
      <c r="DW40" s="652" t="s">
        <v>174</v>
      </c>
      <c r="DX40" s="682"/>
      <c r="DY40" s="682"/>
      <c r="DZ40" s="682"/>
      <c r="EA40" s="682"/>
      <c r="EB40" s="682"/>
      <c r="EC40" s="683"/>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174</v>
      </c>
      <c r="S41" s="648"/>
      <c r="T41" s="648"/>
      <c r="U41" s="648"/>
      <c r="V41" s="648"/>
      <c r="W41" s="648"/>
      <c r="X41" s="648"/>
      <c r="Y41" s="649"/>
      <c r="Z41" s="650" t="s">
        <v>231</v>
      </c>
      <c r="AA41" s="650"/>
      <c r="AB41" s="650"/>
      <c r="AC41" s="650"/>
      <c r="AD41" s="651" t="s">
        <v>231</v>
      </c>
      <c r="AE41" s="651"/>
      <c r="AF41" s="651"/>
      <c r="AG41" s="651"/>
      <c r="AH41" s="651"/>
      <c r="AI41" s="651"/>
      <c r="AJ41" s="651"/>
      <c r="AK41" s="651"/>
      <c r="AL41" s="652" t="s">
        <v>174</v>
      </c>
      <c r="AM41" s="653"/>
      <c r="AN41" s="653"/>
      <c r="AO41" s="654"/>
      <c r="AQ41" s="725" t="s">
        <v>352</v>
      </c>
      <c r="AR41" s="726"/>
      <c r="AS41" s="726"/>
      <c r="AT41" s="726"/>
      <c r="AU41" s="726"/>
      <c r="AV41" s="726"/>
      <c r="AW41" s="726"/>
      <c r="AX41" s="726"/>
      <c r="AY41" s="727"/>
      <c r="AZ41" s="647">
        <v>156551</v>
      </c>
      <c r="BA41" s="648"/>
      <c r="BB41" s="648"/>
      <c r="BC41" s="648"/>
      <c r="BD41" s="684"/>
      <c r="BE41" s="684"/>
      <c r="BF41" s="714"/>
      <c r="BG41" s="734"/>
      <c r="BH41" s="735"/>
      <c r="BI41" s="735"/>
      <c r="BJ41" s="735"/>
      <c r="BK41" s="735"/>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231</v>
      </c>
      <c r="CS41" s="684"/>
      <c r="CT41" s="684"/>
      <c r="CU41" s="684"/>
      <c r="CV41" s="684"/>
      <c r="CW41" s="684"/>
      <c r="CX41" s="684"/>
      <c r="CY41" s="685"/>
      <c r="CZ41" s="652" t="s">
        <v>231</v>
      </c>
      <c r="DA41" s="682"/>
      <c r="DB41" s="682"/>
      <c r="DC41" s="686"/>
      <c r="DD41" s="656" t="s">
        <v>174</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355</v>
      </c>
      <c r="C42" s="645"/>
      <c r="D42" s="645"/>
      <c r="E42" s="645"/>
      <c r="F42" s="645"/>
      <c r="G42" s="645"/>
      <c r="H42" s="645"/>
      <c r="I42" s="645"/>
      <c r="J42" s="645"/>
      <c r="K42" s="645"/>
      <c r="L42" s="645"/>
      <c r="M42" s="645"/>
      <c r="N42" s="645"/>
      <c r="O42" s="645"/>
      <c r="P42" s="645"/>
      <c r="Q42" s="646"/>
      <c r="R42" s="647">
        <v>161893</v>
      </c>
      <c r="S42" s="648"/>
      <c r="T42" s="648"/>
      <c r="U42" s="648"/>
      <c r="V42" s="648"/>
      <c r="W42" s="648"/>
      <c r="X42" s="648"/>
      <c r="Y42" s="649"/>
      <c r="Z42" s="650">
        <v>0.8</v>
      </c>
      <c r="AA42" s="650"/>
      <c r="AB42" s="650"/>
      <c r="AC42" s="650"/>
      <c r="AD42" s="651" t="s">
        <v>174</v>
      </c>
      <c r="AE42" s="651"/>
      <c r="AF42" s="651"/>
      <c r="AG42" s="651"/>
      <c r="AH42" s="651"/>
      <c r="AI42" s="651"/>
      <c r="AJ42" s="651"/>
      <c r="AK42" s="651"/>
      <c r="AL42" s="652" t="s">
        <v>231</v>
      </c>
      <c r="AM42" s="653"/>
      <c r="AN42" s="653"/>
      <c r="AO42" s="654"/>
      <c r="AQ42" s="746" t="s">
        <v>356</v>
      </c>
      <c r="AR42" s="747"/>
      <c r="AS42" s="747"/>
      <c r="AT42" s="747"/>
      <c r="AU42" s="747"/>
      <c r="AV42" s="747"/>
      <c r="AW42" s="747"/>
      <c r="AX42" s="747"/>
      <c r="AY42" s="748"/>
      <c r="AZ42" s="738">
        <v>580433</v>
      </c>
      <c r="BA42" s="739"/>
      <c r="BB42" s="739"/>
      <c r="BC42" s="739"/>
      <c r="BD42" s="718"/>
      <c r="BE42" s="718"/>
      <c r="BF42" s="720"/>
      <c r="BG42" s="736"/>
      <c r="BH42" s="737"/>
      <c r="BI42" s="737"/>
      <c r="BJ42" s="737"/>
      <c r="BK42" s="737"/>
      <c r="BL42" s="237"/>
      <c r="BM42" s="673" t="s">
        <v>357</v>
      </c>
      <c r="BN42" s="673"/>
      <c r="BO42" s="673"/>
      <c r="BP42" s="673"/>
      <c r="BQ42" s="673"/>
      <c r="BR42" s="673"/>
      <c r="BS42" s="673"/>
      <c r="BT42" s="673"/>
      <c r="BU42" s="674"/>
      <c r="BV42" s="738">
        <v>384</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5084709</v>
      </c>
      <c r="CS42" s="648"/>
      <c r="CT42" s="648"/>
      <c r="CU42" s="648"/>
      <c r="CV42" s="648"/>
      <c r="CW42" s="648"/>
      <c r="CX42" s="648"/>
      <c r="CY42" s="649"/>
      <c r="CZ42" s="652">
        <v>27.1</v>
      </c>
      <c r="DA42" s="653"/>
      <c r="DB42" s="653"/>
      <c r="DC42" s="665"/>
      <c r="DD42" s="656">
        <v>1170933</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359</v>
      </c>
      <c r="C43" s="697"/>
      <c r="D43" s="697"/>
      <c r="E43" s="697"/>
      <c r="F43" s="697"/>
      <c r="G43" s="697"/>
      <c r="H43" s="697"/>
      <c r="I43" s="697"/>
      <c r="J43" s="697"/>
      <c r="K43" s="697"/>
      <c r="L43" s="697"/>
      <c r="M43" s="697"/>
      <c r="N43" s="697"/>
      <c r="O43" s="697"/>
      <c r="P43" s="697"/>
      <c r="Q43" s="698"/>
      <c r="R43" s="738">
        <v>19683201</v>
      </c>
      <c r="S43" s="739"/>
      <c r="T43" s="739"/>
      <c r="U43" s="739"/>
      <c r="V43" s="739"/>
      <c r="W43" s="739"/>
      <c r="X43" s="739"/>
      <c r="Y43" s="740"/>
      <c r="Z43" s="741">
        <v>100</v>
      </c>
      <c r="AA43" s="741"/>
      <c r="AB43" s="741"/>
      <c r="AC43" s="741"/>
      <c r="AD43" s="742">
        <v>4958534</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133165</v>
      </c>
      <c r="CS43" s="684"/>
      <c r="CT43" s="684"/>
      <c r="CU43" s="684"/>
      <c r="CV43" s="684"/>
      <c r="CW43" s="684"/>
      <c r="CX43" s="684"/>
      <c r="CY43" s="685"/>
      <c r="CZ43" s="652">
        <v>0.7</v>
      </c>
      <c r="DA43" s="682"/>
      <c r="DB43" s="682"/>
      <c r="DC43" s="686"/>
      <c r="DD43" s="656">
        <v>28516</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1466341</v>
      </c>
      <c r="CS44" s="648"/>
      <c r="CT44" s="648"/>
      <c r="CU44" s="648"/>
      <c r="CV44" s="648"/>
      <c r="CW44" s="648"/>
      <c r="CX44" s="648"/>
      <c r="CY44" s="649"/>
      <c r="CZ44" s="652">
        <v>7.8</v>
      </c>
      <c r="DA44" s="653"/>
      <c r="DB44" s="653"/>
      <c r="DC44" s="665"/>
      <c r="DD44" s="656">
        <v>163698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895700</v>
      </c>
      <c r="CS45" s="684"/>
      <c r="CT45" s="684"/>
      <c r="CU45" s="684"/>
      <c r="CV45" s="684"/>
      <c r="CW45" s="684"/>
      <c r="CX45" s="684"/>
      <c r="CY45" s="685"/>
      <c r="CZ45" s="652">
        <v>4.8</v>
      </c>
      <c r="DA45" s="682"/>
      <c r="DB45" s="682"/>
      <c r="DC45" s="686"/>
      <c r="DD45" s="656">
        <v>25987</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562987</v>
      </c>
      <c r="CS46" s="648"/>
      <c r="CT46" s="648"/>
      <c r="CU46" s="648"/>
      <c r="CV46" s="648"/>
      <c r="CW46" s="648"/>
      <c r="CX46" s="648"/>
      <c r="CY46" s="649"/>
      <c r="CZ46" s="652">
        <v>3</v>
      </c>
      <c r="DA46" s="653"/>
      <c r="DB46" s="653"/>
      <c r="DC46" s="665"/>
      <c r="DD46" s="656">
        <v>132957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3618368</v>
      </c>
      <c r="CS47" s="684"/>
      <c r="CT47" s="684"/>
      <c r="CU47" s="684"/>
      <c r="CV47" s="684"/>
      <c r="CW47" s="684"/>
      <c r="CX47" s="684"/>
      <c r="CY47" s="685"/>
      <c r="CZ47" s="652">
        <v>19.3</v>
      </c>
      <c r="DA47" s="682"/>
      <c r="DB47" s="682"/>
      <c r="DC47" s="686"/>
      <c r="DD47" s="656">
        <v>1007235</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174</v>
      </c>
      <c r="CS48" s="648"/>
      <c r="CT48" s="648"/>
      <c r="CU48" s="648"/>
      <c r="CV48" s="648"/>
      <c r="CW48" s="648"/>
      <c r="CX48" s="648"/>
      <c r="CY48" s="649"/>
      <c r="CZ48" s="652" t="s">
        <v>174</v>
      </c>
      <c r="DA48" s="653"/>
      <c r="DB48" s="653"/>
      <c r="DC48" s="665"/>
      <c r="DD48" s="656" t="s">
        <v>174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369</v>
      </c>
      <c r="CE49" s="697"/>
      <c r="CF49" s="697"/>
      <c r="CG49" s="697"/>
      <c r="CH49" s="697"/>
      <c r="CI49" s="697"/>
      <c r="CJ49" s="697"/>
      <c r="CK49" s="697"/>
      <c r="CL49" s="697"/>
      <c r="CM49" s="697"/>
      <c r="CN49" s="697"/>
      <c r="CO49" s="697"/>
      <c r="CP49" s="697"/>
      <c r="CQ49" s="698"/>
      <c r="CR49" s="738">
        <v>18758093</v>
      </c>
      <c r="CS49" s="718"/>
      <c r="CT49" s="718"/>
      <c r="CU49" s="718"/>
      <c r="CV49" s="718"/>
      <c r="CW49" s="718"/>
      <c r="CX49" s="718"/>
      <c r="CY49" s="749"/>
      <c r="CZ49" s="743">
        <v>100</v>
      </c>
      <c r="DA49" s="750"/>
      <c r="DB49" s="750"/>
      <c r="DC49" s="751"/>
      <c r="DD49" s="752">
        <v>8810175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l/RB7UcaKJg3P6l5BoBdznXLlmgoyBfBE9tsaX41KrXoOZZYg2TfWhH2IucNyvhDTJUX7fXowQJzjaYFYRBQOw==" saltValue="lxQXIJWDx6onffFqTuyUR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19683</v>
      </c>
      <c r="R7" s="783"/>
      <c r="S7" s="783"/>
      <c r="T7" s="783"/>
      <c r="U7" s="783"/>
      <c r="V7" s="783">
        <v>18758</v>
      </c>
      <c r="W7" s="783"/>
      <c r="X7" s="783"/>
      <c r="Y7" s="783"/>
      <c r="Z7" s="783"/>
      <c r="AA7" s="783">
        <v>925</v>
      </c>
      <c r="AB7" s="783"/>
      <c r="AC7" s="783"/>
      <c r="AD7" s="783"/>
      <c r="AE7" s="784"/>
      <c r="AF7" s="785">
        <v>177</v>
      </c>
      <c r="AG7" s="786"/>
      <c r="AH7" s="786"/>
      <c r="AI7" s="786"/>
      <c r="AJ7" s="787"/>
      <c r="AK7" s="822">
        <v>930</v>
      </c>
      <c r="AL7" s="823"/>
      <c r="AM7" s="823"/>
      <c r="AN7" s="823"/>
      <c r="AO7" s="823"/>
      <c r="AP7" s="823">
        <v>10123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612</v>
      </c>
      <c r="BT7" s="827"/>
      <c r="BU7" s="827"/>
      <c r="BV7" s="827"/>
      <c r="BW7" s="827"/>
      <c r="BX7" s="827"/>
      <c r="BY7" s="827"/>
      <c r="BZ7" s="827"/>
      <c r="CA7" s="827"/>
      <c r="CB7" s="827"/>
      <c r="CC7" s="827"/>
      <c r="CD7" s="827"/>
      <c r="CE7" s="827"/>
      <c r="CF7" s="827"/>
      <c r="CG7" s="828"/>
      <c r="CH7" s="819">
        <v>22</v>
      </c>
      <c r="CI7" s="820"/>
      <c r="CJ7" s="820"/>
      <c r="CK7" s="820"/>
      <c r="CL7" s="821"/>
      <c r="CM7" s="819">
        <v>28</v>
      </c>
      <c r="CN7" s="820"/>
      <c r="CO7" s="820"/>
      <c r="CP7" s="820"/>
      <c r="CQ7" s="821"/>
      <c r="CR7" s="819">
        <v>22</v>
      </c>
      <c r="CS7" s="820"/>
      <c r="CT7" s="820"/>
      <c r="CU7" s="820"/>
      <c r="CV7" s="821"/>
      <c r="CW7" s="819">
        <v>75</v>
      </c>
      <c r="CX7" s="820"/>
      <c r="CY7" s="820"/>
      <c r="CZ7" s="820"/>
      <c r="DA7" s="821"/>
      <c r="DB7" s="819" t="s">
        <v>611</v>
      </c>
      <c r="DC7" s="820"/>
      <c r="DD7" s="820"/>
      <c r="DE7" s="820"/>
      <c r="DF7" s="821"/>
      <c r="DG7" s="819" t="s">
        <v>611</v>
      </c>
      <c r="DH7" s="820"/>
      <c r="DI7" s="820"/>
      <c r="DJ7" s="820"/>
      <c r="DK7" s="821"/>
      <c r="DL7" s="819" t="s">
        <v>611</v>
      </c>
      <c r="DM7" s="820"/>
      <c r="DN7" s="820"/>
      <c r="DO7" s="820"/>
      <c r="DP7" s="821"/>
      <c r="DQ7" s="819" t="s">
        <v>611</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19683</v>
      </c>
      <c r="R23" s="842"/>
      <c r="S23" s="842"/>
      <c r="T23" s="842"/>
      <c r="U23" s="842"/>
      <c r="V23" s="842">
        <v>18758</v>
      </c>
      <c r="W23" s="842"/>
      <c r="X23" s="842"/>
      <c r="Y23" s="842"/>
      <c r="Z23" s="842"/>
      <c r="AA23" s="842">
        <v>925</v>
      </c>
      <c r="AB23" s="842"/>
      <c r="AC23" s="842"/>
      <c r="AD23" s="842"/>
      <c r="AE23" s="843"/>
      <c r="AF23" s="844">
        <v>177</v>
      </c>
      <c r="AG23" s="842"/>
      <c r="AH23" s="842"/>
      <c r="AI23" s="842"/>
      <c r="AJ23" s="845"/>
      <c r="AK23" s="846"/>
      <c r="AL23" s="847"/>
      <c r="AM23" s="847"/>
      <c r="AN23" s="847"/>
      <c r="AO23" s="847"/>
      <c r="AP23" s="842">
        <v>10123</v>
      </c>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1865</v>
      </c>
      <c r="R28" s="871"/>
      <c r="S28" s="871"/>
      <c r="T28" s="871"/>
      <c r="U28" s="871"/>
      <c r="V28" s="871">
        <v>1765</v>
      </c>
      <c r="W28" s="871"/>
      <c r="X28" s="871"/>
      <c r="Y28" s="871"/>
      <c r="Z28" s="871"/>
      <c r="AA28" s="871">
        <v>100</v>
      </c>
      <c r="AB28" s="871"/>
      <c r="AC28" s="871"/>
      <c r="AD28" s="871"/>
      <c r="AE28" s="872"/>
      <c r="AF28" s="873">
        <v>100</v>
      </c>
      <c r="AG28" s="871"/>
      <c r="AH28" s="871"/>
      <c r="AI28" s="871"/>
      <c r="AJ28" s="874"/>
      <c r="AK28" s="875">
        <v>139</v>
      </c>
      <c r="AL28" s="866"/>
      <c r="AM28" s="866"/>
      <c r="AN28" s="866"/>
      <c r="AO28" s="866"/>
      <c r="AP28" s="866" t="s">
        <v>611</v>
      </c>
      <c r="AQ28" s="866"/>
      <c r="AR28" s="866"/>
      <c r="AS28" s="866"/>
      <c r="AT28" s="866"/>
      <c r="AU28" s="866" t="s">
        <v>611</v>
      </c>
      <c r="AV28" s="866"/>
      <c r="AW28" s="866"/>
      <c r="AX28" s="866"/>
      <c r="AY28" s="866"/>
      <c r="AZ28" s="867" t="s">
        <v>611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2142</v>
      </c>
      <c r="R29" s="807"/>
      <c r="S29" s="807"/>
      <c r="T29" s="807"/>
      <c r="U29" s="807"/>
      <c r="V29" s="807">
        <v>2085</v>
      </c>
      <c r="W29" s="807"/>
      <c r="X29" s="807"/>
      <c r="Y29" s="807"/>
      <c r="Z29" s="807"/>
      <c r="AA29" s="807">
        <v>57</v>
      </c>
      <c r="AB29" s="807"/>
      <c r="AC29" s="807"/>
      <c r="AD29" s="807"/>
      <c r="AE29" s="808"/>
      <c r="AF29" s="809">
        <v>57</v>
      </c>
      <c r="AG29" s="810"/>
      <c r="AH29" s="810"/>
      <c r="AI29" s="810"/>
      <c r="AJ29" s="811"/>
      <c r="AK29" s="878">
        <v>353</v>
      </c>
      <c r="AL29" s="879"/>
      <c r="AM29" s="879"/>
      <c r="AN29" s="879"/>
      <c r="AO29" s="879"/>
      <c r="AP29" s="879" t="s">
        <v>611</v>
      </c>
      <c r="AQ29" s="879"/>
      <c r="AR29" s="879"/>
      <c r="AS29" s="879"/>
      <c r="AT29" s="879"/>
      <c r="AU29" s="879" t="s">
        <v>611</v>
      </c>
      <c r="AV29" s="879"/>
      <c r="AW29" s="879"/>
      <c r="AX29" s="879"/>
      <c r="AY29" s="879"/>
      <c r="AZ29" s="880" t="s">
        <v>611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167</v>
      </c>
      <c r="R30" s="807"/>
      <c r="S30" s="807"/>
      <c r="T30" s="807"/>
      <c r="U30" s="807"/>
      <c r="V30" s="807">
        <v>164</v>
      </c>
      <c r="W30" s="807"/>
      <c r="X30" s="807"/>
      <c r="Y30" s="807"/>
      <c r="Z30" s="807"/>
      <c r="AA30" s="807">
        <v>4</v>
      </c>
      <c r="AB30" s="807"/>
      <c r="AC30" s="807"/>
      <c r="AD30" s="807"/>
      <c r="AE30" s="808"/>
      <c r="AF30" s="809">
        <v>4</v>
      </c>
      <c r="AG30" s="810"/>
      <c r="AH30" s="810"/>
      <c r="AI30" s="810"/>
      <c r="AJ30" s="811"/>
      <c r="AK30" s="878">
        <v>56</v>
      </c>
      <c r="AL30" s="879"/>
      <c r="AM30" s="879"/>
      <c r="AN30" s="879"/>
      <c r="AO30" s="879"/>
      <c r="AP30" s="879" t="s">
        <v>611</v>
      </c>
      <c r="AQ30" s="879"/>
      <c r="AR30" s="879"/>
      <c r="AS30" s="879"/>
      <c r="AT30" s="879"/>
      <c r="AU30" s="879" t="s">
        <v>611</v>
      </c>
      <c r="AV30" s="879"/>
      <c r="AW30" s="879"/>
      <c r="AX30" s="879"/>
      <c r="AY30" s="879"/>
      <c r="AZ30" s="880" t="s">
        <v>611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420</v>
      </c>
      <c r="R31" s="807"/>
      <c r="S31" s="807"/>
      <c r="T31" s="807"/>
      <c r="U31" s="807"/>
      <c r="V31" s="807">
        <v>358</v>
      </c>
      <c r="W31" s="807"/>
      <c r="X31" s="807"/>
      <c r="Y31" s="807"/>
      <c r="Z31" s="807"/>
      <c r="AA31" s="807">
        <v>62</v>
      </c>
      <c r="AB31" s="807"/>
      <c r="AC31" s="807"/>
      <c r="AD31" s="807"/>
      <c r="AE31" s="808"/>
      <c r="AF31" s="809">
        <v>196</v>
      </c>
      <c r="AG31" s="810"/>
      <c r="AH31" s="810"/>
      <c r="AI31" s="810"/>
      <c r="AJ31" s="811"/>
      <c r="AK31" s="878">
        <v>111</v>
      </c>
      <c r="AL31" s="879"/>
      <c r="AM31" s="879"/>
      <c r="AN31" s="879"/>
      <c r="AO31" s="879"/>
      <c r="AP31" s="879">
        <v>1385</v>
      </c>
      <c r="AQ31" s="879"/>
      <c r="AR31" s="879"/>
      <c r="AS31" s="879"/>
      <c r="AT31" s="879"/>
      <c r="AU31" s="879">
        <v>744</v>
      </c>
      <c r="AV31" s="879"/>
      <c r="AW31" s="879"/>
      <c r="AX31" s="879"/>
      <c r="AY31" s="879"/>
      <c r="AZ31" s="880" t="s">
        <v>611</v>
      </c>
      <c r="BA31" s="880"/>
      <c r="BB31" s="880"/>
      <c r="BC31" s="880"/>
      <c r="BD31" s="880"/>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412</v>
      </c>
      <c r="C32" s="804"/>
      <c r="D32" s="804"/>
      <c r="E32" s="804"/>
      <c r="F32" s="804"/>
      <c r="G32" s="804"/>
      <c r="H32" s="804"/>
      <c r="I32" s="804"/>
      <c r="J32" s="804"/>
      <c r="K32" s="804"/>
      <c r="L32" s="804"/>
      <c r="M32" s="804"/>
      <c r="N32" s="804"/>
      <c r="O32" s="804"/>
      <c r="P32" s="805"/>
      <c r="Q32" s="806">
        <v>1247</v>
      </c>
      <c r="R32" s="807"/>
      <c r="S32" s="807"/>
      <c r="T32" s="807"/>
      <c r="U32" s="807"/>
      <c r="V32" s="807">
        <v>1206</v>
      </c>
      <c r="W32" s="807"/>
      <c r="X32" s="807"/>
      <c r="Y32" s="807"/>
      <c r="Z32" s="807"/>
      <c r="AA32" s="807">
        <v>40</v>
      </c>
      <c r="AB32" s="807"/>
      <c r="AC32" s="807"/>
      <c r="AD32" s="807"/>
      <c r="AE32" s="808"/>
      <c r="AF32" s="809">
        <v>288</v>
      </c>
      <c r="AG32" s="810"/>
      <c r="AH32" s="810"/>
      <c r="AI32" s="810"/>
      <c r="AJ32" s="811"/>
      <c r="AK32" s="878">
        <v>422</v>
      </c>
      <c r="AL32" s="879"/>
      <c r="AM32" s="879"/>
      <c r="AN32" s="879"/>
      <c r="AO32" s="879"/>
      <c r="AP32" s="879">
        <v>737</v>
      </c>
      <c r="AQ32" s="879"/>
      <c r="AR32" s="879"/>
      <c r="AS32" s="879"/>
      <c r="AT32" s="879"/>
      <c r="AU32" s="879">
        <v>565</v>
      </c>
      <c r="AV32" s="879"/>
      <c r="AW32" s="879"/>
      <c r="AX32" s="879"/>
      <c r="AY32" s="879"/>
      <c r="AZ32" s="880" t="s">
        <v>611</v>
      </c>
      <c r="BA32" s="880"/>
      <c r="BB32" s="880"/>
      <c r="BC32" s="880"/>
      <c r="BD32" s="880"/>
      <c r="BE32" s="876" t="s">
        <v>413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414</v>
      </c>
      <c r="C33" s="804"/>
      <c r="D33" s="804"/>
      <c r="E33" s="804"/>
      <c r="F33" s="804"/>
      <c r="G33" s="804"/>
      <c r="H33" s="804"/>
      <c r="I33" s="804"/>
      <c r="J33" s="804"/>
      <c r="K33" s="804"/>
      <c r="L33" s="804"/>
      <c r="M33" s="804"/>
      <c r="N33" s="804"/>
      <c r="O33" s="804"/>
      <c r="P33" s="805"/>
      <c r="Q33" s="806">
        <v>905</v>
      </c>
      <c r="R33" s="807"/>
      <c r="S33" s="807"/>
      <c r="T33" s="807"/>
      <c r="U33" s="807"/>
      <c r="V33" s="807">
        <v>870</v>
      </c>
      <c r="W33" s="807"/>
      <c r="X33" s="807"/>
      <c r="Y33" s="807"/>
      <c r="Z33" s="807"/>
      <c r="AA33" s="807">
        <v>35</v>
      </c>
      <c r="AB33" s="807"/>
      <c r="AC33" s="807"/>
      <c r="AD33" s="807"/>
      <c r="AE33" s="808"/>
      <c r="AF33" s="809">
        <v>19</v>
      </c>
      <c r="AG33" s="810"/>
      <c r="AH33" s="810"/>
      <c r="AI33" s="810"/>
      <c r="AJ33" s="811"/>
      <c r="AK33" s="878">
        <v>211</v>
      </c>
      <c r="AL33" s="879"/>
      <c r="AM33" s="879"/>
      <c r="AN33" s="879"/>
      <c r="AO33" s="879"/>
      <c r="AP33" s="879">
        <v>1612</v>
      </c>
      <c r="AQ33" s="879"/>
      <c r="AR33" s="879"/>
      <c r="AS33" s="879"/>
      <c r="AT33" s="879"/>
      <c r="AU33" s="879">
        <v>1500</v>
      </c>
      <c r="AV33" s="879"/>
      <c r="AW33" s="879"/>
      <c r="AX33" s="879"/>
      <c r="AY33" s="879"/>
      <c r="AZ33" s="880" t="s">
        <v>611</v>
      </c>
      <c r="BA33" s="880"/>
      <c r="BB33" s="880"/>
      <c r="BC33" s="880"/>
      <c r="BD33" s="880"/>
      <c r="BE33" s="876" t="s">
        <v>415</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416</v>
      </c>
      <c r="C34" s="804"/>
      <c r="D34" s="804"/>
      <c r="E34" s="804"/>
      <c r="F34" s="804"/>
      <c r="G34" s="804"/>
      <c r="H34" s="804"/>
      <c r="I34" s="804"/>
      <c r="J34" s="804"/>
      <c r="K34" s="804"/>
      <c r="L34" s="804"/>
      <c r="M34" s="804"/>
      <c r="N34" s="804"/>
      <c r="O34" s="804"/>
      <c r="P34" s="805"/>
      <c r="Q34" s="806">
        <v>190</v>
      </c>
      <c r="R34" s="807"/>
      <c r="S34" s="807"/>
      <c r="T34" s="807"/>
      <c r="U34" s="807"/>
      <c r="V34" s="807">
        <v>161</v>
      </c>
      <c r="W34" s="807"/>
      <c r="X34" s="807"/>
      <c r="Y34" s="807"/>
      <c r="Z34" s="807"/>
      <c r="AA34" s="807">
        <v>29</v>
      </c>
      <c r="AB34" s="807"/>
      <c r="AC34" s="807"/>
      <c r="AD34" s="807"/>
      <c r="AE34" s="808"/>
      <c r="AF34" s="809">
        <v>29</v>
      </c>
      <c r="AG34" s="810"/>
      <c r="AH34" s="810"/>
      <c r="AI34" s="810"/>
      <c r="AJ34" s="811"/>
      <c r="AK34" s="878">
        <v>59</v>
      </c>
      <c r="AL34" s="879"/>
      <c r="AM34" s="879"/>
      <c r="AN34" s="879"/>
      <c r="AO34" s="879"/>
      <c r="AP34" s="879">
        <v>187</v>
      </c>
      <c r="AQ34" s="879"/>
      <c r="AR34" s="879"/>
      <c r="AS34" s="879"/>
      <c r="AT34" s="879"/>
      <c r="AU34" s="879">
        <v>183</v>
      </c>
      <c r="AV34" s="879"/>
      <c r="AW34" s="879"/>
      <c r="AX34" s="879"/>
      <c r="AY34" s="879"/>
      <c r="AZ34" s="880" t="s">
        <v>611</v>
      </c>
      <c r="BA34" s="880"/>
      <c r="BB34" s="880"/>
      <c r="BC34" s="880"/>
      <c r="BD34" s="880"/>
      <c r="BE34" s="876" t="s">
        <v>417</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418</v>
      </c>
      <c r="C35" s="804"/>
      <c r="D35" s="804"/>
      <c r="E35" s="804"/>
      <c r="F35" s="804"/>
      <c r="G35" s="804"/>
      <c r="H35" s="804"/>
      <c r="I35" s="804"/>
      <c r="J35" s="804"/>
      <c r="K35" s="804"/>
      <c r="L35" s="804"/>
      <c r="M35" s="804"/>
      <c r="N35" s="804"/>
      <c r="O35" s="804"/>
      <c r="P35" s="805"/>
      <c r="Q35" s="806">
        <v>4</v>
      </c>
      <c r="R35" s="807"/>
      <c r="S35" s="807"/>
      <c r="T35" s="807"/>
      <c r="U35" s="807"/>
      <c r="V35" s="807">
        <v>4</v>
      </c>
      <c r="W35" s="807"/>
      <c r="X35" s="807"/>
      <c r="Y35" s="807"/>
      <c r="Z35" s="807"/>
      <c r="AA35" s="807">
        <v>0</v>
      </c>
      <c r="AB35" s="807"/>
      <c r="AC35" s="807"/>
      <c r="AD35" s="807"/>
      <c r="AE35" s="808"/>
      <c r="AF35" s="809">
        <v>0</v>
      </c>
      <c r="AG35" s="810"/>
      <c r="AH35" s="810"/>
      <c r="AI35" s="810"/>
      <c r="AJ35" s="811"/>
      <c r="AK35" s="878">
        <v>4</v>
      </c>
      <c r="AL35" s="879"/>
      <c r="AM35" s="879"/>
      <c r="AN35" s="879"/>
      <c r="AO35" s="879"/>
      <c r="AP35" s="879" t="s">
        <v>611</v>
      </c>
      <c r="AQ35" s="879"/>
      <c r="AR35" s="879"/>
      <c r="AS35" s="879"/>
      <c r="AT35" s="879"/>
      <c r="AU35" s="879" t="s">
        <v>611</v>
      </c>
      <c r="AV35" s="879"/>
      <c r="AW35" s="879"/>
      <c r="AX35" s="879"/>
      <c r="AY35" s="879"/>
      <c r="AZ35" s="880" t="s">
        <v>611</v>
      </c>
      <c r="BA35" s="880"/>
      <c r="BB35" s="880"/>
      <c r="BC35" s="880"/>
      <c r="BD35" s="880"/>
      <c r="BE35" s="876" t="s">
        <v>419</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420</v>
      </c>
      <c r="C36" s="804"/>
      <c r="D36" s="804"/>
      <c r="E36" s="804"/>
      <c r="F36" s="804"/>
      <c r="G36" s="804"/>
      <c r="H36" s="804"/>
      <c r="I36" s="804"/>
      <c r="J36" s="804"/>
      <c r="K36" s="804"/>
      <c r="L36" s="804"/>
      <c r="M36" s="804"/>
      <c r="N36" s="804"/>
      <c r="O36" s="804"/>
      <c r="P36" s="805"/>
      <c r="Q36" s="806">
        <v>8</v>
      </c>
      <c r="R36" s="807"/>
      <c r="S36" s="807"/>
      <c r="T36" s="807"/>
      <c r="U36" s="807"/>
      <c r="V36" s="807">
        <v>8</v>
      </c>
      <c r="W36" s="807"/>
      <c r="X36" s="807"/>
      <c r="Y36" s="807"/>
      <c r="Z36" s="807"/>
      <c r="AA36" s="807">
        <v>0</v>
      </c>
      <c r="AB36" s="807"/>
      <c r="AC36" s="807"/>
      <c r="AD36" s="807"/>
      <c r="AE36" s="808"/>
      <c r="AF36" s="809">
        <v>0</v>
      </c>
      <c r="AG36" s="810"/>
      <c r="AH36" s="810"/>
      <c r="AI36" s="810"/>
      <c r="AJ36" s="811"/>
      <c r="AK36" s="878">
        <v>0</v>
      </c>
      <c r="AL36" s="879"/>
      <c r="AM36" s="879"/>
      <c r="AN36" s="879"/>
      <c r="AO36" s="879"/>
      <c r="AP36" s="879" t="s">
        <v>611</v>
      </c>
      <c r="AQ36" s="879"/>
      <c r="AR36" s="879"/>
      <c r="AS36" s="879"/>
      <c r="AT36" s="879"/>
      <c r="AU36" s="879" t="s">
        <v>611</v>
      </c>
      <c r="AV36" s="879"/>
      <c r="AW36" s="879"/>
      <c r="AX36" s="879"/>
      <c r="AY36" s="879"/>
      <c r="AZ36" s="880" t="s">
        <v>611</v>
      </c>
      <c r="BA36" s="880"/>
      <c r="BB36" s="880"/>
      <c r="BC36" s="880"/>
      <c r="BD36" s="880"/>
      <c r="BE36" s="876" t="s">
        <v>417</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422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694</v>
      </c>
      <c r="AG63" s="890"/>
      <c r="AH63" s="890"/>
      <c r="AI63" s="890"/>
      <c r="AJ63" s="891"/>
      <c r="AK63" s="892"/>
      <c r="AL63" s="887"/>
      <c r="AM63" s="887"/>
      <c r="AN63" s="887"/>
      <c r="AO63" s="887"/>
      <c r="AP63" s="890">
        <v>3920</v>
      </c>
      <c r="AQ63" s="890"/>
      <c r="AR63" s="890"/>
      <c r="AS63" s="890"/>
      <c r="AT63" s="890"/>
      <c r="AU63" s="890">
        <v>2992</v>
      </c>
      <c r="AV63" s="890"/>
      <c r="AW63" s="890"/>
      <c r="AX63" s="890"/>
      <c r="AY63" s="890"/>
      <c r="AZ63" s="894"/>
      <c r="BA63" s="894"/>
      <c r="BB63" s="894"/>
      <c r="BC63" s="894"/>
      <c r="BD63" s="894"/>
      <c r="BE63" s="895"/>
      <c r="BF63" s="895"/>
      <c r="BG63" s="895"/>
      <c r="BH63" s="895"/>
      <c r="BI63" s="896"/>
      <c r="BJ63" s="897" t="s">
        <v>174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424</v>
      </c>
      <c r="B66" s="789"/>
      <c r="C66" s="789"/>
      <c r="D66" s="789"/>
      <c r="E66" s="789"/>
      <c r="F66" s="789"/>
      <c r="G66" s="789"/>
      <c r="H66" s="789"/>
      <c r="I66" s="789"/>
      <c r="J66" s="789"/>
      <c r="K66" s="789"/>
      <c r="L66" s="789"/>
      <c r="M66" s="789"/>
      <c r="N66" s="789"/>
      <c r="O66" s="789"/>
      <c r="P66" s="790"/>
      <c r="Q66" s="765" t="s">
        <v>425</v>
      </c>
      <c r="R66" s="766"/>
      <c r="S66" s="766"/>
      <c r="T66" s="766"/>
      <c r="U66" s="767"/>
      <c r="V66" s="765" t="s">
        <v>426</v>
      </c>
      <c r="W66" s="766"/>
      <c r="X66" s="766"/>
      <c r="Y66" s="766"/>
      <c r="Z66" s="767"/>
      <c r="AA66" s="765" t="s">
        <v>427</v>
      </c>
      <c r="AB66" s="766"/>
      <c r="AC66" s="766"/>
      <c r="AD66" s="766"/>
      <c r="AE66" s="767"/>
      <c r="AF66" s="900" t="s">
        <v>428</v>
      </c>
      <c r="AG66" s="861"/>
      <c r="AH66" s="861"/>
      <c r="AI66" s="861"/>
      <c r="AJ66" s="901"/>
      <c r="AK66" s="765" t="s">
        <v>429</v>
      </c>
      <c r="AL66" s="789"/>
      <c r="AM66" s="789"/>
      <c r="AN66" s="789"/>
      <c r="AO66" s="790"/>
      <c r="AP66" s="765" t="s">
        <v>430</v>
      </c>
      <c r="AQ66" s="766"/>
      <c r="AR66" s="766"/>
      <c r="AS66" s="766"/>
      <c r="AT66" s="767"/>
      <c r="AU66" s="765" t="s">
        <v>431</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605</v>
      </c>
      <c r="C68" s="918"/>
      <c r="D68" s="918"/>
      <c r="E68" s="918"/>
      <c r="F68" s="918"/>
      <c r="G68" s="918"/>
      <c r="H68" s="918"/>
      <c r="I68" s="918"/>
      <c r="J68" s="918"/>
      <c r="K68" s="918"/>
      <c r="L68" s="918"/>
      <c r="M68" s="918"/>
      <c r="N68" s="918"/>
      <c r="O68" s="918"/>
      <c r="P68" s="919"/>
      <c r="Q68" s="920">
        <v>5179</v>
      </c>
      <c r="R68" s="914"/>
      <c r="S68" s="914"/>
      <c r="T68" s="914"/>
      <c r="U68" s="914"/>
      <c r="V68" s="914">
        <v>4992</v>
      </c>
      <c r="W68" s="914"/>
      <c r="X68" s="914"/>
      <c r="Y68" s="914"/>
      <c r="Z68" s="914"/>
      <c r="AA68" s="914">
        <v>187</v>
      </c>
      <c r="AB68" s="914"/>
      <c r="AC68" s="914"/>
      <c r="AD68" s="914"/>
      <c r="AE68" s="914"/>
      <c r="AF68" s="914">
        <v>132</v>
      </c>
      <c r="AG68" s="914"/>
      <c r="AH68" s="914"/>
      <c r="AI68" s="914"/>
      <c r="AJ68" s="914"/>
      <c r="AK68" s="914">
        <v>24</v>
      </c>
      <c r="AL68" s="914"/>
      <c r="AM68" s="914"/>
      <c r="AN68" s="914"/>
      <c r="AO68" s="914"/>
      <c r="AP68" s="914">
        <v>4758</v>
      </c>
      <c r="AQ68" s="914"/>
      <c r="AR68" s="914"/>
      <c r="AS68" s="914"/>
      <c r="AT68" s="914"/>
      <c r="AU68" s="914">
        <v>261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606</v>
      </c>
      <c r="C69" s="922"/>
      <c r="D69" s="922"/>
      <c r="E69" s="922"/>
      <c r="F69" s="922"/>
      <c r="G69" s="922"/>
      <c r="H69" s="922"/>
      <c r="I69" s="922"/>
      <c r="J69" s="922"/>
      <c r="K69" s="922"/>
      <c r="L69" s="922"/>
      <c r="M69" s="922"/>
      <c r="N69" s="922"/>
      <c r="O69" s="922"/>
      <c r="P69" s="923"/>
      <c r="Q69" s="924">
        <v>12230</v>
      </c>
      <c r="R69" s="879"/>
      <c r="S69" s="879"/>
      <c r="T69" s="879"/>
      <c r="U69" s="879"/>
      <c r="V69" s="879">
        <v>11541</v>
      </c>
      <c r="W69" s="879"/>
      <c r="X69" s="879"/>
      <c r="Y69" s="879"/>
      <c r="Z69" s="879"/>
      <c r="AA69" s="879">
        <v>689</v>
      </c>
      <c r="AB69" s="879"/>
      <c r="AC69" s="879"/>
      <c r="AD69" s="879"/>
      <c r="AE69" s="879"/>
      <c r="AF69" s="879">
        <v>689</v>
      </c>
      <c r="AG69" s="879"/>
      <c r="AH69" s="879"/>
      <c r="AI69" s="879"/>
      <c r="AJ69" s="879"/>
      <c r="AK69" s="879">
        <v>318</v>
      </c>
      <c r="AL69" s="879"/>
      <c r="AM69" s="879"/>
      <c r="AN69" s="879"/>
      <c r="AO69" s="879"/>
      <c r="AP69" s="879" t="s">
        <v>611</v>
      </c>
      <c r="AQ69" s="879"/>
      <c r="AR69" s="879"/>
      <c r="AS69" s="879"/>
      <c r="AT69" s="879"/>
      <c r="AU69" s="879" t="s">
        <v>611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607</v>
      </c>
      <c r="C70" s="922"/>
      <c r="D70" s="922"/>
      <c r="E70" s="922"/>
      <c r="F70" s="922"/>
      <c r="G70" s="922"/>
      <c r="H70" s="922"/>
      <c r="I70" s="922"/>
      <c r="J70" s="922"/>
      <c r="K70" s="922"/>
      <c r="L70" s="922"/>
      <c r="M70" s="922"/>
      <c r="N70" s="922"/>
      <c r="O70" s="922"/>
      <c r="P70" s="923"/>
      <c r="Q70" s="924">
        <v>858</v>
      </c>
      <c r="R70" s="879"/>
      <c r="S70" s="879"/>
      <c r="T70" s="879"/>
      <c r="U70" s="879"/>
      <c r="V70" s="879">
        <v>856</v>
      </c>
      <c r="W70" s="879"/>
      <c r="X70" s="879"/>
      <c r="Y70" s="879"/>
      <c r="Z70" s="879"/>
      <c r="AA70" s="879">
        <v>2</v>
      </c>
      <c r="AB70" s="879"/>
      <c r="AC70" s="879"/>
      <c r="AD70" s="879"/>
      <c r="AE70" s="879"/>
      <c r="AF70" s="879">
        <v>2</v>
      </c>
      <c r="AG70" s="879"/>
      <c r="AH70" s="879"/>
      <c r="AI70" s="879"/>
      <c r="AJ70" s="879"/>
      <c r="AK70" s="879">
        <v>4</v>
      </c>
      <c r="AL70" s="879"/>
      <c r="AM70" s="879"/>
      <c r="AN70" s="879"/>
      <c r="AO70" s="879"/>
      <c r="AP70" s="879" t="s">
        <v>611</v>
      </c>
      <c r="AQ70" s="879"/>
      <c r="AR70" s="879"/>
      <c r="AS70" s="879"/>
      <c r="AT70" s="879"/>
      <c r="AU70" s="879" t="s">
        <v>611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608</v>
      </c>
      <c r="C71" s="922"/>
      <c r="D71" s="922"/>
      <c r="E71" s="922"/>
      <c r="F71" s="922"/>
      <c r="G71" s="922"/>
      <c r="H71" s="922"/>
      <c r="I71" s="922"/>
      <c r="J71" s="922"/>
      <c r="K71" s="922"/>
      <c r="L71" s="922"/>
      <c r="M71" s="922"/>
      <c r="N71" s="922"/>
      <c r="O71" s="922"/>
      <c r="P71" s="923"/>
      <c r="Q71" s="924">
        <v>141</v>
      </c>
      <c r="R71" s="879"/>
      <c r="S71" s="879"/>
      <c r="T71" s="879"/>
      <c r="U71" s="879"/>
      <c r="V71" s="879">
        <v>137</v>
      </c>
      <c r="W71" s="879"/>
      <c r="X71" s="879"/>
      <c r="Y71" s="879"/>
      <c r="Z71" s="879"/>
      <c r="AA71" s="879">
        <v>4</v>
      </c>
      <c r="AB71" s="879"/>
      <c r="AC71" s="879"/>
      <c r="AD71" s="879"/>
      <c r="AE71" s="879"/>
      <c r="AF71" s="879">
        <v>4</v>
      </c>
      <c r="AG71" s="879"/>
      <c r="AH71" s="879"/>
      <c r="AI71" s="879"/>
      <c r="AJ71" s="879"/>
      <c r="AK71" s="879" t="s">
        <v>611</v>
      </c>
      <c r="AL71" s="879"/>
      <c r="AM71" s="879"/>
      <c r="AN71" s="879"/>
      <c r="AO71" s="879"/>
      <c r="AP71" s="879" t="s">
        <v>611</v>
      </c>
      <c r="AQ71" s="879"/>
      <c r="AR71" s="879"/>
      <c r="AS71" s="879"/>
      <c r="AT71" s="879"/>
      <c r="AU71" s="879" t="s">
        <v>611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609</v>
      </c>
      <c r="C72" s="922"/>
      <c r="D72" s="922"/>
      <c r="E72" s="922"/>
      <c r="F72" s="922"/>
      <c r="G72" s="922"/>
      <c r="H72" s="922"/>
      <c r="I72" s="922"/>
      <c r="J72" s="922"/>
      <c r="K72" s="922"/>
      <c r="L72" s="922"/>
      <c r="M72" s="922"/>
      <c r="N72" s="922"/>
      <c r="O72" s="922"/>
      <c r="P72" s="923"/>
      <c r="Q72" s="924">
        <v>237</v>
      </c>
      <c r="R72" s="879"/>
      <c r="S72" s="879"/>
      <c r="T72" s="879"/>
      <c r="U72" s="879"/>
      <c r="V72" s="879">
        <v>168</v>
      </c>
      <c r="W72" s="879"/>
      <c r="X72" s="879"/>
      <c r="Y72" s="879"/>
      <c r="Z72" s="879"/>
      <c r="AA72" s="879">
        <v>69</v>
      </c>
      <c r="AB72" s="879"/>
      <c r="AC72" s="879"/>
      <c r="AD72" s="879"/>
      <c r="AE72" s="879"/>
      <c r="AF72" s="879">
        <v>69</v>
      </c>
      <c r="AG72" s="879"/>
      <c r="AH72" s="879"/>
      <c r="AI72" s="879"/>
      <c r="AJ72" s="879"/>
      <c r="AK72" s="879">
        <v>36</v>
      </c>
      <c r="AL72" s="879"/>
      <c r="AM72" s="879"/>
      <c r="AN72" s="879"/>
      <c r="AO72" s="879"/>
      <c r="AP72" s="879" t="s">
        <v>611</v>
      </c>
      <c r="AQ72" s="879"/>
      <c r="AR72" s="879"/>
      <c r="AS72" s="879"/>
      <c r="AT72" s="879"/>
      <c r="AU72" s="879" t="s">
        <v>611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610</v>
      </c>
      <c r="C73" s="922"/>
      <c r="D73" s="922"/>
      <c r="E73" s="922"/>
      <c r="F73" s="922"/>
      <c r="G73" s="922"/>
      <c r="H73" s="922"/>
      <c r="I73" s="922"/>
      <c r="J73" s="922"/>
      <c r="K73" s="922"/>
      <c r="L73" s="922"/>
      <c r="M73" s="922"/>
      <c r="N73" s="922"/>
      <c r="O73" s="922"/>
      <c r="P73" s="923"/>
      <c r="Q73" s="924">
        <v>264624</v>
      </c>
      <c r="R73" s="879"/>
      <c r="S73" s="879"/>
      <c r="T73" s="879"/>
      <c r="U73" s="879"/>
      <c r="V73" s="879">
        <v>252775</v>
      </c>
      <c r="W73" s="879"/>
      <c r="X73" s="879"/>
      <c r="Y73" s="879"/>
      <c r="Z73" s="879"/>
      <c r="AA73" s="879">
        <v>11848</v>
      </c>
      <c r="AB73" s="879"/>
      <c r="AC73" s="879"/>
      <c r="AD73" s="879"/>
      <c r="AE73" s="879"/>
      <c r="AF73" s="879">
        <v>11848</v>
      </c>
      <c r="AG73" s="879"/>
      <c r="AH73" s="879"/>
      <c r="AI73" s="879"/>
      <c r="AJ73" s="879"/>
      <c r="AK73" s="879">
        <v>7347</v>
      </c>
      <c r="AL73" s="879"/>
      <c r="AM73" s="879"/>
      <c r="AN73" s="879"/>
      <c r="AO73" s="879"/>
      <c r="AP73" s="879" t="s">
        <v>611</v>
      </c>
      <c r="AQ73" s="879"/>
      <c r="AR73" s="879"/>
      <c r="AS73" s="879"/>
      <c r="AT73" s="879"/>
      <c r="AU73" s="879" t="s">
        <v>611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432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12744</v>
      </c>
      <c r="AG88" s="890"/>
      <c r="AH88" s="890"/>
      <c r="AI88" s="890"/>
      <c r="AJ88" s="890"/>
      <c r="AK88" s="887"/>
      <c r="AL88" s="887"/>
      <c r="AM88" s="887"/>
      <c r="AN88" s="887"/>
      <c r="AO88" s="887"/>
      <c r="AP88" s="890">
        <v>4758</v>
      </c>
      <c r="AQ88" s="890"/>
      <c r="AR88" s="890"/>
      <c r="AS88" s="890"/>
      <c r="AT88" s="890"/>
      <c r="AU88" s="890">
        <v>261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433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22</v>
      </c>
      <c r="CS102" s="898"/>
      <c r="CT102" s="898"/>
      <c r="CU102" s="898"/>
      <c r="CV102" s="941"/>
      <c r="CW102" s="940">
        <v>75</v>
      </c>
      <c r="CX102" s="898"/>
      <c r="CY102" s="898"/>
      <c r="CZ102" s="898"/>
      <c r="DA102" s="941"/>
      <c r="DB102" s="940" t="s">
        <v>534</v>
      </c>
      <c r="DC102" s="898"/>
      <c r="DD102" s="898"/>
      <c r="DE102" s="898"/>
      <c r="DF102" s="941"/>
      <c r="DG102" s="940" t="s">
        <v>534</v>
      </c>
      <c r="DH102" s="898"/>
      <c r="DI102" s="898"/>
      <c r="DJ102" s="898"/>
      <c r="DK102" s="941"/>
      <c r="DL102" s="940" t="s">
        <v>534</v>
      </c>
      <c r="DM102" s="898"/>
      <c r="DN102" s="898"/>
      <c r="DO102" s="898"/>
      <c r="DP102" s="941"/>
      <c r="DQ102" s="940" t="s">
        <v>534</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441</v>
      </c>
      <c r="AB109" s="943"/>
      <c r="AC109" s="943"/>
      <c r="AD109" s="943"/>
      <c r="AE109" s="944"/>
      <c r="AF109" s="942" t="s">
        <v>442</v>
      </c>
      <c r="AG109" s="943"/>
      <c r="AH109" s="943"/>
      <c r="AI109" s="943"/>
      <c r="AJ109" s="944"/>
      <c r="AK109" s="942" t="s">
        <v>310</v>
      </c>
      <c r="AL109" s="943"/>
      <c r="AM109" s="943"/>
      <c r="AN109" s="943"/>
      <c r="AO109" s="944"/>
      <c r="AP109" s="942" t="s">
        <v>443</v>
      </c>
      <c r="AQ109" s="943"/>
      <c r="AR109" s="943"/>
      <c r="AS109" s="943"/>
      <c r="AT109" s="945"/>
      <c r="AU109" s="962" t="s">
        <v>440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441</v>
      </c>
      <c r="BR109" s="943"/>
      <c r="BS109" s="943"/>
      <c r="BT109" s="943"/>
      <c r="BU109" s="944"/>
      <c r="BV109" s="942" t="s">
        <v>442</v>
      </c>
      <c r="BW109" s="943"/>
      <c r="BX109" s="943"/>
      <c r="BY109" s="943"/>
      <c r="BZ109" s="944"/>
      <c r="CA109" s="942" t="s">
        <v>310</v>
      </c>
      <c r="CB109" s="943"/>
      <c r="CC109" s="943"/>
      <c r="CD109" s="943"/>
      <c r="CE109" s="944"/>
      <c r="CF109" s="963" t="s">
        <v>443</v>
      </c>
      <c r="CG109" s="963"/>
      <c r="CH109" s="963"/>
      <c r="CI109" s="963"/>
      <c r="CJ109" s="963"/>
      <c r="CK109" s="942" t="s">
        <v>444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441</v>
      </c>
      <c r="DH109" s="943"/>
      <c r="DI109" s="943"/>
      <c r="DJ109" s="943"/>
      <c r="DK109" s="944"/>
      <c r="DL109" s="942" t="s">
        <v>442</v>
      </c>
      <c r="DM109" s="943"/>
      <c r="DN109" s="943"/>
      <c r="DO109" s="943"/>
      <c r="DP109" s="944"/>
      <c r="DQ109" s="942" t="s">
        <v>310</v>
      </c>
      <c r="DR109" s="943"/>
      <c r="DS109" s="943"/>
      <c r="DT109" s="943"/>
      <c r="DU109" s="944"/>
      <c r="DV109" s="942" t="s">
        <v>443</v>
      </c>
      <c r="DW109" s="943"/>
      <c r="DX109" s="943"/>
      <c r="DY109" s="943"/>
      <c r="DZ109" s="945"/>
    </row>
    <row r="110" spans="1:131" s="248" customFormat="1" ht="26.25" customHeight="1" x14ac:dyDescent="0.15">
      <c r="A110" s="946" t="s">
        <v>445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937631</v>
      </c>
      <c r="AB110" s="950"/>
      <c r="AC110" s="950"/>
      <c r="AD110" s="950"/>
      <c r="AE110" s="951"/>
      <c r="AF110" s="952">
        <v>872282</v>
      </c>
      <c r="AG110" s="950"/>
      <c r="AH110" s="950"/>
      <c r="AI110" s="950"/>
      <c r="AJ110" s="951"/>
      <c r="AK110" s="952">
        <v>877149</v>
      </c>
      <c r="AL110" s="950"/>
      <c r="AM110" s="950"/>
      <c r="AN110" s="950"/>
      <c r="AO110" s="951"/>
      <c r="AP110" s="953">
        <v>20.2</v>
      </c>
      <c r="AQ110" s="954"/>
      <c r="AR110" s="954"/>
      <c r="AS110" s="954"/>
      <c r="AT110" s="955"/>
      <c r="AU110" s="956" t="s">
        <v>73</v>
      </c>
      <c r="AV110" s="957"/>
      <c r="AW110" s="957"/>
      <c r="AX110" s="957"/>
      <c r="AY110" s="957"/>
      <c r="AZ110" s="998" t="s">
        <v>446</v>
      </c>
      <c r="BA110" s="947"/>
      <c r="BB110" s="947"/>
      <c r="BC110" s="947"/>
      <c r="BD110" s="947"/>
      <c r="BE110" s="947"/>
      <c r="BF110" s="947"/>
      <c r="BG110" s="947"/>
      <c r="BH110" s="947"/>
      <c r="BI110" s="947"/>
      <c r="BJ110" s="947"/>
      <c r="BK110" s="947"/>
      <c r="BL110" s="947"/>
      <c r="BM110" s="947"/>
      <c r="BN110" s="947"/>
      <c r="BO110" s="947"/>
      <c r="BP110" s="948"/>
      <c r="BQ110" s="984">
        <v>8049953</v>
      </c>
      <c r="BR110" s="985"/>
      <c r="BS110" s="985"/>
      <c r="BT110" s="985"/>
      <c r="BU110" s="985"/>
      <c r="BV110" s="985">
        <v>9066135</v>
      </c>
      <c r="BW110" s="985"/>
      <c r="BX110" s="985"/>
      <c r="BY110" s="985"/>
      <c r="BZ110" s="985"/>
      <c r="CA110" s="985">
        <v>10123383</v>
      </c>
      <c r="CB110" s="985"/>
      <c r="CC110" s="985"/>
      <c r="CD110" s="985"/>
      <c r="CE110" s="985"/>
      <c r="CF110" s="999">
        <v>233.3</v>
      </c>
      <c r="CG110" s="1000"/>
      <c r="CH110" s="1000"/>
      <c r="CI110" s="1000"/>
      <c r="CJ110" s="1000"/>
      <c r="CK110" s="1001" t="s">
        <v>447</v>
      </c>
      <c r="CL110" s="1002"/>
      <c r="CM110" s="981" t="s">
        <v>448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449</v>
      </c>
      <c r="DH110" s="985"/>
      <c r="DI110" s="985"/>
      <c r="DJ110" s="985"/>
      <c r="DK110" s="985"/>
      <c r="DL110" s="985" t="s">
        <v>396</v>
      </c>
      <c r="DM110" s="985"/>
      <c r="DN110" s="985"/>
      <c r="DO110" s="985"/>
      <c r="DP110" s="985"/>
      <c r="DQ110" s="985" t="s">
        <v>449</v>
      </c>
      <c r="DR110" s="985"/>
      <c r="DS110" s="985"/>
      <c r="DT110" s="985"/>
      <c r="DU110" s="985"/>
      <c r="DV110" s="986" t="s">
        <v>450</v>
      </c>
      <c r="DW110" s="986"/>
      <c r="DX110" s="986"/>
      <c r="DY110" s="986"/>
      <c r="DZ110" s="987"/>
    </row>
    <row r="111" spans="1:131" s="248" customFormat="1" ht="26.25" customHeight="1" x14ac:dyDescent="0.15">
      <c r="A111" s="988" t="s">
        <v>451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452</v>
      </c>
      <c r="AB111" s="992"/>
      <c r="AC111" s="992"/>
      <c r="AD111" s="992"/>
      <c r="AE111" s="993"/>
      <c r="AF111" s="994" t="s">
        <v>174</v>
      </c>
      <c r="AG111" s="992"/>
      <c r="AH111" s="992"/>
      <c r="AI111" s="992"/>
      <c r="AJ111" s="993"/>
      <c r="AK111" s="994" t="s">
        <v>453</v>
      </c>
      <c r="AL111" s="992"/>
      <c r="AM111" s="992"/>
      <c r="AN111" s="992"/>
      <c r="AO111" s="993"/>
      <c r="AP111" s="995" t="s">
        <v>452</v>
      </c>
      <c r="AQ111" s="996"/>
      <c r="AR111" s="996"/>
      <c r="AS111" s="996"/>
      <c r="AT111" s="997"/>
      <c r="AU111" s="958"/>
      <c r="AV111" s="959"/>
      <c r="AW111" s="959"/>
      <c r="AX111" s="959"/>
      <c r="AY111" s="959"/>
      <c r="AZ111" s="1007" t="s">
        <v>454</v>
      </c>
      <c r="BA111" s="1008"/>
      <c r="BB111" s="1008"/>
      <c r="BC111" s="1008"/>
      <c r="BD111" s="1008"/>
      <c r="BE111" s="1008"/>
      <c r="BF111" s="1008"/>
      <c r="BG111" s="1008"/>
      <c r="BH111" s="1008"/>
      <c r="BI111" s="1008"/>
      <c r="BJ111" s="1008"/>
      <c r="BK111" s="1008"/>
      <c r="BL111" s="1008"/>
      <c r="BM111" s="1008"/>
      <c r="BN111" s="1008"/>
      <c r="BO111" s="1008"/>
      <c r="BP111" s="1009"/>
      <c r="BQ111" s="977">
        <v>4318</v>
      </c>
      <c r="BR111" s="978"/>
      <c r="BS111" s="978"/>
      <c r="BT111" s="978"/>
      <c r="BU111" s="978"/>
      <c r="BV111" s="978">
        <v>3113</v>
      </c>
      <c r="BW111" s="978"/>
      <c r="BX111" s="978"/>
      <c r="BY111" s="978"/>
      <c r="BZ111" s="978"/>
      <c r="CA111" s="978">
        <v>650</v>
      </c>
      <c r="CB111" s="978"/>
      <c r="CC111" s="978"/>
      <c r="CD111" s="978"/>
      <c r="CE111" s="978"/>
      <c r="CF111" s="972">
        <v>0</v>
      </c>
      <c r="CG111" s="973"/>
      <c r="CH111" s="973"/>
      <c r="CI111" s="973"/>
      <c r="CJ111" s="973"/>
      <c r="CK111" s="1003"/>
      <c r="CL111" s="1004"/>
      <c r="CM111" s="974" t="s">
        <v>455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449</v>
      </c>
      <c r="DH111" s="978"/>
      <c r="DI111" s="978"/>
      <c r="DJ111" s="978"/>
      <c r="DK111" s="978"/>
      <c r="DL111" s="978" t="s">
        <v>449</v>
      </c>
      <c r="DM111" s="978"/>
      <c r="DN111" s="978"/>
      <c r="DO111" s="978"/>
      <c r="DP111" s="978"/>
      <c r="DQ111" s="978" t="s">
        <v>449</v>
      </c>
      <c r="DR111" s="978"/>
      <c r="DS111" s="978"/>
      <c r="DT111" s="978"/>
      <c r="DU111" s="978"/>
      <c r="DV111" s="979" t="s">
        <v>450</v>
      </c>
      <c r="DW111" s="979"/>
      <c r="DX111" s="979"/>
      <c r="DY111" s="979"/>
      <c r="DZ111" s="980"/>
    </row>
    <row r="112" spans="1:131" s="248" customFormat="1" ht="26.25" customHeight="1" x14ac:dyDescent="0.15">
      <c r="A112" s="1010" t="s">
        <v>456</v>
      </c>
      <c r="B112" s="1011"/>
      <c r="C112" s="1008" t="s">
        <v>457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452</v>
      </c>
      <c r="AB112" s="1017"/>
      <c r="AC112" s="1017"/>
      <c r="AD112" s="1017"/>
      <c r="AE112" s="1018"/>
      <c r="AF112" s="1019" t="s">
        <v>396</v>
      </c>
      <c r="AG112" s="1017"/>
      <c r="AH112" s="1017"/>
      <c r="AI112" s="1017"/>
      <c r="AJ112" s="1018"/>
      <c r="AK112" s="1019" t="s">
        <v>453</v>
      </c>
      <c r="AL112" s="1017"/>
      <c r="AM112" s="1017"/>
      <c r="AN112" s="1017"/>
      <c r="AO112" s="1018"/>
      <c r="AP112" s="1020" t="s">
        <v>174</v>
      </c>
      <c r="AQ112" s="1021"/>
      <c r="AR112" s="1021"/>
      <c r="AS112" s="1021"/>
      <c r="AT112" s="1022"/>
      <c r="AU112" s="958"/>
      <c r="AV112" s="959"/>
      <c r="AW112" s="959"/>
      <c r="AX112" s="959"/>
      <c r="AY112" s="959"/>
      <c r="AZ112" s="1007" t="s">
        <v>458</v>
      </c>
      <c r="BA112" s="1008"/>
      <c r="BB112" s="1008"/>
      <c r="BC112" s="1008"/>
      <c r="BD112" s="1008"/>
      <c r="BE112" s="1008"/>
      <c r="BF112" s="1008"/>
      <c r="BG112" s="1008"/>
      <c r="BH112" s="1008"/>
      <c r="BI112" s="1008"/>
      <c r="BJ112" s="1008"/>
      <c r="BK112" s="1008"/>
      <c r="BL112" s="1008"/>
      <c r="BM112" s="1008"/>
      <c r="BN112" s="1008"/>
      <c r="BO112" s="1008"/>
      <c r="BP112" s="1009"/>
      <c r="BQ112" s="977">
        <v>3255021</v>
      </c>
      <c r="BR112" s="978"/>
      <c r="BS112" s="978"/>
      <c r="BT112" s="978"/>
      <c r="BU112" s="978"/>
      <c r="BV112" s="978">
        <v>3183208</v>
      </c>
      <c r="BW112" s="978"/>
      <c r="BX112" s="978"/>
      <c r="BY112" s="978"/>
      <c r="BZ112" s="978"/>
      <c r="CA112" s="978">
        <v>2991925</v>
      </c>
      <c r="CB112" s="978"/>
      <c r="CC112" s="978"/>
      <c r="CD112" s="978"/>
      <c r="CE112" s="978"/>
      <c r="CF112" s="972">
        <v>69</v>
      </c>
      <c r="CG112" s="973"/>
      <c r="CH112" s="973"/>
      <c r="CI112" s="973"/>
      <c r="CJ112" s="973"/>
      <c r="CK112" s="1003"/>
      <c r="CL112" s="1004"/>
      <c r="CM112" s="974" t="s">
        <v>459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449</v>
      </c>
      <c r="DH112" s="978"/>
      <c r="DI112" s="978"/>
      <c r="DJ112" s="978"/>
      <c r="DK112" s="978"/>
      <c r="DL112" s="978" t="s">
        <v>174</v>
      </c>
      <c r="DM112" s="978"/>
      <c r="DN112" s="978"/>
      <c r="DO112" s="978"/>
      <c r="DP112" s="978"/>
      <c r="DQ112" s="978" t="s">
        <v>396</v>
      </c>
      <c r="DR112" s="978"/>
      <c r="DS112" s="978"/>
      <c r="DT112" s="978"/>
      <c r="DU112" s="978"/>
      <c r="DV112" s="979" t="s">
        <v>174</v>
      </c>
      <c r="DW112" s="979"/>
      <c r="DX112" s="979"/>
      <c r="DY112" s="979"/>
      <c r="DZ112" s="980"/>
    </row>
    <row r="113" spans="1:130" s="248" customFormat="1" ht="26.25" customHeight="1" x14ac:dyDescent="0.15">
      <c r="A113" s="1012"/>
      <c r="B113" s="1013"/>
      <c r="C113" s="1008" t="s">
        <v>460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531537</v>
      </c>
      <c r="AB113" s="992"/>
      <c r="AC113" s="992"/>
      <c r="AD113" s="992"/>
      <c r="AE113" s="993"/>
      <c r="AF113" s="994">
        <v>447847</v>
      </c>
      <c r="AG113" s="992"/>
      <c r="AH113" s="992"/>
      <c r="AI113" s="992"/>
      <c r="AJ113" s="993"/>
      <c r="AK113" s="994">
        <v>370525</v>
      </c>
      <c r="AL113" s="992"/>
      <c r="AM113" s="992"/>
      <c r="AN113" s="992"/>
      <c r="AO113" s="993"/>
      <c r="AP113" s="995">
        <v>8.5</v>
      </c>
      <c r="AQ113" s="996"/>
      <c r="AR113" s="996"/>
      <c r="AS113" s="996"/>
      <c r="AT113" s="997"/>
      <c r="AU113" s="958"/>
      <c r="AV113" s="959"/>
      <c r="AW113" s="959"/>
      <c r="AX113" s="959"/>
      <c r="AY113" s="959"/>
      <c r="AZ113" s="1007" t="s">
        <v>461</v>
      </c>
      <c r="BA113" s="1008"/>
      <c r="BB113" s="1008"/>
      <c r="BC113" s="1008"/>
      <c r="BD113" s="1008"/>
      <c r="BE113" s="1008"/>
      <c r="BF113" s="1008"/>
      <c r="BG113" s="1008"/>
      <c r="BH113" s="1008"/>
      <c r="BI113" s="1008"/>
      <c r="BJ113" s="1008"/>
      <c r="BK113" s="1008"/>
      <c r="BL113" s="1008"/>
      <c r="BM113" s="1008"/>
      <c r="BN113" s="1008"/>
      <c r="BO113" s="1008"/>
      <c r="BP113" s="1009"/>
      <c r="BQ113" s="977">
        <v>264445</v>
      </c>
      <c r="BR113" s="978"/>
      <c r="BS113" s="978"/>
      <c r="BT113" s="978"/>
      <c r="BU113" s="978"/>
      <c r="BV113" s="978">
        <v>260298</v>
      </c>
      <c r="BW113" s="978"/>
      <c r="BX113" s="978"/>
      <c r="BY113" s="978"/>
      <c r="BZ113" s="978"/>
      <c r="CA113" s="978">
        <v>260876</v>
      </c>
      <c r="CB113" s="978"/>
      <c r="CC113" s="978"/>
      <c r="CD113" s="978"/>
      <c r="CE113" s="978"/>
      <c r="CF113" s="972">
        <v>6</v>
      </c>
      <c r="CG113" s="973"/>
      <c r="CH113" s="973"/>
      <c r="CI113" s="973"/>
      <c r="CJ113" s="973"/>
      <c r="CK113" s="1003"/>
      <c r="CL113" s="1004"/>
      <c r="CM113" s="974" t="s">
        <v>462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174</v>
      </c>
      <c r="DH113" s="1017"/>
      <c r="DI113" s="1017"/>
      <c r="DJ113" s="1017"/>
      <c r="DK113" s="1018"/>
      <c r="DL113" s="1019" t="s">
        <v>449</v>
      </c>
      <c r="DM113" s="1017"/>
      <c r="DN113" s="1017"/>
      <c r="DO113" s="1017"/>
      <c r="DP113" s="1018"/>
      <c r="DQ113" s="1019" t="s">
        <v>449</v>
      </c>
      <c r="DR113" s="1017"/>
      <c r="DS113" s="1017"/>
      <c r="DT113" s="1017"/>
      <c r="DU113" s="1018"/>
      <c r="DV113" s="1020" t="s">
        <v>452</v>
      </c>
      <c r="DW113" s="1021"/>
      <c r="DX113" s="1021"/>
      <c r="DY113" s="1021"/>
      <c r="DZ113" s="1022"/>
    </row>
    <row r="114" spans="1:130" s="248" customFormat="1" ht="26.25" customHeight="1" x14ac:dyDescent="0.15">
      <c r="A114" s="1012"/>
      <c r="B114" s="1013"/>
      <c r="C114" s="1008" t="s">
        <v>463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16528</v>
      </c>
      <c r="AB114" s="1017"/>
      <c r="AC114" s="1017"/>
      <c r="AD114" s="1017"/>
      <c r="AE114" s="1018"/>
      <c r="AF114" s="1019">
        <v>18626</v>
      </c>
      <c r="AG114" s="1017"/>
      <c r="AH114" s="1017"/>
      <c r="AI114" s="1017"/>
      <c r="AJ114" s="1018"/>
      <c r="AK114" s="1019">
        <v>29293</v>
      </c>
      <c r="AL114" s="1017"/>
      <c r="AM114" s="1017"/>
      <c r="AN114" s="1017"/>
      <c r="AO114" s="1018"/>
      <c r="AP114" s="1020">
        <v>0.7</v>
      </c>
      <c r="AQ114" s="1021"/>
      <c r="AR114" s="1021"/>
      <c r="AS114" s="1021"/>
      <c r="AT114" s="1022"/>
      <c r="AU114" s="958"/>
      <c r="AV114" s="959"/>
      <c r="AW114" s="959"/>
      <c r="AX114" s="959"/>
      <c r="AY114" s="959"/>
      <c r="AZ114" s="1007" t="s">
        <v>464</v>
      </c>
      <c r="BA114" s="1008"/>
      <c r="BB114" s="1008"/>
      <c r="BC114" s="1008"/>
      <c r="BD114" s="1008"/>
      <c r="BE114" s="1008"/>
      <c r="BF114" s="1008"/>
      <c r="BG114" s="1008"/>
      <c r="BH114" s="1008"/>
      <c r="BI114" s="1008"/>
      <c r="BJ114" s="1008"/>
      <c r="BK114" s="1008"/>
      <c r="BL114" s="1008"/>
      <c r="BM114" s="1008"/>
      <c r="BN114" s="1008"/>
      <c r="BO114" s="1008"/>
      <c r="BP114" s="1009"/>
      <c r="BQ114" s="977">
        <v>1700483</v>
      </c>
      <c r="BR114" s="978"/>
      <c r="BS114" s="978"/>
      <c r="BT114" s="978"/>
      <c r="BU114" s="978"/>
      <c r="BV114" s="978">
        <v>1652005</v>
      </c>
      <c r="BW114" s="978"/>
      <c r="BX114" s="978"/>
      <c r="BY114" s="978"/>
      <c r="BZ114" s="978"/>
      <c r="CA114" s="978">
        <v>1562872</v>
      </c>
      <c r="CB114" s="978"/>
      <c r="CC114" s="978"/>
      <c r="CD114" s="978"/>
      <c r="CE114" s="978"/>
      <c r="CF114" s="972">
        <v>36</v>
      </c>
      <c r="CG114" s="973"/>
      <c r="CH114" s="973"/>
      <c r="CI114" s="973"/>
      <c r="CJ114" s="973"/>
      <c r="CK114" s="1003"/>
      <c r="CL114" s="1004"/>
      <c r="CM114" s="974" t="s">
        <v>465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450</v>
      </c>
      <c r="DH114" s="1017"/>
      <c r="DI114" s="1017"/>
      <c r="DJ114" s="1017"/>
      <c r="DK114" s="1018"/>
      <c r="DL114" s="1019" t="s">
        <v>174</v>
      </c>
      <c r="DM114" s="1017"/>
      <c r="DN114" s="1017"/>
      <c r="DO114" s="1017"/>
      <c r="DP114" s="1018"/>
      <c r="DQ114" s="1019" t="s">
        <v>396</v>
      </c>
      <c r="DR114" s="1017"/>
      <c r="DS114" s="1017"/>
      <c r="DT114" s="1017"/>
      <c r="DU114" s="1018"/>
      <c r="DV114" s="1020" t="s">
        <v>174</v>
      </c>
      <c r="DW114" s="1021"/>
      <c r="DX114" s="1021"/>
      <c r="DY114" s="1021"/>
      <c r="DZ114" s="1022"/>
    </row>
    <row r="115" spans="1:130" s="248" customFormat="1" ht="26.25" customHeight="1" x14ac:dyDescent="0.15">
      <c r="A115" s="1012"/>
      <c r="B115" s="1013"/>
      <c r="C115" s="1008" t="s">
        <v>466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3925</v>
      </c>
      <c r="AB115" s="992"/>
      <c r="AC115" s="992"/>
      <c r="AD115" s="992"/>
      <c r="AE115" s="993"/>
      <c r="AF115" s="994">
        <v>2832</v>
      </c>
      <c r="AG115" s="992"/>
      <c r="AH115" s="992"/>
      <c r="AI115" s="992"/>
      <c r="AJ115" s="993"/>
      <c r="AK115" s="994">
        <v>2044</v>
      </c>
      <c r="AL115" s="992"/>
      <c r="AM115" s="992"/>
      <c r="AN115" s="992"/>
      <c r="AO115" s="993"/>
      <c r="AP115" s="995">
        <v>0</v>
      </c>
      <c r="AQ115" s="996"/>
      <c r="AR115" s="996"/>
      <c r="AS115" s="996"/>
      <c r="AT115" s="997"/>
      <c r="AU115" s="958"/>
      <c r="AV115" s="959"/>
      <c r="AW115" s="959"/>
      <c r="AX115" s="959"/>
      <c r="AY115" s="959"/>
      <c r="AZ115" s="1007" t="s">
        <v>467</v>
      </c>
      <c r="BA115" s="1008"/>
      <c r="BB115" s="1008"/>
      <c r="BC115" s="1008"/>
      <c r="BD115" s="1008"/>
      <c r="BE115" s="1008"/>
      <c r="BF115" s="1008"/>
      <c r="BG115" s="1008"/>
      <c r="BH115" s="1008"/>
      <c r="BI115" s="1008"/>
      <c r="BJ115" s="1008"/>
      <c r="BK115" s="1008"/>
      <c r="BL115" s="1008"/>
      <c r="BM115" s="1008"/>
      <c r="BN115" s="1008"/>
      <c r="BO115" s="1008"/>
      <c r="BP115" s="1009"/>
      <c r="BQ115" s="977" t="s">
        <v>449</v>
      </c>
      <c r="BR115" s="978"/>
      <c r="BS115" s="978"/>
      <c r="BT115" s="978"/>
      <c r="BU115" s="978"/>
      <c r="BV115" s="978" t="s">
        <v>174</v>
      </c>
      <c r="BW115" s="978"/>
      <c r="BX115" s="978"/>
      <c r="BY115" s="978"/>
      <c r="BZ115" s="978"/>
      <c r="CA115" s="978" t="s">
        <v>453</v>
      </c>
      <c r="CB115" s="978"/>
      <c r="CC115" s="978"/>
      <c r="CD115" s="978"/>
      <c r="CE115" s="978"/>
      <c r="CF115" s="972" t="s">
        <v>452</v>
      </c>
      <c r="CG115" s="973"/>
      <c r="CH115" s="973"/>
      <c r="CI115" s="973"/>
      <c r="CJ115" s="973"/>
      <c r="CK115" s="1003"/>
      <c r="CL115" s="1004"/>
      <c r="CM115" s="1007" t="s">
        <v>468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449</v>
      </c>
      <c r="DH115" s="1017"/>
      <c r="DI115" s="1017"/>
      <c r="DJ115" s="1017"/>
      <c r="DK115" s="1018"/>
      <c r="DL115" s="1019" t="s">
        <v>450</v>
      </c>
      <c r="DM115" s="1017"/>
      <c r="DN115" s="1017"/>
      <c r="DO115" s="1017"/>
      <c r="DP115" s="1018"/>
      <c r="DQ115" s="1019" t="s">
        <v>452</v>
      </c>
      <c r="DR115" s="1017"/>
      <c r="DS115" s="1017"/>
      <c r="DT115" s="1017"/>
      <c r="DU115" s="1018"/>
      <c r="DV115" s="1020" t="s">
        <v>449</v>
      </c>
      <c r="DW115" s="1021"/>
      <c r="DX115" s="1021"/>
      <c r="DY115" s="1021"/>
      <c r="DZ115" s="1022"/>
    </row>
    <row r="116" spans="1:130" s="248" customFormat="1" ht="26.25" customHeight="1" x14ac:dyDescent="0.15">
      <c r="A116" s="1014"/>
      <c r="B116" s="1015"/>
      <c r="C116" s="1023" t="s">
        <v>469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58</v>
      </c>
      <c r="AB116" s="1017"/>
      <c r="AC116" s="1017"/>
      <c r="AD116" s="1017"/>
      <c r="AE116" s="1018"/>
      <c r="AF116" s="1019">
        <v>68</v>
      </c>
      <c r="AG116" s="1017"/>
      <c r="AH116" s="1017"/>
      <c r="AI116" s="1017"/>
      <c r="AJ116" s="1018"/>
      <c r="AK116" s="1019">
        <v>749</v>
      </c>
      <c r="AL116" s="1017"/>
      <c r="AM116" s="1017"/>
      <c r="AN116" s="1017"/>
      <c r="AO116" s="1018"/>
      <c r="AP116" s="1020">
        <v>0</v>
      </c>
      <c r="AQ116" s="1021"/>
      <c r="AR116" s="1021"/>
      <c r="AS116" s="1021"/>
      <c r="AT116" s="1022"/>
      <c r="AU116" s="958"/>
      <c r="AV116" s="959"/>
      <c r="AW116" s="959"/>
      <c r="AX116" s="959"/>
      <c r="AY116" s="959"/>
      <c r="AZ116" s="1025" t="s">
        <v>470</v>
      </c>
      <c r="BA116" s="1026"/>
      <c r="BB116" s="1026"/>
      <c r="BC116" s="1026"/>
      <c r="BD116" s="1026"/>
      <c r="BE116" s="1026"/>
      <c r="BF116" s="1026"/>
      <c r="BG116" s="1026"/>
      <c r="BH116" s="1026"/>
      <c r="BI116" s="1026"/>
      <c r="BJ116" s="1026"/>
      <c r="BK116" s="1026"/>
      <c r="BL116" s="1026"/>
      <c r="BM116" s="1026"/>
      <c r="BN116" s="1026"/>
      <c r="BO116" s="1026"/>
      <c r="BP116" s="1027"/>
      <c r="BQ116" s="977" t="s">
        <v>450</v>
      </c>
      <c r="BR116" s="978"/>
      <c r="BS116" s="978"/>
      <c r="BT116" s="978"/>
      <c r="BU116" s="978"/>
      <c r="BV116" s="978" t="s">
        <v>449</v>
      </c>
      <c r="BW116" s="978"/>
      <c r="BX116" s="978"/>
      <c r="BY116" s="978"/>
      <c r="BZ116" s="978"/>
      <c r="CA116" s="978" t="s">
        <v>449</v>
      </c>
      <c r="CB116" s="978"/>
      <c r="CC116" s="978"/>
      <c r="CD116" s="978"/>
      <c r="CE116" s="978"/>
      <c r="CF116" s="972" t="s">
        <v>452</v>
      </c>
      <c r="CG116" s="973"/>
      <c r="CH116" s="973"/>
      <c r="CI116" s="973"/>
      <c r="CJ116" s="973"/>
      <c r="CK116" s="1003"/>
      <c r="CL116" s="1004"/>
      <c r="CM116" s="974" t="s">
        <v>471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452</v>
      </c>
      <c r="DH116" s="1017"/>
      <c r="DI116" s="1017"/>
      <c r="DJ116" s="1017"/>
      <c r="DK116" s="1018"/>
      <c r="DL116" s="1019" t="s">
        <v>174</v>
      </c>
      <c r="DM116" s="1017"/>
      <c r="DN116" s="1017"/>
      <c r="DO116" s="1017"/>
      <c r="DP116" s="1018"/>
      <c r="DQ116" s="1019" t="s">
        <v>174</v>
      </c>
      <c r="DR116" s="1017"/>
      <c r="DS116" s="1017"/>
      <c r="DT116" s="1017"/>
      <c r="DU116" s="1018"/>
      <c r="DV116" s="1020" t="s">
        <v>396</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472</v>
      </c>
      <c r="Z117" s="944"/>
      <c r="AA117" s="1034">
        <v>1489679</v>
      </c>
      <c r="AB117" s="1035"/>
      <c r="AC117" s="1035"/>
      <c r="AD117" s="1035"/>
      <c r="AE117" s="1036"/>
      <c r="AF117" s="1037">
        <v>1341655</v>
      </c>
      <c r="AG117" s="1035"/>
      <c r="AH117" s="1035"/>
      <c r="AI117" s="1035"/>
      <c r="AJ117" s="1036"/>
      <c r="AK117" s="1037">
        <v>1279760</v>
      </c>
      <c r="AL117" s="1035"/>
      <c r="AM117" s="1035"/>
      <c r="AN117" s="1035"/>
      <c r="AO117" s="1036"/>
      <c r="AP117" s="1038"/>
      <c r="AQ117" s="1039"/>
      <c r="AR117" s="1039"/>
      <c r="AS117" s="1039"/>
      <c r="AT117" s="1040"/>
      <c r="AU117" s="958"/>
      <c r="AV117" s="959"/>
      <c r="AW117" s="959"/>
      <c r="AX117" s="959"/>
      <c r="AY117" s="959"/>
      <c r="AZ117" s="1025" t="s">
        <v>473</v>
      </c>
      <c r="BA117" s="1026"/>
      <c r="BB117" s="1026"/>
      <c r="BC117" s="1026"/>
      <c r="BD117" s="1026"/>
      <c r="BE117" s="1026"/>
      <c r="BF117" s="1026"/>
      <c r="BG117" s="1026"/>
      <c r="BH117" s="1026"/>
      <c r="BI117" s="1026"/>
      <c r="BJ117" s="1026"/>
      <c r="BK117" s="1026"/>
      <c r="BL117" s="1026"/>
      <c r="BM117" s="1026"/>
      <c r="BN117" s="1026"/>
      <c r="BO117" s="1026"/>
      <c r="BP117" s="1027"/>
      <c r="BQ117" s="977" t="s">
        <v>453</v>
      </c>
      <c r="BR117" s="978"/>
      <c r="BS117" s="978"/>
      <c r="BT117" s="978"/>
      <c r="BU117" s="978"/>
      <c r="BV117" s="978" t="s">
        <v>453</v>
      </c>
      <c r="BW117" s="978"/>
      <c r="BX117" s="978"/>
      <c r="BY117" s="978"/>
      <c r="BZ117" s="978"/>
      <c r="CA117" s="978" t="s">
        <v>453</v>
      </c>
      <c r="CB117" s="978"/>
      <c r="CC117" s="978"/>
      <c r="CD117" s="978"/>
      <c r="CE117" s="978"/>
      <c r="CF117" s="972" t="s">
        <v>453</v>
      </c>
      <c r="CG117" s="973"/>
      <c r="CH117" s="973"/>
      <c r="CI117" s="973"/>
      <c r="CJ117" s="973"/>
      <c r="CK117" s="1003"/>
      <c r="CL117" s="1004"/>
      <c r="CM117" s="974" t="s">
        <v>474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453</v>
      </c>
      <c r="DH117" s="1017"/>
      <c r="DI117" s="1017"/>
      <c r="DJ117" s="1017"/>
      <c r="DK117" s="1018"/>
      <c r="DL117" s="1019" t="s">
        <v>453</v>
      </c>
      <c r="DM117" s="1017"/>
      <c r="DN117" s="1017"/>
      <c r="DO117" s="1017"/>
      <c r="DP117" s="1018"/>
      <c r="DQ117" s="1019" t="s">
        <v>453</v>
      </c>
      <c r="DR117" s="1017"/>
      <c r="DS117" s="1017"/>
      <c r="DT117" s="1017"/>
      <c r="DU117" s="1018"/>
      <c r="DV117" s="1020" t="s">
        <v>453</v>
      </c>
      <c r="DW117" s="1021"/>
      <c r="DX117" s="1021"/>
      <c r="DY117" s="1021"/>
      <c r="DZ117" s="1022"/>
    </row>
    <row r="118" spans="1:130" s="248" customFormat="1" ht="26.25" customHeight="1" x14ac:dyDescent="0.15">
      <c r="A118" s="962" t="s">
        <v>444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441</v>
      </c>
      <c r="AB118" s="943"/>
      <c r="AC118" s="943"/>
      <c r="AD118" s="943"/>
      <c r="AE118" s="944"/>
      <c r="AF118" s="942" t="s">
        <v>442</v>
      </c>
      <c r="AG118" s="943"/>
      <c r="AH118" s="943"/>
      <c r="AI118" s="943"/>
      <c r="AJ118" s="944"/>
      <c r="AK118" s="942" t="s">
        <v>310</v>
      </c>
      <c r="AL118" s="943"/>
      <c r="AM118" s="943"/>
      <c r="AN118" s="943"/>
      <c r="AO118" s="944"/>
      <c r="AP118" s="1029" t="s">
        <v>443</v>
      </c>
      <c r="AQ118" s="1030"/>
      <c r="AR118" s="1030"/>
      <c r="AS118" s="1030"/>
      <c r="AT118" s="1031"/>
      <c r="AU118" s="958"/>
      <c r="AV118" s="959"/>
      <c r="AW118" s="959"/>
      <c r="AX118" s="959"/>
      <c r="AY118" s="959"/>
      <c r="AZ118" s="1032" t="s">
        <v>475</v>
      </c>
      <c r="BA118" s="1023"/>
      <c r="BB118" s="1023"/>
      <c r="BC118" s="1023"/>
      <c r="BD118" s="1023"/>
      <c r="BE118" s="1023"/>
      <c r="BF118" s="1023"/>
      <c r="BG118" s="1023"/>
      <c r="BH118" s="1023"/>
      <c r="BI118" s="1023"/>
      <c r="BJ118" s="1023"/>
      <c r="BK118" s="1023"/>
      <c r="BL118" s="1023"/>
      <c r="BM118" s="1023"/>
      <c r="BN118" s="1023"/>
      <c r="BO118" s="1023"/>
      <c r="BP118" s="1024"/>
      <c r="BQ118" s="1055" t="s">
        <v>476</v>
      </c>
      <c r="BR118" s="1056"/>
      <c r="BS118" s="1056"/>
      <c r="BT118" s="1056"/>
      <c r="BU118" s="1056"/>
      <c r="BV118" s="1056" t="s">
        <v>476</v>
      </c>
      <c r="BW118" s="1056"/>
      <c r="BX118" s="1056"/>
      <c r="BY118" s="1056"/>
      <c r="BZ118" s="1056"/>
      <c r="CA118" s="1056" t="s">
        <v>476</v>
      </c>
      <c r="CB118" s="1056"/>
      <c r="CC118" s="1056"/>
      <c r="CD118" s="1056"/>
      <c r="CE118" s="1056"/>
      <c r="CF118" s="972" t="s">
        <v>174</v>
      </c>
      <c r="CG118" s="973"/>
      <c r="CH118" s="973"/>
      <c r="CI118" s="973"/>
      <c r="CJ118" s="973"/>
      <c r="CK118" s="1003"/>
      <c r="CL118" s="1004"/>
      <c r="CM118" s="974" t="s">
        <v>477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476</v>
      </c>
      <c r="DH118" s="1017"/>
      <c r="DI118" s="1017"/>
      <c r="DJ118" s="1017"/>
      <c r="DK118" s="1018"/>
      <c r="DL118" s="1019" t="s">
        <v>478</v>
      </c>
      <c r="DM118" s="1017"/>
      <c r="DN118" s="1017"/>
      <c r="DO118" s="1017"/>
      <c r="DP118" s="1018"/>
      <c r="DQ118" s="1019" t="s">
        <v>476</v>
      </c>
      <c r="DR118" s="1017"/>
      <c r="DS118" s="1017"/>
      <c r="DT118" s="1017"/>
      <c r="DU118" s="1018"/>
      <c r="DV118" s="1020" t="s">
        <v>479</v>
      </c>
      <c r="DW118" s="1021"/>
      <c r="DX118" s="1021"/>
      <c r="DY118" s="1021"/>
      <c r="DZ118" s="1022"/>
    </row>
    <row r="119" spans="1:130" s="248" customFormat="1" ht="26.25" customHeight="1" x14ac:dyDescent="0.15">
      <c r="A119" s="1116" t="s">
        <v>447</v>
      </c>
      <c r="B119" s="1002"/>
      <c r="C119" s="981" t="s">
        <v>448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478</v>
      </c>
      <c r="AB119" s="950"/>
      <c r="AC119" s="950"/>
      <c r="AD119" s="950"/>
      <c r="AE119" s="951"/>
      <c r="AF119" s="952" t="s">
        <v>476</v>
      </c>
      <c r="AG119" s="950"/>
      <c r="AH119" s="950"/>
      <c r="AI119" s="950"/>
      <c r="AJ119" s="951"/>
      <c r="AK119" s="952" t="s">
        <v>476</v>
      </c>
      <c r="AL119" s="950"/>
      <c r="AM119" s="950"/>
      <c r="AN119" s="950"/>
      <c r="AO119" s="951"/>
      <c r="AP119" s="953" t="s">
        <v>476</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480</v>
      </c>
      <c r="BP119" s="1064"/>
      <c r="BQ119" s="1055">
        <v>13274220</v>
      </c>
      <c r="BR119" s="1056"/>
      <c r="BS119" s="1056"/>
      <c r="BT119" s="1056"/>
      <c r="BU119" s="1056"/>
      <c r="BV119" s="1056">
        <v>14164759</v>
      </c>
      <c r="BW119" s="1056"/>
      <c r="BX119" s="1056"/>
      <c r="BY119" s="1056"/>
      <c r="BZ119" s="1056"/>
      <c r="CA119" s="1056">
        <v>14939706</v>
      </c>
      <c r="CB119" s="1056"/>
      <c r="CC119" s="1056"/>
      <c r="CD119" s="1056"/>
      <c r="CE119" s="1056"/>
      <c r="CF119" s="1057"/>
      <c r="CG119" s="1058"/>
      <c r="CH119" s="1058"/>
      <c r="CI119" s="1058"/>
      <c r="CJ119" s="1059"/>
      <c r="CK119" s="1005"/>
      <c r="CL119" s="1006"/>
      <c r="CM119" s="1060" t="s">
        <v>481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4318</v>
      </c>
      <c r="DH119" s="1042"/>
      <c r="DI119" s="1042"/>
      <c r="DJ119" s="1042"/>
      <c r="DK119" s="1043"/>
      <c r="DL119" s="1041">
        <v>3113</v>
      </c>
      <c r="DM119" s="1042"/>
      <c r="DN119" s="1042"/>
      <c r="DO119" s="1042"/>
      <c r="DP119" s="1043"/>
      <c r="DQ119" s="1041">
        <v>650</v>
      </c>
      <c r="DR119" s="1042"/>
      <c r="DS119" s="1042"/>
      <c r="DT119" s="1042"/>
      <c r="DU119" s="1043"/>
      <c r="DV119" s="1044">
        <v>0</v>
      </c>
      <c r="DW119" s="1045"/>
      <c r="DX119" s="1045"/>
      <c r="DY119" s="1045"/>
      <c r="DZ119" s="1046"/>
    </row>
    <row r="120" spans="1:130" s="248" customFormat="1" ht="26.25" customHeight="1" x14ac:dyDescent="0.15">
      <c r="A120" s="1117"/>
      <c r="B120" s="1004"/>
      <c r="C120" s="974" t="s">
        <v>455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482</v>
      </c>
      <c r="AB120" s="1017"/>
      <c r="AC120" s="1017"/>
      <c r="AD120" s="1017"/>
      <c r="AE120" s="1018"/>
      <c r="AF120" s="1019" t="s">
        <v>483</v>
      </c>
      <c r="AG120" s="1017"/>
      <c r="AH120" s="1017"/>
      <c r="AI120" s="1017"/>
      <c r="AJ120" s="1018"/>
      <c r="AK120" s="1019" t="s">
        <v>483</v>
      </c>
      <c r="AL120" s="1017"/>
      <c r="AM120" s="1017"/>
      <c r="AN120" s="1017"/>
      <c r="AO120" s="1018"/>
      <c r="AP120" s="1020" t="s">
        <v>484</v>
      </c>
      <c r="AQ120" s="1021"/>
      <c r="AR120" s="1021"/>
      <c r="AS120" s="1021"/>
      <c r="AT120" s="1022"/>
      <c r="AU120" s="1047" t="s">
        <v>485</v>
      </c>
      <c r="AV120" s="1048"/>
      <c r="AW120" s="1048"/>
      <c r="AX120" s="1048"/>
      <c r="AY120" s="1049"/>
      <c r="AZ120" s="998" t="s">
        <v>486</v>
      </c>
      <c r="BA120" s="947"/>
      <c r="BB120" s="947"/>
      <c r="BC120" s="947"/>
      <c r="BD120" s="947"/>
      <c r="BE120" s="947"/>
      <c r="BF120" s="947"/>
      <c r="BG120" s="947"/>
      <c r="BH120" s="947"/>
      <c r="BI120" s="947"/>
      <c r="BJ120" s="947"/>
      <c r="BK120" s="947"/>
      <c r="BL120" s="947"/>
      <c r="BM120" s="947"/>
      <c r="BN120" s="947"/>
      <c r="BO120" s="947"/>
      <c r="BP120" s="948"/>
      <c r="BQ120" s="984">
        <v>2590694</v>
      </c>
      <c r="BR120" s="985"/>
      <c r="BS120" s="985"/>
      <c r="BT120" s="985"/>
      <c r="BU120" s="985"/>
      <c r="BV120" s="985">
        <v>2886558</v>
      </c>
      <c r="BW120" s="985"/>
      <c r="BX120" s="985"/>
      <c r="BY120" s="985"/>
      <c r="BZ120" s="985"/>
      <c r="CA120" s="985">
        <v>4898186</v>
      </c>
      <c r="CB120" s="985"/>
      <c r="CC120" s="985"/>
      <c r="CD120" s="985"/>
      <c r="CE120" s="985"/>
      <c r="CF120" s="999">
        <v>112.9</v>
      </c>
      <c r="CG120" s="1000"/>
      <c r="CH120" s="1000"/>
      <c r="CI120" s="1000"/>
      <c r="CJ120" s="1000"/>
      <c r="CK120" s="1065" t="s">
        <v>487</v>
      </c>
      <c r="CL120" s="1066"/>
      <c r="CM120" s="1066"/>
      <c r="CN120" s="1066"/>
      <c r="CO120" s="1067"/>
      <c r="CP120" s="1073" t="s">
        <v>488</v>
      </c>
      <c r="CQ120" s="1074"/>
      <c r="CR120" s="1074"/>
      <c r="CS120" s="1074"/>
      <c r="CT120" s="1074"/>
      <c r="CU120" s="1074"/>
      <c r="CV120" s="1074"/>
      <c r="CW120" s="1074"/>
      <c r="CX120" s="1074"/>
      <c r="CY120" s="1074"/>
      <c r="CZ120" s="1074"/>
      <c r="DA120" s="1074"/>
      <c r="DB120" s="1074"/>
      <c r="DC120" s="1074"/>
      <c r="DD120" s="1074"/>
      <c r="DE120" s="1074"/>
      <c r="DF120" s="1075"/>
      <c r="DG120" s="984">
        <v>1640735</v>
      </c>
      <c r="DH120" s="985"/>
      <c r="DI120" s="985"/>
      <c r="DJ120" s="985"/>
      <c r="DK120" s="985"/>
      <c r="DL120" s="985">
        <v>1574613</v>
      </c>
      <c r="DM120" s="985"/>
      <c r="DN120" s="985"/>
      <c r="DO120" s="985"/>
      <c r="DP120" s="985"/>
      <c r="DQ120" s="985">
        <v>1500405</v>
      </c>
      <c r="DR120" s="985"/>
      <c r="DS120" s="985"/>
      <c r="DT120" s="985"/>
      <c r="DU120" s="985"/>
      <c r="DV120" s="986">
        <v>34.6</v>
      </c>
      <c r="DW120" s="986"/>
      <c r="DX120" s="986"/>
      <c r="DY120" s="986"/>
      <c r="DZ120" s="987"/>
    </row>
    <row r="121" spans="1:130" s="248" customFormat="1" ht="26.25" customHeight="1" x14ac:dyDescent="0.15">
      <c r="A121" s="1117"/>
      <c r="B121" s="1004"/>
      <c r="C121" s="1025" t="s">
        <v>489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476</v>
      </c>
      <c r="AB121" s="1017"/>
      <c r="AC121" s="1017"/>
      <c r="AD121" s="1017"/>
      <c r="AE121" s="1018"/>
      <c r="AF121" s="1019" t="s">
        <v>174</v>
      </c>
      <c r="AG121" s="1017"/>
      <c r="AH121" s="1017"/>
      <c r="AI121" s="1017"/>
      <c r="AJ121" s="1018"/>
      <c r="AK121" s="1019" t="s">
        <v>476</v>
      </c>
      <c r="AL121" s="1017"/>
      <c r="AM121" s="1017"/>
      <c r="AN121" s="1017"/>
      <c r="AO121" s="1018"/>
      <c r="AP121" s="1020" t="s">
        <v>484</v>
      </c>
      <c r="AQ121" s="1021"/>
      <c r="AR121" s="1021"/>
      <c r="AS121" s="1021"/>
      <c r="AT121" s="1022"/>
      <c r="AU121" s="1050"/>
      <c r="AV121" s="1051"/>
      <c r="AW121" s="1051"/>
      <c r="AX121" s="1051"/>
      <c r="AY121" s="1052"/>
      <c r="AZ121" s="1007" t="s">
        <v>490</v>
      </c>
      <c r="BA121" s="1008"/>
      <c r="BB121" s="1008"/>
      <c r="BC121" s="1008"/>
      <c r="BD121" s="1008"/>
      <c r="BE121" s="1008"/>
      <c r="BF121" s="1008"/>
      <c r="BG121" s="1008"/>
      <c r="BH121" s="1008"/>
      <c r="BI121" s="1008"/>
      <c r="BJ121" s="1008"/>
      <c r="BK121" s="1008"/>
      <c r="BL121" s="1008"/>
      <c r="BM121" s="1008"/>
      <c r="BN121" s="1008"/>
      <c r="BO121" s="1008"/>
      <c r="BP121" s="1009"/>
      <c r="BQ121" s="977">
        <v>15155</v>
      </c>
      <c r="BR121" s="978"/>
      <c r="BS121" s="978"/>
      <c r="BT121" s="978"/>
      <c r="BU121" s="978"/>
      <c r="BV121" s="978">
        <v>26911</v>
      </c>
      <c r="BW121" s="978"/>
      <c r="BX121" s="978"/>
      <c r="BY121" s="978"/>
      <c r="BZ121" s="978"/>
      <c r="CA121" s="978">
        <v>196450</v>
      </c>
      <c r="CB121" s="978"/>
      <c r="CC121" s="978"/>
      <c r="CD121" s="978"/>
      <c r="CE121" s="978"/>
      <c r="CF121" s="972">
        <v>4.5</v>
      </c>
      <c r="CG121" s="973"/>
      <c r="CH121" s="973"/>
      <c r="CI121" s="973"/>
      <c r="CJ121" s="973"/>
      <c r="CK121" s="1068"/>
      <c r="CL121" s="1069"/>
      <c r="CM121" s="1069"/>
      <c r="CN121" s="1069"/>
      <c r="CO121" s="1070"/>
      <c r="CP121" s="1078" t="s">
        <v>491</v>
      </c>
      <c r="CQ121" s="1079"/>
      <c r="CR121" s="1079"/>
      <c r="CS121" s="1079"/>
      <c r="CT121" s="1079"/>
      <c r="CU121" s="1079"/>
      <c r="CV121" s="1079"/>
      <c r="CW121" s="1079"/>
      <c r="CX121" s="1079"/>
      <c r="CY121" s="1079"/>
      <c r="CZ121" s="1079"/>
      <c r="DA121" s="1079"/>
      <c r="DB121" s="1079"/>
      <c r="DC121" s="1079"/>
      <c r="DD121" s="1079"/>
      <c r="DE121" s="1079"/>
      <c r="DF121" s="1080"/>
      <c r="DG121" s="977">
        <v>720492</v>
      </c>
      <c r="DH121" s="978"/>
      <c r="DI121" s="978"/>
      <c r="DJ121" s="978"/>
      <c r="DK121" s="978"/>
      <c r="DL121" s="978">
        <v>812283</v>
      </c>
      <c r="DM121" s="978"/>
      <c r="DN121" s="978"/>
      <c r="DO121" s="978"/>
      <c r="DP121" s="978"/>
      <c r="DQ121" s="978">
        <v>743813</v>
      </c>
      <c r="DR121" s="978"/>
      <c r="DS121" s="978"/>
      <c r="DT121" s="978"/>
      <c r="DU121" s="978"/>
      <c r="DV121" s="979">
        <v>17.100000000000001</v>
      </c>
      <c r="DW121" s="979"/>
      <c r="DX121" s="979"/>
      <c r="DY121" s="979"/>
      <c r="DZ121" s="980"/>
    </row>
    <row r="122" spans="1:130" s="248" customFormat="1" ht="26.25" customHeight="1" x14ac:dyDescent="0.15">
      <c r="A122" s="1117"/>
      <c r="B122" s="1004"/>
      <c r="C122" s="974" t="s">
        <v>465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476</v>
      </c>
      <c r="AB122" s="1017"/>
      <c r="AC122" s="1017"/>
      <c r="AD122" s="1017"/>
      <c r="AE122" s="1018"/>
      <c r="AF122" s="1019" t="s">
        <v>476</v>
      </c>
      <c r="AG122" s="1017"/>
      <c r="AH122" s="1017"/>
      <c r="AI122" s="1017"/>
      <c r="AJ122" s="1018"/>
      <c r="AK122" s="1019" t="s">
        <v>479</v>
      </c>
      <c r="AL122" s="1017"/>
      <c r="AM122" s="1017"/>
      <c r="AN122" s="1017"/>
      <c r="AO122" s="1018"/>
      <c r="AP122" s="1020" t="s">
        <v>482</v>
      </c>
      <c r="AQ122" s="1021"/>
      <c r="AR122" s="1021"/>
      <c r="AS122" s="1021"/>
      <c r="AT122" s="1022"/>
      <c r="AU122" s="1050"/>
      <c r="AV122" s="1051"/>
      <c r="AW122" s="1051"/>
      <c r="AX122" s="1051"/>
      <c r="AY122" s="1052"/>
      <c r="AZ122" s="1032" t="s">
        <v>492</v>
      </c>
      <c r="BA122" s="1023"/>
      <c r="BB122" s="1023"/>
      <c r="BC122" s="1023"/>
      <c r="BD122" s="1023"/>
      <c r="BE122" s="1023"/>
      <c r="BF122" s="1023"/>
      <c r="BG122" s="1023"/>
      <c r="BH122" s="1023"/>
      <c r="BI122" s="1023"/>
      <c r="BJ122" s="1023"/>
      <c r="BK122" s="1023"/>
      <c r="BL122" s="1023"/>
      <c r="BM122" s="1023"/>
      <c r="BN122" s="1023"/>
      <c r="BO122" s="1023"/>
      <c r="BP122" s="1024"/>
      <c r="BQ122" s="1055">
        <v>7291019</v>
      </c>
      <c r="BR122" s="1056"/>
      <c r="BS122" s="1056"/>
      <c r="BT122" s="1056"/>
      <c r="BU122" s="1056"/>
      <c r="BV122" s="1056">
        <v>7636221</v>
      </c>
      <c r="BW122" s="1056"/>
      <c r="BX122" s="1056"/>
      <c r="BY122" s="1056"/>
      <c r="BZ122" s="1056"/>
      <c r="CA122" s="1056">
        <v>9490154</v>
      </c>
      <c r="CB122" s="1056"/>
      <c r="CC122" s="1056"/>
      <c r="CD122" s="1056"/>
      <c r="CE122" s="1056"/>
      <c r="CF122" s="1076">
        <v>218.7</v>
      </c>
      <c r="CG122" s="1077"/>
      <c r="CH122" s="1077"/>
      <c r="CI122" s="1077"/>
      <c r="CJ122" s="1077"/>
      <c r="CK122" s="1068"/>
      <c r="CL122" s="1069"/>
      <c r="CM122" s="1069"/>
      <c r="CN122" s="1069"/>
      <c r="CO122" s="1070"/>
      <c r="CP122" s="1078" t="s">
        <v>493</v>
      </c>
      <c r="CQ122" s="1079"/>
      <c r="CR122" s="1079"/>
      <c r="CS122" s="1079"/>
      <c r="CT122" s="1079"/>
      <c r="CU122" s="1079"/>
      <c r="CV122" s="1079"/>
      <c r="CW122" s="1079"/>
      <c r="CX122" s="1079"/>
      <c r="CY122" s="1079"/>
      <c r="CZ122" s="1079"/>
      <c r="DA122" s="1079"/>
      <c r="DB122" s="1079"/>
      <c r="DC122" s="1079"/>
      <c r="DD122" s="1079"/>
      <c r="DE122" s="1079"/>
      <c r="DF122" s="1080"/>
      <c r="DG122" s="977">
        <v>640805</v>
      </c>
      <c r="DH122" s="978"/>
      <c r="DI122" s="978"/>
      <c r="DJ122" s="978"/>
      <c r="DK122" s="978"/>
      <c r="DL122" s="978">
        <v>579361</v>
      </c>
      <c r="DM122" s="978"/>
      <c r="DN122" s="978"/>
      <c r="DO122" s="978"/>
      <c r="DP122" s="978"/>
      <c r="DQ122" s="978">
        <v>564604</v>
      </c>
      <c r="DR122" s="978"/>
      <c r="DS122" s="978"/>
      <c r="DT122" s="978"/>
      <c r="DU122" s="978"/>
      <c r="DV122" s="979">
        <v>13</v>
      </c>
      <c r="DW122" s="979"/>
      <c r="DX122" s="979"/>
      <c r="DY122" s="979"/>
      <c r="DZ122" s="980"/>
    </row>
    <row r="123" spans="1:130" s="248" customFormat="1" ht="26.25" customHeight="1" x14ac:dyDescent="0.15">
      <c r="A123" s="1117"/>
      <c r="B123" s="1004"/>
      <c r="C123" s="974" t="s">
        <v>471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484</v>
      </c>
      <c r="AB123" s="1017"/>
      <c r="AC123" s="1017"/>
      <c r="AD123" s="1017"/>
      <c r="AE123" s="1018"/>
      <c r="AF123" s="1019" t="s">
        <v>479</v>
      </c>
      <c r="AG123" s="1017"/>
      <c r="AH123" s="1017"/>
      <c r="AI123" s="1017"/>
      <c r="AJ123" s="1018"/>
      <c r="AK123" s="1019" t="s">
        <v>479</v>
      </c>
      <c r="AL123" s="1017"/>
      <c r="AM123" s="1017"/>
      <c r="AN123" s="1017"/>
      <c r="AO123" s="1018"/>
      <c r="AP123" s="1020" t="s">
        <v>476</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494</v>
      </c>
      <c r="BP123" s="1064"/>
      <c r="BQ123" s="1123">
        <v>9896868</v>
      </c>
      <c r="BR123" s="1124"/>
      <c r="BS123" s="1124"/>
      <c r="BT123" s="1124"/>
      <c r="BU123" s="1124"/>
      <c r="BV123" s="1124">
        <v>10549690</v>
      </c>
      <c r="BW123" s="1124"/>
      <c r="BX123" s="1124"/>
      <c r="BY123" s="1124"/>
      <c r="BZ123" s="1124"/>
      <c r="CA123" s="1124">
        <v>14584790</v>
      </c>
      <c r="CB123" s="1124"/>
      <c r="CC123" s="1124"/>
      <c r="CD123" s="1124"/>
      <c r="CE123" s="1124"/>
      <c r="CF123" s="1057"/>
      <c r="CG123" s="1058"/>
      <c r="CH123" s="1058"/>
      <c r="CI123" s="1058"/>
      <c r="CJ123" s="1059"/>
      <c r="CK123" s="1068"/>
      <c r="CL123" s="1069"/>
      <c r="CM123" s="1069"/>
      <c r="CN123" s="1069"/>
      <c r="CO123" s="1070"/>
      <c r="CP123" s="1078" t="s">
        <v>495</v>
      </c>
      <c r="CQ123" s="1079"/>
      <c r="CR123" s="1079"/>
      <c r="CS123" s="1079"/>
      <c r="CT123" s="1079"/>
      <c r="CU123" s="1079"/>
      <c r="CV123" s="1079"/>
      <c r="CW123" s="1079"/>
      <c r="CX123" s="1079"/>
      <c r="CY123" s="1079"/>
      <c r="CZ123" s="1079"/>
      <c r="DA123" s="1079"/>
      <c r="DB123" s="1079"/>
      <c r="DC123" s="1079"/>
      <c r="DD123" s="1079"/>
      <c r="DE123" s="1079"/>
      <c r="DF123" s="1080"/>
      <c r="DG123" s="1016">
        <v>252989</v>
      </c>
      <c r="DH123" s="1017"/>
      <c r="DI123" s="1017"/>
      <c r="DJ123" s="1017"/>
      <c r="DK123" s="1018"/>
      <c r="DL123" s="1019">
        <v>216951</v>
      </c>
      <c r="DM123" s="1017"/>
      <c r="DN123" s="1017"/>
      <c r="DO123" s="1017"/>
      <c r="DP123" s="1018"/>
      <c r="DQ123" s="1019">
        <v>183103</v>
      </c>
      <c r="DR123" s="1017"/>
      <c r="DS123" s="1017"/>
      <c r="DT123" s="1017"/>
      <c r="DU123" s="1018"/>
      <c r="DV123" s="1020">
        <v>4.2</v>
      </c>
      <c r="DW123" s="1021"/>
      <c r="DX123" s="1021"/>
      <c r="DY123" s="1021"/>
      <c r="DZ123" s="1022"/>
    </row>
    <row r="124" spans="1:130" s="248" customFormat="1" ht="26.25" customHeight="1" thickBot="1" x14ac:dyDescent="0.2">
      <c r="A124" s="1117"/>
      <c r="B124" s="1004"/>
      <c r="C124" s="974" t="s">
        <v>474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476</v>
      </c>
      <c r="AB124" s="1017"/>
      <c r="AC124" s="1017"/>
      <c r="AD124" s="1017"/>
      <c r="AE124" s="1018"/>
      <c r="AF124" s="1019" t="s">
        <v>476</v>
      </c>
      <c r="AG124" s="1017"/>
      <c r="AH124" s="1017"/>
      <c r="AI124" s="1017"/>
      <c r="AJ124" s="1018"/>
      <c r="AK124" s="1019" t="s">
        <v>174</v>
      </c>
      <c r="AL124" s="1017"/>
      <c r="AM124" s="1017"/>
      <c r="AN124" s="1017"/>
      <c r="AO124" s="1018"/>
      <c r="AP124" s="1020" t="s">
        <v>476</v>
      </c>
      <c r="AQ124" s="1021"/>
      <c r="AR124" s="1021"/>
      <c r="AS124" s="1021"/>
      <c r="AT124" s="1022"/>
      <c r="AU124" s="1119" t="s">
        <v>496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80.099999999999994</v>
      </c>
      <c r="BR124" s="1086"/>
      <c r="BS124" s="1086"/>
      <c r="BT124" s="1086"/>
      <c r="BU124" s="1086"/>
      <c r="BV124" s="1086">
        <v>87.4</v>
      </c>
      <c r="BW124" s="1086"/>
      <c r="BX124" s="1086"/>
      <c r="BY124" s="1086"/>
      <c r="BZ124" s="1086"/>
      <c r="CA124" s="1086">
        <v>8.1</v>
      </c>
      <c r="CB124" s="1086"/>
      <c r="CC124" s="1086"/>
      <c r="CD124" s="1086"/>
      <c r="CE124" s="1086"/>
      <c r="CF124" s="1087"/>
      <c r="CG124" s="1088"/>
      <c r="CH124" s="1088"/>
      <c r="CI124" s="1088"/>
      <c r="CJ124" s="1089"/>
      <c r="CK124" s="1071"/>
      <c r="CL124" s="1071"/>
      <c r="CM124" s="1071"/>
      <c r="CN124" s="1071"/>
      <c r="CO124" s="1072"/>
      <c r="CP124" s="1078" t="s">
        <v>497</v>
      </c>
      <c r="CQ124" s="1079"/>
      <c r="CR124" s="1079"/>
      <c r="CS124" s="1079"/>
      <c r="CT124" s="1079"/>
      <c r="CU124" s="1079"/>
      <c r="CV124" s="1079"/>
      <c r="CW124" s="1079"/>
      <c r="CX124" s="1079"/>
      <c r="CY124" s="1079"/>
      <c r="CZ124" s="1079"/>
      <c r="DA124" s="1079"/>
      <c r="DB124" s="1079"/>
      <c r="DC124" s="1079"/>
      <c r="DD124" s="1079"/>
      <c r="DE124" s="1079"/>
      <c r="DF124" s="1080"/>
      <c r="DG124" s="1063" t="s">
        <v>478</v>
      </c>
      <c r="DH124" s="1042"/>
      <c r="DI124" s="1042"/>
      <c r="DJ124" s="1042"/>
      <c r="DK124" s="1043"/>
      <c r="DL124" s="1041" t="s">
        <v>476</v>
      </c>
      <c r="DM124" s="1042"/>
      <c r="DN124" s="1042"/>
      <c r="DO124" s="1042"/>
      <c r="DP124" s="1043"/>
      <c r="DQ124" s="1041" t="s">
        <v>498</v>
      </c>
      <c r="DR124" s="1042"/>
      <c r="DS124" s="1042"/>
      <c r="DT124" s="1042"/>
      <c r="DU124" s="1043"/>
      <c r="DV124" s="1044" t="s">
        <v>483</v>
      </c>
      <c r="DW124" s="1045"/>
      <c r="DX124" s="1045"/>
      <c r="DY124" s="1045"/>
      <c r="DZ124" s="1046"/>
    </row>
    <row r="125" spans="1:130" s="248" customFormat="1" ht="26.25" customHeight="1" x14ac:dyDescent="0.15">
      <c r="A125" s="1117"/>
      <c r="B125" s="1004"/>
      <c r="C125" s="974" t="s">
        <v>477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478</v>
      </c>
      <c r="AB125" s="1017"/>
      <c r="AC125" s="1017"/>
      <c r="AD125" s="1017"/>
      <c r="AE125" s="1018"/>
      <c r="AF125" s="1019" t="s">
        <v>476</v>
      </c>
      <c r="AG125" s="1017"/>
      <c r="AH125" s="1017"/>
      <c r="AI125" s="1017"/>
      <c r="AJ125" s="1018"/>
      <c r="AK125" s="1019" t="s">
        <v>476</v>
      </c>
      <c r="AL125" s="1017"/>
      <c r="AM125" s="1017"/>
      <c r="AN125" s="1017"/>
      <c r="AO125" s="1018"/>
      <c r="AP125" s="1020" t="s">
        <v>476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499</v>
      </c>
      <c r="CL125" s="1066"/>
      <c r="CM125" s="1066"/>
      <c r="CN125" s="1066"/>
      <c r="CO125" s="1067"/>
      <c r="CP125" s="998" t="s">
        <v>500</v>
      </c>
      <c r="CQ125" s="947"/>
      <c r="CR125" s="947"/>
      <c r="CS125" s="947"/>
      <c r="CT125" s="947"/>
      <c r="CU125" s="947"/>
      <c r="CV125" s="947"/>
      <c r="CW125" s="947"/>
      <c r="CX125" s="947"/>
      <c r="CY125" s="947"/>
      <c r="CZ125" s="947"/>
      <c r="DA125" s="947"/>
      <c r="DB125" s="947"/>
      <c r="DC125" s="947"/>
      <c r="DD125" s="947"/>
      <c r="DE125" s="947"/>
      <c r="DF125" s="948"/>
      <c r="DG125" s="984" t="s">
        <v>483</v>
      </c>
      <c r="DH125" s="985"/>
      <c r="DI125" s="985"/>
      <c r="DJ125" s="985"/>
      <c r="DK125" s="985"/>
      <c r="DL125" s="985" t="s">
        <v>498</v>
      </c>
      <c r="DM125" s="985"/>
      <c r="DN125" s="985"/>
      <c r="DO125" s="985"/>
      <c r="DP125" s="985"/>
      <c r="DQ125" s="985" t="s">
        <v>476</v>
      </c>
      <c r="DR125" s="985"/>
      <c r="DS125" s="985"/>
      <c r="DT125" s="985"/>
      <c r="DU125" s="985"/>
      <c r="DV125" s="986" t="s">
        <v>483</v>
      </c>
      <c r="DW125" s="986"/>
      <c r="DX125" s="986"/>
      <c r="DY125" s="986"/>
      <c r="DZ125" s="987"/>
    </row>
    <row r="126" spans="1:130" s="248" customFormat="1" ht="26.25" customHeight="1" thickBot="1" x14ac:dyDescent="0.2">
      <c r="A126" s="1117"/>
      <c r="B126" s="1004"/>
      <c r="C126" s="974" t="s">
        <v>481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3235</v>
      </c>
      <c r="AB126" s="1017"/>
      <c r="AC126" s="1017"/>
      <c r="AD126" s="1017"/>
      <c r="AE126" s="1018"/>
      <c r="AF126" s="1019">
        <v>2369</v>
      </c>
      <c r="AG126" s="1017"/>
      <c r="AH126" s="1017"/>
      <c r="AI126" s="1017"/>
      <c r="AJ126" s="1018"/>
      <c r="AK126" s="1019">
        <v>1541</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501</v>
      </c>
      <c r="CQ126" s="1008"/>
      <c r="CR126" s="1008"/>
      <c r="CS126" s="1008"/>
      <c r="CT126" s="1008"/>
      <c r="CU126" s="1008"/>
      <c r="CV126" s="1008"/>
      <c r="CW126" s="1008"/>
      <c r="CX126" s="1008"/>
      <c r="CY126" s="1008"/>
      <c r="CZ126" s="1008"/>
      <c r="DA126" s="1008"/>
      <c r="DB126" s="1008"/>
      <c r="DC126" s="1008"/>
      <c r="DD126" s="1008"/>
      <c r="DE126" s="1008"/>
      <c r="DF126" s="1009"/>
      <c r="DG126" s="977" t="s">
        <v>174</v>
      </c>
      <c r="DH126" s="978"/>
      <c r="DI126" s="978"/>
      <c r="DJ126" s="978"/>
      <c r="DK126" s="978"/>
      <c r="DL126" s="978" t="s">
        <v>476</v>
      </c>
      <c r="DM126" s="978"/>
      <c r="DN126" s="978"/>
      <c r="DO126" s="978"/>
      <c r="DP126" s="978"/>
      <c r="DQ126" s="978" t="s">
        <v>476</v>
      </c>
      <c r="DR126" s="978"/>
      <c r="DS126" s="978"/>
      <c r="DT126" s="978"/>
      <c r="DU126" s="978"/>
      <c r="DV126" s="979" t="s">
        <v>476</v>
      </c>
      <c r="DW126" s="979"/>
      <c r="DX126" s="979"/>
      <c r="DY126" s="979"/>
      <c r="DZ126" s="980"/>
    </row>
    <row r="127" spans="1:130" s="248" customFormat="1" ht="26.25" customHeight="1" x14ac:dyDescent="0.15">
      <c r="A127" s="1118"/>
      <c r="B127" s="1006"/>
      <c r="C127" s="1060" t="s">
        <v>502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690</v>
      </c>
      <c r="AB127" s="1017"/>
      <c r="AC127" s="1017"/>
      <c r="AD127" s="1017"/>
      <c r="AE127" s="1018"/>
      <c r="AF127" s="1019">
        <v>463</v>
      </c>
      <c r="AG127" s="1017"/>
      <c r="AH127" s="1017"/>
      <c r="AI127" s="1017"/>
      <c r="AJ127" s="1018"/>
      <c r="AK127" s="1019">
        <v>503</v>
      </c>
      <c r="AL127" s="1017"/>
      <c r="AM127" s="1017"/>
      <c r="AN127" s="1017"/>
      <c r="AO127" s="1018"/>
      <c r="AP127" s="1020">
        <v>0</v>
      </c>
      <c r="AQ127" s="1021"/>
      <c r="AR127" s="1021"/>
      <c r="AS127" s="1021"/>
      <c r="AT127" s="1022"/>
      <c r="AU127" s="284"/>
      <c r="AV127" s="284"/>
      <c r="AW127" s="284"/>
      <c r="AX127" s="1090" t="s">
        <v>503</v>
      </c>
      <c r="AY127" s="1091"/>
      <c r="AZ127" s="1091"/>
      <c r="BA127" s="1091"/>
      <c r="BB127" s="1091"/>
      <c r="BC127" s="1091"/>
      <c r="BD127" s="1091"/>
      <c r="BE127" s="1092"/>
      <c r="BF127" s="1093" t="s">
        <v>504</v>
      </c>
      <c r="BG127" s="1091"/>
      <c r="BH127" s="1091"/>
      <c r="BI127" s="1091"/>
      <c r="BJ127" s="1091"/>
      <c r="BK127" s="1091"/>
      <c r="BL127" s="1092"/>
      <c r="BM127" s="1093" t="s">
        <v>505</v>
      </c>
      <c r="BN127" s="1091"/>
      <c r="BO127" s="1091"/>
      <c r="BP127" s="1091"/>
      <c r="BQ127" s="1091"/>
      <c r="BR127" s="1091"/>
      <c r="BS127" s="1092"/>
      <c r="BT127" s="1093" t="s">
        <v>506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507</v>
      </c>
      <c r="CQ127" s="1008"/>
      <c r="CR127" s="1008"/>
      <c r="CS127" s="1008"/>
      <c r="CT127" s="1008"/>
      <c r="CU127" s="1008"/>
      <c r="CV127" s="1008"/>
      <c r="CW127" s="1008"/>
      <c r="CX127" s="1008"/>
      <c r="CY127" s="1008"/>
      <c r="CZ127" s="1008"/>
      <c r="DA127" s="1008"/>
      <c r="DB127" s="1008"/>
      <c r="DC127" s="1008"/>
      <c r="DD127" s="1008"/>
      <c r="DE127" s="1008"/>
      <c r="DF127" s="1009"/>
      <c r="DG127" s="977" t="s">
        <v>174</v>
      </c>
      <c r="DH127" s="978"/>
      <c r="DI127" s="978"/>
      <c r="DJ127" s="978"/>
      <c r="DK127" s="978"/>
      <c r="DL127" s="978" t="s">
        <v>476</v>
      </c>
      <c r="DM127" s="978"/>
      <c r="DN127" s="978"/>
      <c r="DO127" s="978"/>
      <c r="DP127" s="978"/>
      <c r="DQ127" s="978" t="s">
        <v>479</v>
      </c>
      <c r="DR127" s="978"/>
      <c r="DS127" s="978"/>
      <c r="DT127" s="978"/>
      <c r="DU127" s="978"/>
      <c r="DV127" s="979" t="s">
        <v>476</v>
      </c>
      <c r="DW127" s="979"/>
      <c r="DX127" s="979"/>
      <c r="DY127" s="979"/>
      <c r="DZ127" s="980"/>
    </row>
    <row r="128" spans="1:130" s="248" customFormat="1" ht="26.25" customHeight="1" thickBot="1" x14ac:dyDescent="0.2">
      <c r="A128" s="1101" t="s">
        <v>508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509</v>
      </c>
      <c r="X128" s="1103"/>
      <c r="Y128" s="1103"/>
      <c r="Z128" s="1104"/>
      <c r="AA128" s="1105">
        <v>17332</v>
      </c>
      <c r="AB128" s="1106"/>
      <c r="AC128" s="1106"/>
      <c r="AD128" s="1106"/>
      <c r="AE128" s="1107"/>
      <c r="AF128" s="1108">
        <v>14678</v>
      </c>
      <c r="AG128" s="1106"/>
      <c r="AH128" s="1106"/>
      <c r="AI128" s="1106"/>
      <c r="AJ128" s="1107"/>
      <c r="AK128" s="1108">
        <v>15057</v>
      </c>
      <c r="AL128" s="1106"/>
      <c r="AM128" s="1106"/>
      <c r="AN128" s="1106"/>
      <c r="AO128" s="1107"/>
      <c r="AP128" s="1109"/>
      <c r="AQ128" s="1110"/>
      <c r="AR128" s="1110"/>
      <c r="AS128" s="1110"/>
      <c r="AT128" s="1111"/>
      <c r="AU128" s="284"/>
      <c r="AV128" s="284"/>
      <c r="AW128" s="284"/>
      <c r="AX128" s="946" t="s">
        <v>510</v>
      </c>
      <c r="AY128" s="947"/>
      <c r="AZ128" s="947"/>
      <c r="BA128" s="947"/>
      <c r="BB128" s="947"/>
      <c r="BC128" s="947"/>
      <c r="BD128" s="947"/>
      <c r="BE128" s="948"/>
      <c r="BF128" s="1112" t="s">
        <v>476</v>
      </c>
      <c r="BG128" s="1113"/>
      <c r="BH128" s="1113"/>
      <c r="BI128" s="1113"/>
      <c r="BJ128" s="1113"/>
      <c r="BK128" s="1113"/>
      <c r="BL128" s="1114"/>
      <c r="BM128" s="1112">
        <v>14.87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511</v>
      </c>
      <c r="CQ128" s="1095"/>
      <c r="CR128" s="1095"/>
      <c r="CS128" s="1095"/>
      <c r="CT128" s="1095"/>
      <c r="CU128" s="1095"/>
      <c r="CV128" s="1095"/>
      <c r="CW128" s="1095"/>
      <c r="CX128" s="1095"/>
      <c r="CY128" s="1095"/>
      <c r="CZ128" s="1095"/>
      <c r="DA128" s="1095"/>
      <c r="DB128" s="1095"/>
      <c r="DC128" s="1095"/>
      <c r="DD128" s="1095"/>
      <c r="DE128" s="1095"/>
      <c r="DF128" s="1096"/>
      <c r="DG128" s="1097" t="s">
        <v>476</v>
      </c>
      <c r="DH128" s="1098"/>
      <c r="DI128" s="1098"/>
      <c r="DJ128" s="1098"/>
      <c r="DK128" s="1098"/>
      <c r="DL128" s="1098" t="s">
        <v>476</v>
      </c>
      <c r="DM128" s="1098"/>
      <c r="DN128" s="1098"/>
      <c r="DO128" s="1098"/>
      <c r="DP128" s="1098"/>
      <c r="DQ128" s="1098" t="s">
        <v>479</v>
      </c>
      <c r="DR128" s="1098"/>
      <c r="DS128" s="1098"/>
      <c r="DT128" s="1098"/>
      <c r="DU128" s="1098"/>
      <c r="DV128" s="1099" t="s">
        <v>476</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512</v>
      </c>
      <c r="X129" s="1132"/>
      <c r="Y129" s="1132"/>
      <c r="Z129" s="1133"/>
      <c r="AA129" s="1016">
        <v>5136950</v>
      </c>
      <c r="AB129" s="1017"/>
      <c r="AC129" s="1017"/>
      <c r="AD129" s="1017"/>
      <c r="AE129" s="1018"/>
      <c r="AF129" s="1019">
        <v>4996565</v>
      </c>
      <c r="AG129" s="1017"/>
      <c r="AH129" s="1017"/>
      <c r="AI129" s="1017"/>
      <c r="AJ129" s="1018"/>
      <c r="AK129" s="1019">
        <v>5201864</v>
      </c>
      <c r="AL129" s="1017"/>
      <c r="AM129" s="1017"/>
      <c r="AN129" s="1017"/>
      <c r="AO129" s="1018"/>
      <c r="AP129" s="1134"/>
      <c r="AQ129" s="1135"/>
      <c r="AR129" s="1135"/>
      <c r="AS129" s="1135"/>
      <c r="AT129" s="1136"/>
      <c r="AU129" s="286"/>
      <c r="AV129" s="286"/>
      <c r="AW129" s="286"/>
      <c r="AX129" s="1125" t="s">
        <v>513</v>
      </c>
      <c r="AY129" s="1008"/>
      <c r="AZ129" s="1008"/>
      <c r="BA129" s="1008"/>
      <c r="BB129" s="1008"/>
      <c r="BC129" s="1008"/>
      <c r="BD129" s="1008"/>
      <c r="BE129" s="1009"/>
      <c r="BF129" s="1126" t="s">
        <v>476</v>
      </c>
      <c r="BG129" s="1127"/>
      <c r="BH129" s="1127"/>
      <c r="BI129" s="1127"/>
      <c r="BJ129" s="1127"/>
      <c r="BK129" s="1127"/>
      <c r="BL129" s="1128"/>
      <c r="BM129" s="1126">
        <v>19.87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515</v>
      </c>
      <c r="X130" s="1132"/>
      <c r="Y130" s="1132"/>
      <c r="Z130" s="1133"/>
      <c r="AA130" s="1016">
        <v>925193</v>
      </c>
      <c r="AB130" s="1017"/>
      <c r="AC130" s="1017"/>
      <c r="AD130" s="1017"/>
      <c r="AE130" s="1018"/>
      <c r="AF130" s="1019">
        <v>863237</v>
      </c>
      <c r="AG130" s="1017"/>
      <c r="AH130" s="1017"/>
      <c r="AI130" s="1017"/>
      <c r="AJ130" s="1018"/>
      <c r="AK130" s="1019">
        <v>862910</v>
      </c>
      <c r="AL130" s="1017"/>
      <c r="AM130" s="1017"/>
      <c r="AN130" s="1017"/>
      <c r="AO130" s="1018"/>
      <c r="AP130" s="1134"/>
      <c r="AQ130" s="1135"/>
      <c r="AR130" s="1135"/>
      <c r="AS130" s="1135"/>
      <c r="AT130" s="1136"/>
      <c r="AU130" s="286"/>
      <c r="AV130" s="286"/>
      <c r="AW130" s="286"/>
      <c r="AX130" s="1125" t="s">
        <v>516</v>
      </c>
      <c r="AY130" s="1008"/>
      <c r="AZ130" s="1008"/>
      <c r="BA130" s="1008"/>
      <c r="BB130" s="1008"/>
      <c r="BC130" s="1008"/>
      <c r="BD130" s="1008"/>
      <c r="BE130" s="1009"/>
      <c r="BF130" s="1162">
        <v>11.1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517</v>
      </c>
      <c r="X131" s="1170"/>
      <c r="Y131" s="1170"/>
      <c r="Z131" s="1171"/>
      <c r="AA131" s="1063">
        <v>4211757</v>
      </c>
      <c r="AB131" s="1042"/>
      <c r="AC131" s="1042"/>
      <c r="AD131" s="1042"/>
      <c r="AE131" s="1043"/>
      <c r="AF131" s="1041">
        <v>4133328</v>
      </c>
      <c r="AG131" s="1042"/>
      <c r="AH131" s="1042"/>
      <c r="AI131" s="1042"/>
      <c r="AJ131" s="1043"/>
      <c r="AK131" s="1041">
        <v>4338954</v>
      </c>
      <c r="AL131" s="1042"/>
      <c r="AM131" s="1042"/>
      <c r="AN131" s="1042"/>
      <c r="AO131" s="1043"/>
      <c r="AP131" s="1172"/>
      <c r="AQ131" s="1173"/>
      <c r="AR131" s="1173"/>
      <c r="AS131" s="1173"/>
      <c r="AT131" s="1174"/>
      <c r="AU131" s="286"/>
      <c r="AV131" s="286"/>
      <c r="AW131" s="286"/>
      <c r="AX131" s="1144" t="s">
        <v>518</v>
      </c>
      <c r="AY131" s="1095"/>
      <c r="AZ131" s="1095"/>
      <c r="BA131" s="1095"/>
      <c r="BB131" s="1095"/>
      <c r="BC131" s="1095"/>
      <c r="BD131" s="1095"/>
      <c r="BE131" s="1096"/>
      <c r="BF131" s="1145">
        <v>8.1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520</v>
      </c>
      <c r="W132" s="1155"/>
      <c r="X132" s="1155"/>
      <c r="Y132" s="1155"/>
      <c r="Z132" s="1156"/>
      <c r="AA132" s="1157">
        <v>12.99111036</v>
      </c>
      <c r="AB132" s="1158"/>
      <c r="AC132" s="1158"/>
      <c r="AD132" s="1158"/>
      <c r="AE132" s="1159"/>
      <c r="AF132" s="1160">
        <v>11.21953061</v>
      </c>
      <c r="AG132" s="1158"/>
      <c r="AH132" s="1158"/>
      <c r="AI132" s="1158"/>
      <c r="AJ132" s="1159"/>
      <c r="AK132" s="1160">
        <v>9.2601350460000003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521</v>
      </c>
      <c r="W133" s="1138"/>
      <c r="X133" s="1138"/>
      <c r="Y133" s="1138"/>
      <c r="Z133" s="1139"/>
      <c r="AA133" s="1140">
        <v>11.4</v>
      </c>
      <c r="AB133" s="1141"/>
      <c r="AC133" s="1141"/>
      <c r="AD133" s="1141"/>
      <c r="AE133" s="1142"/>
      <c r="AF133" s="1140">
        <v>11.8</v>
      </c>
      <c r="AG133" s="1141"/>
      <c r="AH133" s="1141"/>
      <c r="AI133" s="1141"/>
      <c r="AJ133" s="1142"/>
      <c r="AK133" s="1140">
        <v>11.1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XAxHBXcTiqgnEi8d0f9HItkoqwVczBySntA68N6/lFPJPECtSILUiSN0GOIxqpdmRnTCl21aCPGWBRvzAzu1w==" saltValue="h53kgi949tjOLHVT9hKu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3u4Bga2xX4Nft1PQyZkdbr5pFNaWJO9nuxz66wzWzsgmYhFbuZrCkJ4S8CA3E0tfs3RnPgcEMCehUT29sBsTg==" saltValue="YItrrPShmURhIUAipBtQ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7r2xF36p02mrAky2rWIgqSCluQjJ0il6GvpZ12ErwYLZCQ5+jnXiY6zeB33h3hfRosfeTm2Rc4RVqULdFnQpw==" saltValue="4MxM93zlepBnXfEFnq1x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525</v>
      </c>
      <c r="AP7" s="305"/>
      <c r="AQ7" s="306" t="s">
        <v>526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527</v>
      </c>
      <c r="AQ8" s="312" t="s">
        <v>528</v>
      </c>
      <c r="AR8" s="313" t="s">
        <v>529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530</v>
      </c>
      <c r="AL9" s="1178"/>
      <c r="AM9" s="1178"/>
      <c r="AN9" s="1179"/>
      <c r="AO9" s="314">
        <v>1428174</v>
      </c>
      <c r="AP9" s="314">
        <v>110677</v>
      </c>
      <c r="AQ9" s="315">
        <v>99000</v>
      </c>
      <c r="AR9" s="316">
        <v>11.8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531</v>
      </c>
      <c r="AL10" s="1178"/>
      <c r="AM10" s="1178"/>
      <c r="AN10" s="1179"/>
      <c r="AO10" s="317">
        <v>215465</v>
      </c>
      <c r="AP10" s="317">
        <v>16698</v>
      </c>
      <c r="AQ10" s="318">
        <v>14922</v>
      </c>
      <c r="AR10" s="319">
        <v>11.9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532</v>
      </c>
      <c r="AL11" s="1178"/>
      <c r="AM11" s="1178"/>
      <c r="AN11" s="1179"/>
      <c r="AO11" s="317">
        <v>72915</v>
      </c>
      <c r="AP11" s="317">
        <v>5651</v>
      </c>
      <c r="AQ11" s="318">
        <v>769</v>
      </c>
      <c r="AR11" s="319">
        <v>634.9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533</v>
      </c>
      <c r="AL12" s="1178"/>
      <c r="AM12" s="1178"/>
      <c r="AN12" s="1179"/>
      <c r="AO12" s="317" t="s">
        <v>534</v>
      </c>
      <c r="AP12" s="317" t="s">
        <v>534</v>
      </c>
      <c r="AQ12" s="318" t="s">
        <v>534</v>
      </c>
      <c r="AR12" s="319" t="s">
        <v>534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535</v>
      </c>
      <c r="AL13" s="1178"/>
      <c r="AM13" s="1178"/>
      <c r="AN13" s="1179"/>
      <c r="AO13" s="317">
        <v>66136</v>
      </c>
      <c r="AP13" s="317">
        <v>5125</v>
      </c>
      <c r="AQ13" s="318">
        <v>4122</v>
      </c>
      <c r="AR13" s="319">
        <v>24.3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536</v>
      </c>
      <c r="AL14" s="1178"/>
      <c r="AM14" s="1178"/>
      <c r="AN14" s="1179"/>
      <c r="AO14" s="317">
        <v>133165</v>
      </c>
      <c r="AP14" s="317">
        <v>10320</v>
      </c>
      <c r="AQ14" s="318">
        <v>2449</v>
      </c>
      <c r="AR14" s="319">
        <v>321.39999999999998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537</v>
      </c>
      <c r="AL15" s="1184"/>
      <c r="AM15" s="1184"/>
      <c r="AN15" s="1185"/>
      <c r="AO15" s="317">
        <v>-171679</v>
      </c>
      <c r="AP15" s="317">
        <v>-13304</v>
      </c>
      <c r="AQ15" s="318">
        <v>-7484</v>
      </c>
      <c r="AR15" s="319">
        <v>77.8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1744176</v>
      </c>
      <c r="AP16" s="317">
        <v>135166</v>
      </c>
      <c r="AQ16" s="318">
        <v>113777</v>
      </c>
      <c r="AR16" s="319">
        <v>18.8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542</v>
      </c>
      <c r="AL21" s="1187"/>
      <c r="AM21" s="1187"/>
      <c r="AN21" s="1188"/>
      <c r="AO21" s="330">
        <v>13.25</v>
      </c>
      <c r="AP21" s="331">
        <v>10.16</v>
      </c>
      <c r="AQ21" s="332">
        <v>3.09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543</v>
      </c>
      <c r="AL22" s="1187"/>
      <c r="AM22" s="1187"/>
      <c r="AN22" s="1188"/>
      <c r="AO22" s="335">
        <v>89.2</v>
      </c>
      <c r="AP22" s="336">
        <v>96.4</v>
      </c>
      <c r="AQ22" s="337">
        <v>-7.2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525</v>
      </c>
      <c r="AP30" s="305"/>
      <c r="AQ30" s="306" t="s">
        <v>526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527</v>
      </c>
      <c r="AQ31" s="312" t="s">
        <v>528</v>
      </c>
      <c r="AR31" s="313" t="s">
        <v>529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547</v>
      </c>
      <c r="AL32" s="1181"/>
      <c r="AM32" s="1181"/>
      <c r="AN32" s="1182"/>
      <c r="AO32" s="345">
        <v>877149</v>
      </c>
      <c r="AP32" s="345">
        <v>67975</v>
      </c>
      <c r="AQ32" s="346">
        <v>56454</v>
      </c>
      <c r="AR32" s="347">
        <v>20.399999999999999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548</v>
      </c>
      <c r="AL33" s="1181"/>
      <c r="AM33" s="1181"/>
      <c r="AN33" s="1182"/>
      <c r="AO33" s="345" t="s">
        <v>534</v>
      </c>
      <c r="AP33" s="345" t="s">
        <v>534</v>
      </c>
      <c r="AQ33" s="346" t="s">
        <v>534</v>
      </c>
      <c r="AR33" s="347" t="s">
        <v>534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549</v>
      </c>
      <c r="AL34" s="1181"/>
      <c r="AM34" s="1181"/>
      <c r="AN34" s="1182"/>
      <c r="AO34" s="345" t="s">
        <v>534</v>
      </c>
      <c r="AP34" s="345" t="s">
        <v>534</v>
      </c>
      <c r="AQ34" s="346" t="s">
        <v>534</v>
      </c>
      <c r="AR34" s="347" t="s">
        <v>534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550</v>
      </c>
      <c r="AL35" s="1181"/>
      <c r="AM35" s="1181"/>
      <c r="AN35" s="1182"/>
      <c r="AO35" s="345">
        <v>370525</v>
      </c>
      <c r="AP35" s="345">
        <v>28714</v>
      </c>
      <c r="AQ35" s="346">
        <v>20776</v>
      </c>
      <c r="AR35" s="347">
        <v>38.200000000000003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551</v>
      </c>
      <c r="AL36" s="1181"/>
      <c r="AM36" s="1181"/>
      <c r="AN36" s="1182"/>
      <c r="AO36" s="345">
        <v>29293</v>
      </c>
      <c r="AP36" s="345">
        <v>2270</v>
      </c>
      <c r="AQ36" s="346">
        <v>4629</v>
      </c>
      <c r="AR36" s="347">
        <v>-51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552</v>
      </c>
      <c r="AL37" s="1181"/>
      <c r="AM37" s="1181"/>
      <c r="AN37" s="1182"/>
      <c r="AO37" s="345">
        <v>2044</v>
      </c>
      <c r="AP37" s="345">
        <v>158</v>
      </c>
      <c r="AQ37" s="346">
        <v>590</v>
      </c>
      <c r="AR37" s="347">
        <v>-73.2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553</v>
      </c>
      <c r="AL38" s="1190"/>
      <c r="AM38" s="1190"/>
      <c r="AN38" s="1191"/>
      <c r="AO38" s="348">
        <v>749</v>
      </c>
      <c r="AP38" s="348">
        <v>58</v>
      </c>
      <c r="AQ38" s="349">
        <v>4</v>
      </c>
      <c r="AR38" s="337">
        <v>1350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554</v>
      </c>
      <c r="AL39" s="1190"/>
      <c r="AM39" s="1190"/>
      <c r="AN39" s="1191"/>
      <c r="AO39" s="345">
        <v>-15057</v>
      </c>
      <c r="AP39" s="345">
        <v>-1167</v>
      </c>
      <c r="AQ39" s="346">
        <v>-1455</v>
      </c>
      <c r="AR39" s="347">
        <v>-19.8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555</v>
      </c>
      <c r="AL40" s="1181"/>
      <c r="AM40" s="1181"/>
      <c r="AN40" s="1182"/>
      <c r="AO40" s="345">
        <v>-862910</v>
      </c>
      <c r="AP40" s="345">
        <v>-66872</v>
      </c>
      <c r="AQ40" s="346">
        <v>-55724</v>
      </c>
      <c r="AR40" s="347">
        <v>20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401793</v>
      </c>
      <c r="AP41" s="345">
        <v>31137</v>
      </c>
      <c r="AQ41" s="346">
        <v>25274</v>
      </c>
      <c r="AR41" s="347">
        <v>23.2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525</v>
      </c>
      <c r="AN49" s="1197" t="s">
        <v>559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560</v>
      </c>
      <c r="AO50" s="362" t="s">
        <v>561</v>
      </c>
      <c r="AP50" s="363" t="s">
        <v>562</v>
      </c>
      <c r="AQ50" s="364" t="s">
        <v>563</v>
      </c>
      <c r="AR50" s="365" t="s">
        <v>564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611734</v>
      </c>
      <c r="AN51" s="367">
        <v>42947</v>
      </c>
      <c r="AO51" s="368">
        <v>4.0999999999999996</v>
      </c>
      <c r="AP51" s="369">
        <v>78903</v>
      </c>
      <c r="AQ51" s="370">
        <v>-25.6</v>
      </c>
      <c r="AR51" s="371">
        <v>29.7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389434</v>
      </c>
      <c r="AN52" s="375">
        <v>27340</v>
      </c>
      <c r="AO52" s="376">
        <v>21.2</v>
      </c>
      <c r="AP52" s="377">
        <v>49201</v>
      </c>
      <c r="AQ52" s="378">
        <v>11.1</v>
      </c>
      <c r="AR52" s="379">
        <v>10.1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1016657</v>
      </c>
      <c r="AN53" s="367">
        <v>72989</v>
      </c>
      <c r="AO53" s="368">
        <v>70</v>
      </c>
      <c r="AP53" s="369">
        <v>82993</v>
      </c>
      <c r="AQ53" s="370">
        <v>5.2</v>
      </c>
      <c r="AR53" s="371">
        <v>64.8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566559</v>
      </c>
      <c r="AN54" s="375">
        <v>40675</v>
      </c>
      <c r="AO54" s="376">
        <v>48.8</v>
      </c>
      <c r="AP54" s="377">
        <v>46787</v>
      </c>
      <c r="AQ54" s="378">
        <v>-4.9000000000000004</v>
      </c>
      <c r="AR54" s="379">
        <v>53.7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1018407</v>
      </c>
      <c r="AN55" s="367">
        <v>74630</v>
      </c>
      <c r="AO55" s="368">
        <v>2.2000000000000002</v>
      </c>
      <c r="AP55" s="369">
        <v>108252</v>
      </c>
      <c r="AQ55" s="370">
        <v>30.4</v>
      </c>
      <c r="AR55" s="371">
        <v>-28.2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563023</v>
      </c>
      <c r="AN56" s="375">
        <v>41259</v>
      </c>
      <c r="AO56" s="376">
        <v>1.4</v>
      </c>
      <c r="AP56" s="377">
        <v>50321</v>
      </c>
      <c r="AQ56" s="378">
        <v>7.6</v>
      </c>
      <c r="AR56" s="379">
        <v>-6.2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706850</v>
      </c>
      <c r="AN57" s="367">
        <v>53179</v>
      </c>
      <c r="AO57" s="368">
        <v>-28.7</v>
      </c>
      <c r="AP57" s="369">
        <v>93492</v>
      </c>
      <c r="AQ57" s="370">
        <v>-13.6</v>
      </c>
      <c r="AR57" s="371">
        <v>-15.1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399979</v>
      </c>
      <c r="AN58" s="375">
        <v>30092</v>
      </c>
      <c r="AO58" s="376">
        <v>-27.1</v>
      </c>
      <c r="AP58" s="377">
        <v>53316</v>
      </c>
      <c r="AQ58" s="378">
        <v>6</v>
      </c>
      <c r="AR58" s="379">
        <v>-33.1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1466341</v>
      </c>
      <c r="AN59" s="367">
        <v>113635</v>
      </c>
      <c r="AO59" s="368">
        <v>113.7</v>
      </c>
      <c r="AP59" s="369">
        <v>94796</v>
      </c>
      <c r="AQ59" s="370">
        <v>1.4</v>
      </c>
      <c r="AR59" s="371">
        <v>112.3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562987</v>
      </c>
      <c r="AN60" s="375">
        <v>43629</v>
      </c>
      <c r="AO60" s="376">
        <v>45</v>
      </c>
      <c r="AP60" s="377">
        <v>55781</v>
      </c>
      <c r="AQ60" s="378">
        <v>4.5999999999999996</v>
      </c>
      <c r="AR60" s="379">
        <v>40.4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963998</v>
      </c>
      <c r="AN61" s="382">
        <v>71476</v>
      </c>
      <c r="AO61" s="383">
        <v>32.299999999999997</v>
      </c>
      <c r="AP61" s="384">
        <v>91687</v>
      </c>
      <c r="AQ61" s="385">
        <v>-0.4</v>
      </c>
      <c r="AR61" s="371">
        <v>32.700000000000003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496396</v>
      </c>
      <c r="AN62" s="375">
        <v>36599</v>
      </c>
      <c r="AO62" s="376">
        <v>17.899999999999999</v>
      </c>
      <c r="AP62" s="377">
        <v>51081</v>
      </c>
      <c r="AQ62" s="378">
        <v>4.9000000000000004</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7FzQSmohGVyKIBfOF+ms0IneMICuUBix1TpNveDn0rF1AGVJC/elDVVZg3Ajj8Wh8ELciPvnep1rWd5GMOceg==" saltValue="bYZopFDhwMvQVIZc9MEXS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row r="120" spans="125:125" ht="13.5" hidden="1" customHeight="1" x14ac:dyDescent="0.15"/>
    <row r="121" spans="125:125" ht="13.5" hidden="1" customHeight="1" x14ac:dyDescent="0.15">
      <c r="DU121" s="292"/>
    </row>
  </sheetData>
  <sheetProtection algorithmName="SHA-512" hashValue="IlRM1PElyAKqrYFakhOSw36T0SB/OHbC1QJVVB2CTXz3yIFjM+PAS6/K2WCxXTKHaiaK08Aztx6i94UTeopC8Q==" saltValue="pIhQAfGmMIlgNaZUn7R8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574</v>
      </c>
    </row>
  </sheetData>
  <sheetProtection algorithmName="SHA-512" hashValue="eNi+LGNn9ltamB5SpIKx+1HdyqMYY/Fzx49ayIbhusK3Ml6RSdtxeA1tWJlRfliO0VFbTl2+pb4qlvxJuBheHQ==" saltValue="hG1AyvyEmFqPSb58NbxR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00" t="s">
        <v>3</v>
      </c>
      <c r="D47" s="1200"/>
      <c r="E47" s="1201"/>
      <c r="F47" s="11">
        <v>24.96</v>
      </c>
      <c r="G47" s="12">
        <v>24.54</v>
      </c>
      <c r="H47" s="12">
        <v>23.04</v>
      </c>
      <c r="I47" s="12">
        <v>27.15</v>
      </c>
      <c r="J47" s="13">
        <v>38.61</v>
      </c>
    </row>
    <row r="48" spans="2:10" ht="57.75" customHeight="1" x14ac:dyDescent="0.15">
      <c r="B48" s="14"/>
      <c r="C48" s="1202" t="s">
        <v>4</v>
      </c>
      <c r="D48" s="1202"/>
      <c r="E48" s="1203"/>
      <c r="F48" s="15">
        <v>8.24</v>
      </c>
      <c r="G48" s="16">
        <v>6.94</v>
      </c>
      <c r="H48" s="16">
        <v>6.29</v>
      </c>
      <c r="I48" s="16">
        <v>57.57</v>
      </c>
      <c r="J48" s="17">
        <v>3.4</v>
      </c>
    </row>
    <row r="49" spans="2:10" ht="57.75" customHeight="1" thickBot="1" x14ac:dyDescent="0.2">
      <c r="B49" s="18"/>
      <c r="C49" s="1204" t="s">
        <v>5</v>
      </c>
      <c r="D49" s="1204"/>
      <c r="E49" s="1205"/>
      <c r="F49" s="19" t="s">
        <v>580</v>
      </c>
      <c r="G49" s="20" t="s">
        <v>581</v>
      </c>
      <c r="H49" s="20" t="s">
        <v>582</v>
      </c>
      <c r="I49" s="20">
        <v>51.16</v>
      </c>
      <c r="J49" s="21" t="s">
        <v>583</v>
      </c>
    </row>
    <row r="50" spans="2:10" ht="13.5" customHeight="1" x14ac:dyDescent="0.15"/>
  </sheetData>
  <sheetProtection algorithmName="SHA-512" hashValue="Y30pflPiBLc4vU8Iff91ALcrVNNYGLk5Y4rgwy1bjM2yFpwPyWAr1pfxBwUp48nKHweF877stCO0ahKQ4ZsgmQ==" saltValue="GV5y4+P79DxQIIWmLxm/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2022-03-14T02:04:30Z</cp:lastPrinted>
  <dcterms:created xsi:type="dcterms:W3CDTF">2022-02-02T03:37:15Z</dcterms:created>
  <dcterms:modified xsi:type="dcterms:W3CDTF">2022-09-27T12:40:45Z</dcterms:modified>
  <cp:category/>
</cp:coreProperties>
</file>