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AB6DCE40-0BE6-4BF7-A43E-068FFFD6432C}"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1" i="12" l="1"/>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C36" i="10"/>
  <c r="CO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BE34" i="10" l="1"/>
  <c r="BE35" i="10" s="1"/>
  <c r="BW34" i="10" l="1"/>
  <c r="BW35" i="10" s="1"/>
  <c r="BW36" i="10" s="1"/>
  <c r="BW37" i="10" s="1"/>
  <c r="BW38" i="10" s="1"/>
  <c r="BW39" i="10" s="1"/>
  <c r="CO34" i="10" l="1"/>
</calcChain>
</file>

<file path=xl/sharedStrings.xml><?xml version="1.0" encoding="utf-8"?>
<sst xmlns="http://schemas.openxmlformats.org/spreadsheetml/2006/main" count="1117" uniqueCount="577">
  <si>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</si>
  <si>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</si>
  <si>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</si>
  <si>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</si>
  <si>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</si>
  <si>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</si>
  <si>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</si>
  <si>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</si>
  <si>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</si>
  <si>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</si>
  <si>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</si>
  <si>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</si>
  <si>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</si>
  <si>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</si>
  <si>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</si>
  <si>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</si>
  <si>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</si>
  <si>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</si>
  <si>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</si>
  <si>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</si>
  <si>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</si>
  <si>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</si>
  <si>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</si>
  <si>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</si>
  <si>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</si>
  <si>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</si>
  <si>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</si>
  <si>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</si>
  <si>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</si>
  <si>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</si>
  <si>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</si>
  <si>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</si>
  <si>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</si>
  <si>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</si>
  <si>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</si>
  <si>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</si>
  <si>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</si>
  <si>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</si>
  <si>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</si>
  <si>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</si>
  <si>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</si>
  <si>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</si>
  <si>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</si>
  <si>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</si>
  <si>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</si>
  <si>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</si>
  <si>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</si>
  <si>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</si>
  <si>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</si>
  <si>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</si>
  <si>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</si>
  <si>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</si>
  <si>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</si>
  <si>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</si>
  <si>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</si>
  <si>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</si>
  <si>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</si>
  <si>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</si>
  <si>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</si>
  <si>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</si>
  <si>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</si>
  <si>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</si>
  <si>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</si>
  <si>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</si>
  <si>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</si>
  <si>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</si>
  <si>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</si>
  <si>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</si>
  <si>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</si>
  <si>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</si>
  <si>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</si>
  <si>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</si>
  <si>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</si>
  <si>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</si>
  <si>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</si>
  <si>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</si>
  <si>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</si>
  <si>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</si>
  <si>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</si>
  <si>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</si>
  <si>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</si>
  <si>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</si>
  <si>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</si>
  <si>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</si>
  <si>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</si>
  <si>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</si>
  <si>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</si>
  <si>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</si>
  <si>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</si>
  <si>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</si>
  <si>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</si>
  <si>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</si>
  <si>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</si>
  <si>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</si>
  <si>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丸森町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</si>
  <si>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</si>
  <si>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</si>
  <si>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</si>
  <si>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</si>
  <si>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</si>
  <si>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</si>
  <si>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</si>
  <si>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</si>
  <si>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</si>
  <si>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</si>
  <si>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</si>
  <si>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</si>
  <si>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</si>
  <si>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</si>
  <si>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</si>
  <si>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</si>
  <si>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</si>
  <si>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</si>
  <si>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</si>
  <si>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</si>
  <si>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</si>
  <si>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</si>
  <si>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</si>
  <si>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</si>
  <si>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</si>
  <si>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</si>
  <si>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</si>
  <si>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</si>
  <si>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</si>
  <si>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</si>
  <si>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</si>
  <si>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</si>
  <si>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</si>
  <si>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</si>
  <si>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</si>
  <si>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</si>
  <si>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</si>
  <si>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</si>
  <si>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</si>
  <si>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</si>
  <si>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</si>
  <si>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</si>
  <si>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</si>
  <si>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</si>
  <si>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</si>
  <si>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</si>
  <si>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</si>
  <si>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</si>
  <si>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</si>
  <si>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</si>
  <si>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</si>
  <si>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</si>
  <si>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</si>
  <si>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</si>
  <si>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</si>
  <si>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</si>
  <si>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</si>
  <si>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</si>
  <si>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</si>
  <si>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</si>
  <si>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</si>
  <si>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</si>
  <si>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</si>
  <si>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</si>
  <si>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</si>
  <si>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</si>
  <si>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</si>
  <si>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</si>
  <si>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</si>
  <si>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</si>
  <si>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</si>
  <si>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</si>
  <si>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</si>
  <si>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</si>
  <si>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</si>
  <si>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</si>
  <si>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</si>
  <si>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</si>
  <si>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</si>
  <si>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</si>
  <si>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</si>
  <si>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</si>
  <si>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</si>
  <si>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</si>
  <si>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</si>
  <si>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</si>
  <si>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</si>
  <si>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</si>
  <si>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</si>
  <si>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</si>
  <si>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</si>
  <si>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</si>
  <si>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</si>
  <si>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</si>
  <si>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</si>
  <si>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</si>
  <si>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</si>
  <si>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</si>
  <si>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</si>
  <si>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</si>
  <si>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</si>
  <si>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</si>
  <si>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</si>
  <si>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</si>
  <si>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</si>
  <si>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</si>
  <si>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</si>
  <si>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</si>
  <si>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宮城県丸森町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</si>
  <si>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</si>
  <si>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</si>
  <si>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</si>
  <si>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</si>
  <si>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</si>
  <si>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</si>
  <si>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</si>
  <si>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</si>
  <si>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</si>
  <si>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</si>
  <si>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</si>
  <si>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</si>
  <si>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</si>
  <si>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</si>
  <si>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</si>
  <si>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</si>
  <si>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</si>
  <si>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</si>
  <si>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</si>
  <si>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</si>
  <si>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</si>
  <si>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</si>
  <si>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</si>
  <si>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</si>
  <si>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</si>
  <si>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</si>
  <si>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</si>
  <si>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</si>
  <si>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</si>
  <si>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</si>
  <si>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</si>
  <si>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</si>
  <si>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</si>
  <si>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</si>
  <si>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</si>
  <si>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</si>
  <si>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</si>
  <si>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</si>
  <si>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</si>
  <si>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</si>
  <si>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</si>
  <si>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</si>
  <si>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</si>
  <si>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</si>
  <si>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</si>
  <si>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</si>
  <si>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</si>
  <si>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</si>
  <si>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</si>
  <si>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</si>
  <si>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</si>
  <si>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</si>
  <si>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</si>
  <si>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</si>
  <si>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</si>
  <si>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</si>
  <si>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</si>
  <si>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</si>
  <si>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</si>
  <si>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</si>
  <si>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</si>
  <si>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</si>
  <si>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</si>
  <si>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</si>
  <si>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</si>
  <si>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</si>
  <si>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</si>
  <si>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</si>
  <si>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</si>
  <si>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</si>
  <si>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</si>
  <si>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</si>
  <si>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</si>
  <si>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</si>
  <si>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</si>
  <si>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</si>
  <si>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</si>
  <si>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</si>
  <si>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</si>
  <si>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</si>
  <si>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</si>
  <si>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</si>
  <si>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</si>
  <si>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</si>
  <si>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</si>
  <si>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</si>
  <si>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</si>
  <si>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</si>
  <si>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</si>
  <si>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</si>
  <si>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</si>
  <si>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</si>
  <si>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</si>
  <si>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</si>
  <si>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</si>
  <si>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</si>
  <si>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</si>
  <si>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</si>
  <si>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</si>
  <si>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</si>
  <si>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</si>
  <si>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</si>
  <si>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</si>
  <si>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</si>
  <si>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</si>
  <si>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</si>
  <si>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</si>
  <si>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</si>
  <si>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</si>
  <si>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</si>
  <si>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</si>
  <si>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</si>
  <si>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</si>
  <si>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</si>
  <si>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</si>
  <si>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</si>
  <si>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</si>
  <si>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</si>
  <si>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</si>
  <si>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</si>
  <si>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</si>
  <si>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</si>
  <si>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</si>
  <si>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</si>
  <si>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</si>
  <si>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</si>
  <si>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</si>
  <si>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</si>
  <si>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</si>
  <si>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</si>
  <si>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</si>
  <si>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</si>
  <si>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</si>
  <si>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</si>
  <si>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</si>
  <si>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</si>
  <si>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</si>
  <si>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</si>
  <si>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</si>
  <si>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</si>
  <si>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</si>
  <si>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</si>
  <si>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</si>
  <si>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</si>
  <si>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</si>
  <si>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</si>
  <si>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</si>
  <si>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</si>
  <si>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</si>
  <si>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</si>
  <si>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宮城県丸森町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</si>
  <si>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</si>
  <si>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</si>
  <si>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</si>
  <si>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</si>
  <si>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</si>
  <si>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</si>
  <si>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</si>
  <si>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</si>
  <si>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</si>
  <si>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</si>
  <si>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</si>
  <si>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</si>
  <si>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</si>
  <si>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</si>
  <si>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</si>
  <si>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</si>
  <si>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</si>
  <si>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</si>
  <si>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</si>
  <si>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</si>
  <si>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</si>
  <si>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</si>
  <si>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</si>
  <si>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</si>
  <si>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</si>
  <si>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</si>
  <si>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</si>
  <si>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</si>
  <si>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</si>
  <si>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</si>
  <si>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</si>
  <si>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</si>
  <si>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</si>
  <si>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丸森町国民健康保険特別会計</t>
    <phoneticPr fontId="5"/>
  </si>
  <si>
    <t>丸森町介護保険特別会計</t>
    <phoneticPr fontId="5"/>
  </si>
  <si>
    <t>丸森町後期高齢者医療特別会計</t>
    <phoneticPr fontId="5"/>
  </si>
  <si>
    <t>丸森町病院事業会計</t>
    <phoneticPr fontId="5"/>
  </si>
  <si>
    <t>法適用企業</t>
    <phoneticPr fontId="5"/>
  </si>
  <si>
    <t>丸森町水道事業会計</t>
    <phoneticPr fontId="5"/>
  </si>
  <si>
    <t>丸森町下水道事業会計</t>
    <phoneticPr fontId="5"/>
  </si>
  <si>
    <t>丸森町宅地造成事業特別会計</t>
    <phoneticPr fontId="5"/>
  </si>
  <si>
    <t>法非適用企業</t>
    <phoneticPr fontId="5"/>
  </si>
  <si>
    <t>丸森町工場団地造成事業特別会計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</si>
  <si>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</si>
  <si>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</si>
  <si>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</si>
  <si>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</si>
  <si>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</si>
  <si>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</si>
  <si>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</si>
  <si>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</si>
  <si>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</si>
  <si>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</si>
  <si>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</si>
  <si>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</si>
  <si>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</si>
  <si>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</si>
  <si>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</si>
  <si>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</si>
  <si>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</si>
  <si>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</si>
  <si>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</si>
  <si>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</si>
  <si>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</si>
  <si>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</si>
  <si>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</si>
  <si>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</si>
  <si>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</si>
  <si>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</si>
  <si>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</si>
  <si>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</si>
  <si>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</si>
  <si>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</si>
  <si>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</si>
  <si>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</si>
  <si>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</si>
  <si>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</si>
  <si>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</si>
  <si>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</si>
  <si>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</si>
  <si>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</si>
  <si>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</si>
  <si>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</si>
  <si>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</si>
  <si>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</si>
  <si>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</si>
  <si>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</si>
  <si>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</si>
  <si>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</si>
  <si>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</si>
  <si>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</si>
  <si>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</si>
  <si>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</si>
  <si>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</si>
  <si>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</si>
  <si>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</si>
  <si>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</si>
  <si>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</si>
  <si>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</si>
  <si>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</si>
  <si>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</si>
  <si>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</si>
  <si>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</si>
  <si>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</si>
  <si>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</si>
  <si>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</si>
  <si>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</si>
  <si>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</si>
  <si>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</si>
  <si>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</si>
  <si>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</si>
  <si>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</si>
  <si>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</si>
  <si>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</si>
  <si>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</si>
  <si>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</si>
  <si>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</si>
  <si>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</si>
  <si>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</si>
  <si>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</si>
  <si>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</si>
  <si>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</si>
  <si>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</si>
  <si>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</si>
  <si>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</si>
  <si>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</si>
  <si>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</si>
  <si>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</si>
  <si>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</si>
  <si>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</si>
  <si>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</si>
  <si>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</si>
  <si>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</si>
  <si>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</si>
  <si>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</si>
  <si>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</si>
  <si>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</si>
  <si>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</si>
  <si>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</si>
  <si>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</si>
  <si>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</si>
  <si>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</si>
  <si>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</si>
  <si>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</si>
  <si>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</si>
  <si>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</si>
  <si>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</si>
  <si>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</si>
  <si>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</si>
  <si>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</si>
  <si>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</si>
  <si>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</si>
  <si>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</si>
  <si>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</si>
  <si>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</si>
  <si>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</si>
  <si>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</si>
  <si>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</si>
  <si>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</si>
  <si>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</si>
  <si>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</si>
  <si>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</si>
  <si>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</si>
  <si>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</si>
  <si>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</si>
  <si>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</si>
  <si>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</si>
  <si>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</si>
  <si>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</si>
  <si>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</si>
  <si>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</si>
  <si>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</si>
  <si>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</si>
  <si>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</si>
  <si>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</si>
  <si>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</si>
  <si>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</si>
  <si>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</si>
  <si>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67.24</t>
  </si>
  <si>
    <t>▲ 4.33</t>
  </si>
  <si>
    <t>▲ 22.74</t>
  </si>
  <si>
    <t>▲ 18.39</t>
  </si>
  <si>
    <t>一般会計</t>
  </si>
  <si>
    <t>丸森町水道事業会計</t>
  </si>
  <si>
    <t>丸森町下水道事業会計</t>
  </si>
  <si>
    <t>丸森町国民健康保険特別会計</t>
  </si>
  <si>
    <t>丸森町介護保険特別会計</t>
  </si>
  <si>
    <t>丸森町病院事業会計</t>
  </si>
  <si>
    <t>丸森町後期高齢者医療特別会計</t>
  </si>
  <si>
    <t>丸森町宅地造成事業特別会計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</si>
  <si>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</si>
  <si>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</si>
  <si>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</si>
  <si>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</si>
  <si>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</si>
  <si>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</si>
  <si>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</si>
  <si>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</si>
  <si>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</si>
  <si>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宮城県市町村職員退職手当組合</t>
    <rPh sb="0" eb="3">
      <t>ミヤギケン</t>
    </rPh>
    <rPh sb="3" eb="6">
      <t>シチョウソン</t>
    </rPh>
    <rPh sb="6" eb="8">
      <t>ショクイン</t>
    </rPh>
    <rPh sb="8" eb="10">
      <t>タイショク</t>
    </rPh>
    <rPh sb="10" eb="12">
      <t>テアテ</t>
    </rPh>
    <rPh sb="12" eb="14">
      <t>クミアイ</t>
    </rPh>
    <phoneticPr fontId="2"/>
  </si>
  <si>
    <t>宮城県市町村非常勤消防団員補償報酬組合</t>
    <rPh sb="0" eb="3">
      <t>ミヤギケン</t>
    </rPh>
    <rPh sb="3" eb="6">
      <t>シチョウソン</t>
    </rPh>
    <rPh sb="6" eb="9">
      <t>ヒジョウキン</t>
    </rPh>
    <rPh sb="9" eb="13">
      <t>ショウボウダンイン</t>
    </rPh>
    <rPh sb="13" eb="15">
      <t>ホショウ</t>
    </rPh>
    <rPh sb="15" eb="17">
      <t>ホウシュウ</t>
    </rPh>
    <rPh sb="17" eb="19">
      <t>クミアイ</t>
    </rPh>
    <phoneticPr fontId="2"/>
  </si>
  <si>
    <t>仙南地域広域行政事務組合</t>
    <rPh sb="0" eb="4">
      <t>センナンチイキ</t>
    </rPh>
    <rPh sb="4" eb="12">
      <t>コウイキギョウセイジムクミアイ</t>
    </rPh>
    <phoneticPr fontId="2"/>
  </si>
  <si>
    <t>宮城県市町村自治振興センター</t>
    <rPh sb="0" eb="3">
      <t>ミヤギケン</t>
    </rPh>
    <rPh sb="3" eb="6">
      <t>シチョウソン</t>
    </rPh>
    <rPh sb="6" eb="10">
      <t>ジチシンコウ</t>
    </rPh>
    <phoneticPr fontId="2"/>
  </si>
  <si>
    <t>宮城県後期高齢者医療広域連合</t>
    <rPh sb="0" eb="2">
      <t>ミヤギ</t>
    </rPh>
    <rPh sb="2" eb="3">
      <t>ケン</t>
    </rPh>
    <rPh sb="3" eb="5">
      <t>コウキ</t>
    </rPh>
    <rPh sb="5" eb="8">
      <t>コウレイシャ</t>
    </rPh>
    <rPh sb="8" eb="10">
      <t>イリョウ</t>
    </rPh>
    <rPh sb="10" eb="12">
      <t>コウイキ</t>
    </rPh>
    <rPh sb="12" eb="14">
      <t>レンゴウ</t>
    </rPh>
    <phoneticPr fontId="2"/>
  </si>
  <si>
    <t>宮城県後期高齢者医療事業会計</t>
  </si>
  <si>
    <t>丸森町観光物産振興公社</t>
    <rPh sb="0" eb="3">
      <t>マルモリマチ</t>
    </rPh>
    <rPh sb="3" eb="5">
      <t>カンコウ</t>
    </rPh>
    <rPh sb="5" eb="7">
      <t>ブッサン</t>
    </rPh>
    <rPh sb="7" eb="9">
      <t>シンコウ</t>
    </rPh>
    <rPh sb="9" eb="11">
      <t>コウシャ</t>
    </rPh>
    <phoneticPr fontId="2"/>
  </si>
  <si>
    <t>子育て支援対策推進基金</t>
  </si>
  <si>
    <t>地域福祉基金</t>
  </si>
  <si>
    <t>ふるさと応援基金</t>
  </si>
  <si>
    <t>定住促進住宅基金</t>
  </si>
  <si>
    <t>町営住宅基金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</si>
  <si>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</si>
  <si>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</si>
  <si>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昨年に引き続き将来負担比率は算定されていない。この主な要因は、台風災害以降中止していた道路改良事業に充てる起債（過疎対策事業債）の元利償還金が基準財政需要額へ算入されたことである。
　有形固定資産減価償却率は、類似団体内平均とは同水準であり、前年度と比較すると1.4％悪化している。これは大規模改修や新たな施設の建設はあまり行っておらず、有形固定資産の老朽化が進行したためと言える。
　これらにより、所有している有形固定資産の老朽化が進んでおり、資産の入替えや大規模改修の必要性が大きくなっているが、その際に発生する借入を行う余力はあると言える。そのため、公共施設等総合管理計画に基づき適切な施設再編を行う必要があると言える。</t>
    <rPh sb="1" eb="3">
      <t>サクネン</t>
    </rPh>
    <rPh sb="4" eb="5">
      <t>ヒ</t>
    </rPh>
    <rPh sb="6" eb="7">
      <t>ツヅ</t>
    </rPh>
    <rPh sb="8" eb="14">
      <t>ショウライフタンヒリツ</t>
    </rPh>
    <rPh sb="15" eb="17">
      <t>サンテイ</t>
    </rPh>
    <rPh sb="26" eb="27">
      <t>オモ</t>
    </rPh>
    <rPh sb="28" eb="30">
      <t>ヨウイン</t>
    </rPh>
    <rPh sb="32" eb="38">
      <t>タイフウサイガイイコウ</t>
    </rPh>
    <rPh sb="38" eb="40">
      <t>チュウシ</t>
    </rPh>
    <rPh sb="44" eb="50">
      <t>ドウロカイリョウジギョウ</t>
    </rPh>
    <rPh sb="51" eb="52">
      <t>ア</t>
    </rPh>
    <rPh sb="54" eb="56">
      <t>キサイ</t>
    </rPh>
    <rPh sb="57" eb="64">
      <t>カソタイサクジギョウサイ</t>
    </rPh>
    <rPh sb="66" eb="71">
      <t>ガンリショウカンキン</t>
    </rPh>
    <rPh sb="72" eb="79">
      <t>キジュンザイセイジュヨウガク</t>
    </rPh>
    <rPh sb="80" eb="82">
      <t>サンニュウ</t>
    </rPh>
    <rPh sb="93" eb="95">
      <t>ユウケイ</t>
    </rPh>
    <rPh sb="95" eb="103">
      <t>コテイシサンゲンカショウキャク</t>
    </rPh>
    <rPh sb="103" eb="104">
      <t>リツ</t>
    </rPh>
    <rPh sb="122" eb="125">
      <t>ゼンネンド</t>
    </rPh>
    <rPh sb="126" eb="128">
      <t>ヒカク</t>
    </rPh>
    <rPh sb="135" eb="137">
      <t>アッカ</t>
    </rPh>
    <rPh sb="145" eb="150">
      <t>ダイキボカイシュウ</t>
    </rPh>
    <rPh sb="151" eb="152">
      <t>アラ</t>
    </rPh>
    <rPh sb="154" eb="156">
      <t>シセツ</t>
    </rPh>
    <rPh sb="157" eb="159">
      <t>ケンセツ</t>
    </rPh>
    <rPh sb="163" eb="164">
      <t>オコナ</t>
    </rPh>
    <rPh sb="188" eb="189">
      <t>イ</t>
    </rPh>
    <rPh sb="201" eb="203">
      <t>ショユウ</t>
    </rPh>
    <rPh sb="207" eb="213">
      <t>ユウケイコテイシサン</t>
    </rPh>
    <rPh sb="214" eb="217">
      <t>ロウキュウカ</t>
    </rPh>
    <rPh sb="218" eb="219">
      <t>スス</t>
    </rPh>
    <rPh sb="224" eb="226">
      <t>シサン</t>
    </rPh>
    <rPh sb="227" eb="229">
      <t>イレカ</t>
    </rPh>
    <rPh sb="231" eb="236">
      <t>ダイキボカイシュウ</t>
    </rPh>
    <rPh sb="237" eb="240">
      <t>ヒツヨウセイ</t>
    </rPh>
    <rPh sb="241" eb="242">
      <t>オオ</t>
    </rPh>
    <rPh sb="253" eb="254">
      <t>サイ</t>
    </rPh>
    <rPh sb="255" eb="257">
      <t>ハッセイ</t>
    </rPh>
    <rPh sb="259" eb="261">
      <t>カリイレ</t>
    </rPh>
    <rPh sb="262" eb="263">
      <t>オコナ</t>
    </rPh>
    <rPh sb="264" eb="266">
      <t>ヨリョク</t>
    </rPh>
    <rPh sb="270" eb="271">
      <t>イ</t>
    </rPh>
    <rPh sb="302" eb="303">
      <t>オコナ</t>
    </rPh>
    <rPh sb="310" eb="311">
      <t>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</si>
  <si>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</si>
  <si>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</si>
  <si>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</si>
  <si>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</si>
  <si>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</si>
  <si>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</si>
  <si>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昨年に引き続き将来負担比率は算定されていない。この主な要因は、台風災害以降中止していた道路改良事業に充てる起債（過疎対策事業債）の元利償還金が基準財政需要額へ算入されたことである。
　実質公債費比率は8.5％で前年度より0.7％悪化している。この要因は元利償還金（R2災害対策債、R1過疎対策事業債など）の増加が主な要因となっている。
　これらにより、長期的には健全性が保たれているが、短期的には負担が増えており、公債費を抑える策を考える必要があると言える。</t>
    <rPh sb="1" eb="3">
      <t>サクネン</t>
    </rPh>
    <rPh sb="4" eb="5">
      <t>ヒ</t>
    </rPh>
    <rPh sb="6" eb="7">
      <t>ツヅ</t>
    </rPh>
    <rPh sb="8" eb="10">
      <t>ショウライ</t>
    </rPh>
    <rPh sb="10" eb="12">
      <t>フタン</t>
    </rPh>
    <rPh sb="12" eb="14">
      <t>ヒリツ</t>
    </rPh>
    <rPh sb="15" eb="17">
      <t>サンテイ</t>
    </rPh>
    <rPh sb="26" eb="27">
      <t>オモ</t>
    </rPh>
    <rPh sb="28" eb="30">
      <t>ヨウイン</t>
    </rPh>
    <rPh sb="32" eb="34">
      <t>タイフウ</t>
    </rPh>
    <rPh sb="34" eb="36">
      <t>サイガイ</t>
    </rPh>
    <rPh sb="36" eb="38">
      <t>イコウ</t>
    </rPh>
    <rPh sb="38" eb="40">
      <t>チュウシ</t>
    </rPh>
    <rPh sb="44" eb="46">
      <t>ドウロ</t>
    </rPh>
    <rPh sb="46" eb="48">
      <t>カイリョウ</t>
    </rPh>
    <rPh sb="48" eb="50">
      <t>ジギョウ</t>
    </rPh>
    <rPh sb="51" eb="52">
      <t>ア</t>
    </rPh>
    <rPh sb="54" eb="56">
      <t>キサイ</t>
    </rPh>
    <rPh sb="57" eb="59">
      <t>カソ</t>
    </rPh>
    <rPh sb="59" eb="61">
      <t>タイサク</t>
    </rPh>
    <rPh sb="61" eb="63">
      <t>ジギョウ</t>
    </rPh>
    <rPh sb="63" eb="64">
      <t>サイ</t>
    </rPh>
    <rPh sb="66" eb="68">
      <t>ガンリ</t>
    </rPh>
    <rPh sb="68" eb="71">
      <t>ショウカンキン</t>
    </rPh>
    <rPh sb="72" eb="74">
      <t>キジュン</t>
    </rPh>
    <rPh sb="74" eb="76">
      <t>ザイセイ</t>
    </rPh>
    <rPh sb="76" eb="78">
      <t>ジュヨウ</t>
    </rPh>
    <rPh sb="78" eb="79">
      <t>ガク</t>
    </rPh>
    <rPh sb="80" eb="82">
      <t>サンニュウ</t>
    </rPh>
    <rPh sb="93" eb="100">
      <t>ジッシツコウサイヒヒリツ</t>
    </rPh>
    <rPh sb="106" eb="109">
      <t>ゼンネンド</t>
    </rPh>
    <rPh sb="115" eb="117">
      <t>アッカ</t>
    </rPh>
    <rPh sb="124" eb="126">
      <t>ヨウイン</t>
    </rPh>
    <rPh sb="127" eb="132">
      <t>ガンリショウカンキン</t>
    </rPh>
    <rPh sb="135" eb="140">
      <t>サイガイタイサクサイ</t>
    </rPh>
    <rPh sb="143" eb="150">
      <t>カソタイサクジギョウサイ</t>
    </rPh>
    <rPh sb="154" eb="156">
      <t>ゾウカ</t>
    </rPh>
    <rPh sb="157" eb="158">
      <t>オモ</t>
    </rPh>
    <rPh sb="159" eb="161">
      <t>ヨウイン</t>
    </rPh>
    <rPh sb="177" eb="180">
      <t>チョウキテキ</t>
    </rPh>
    <rPh sb="182" eb="185">
      <t>ケンゼンセイ</t>
    </rPh>
    <rPh sb="186" eb="187">
      <t>タモ</t>
    </rPh>
    <rPh sb="194" eb="197">
      <t>タンキテキ</t>
    </rPh>
    <rPh sb="199" eb="201">
      <t>フタン</t>
    </rPh>
    <rPh sb="202" eb="203">
      <t>フ</t>
    </rPh>
    <rPh sb="208" eb="211">
      <t>コウサイヒ</t>
    </rPh>
    <rPh sb="212" eb="213">
      <t>オサ</t>
    </rPh>
    <rPh sb="215" eb="216">
      <t>サク</t>
    </rPh>
    <rPh sb="217" eb="218">
      <t>カンガ</t>
    </rPh>
    <rPh sb="220" eb="222">
      <t>ヒツヨウ</t>
    </rPh>
    <rPh sb="226" eb="227">
      <t>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</si>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</sst>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0B3615B-F11D-4BC3-AFE5-A6F6CB3E615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CEE1-41FF-A4EC-31A80275523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113635</c:v>
                </c:pt>
                <c:pt idx="1">
                  <c:v>110771</c:v>
                </c:pt>
                <c:pt idx="2">
                  <c:v>349199</c:v>
                </c:pt>
                <c:pt idx="3">
                  <c:v>370505</c:v>
                </c:pt>
                <c:pt idx="4">
                  <c:v>164170</c:v>
                </c:pt>
              </c:numCache>
            </c:numRef>
          </c:val>
          <c:smooth val="0"/>
          <c:extLst>
            <c:ext xmlns:c16="http://schemas.microsoft.com/office/drawing/2014/chart" uri="{C3380CC4-5D6E-409C-BE32-E72D297353CC}">
              <c16:uniqueId val="{00000001-CEE1-41FF-A4EC-31A80275523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c:v>
                </c:pt>
                <c:pt idx="1">
                  <c:v>5.01</c:v>
                </c:pt>
                <c:pt idx="2">
                  <c:v>36.729999999999997</c:v>
                </c:pt>
                <c:pt idx="3">
                  <c:v>23.01</c:v>
                </c:pt>
                <c:pt idx="4">
                  <c:v>16.760000000000002</c:v>
                </c:pt>
              </c:numCache>
            </c:numRef>
          </c:val>
          <c:extLst>
            <c:ext xmlns:c16="http://schemas.microsoft.com/office/drawing/2014/chart" uri="{C3380CC4-5D6E-409C-BE32-E72D297353CC}">
              <c16:uniqueId val="{00000000-E26C-4BF6-A5CF-763BF2EDF97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38.61</c:v>
                </c:pt>
                <c:pt idx="1">
                  <c:v>32.61</c:v>
                </c:pt>
                <c:pt idx="2">
                  <c:v>34.020000000000003</c:v>
                </c:pt>
                <c:pt idx="3">
                  <c:v>53.28</c:v>
                </c:pt>
                <c:pt idx="4">
                  <c:v>49.61</c:v>
                </c:pt>
              </c:numCache>
            </c:numRef>
          </c:val>
          <c:extLst>
            <c:ext xmlns:c16="http://schemas.microsoft.com/office/drawing/2014/chart" uri="{C3380CC4-5D6E-409C-BE32-E72D297353CC}">
              <c16:uniqueId val="{00000001-E26C-4BF6-A5CF-763BF2EDF97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-67.239999999999995</c:v>
                </c:pt>
                <c:pt idx="1">
                  <c:v>-4.33</c:v>
                </c:pt>
                <c:pt idx="2">
                  <c:v>29.81</c:v>
                </c:pt>
                <c:pt idx="3">
                  <c:v>-22.74</c:v>
                </c:pt>
                <c:pt idx="4">
                  <c:v>-18.39</c:v>
                </c:pt>
              </c:numCache>
            </c:numRef>
          </c:val>
          <c:smooth val="0"/>
          <c:extLst>
            <c:ext xmlns:c16="http://schemas.microsoft.com/office/drawing/2014/chart" uri="{C3380CC4-5D6E-409C-BE32-E72D297353CC}">
              <c16:uniqueId val="{00000002-E26C-4BF6-A5CF-763BF2EDF97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0-10C9-4828-BF3D-C6202B8C0F3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0C9-4828-BF3D-C6202B8C0F32}"/>
            </c:ext>
          </c:extLst>
        </c:ser>
        <c:ser>
          <c:idx val="2"/>
          <c:order val="2"/>
          <c:tx>
            <c:strRef>
              <c:f>データシート!$A$29</c:f>
              <c:strCache>
                <c:ptCount val="1"/>
                <c:pt idx="0">
                  <c:v>丸森町宅地造成事業特別会計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0C9-4828-BF3D-C6202B8C0F32}"/>
            </c:ext>
          </c:extLst>
        </c:ser>
        <c:ser>
          <c:idx val="3"/>
          <c:order val="3"/>
          <c:tx>
            <c:strRef>
              <c:f>データシート!$A$30</c:f>
              <c:strCache>
                <c:ptCount val="1"/>
                <c:pt idx="0">
                  <c:v>丸森町後期高齢者医療特別会計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0.08</c:v>
                </c:pt>
                <c:pt idx="4">
                  <c:v>#N/A</c:v>
                </c:pt>
                <c:pt idx="5">
                  <c:v>0.09</c:v>
                </c:pt>
                <c:pt idx="6">
                  <c:v>#N/A</c:v>
                </c:pt>
                <c:pt idx="7">
                  <c:v>0.08</c:v>
                </c:pt>
                <c:pt idx="8">
                  <c:v>#N/A</c:v>
                </c:pt>
                <c:pt idx="9">
                  <c:v>0.08</c:v>
                </c:pt>
              </c:numCache>
            </c:numRef>
          </c:val>
          <c:extLst>
            <c:ext xmlns:c16="http://schemas.microsoft.com/office/drawing/2014/chart" uri="{C3380CC4-5D6E-409C-BE32-E72D297353CC}">
              <c16:uniqueId val="{00000003-10C9-4828-BF3D-C6202B8C0F32}"/>
            </c:ext>
          </c:extLst>
        </c:ser>
        <c:ser>
          <c:idx val="4"/>
          <c:order val="4"/>
          <c:tx>
            <c:strRef>
              <c:f>データシート!$A$31</c:f>
              <c:strCache>
                <c:ptCount val="1"/>
                <c:pt idx="0">
                  <c:v>丸森町病院事業会計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5.53</c:v>
                </c:pt>
                <c:pt idx="2">
                  <c:v>#N/A</c:v>
                </c:pt>
                <c:pt idx="3">
                  <c:v>7.21</c:v>
                </c:pt>
                <c:pt idx="4">
                  <c:v>#N/A</c:v>
                </c:pt>
                <c:pt idx="5">
                  <c:v>5.84</c:v>
                </c:pt>
                <c:pt idx="6">
                  <c:v>#N/A</c:v>
                </c:pt>
                <c:pt idx="7">
                  <c:v>2.79</c:v>
                </c:pt>
                <c:pt idx="8">
                  <c:v>#N/A</c:v>
                </c:pt>
                <c:pt idx="9">
                  <c:v>0.56000000000000005</c:v>
                </c:pt>
              </c:numCache>
            </c:numRef>
          </c:val>
          <c:extLst>
            <c:ext xmlns:c16="http://schemas.microsoft.com/office/drawing/2014/chart" uri="{C3380CC4-5D6E-409C-BE32-E72D297353CC}">
              <c16:uniqueId val="{00000004-10C9-4828-BF3D-C6202B8C0F32}"/>
            </c:ext>
          </c:extLst>
        </c:ser>
        <c:ser>
          <c:idx val="5"/>
          <c:order val="5"/>
          <c:tx>
            <c:strRef>
              <c:f>データシート!$A$32</c:f>
              <c:strCache>
                <c:ptCount val="1"/>
                <c:pt idx="0">
                  <c:v>丸森町介護保険特別会計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1.0900000000000001</c:v>
                </c:pt>
                <c:pt idx="2">
                  <c:v>#N/A</c:v>
                </c:pt>
                <c:pt idx="3">
                  <c:v>1.26</c:v>
                </c:pt>
                <c:pt idx="4">
                  <c:v>#N/A</c:v>
                </c:pt>
                <c:pt idx="5">
                  <c:v>3.5</c:v>
                </c:pt>
                <c:pt idx="6">
                  <c:v>#N/A</c:v>
                </c:pt>
                <c:pt idx="7">
                  <c:v>2.2799999999999998</c:v>
                </c:pt>
                <c:pt idx="8">
                  <c:v>#N/A</c:v>
                </c:pt>
                <c:pt idx="9">
                  <c:v>2.44</c:v>
                </c:pt>
              </c:numCache>
            </c:numRef>
          </c:val>
          <c:extLst>
            <c:ext xmlns:c16="http://schemas.microsoft.com/office/drawing/2014/chart" uri="{C3380CC4-5D6E-409C-BE32-E72D297353CC}">
              <c16:uniqueId val="{00000005-10C9-4828-BF3D-C6202B8C0F32}"/>
            </c:ext>
          </c:extLst>
        </c:ser>
        <c:ser>
          <c:idx val="6"/>
          <c:order val="6"/>
          <c:tx>
            <c:strRef>
              <c:f>データシート!$A$33</c:f>
              <c:strCache>
                <c:ptCount val="1"/>
                <c:pt idx="0">
                  <c:v>丸森町国民健康保険特別会計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1.92</c:v>
                </c:pt>
                <c:pt idx="2">
                  <c:v>#N/A</c:v>
                </c:pt>
                <c:pt idx="3">
                  <c:v>2.09</c:v>
                </c:pt>
                <c:pt idx="4">
                  <c:v>#N/A</c:v>
                </c:pt>
                <c:pt idx="5">
                  <c:v>1.56</c:v>
                </c:pt>
                <c:pt idx="6">
                  <c:v>#N/A</c:v>
                </c:pt>
                <c:pt idx="7">
                  <c:v>2.41</c:v>
                </c:pt>
                <c:pt idx="8">
                  <c:v>#N/A</c:v>
                </c:pt>
                <c:pt idx="9">
                  <c:v>2.76</c:v>
                </c:pt>
              </c:numCache>
            </c:numRef>
          </c:val>
          <c:extLst>
            <c:ext xmlns:c16="http://schemas.microsoft.com/office/drawing/2014/chart" uri="{C3380CC4-5D6E-409C-BE32-E72D297353CC}">
              <c16:uniqueId val="{00000006-10C9-4828-BF3D-C6202B8C0F32}"/>
            </c:ext>
          </c:extLst>
        </c:ser>
        <c:ser>
          <c:idx val="7"/>
          <c:order val="7"/>
          <c:tx>
            <c:strRef>
              <c:f>データシート!$A$34</c:f>
              <c:strCache>
                <c:ptCount val="1"/>
                <c:pt idx="0">
                  <c:v>丸森町下水道事業会計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0.92</c:v>
                </c:pt>
                <c:pt idx="2">
                  <c:v>#N/A</c:v>
                </c:pt>
                <c:pt idx="3">
                  <c:v>0.8</c:v>
                </c:pt>
                <c:pt idx="4">
                  <c:v>#N/A</c:v>
                </c:pt>
                <c:pt idx="5">
                  <c:v>4.46</c:v>
                </c:pt>
                <c:pt idx="6">
                  <c:v>#N/A</c:v>
                </c:pt>
                <c:pt idx="7">
                  <c:v>3.19</c:v>
                </c:pt>
                <c:pt idx="8">
                  <c:v>#N/A</c:v>
                </c:pt>
                <c:pt idx="9">
                  <c:v>3.73</c:v>
                </c:pt>
              </c:numCache>
            </c:numRef>
          </c:val>
          <c:extLst>
            <c:ext xmlns:c16="http://schemas.microsoft.com/office/drawing/2014/chart" uri="{C3380CC4-5D6E-409C-BE32-E72D297353CC}">
              <c16:uniqueId val="{00000007-10C9-4828-BF3D-C6202B8C0F32}"/>
            </c:ext>
          </c:extLst>
        </c:ser>
        <c:ser>
          <c:idx val="8"/>
          <c:order val="8"/>
          <c:tx>
            <c:strRef>
              <c:f>データシート!$A$35</c:f>
              <c:strCache>
                <c:ptCount val="1"/>
                <c:pt idx="0">
                  <c:v>丸森町水道事業会計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3.77</c:v>
                </c:pt>
                <c:pt idx="2">
                  <c:v>#N/A</c:v>
                </c:pt>
                <c:pt idx="3">
                  <c:v>3.08</c:v>
                </c:pt>
                <c:pt idx="4">
                  <c:v>#N/A</c:v>
                </c:pt>
                <c:pt idx="5">
                  <c:v>3.29</c:v>
                </c:pt>
                <c:pt idx="6">
                  <c:v>#N/A</c:v>
                </c:pt>
                <c:pt idx="7">
                  <c:v>3.83</c:v>
                </c:pt>
                <c:pt idx="8">
                  <c:v>#N/A</c:v>
                </c:pt>
                <c:pt idx="9">
                  <c:v>4.6399999999999997</c:v>
                </c:pt>
              </c:numCache>
            </c:numRef>
          </c:val>
          <c:extLst>
            <c:ext xmlns:c16="http://schemas.microsoft.com/office/drawing/2014/chart" uri="{C3380CC4-5D6E-409C-BE32-E72D297353CC}">
              <c16:uniqueId val="{00000008-10C9-4828-BF3D-C6202B8C0F3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3.4</c:v>
                </c:pt>
                <c:pt idx="2">
                  <c:v>#N/A</c:v>
                </c:pt>
                <c:pt idx="3">
                  <c:v>5.01</c:v>
                </c:pt>
                <c:pt idx="4">
                  <c:v>#N/A</c:v>
                </c:pt>
                <c:pt idx="5">
                  <c:v>36.72</c:v>
                </c:pt>
                <c:pt idx="6">
                  <c:v>#N/A</c:v>
                </c:pt>
                <c:pt idx="7">
                  <c:v>23</c:v>
                </c:pt>
                <c:pt idx="8">
                  <c:v>#N/A</c:v>
                </c:pt>
                <c:pt idx="9">
                  <c:v>16.760000000000002</c:v>
                </c:pt>
              </c:numCache>
            </c:numRef>
          </c:val>
          <c:extLst>
            <c:ext xmlns:c16="http://schemas.microsoft.com/office/drawing/2014/chart" uri="{C3380CC4-5D6E-409C-BE32-E72D297353CC}">
              <c16:uniqueId val="{00000009-10C9-4828-BF3D-C6202B8C0F3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877</c:v>
                </c:pt>
                <c:pt idx="5">
                  <c:v>839</c:v>
                </c:pt>
                <c:pt idx="8">
                  <c:v>866</c:v>
                </c:pt>
                <c:pt idx="11">
                  <c:v>873</c:v>
                </c:pt>
                <c:pt idx="14">
                  <c:v>1004</c:v>
                </c:pt>
              </c:numCache>
            </c:numRef>
          </c:val>
          <c:extLst>
            <c:ext xmlns:c16="http://schemas.microsoft.com/office/drawing/2014/chart" uri="{C3380CC4-5D6E-409C-BE32-E72D297353CC}">
              <c16:uniqueId val="{00000000-F196-4492-8934-691EA1F7547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1-F196-4492-8934-691EA1F7547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1</c:v>
                </c:pt>
                <c:pt idx="6">
                  <c:v>1</c:v>
                </c:pt>
                <c:pt idx="9">
                  <c:v>1</c:v>
                </c:pt>
                <c:pt idx="12">
                  <c:v>0</c:v>
                </c:pt>
              </c:numCache>
            </c:numRef>
          </c:val>
          <c:extLst>
            <c:ext xmlns:c16="http://schemas.microsoft.com/office/drawing/2014/chart" uri="{C3380CC4-5D6E-409C-BE32-E72D297353CC}">
              <c16:uniqueId val="{00000002-F196-4492-8934-691EA1F7547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29</c:v>
                </c:pt>
                <c:pt idx="3">
                  <c:v>27</c:v>
                </c:pt>
                <c:pt idx="6">
                  <c:v>20</c:v>
                </c:pt>
                <c:pt idx="9">
                  <c:v>29</c:v>
                </c:pt>
                <c:pt idx="12">
                  <c:v>32</c:v>
                </c:pt>
              </c:numCache>
            </c:numRef>
          </c:val>
          <c:extLst>
            <c:ext xmlns:c16="http://schemas.microsoft.com/office/drawing/2014/chart" uri="{C3380CC4-5D6E-409C-BE32-E72D297353CC}">
              <c16:uniqueId val="{00000003-F196-4492-8934-691EA1F7547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371</c:v>
                </c:pt>
                <c:pt idx="3">
                  <c:v>344</c:v>
                </c:pt>
                <c:pt idx="6">
                  <c:v>331</c:v>
                </c:pt>
                <c:pt idx="9">
                  <c:v>284</c:v>
                </c:pt>
                <c:pt idx="12">
                  <c:v>303</c:v>
                </c:pt>
              </c:numCache>
            </c:numRef>
          </c:val>
          <c:extLst>
            <c:ext xmlns:c16="http://schemas.microsoft.com/office/drawing/2014/chart" uri="{C3380CC4-5D6E-409C-BE32-E72D297353CC}">
              <c16:uniqueId val="{00000004-F196-4492-8934-691EA1F7547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196-4492-8934-691EA1F7547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196-4492-8934-691EA1F7547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877</c:v>
                </c:pt>
                <c:pt idx="3">
                  <c:v>820</c:v>
                </c:pt>
                <c:pt idx="6">
                  <c:v>858</c:v>
                </c:pt>
                <c:pt idx="9">
                  <c:v>921</c:v>
                </c:pt>
                <c:pt idx="12">
                  <c:v>1111</c:v>
                </c:pt>
              </c:numCache>
            </c:numRef>
          </c:val>
          <c:extLst>
            <c:ext xmlns:c16="http://schemas.microsoft.com/office/drawing/2014/chart" uri="{C3380CC4-5D6E-409C-BE32-E72D297353CC}">
              <c16:uniqueId val="{00000007-F196-4492-8934-691EA1F7547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403</c:v>
                </c:pt>
                <c:pt idx="2">
                  <c:v>#N/A</c:v>
                </c:pt>
                <c:pt idx="3">
                  <c:v>#N/A</c:v>
                </c:pt>
                <c:pt idx="4">
                  <c:v>354</c:v>
                </c:pt>
                <c:pt idx="5">
                  <c:v>#N/A</c:v>
                </c:pt>
                <c:pt idx="6">
                  <c:v>#N/A</c:v>
                </c:pt>
                <c:pt idx="7">
                  <c:v>345</c:v>
                </c:pt>
                <c:pt idx="8">
                  <c:v>#N/A</c:v>
                </c:pt>
                <c:pt idx="9">
                  <c:v>#N/A</c:v>
                </c:pt>
                <c:pt idx="10">
                  <c:v>362</c:v>
                </c:pt>
                <c:pt idx="11">
                  <c:v>#N/A</c:v>
                </c:pt>
                <c:pt idx="12">
                  <c:v>#N/A</c:v>
                </c:pt>
                <c:pt idx="13">
                  <c:v>442</c:v>
                </c:pt>
                <c:pt idx="14">
                  <c:v>#N/A</c:v>
                </c:pt>
              </c:numCache>
            </c:numRef>
          </c:val>
          <c:smooth val="0"/>
          <c:extLst>
            <c:ext xmlns:c16="http://schemas.microsoft.com/office/drawing/2014/chart" uri="{C3380CC4-5D6E-409C-BE32-E72D297353CC}">
              <c16:uniqueId val="{00000008-F196-4492-8934-691EA1F7547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9490</c:v>
                </c:pt>
                <c:pt idx="5">
                  <c:v>9681</c:v>
                </c:pt>
                <c:pt idx="8">
                  <c:v>9664</c:v>
                </c:pt>
                <c:pt idx="11">
                  <c:v>9567</c:v>
                </c:pt>
                <c:pt idx="14">
                  <c:v>10732</c:v>
                </c:pt>
              </c:numCache>
            </c:numRef>
          </c:val>
          <c:extLst>
            <c:ext xmlns:c16="http://schemas.microsoft.com/office/drawing/2014/chart" uri="{C3380CC4-5D6E-409C-BE32-E72D297353CC}">
              <c16:uniqueId val="{00000000-64A9-499F-A6E4-8D14DDB9AF0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196</c:v>
                </c:pt>
                <c:pt idx="5">
                  <c:v>218</c:v>
                </c:pt>
                <c:pt idx="8">
                  <c:v>895</c:v>
                </c:pt>
                <c:pt idx="11">
                  <c:v>2197</c:v>
                </c:pt>
                <c:pt idx="14">
                  <c:v>2767</c:v>
                </c:pt>
              </c:numCache>
            </c:numRef>
          </c:val>
          <c:extLst>
            <c:ext xmlns:c16="http://schemas.microsoft.com/office/drawing/2014/chart" uri="{C3380CC4-5D6E-409C-BE32-E72D297353CC}">
              <c16:uniqueId val="{00000001-64A9-499F-A6E4-8D14DDB9AF0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4898</c:v>
                </c:pt>
                <c:pt idx="5">
                  <c:v>5003</c:v>
                </c:pt>
                <c:pt idx="8">
                  <c:v>5131</c:v>
                </c:pt>
                <c:pt idx="11">
                  <c:v>6194</c:v>
                </c:pt>
                <c:pt idx="14">
                  <c:v>5799</c:v>
                </c:pt>
              </c:numCache>
            </c:numRef>
          </c:val>
          <c:extLst>
            <c:ext xmlns:c16="http://schemas.microsoft.com/office/drawing/2014/chart" uri="{C3380CC4-5D6E-409C-BE32-E72D297353CC}">
              <c16:uniqueId val="{00000002-64A9-499F-A6E4-8D14DDB9AF0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4A9-499F-A6E4-8D14DDB9AF0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4A9-499F-A6E4-8D14DDB9AF0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4A9-499F-A6E4-8D14DDB9AF0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1563</c:v>
                </c:pt>
                <c:pt idx="3">
                  <c:v>1513</c:v>
                </c:pt>
                <c:pt idx="6">
                  <c:v>1422</c:v>
                </c:pt>
                <c:pt idx="9">
                  <c:v>1396</c:v>
                </c:pt>
                <c:pt idx="12">
                  <c:v>1323</c:v>
                </c:pt>
              </c:numCache>
            </c:numRef>
          </c:val>
          <c:extLst>
            <c:ext xmlns:c16="http://schemas.microsoft.com/office/drawing/2014/chart" uri="{C3380CC4-5D6E-409C-BE32-E72D297353CC}">
              <c16:uniqueId val="{00000006-64A9-499F-A6E4-8D14DDB9AF0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261</c:v>
                </c:pt>
                <c:pt idx="3">
                  <c:v>300</c:v>
                </c:pt>
                <c:pt idx="6">
                  <c:v>274</c:v>
                </c:pt>
                <c:pt idx="9">
                  <c:v>253</c:v>
                </c:pt>
                <c:pt idx="12">
                  <c:v>266</c:v>
                </c:pt>
              </c:numCache>
            </c:numRef>
          </c:val>
          <c:extLst>
            <c:ext xmlns:c16="http://schemas.microsoft.com/office/drawing/2014/chart" uri="{C3380CC4-5D6E-409C-BE32-E72D297353CC}">
              <c16:uniqueId val="{00000007-64A9-499F-A6E4-8D14DDB9AF0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2992</c:v>
                </c:pt>
                <c:pt idx="3">
                  <c:v>2460</c:v>
                </c:pt>
                <c:pt idx="6">
                  <c:v>2310</c:v>
                </c:pt>
                <c:pt idx="9">
                  <c:v>2508</c:v>
                </c:pt>
                <c:pt idx="12">
                  <c:v>3285</c:v>
                </c:pt>
              </c:numCache>
            </c:numRef>
          </c:val>
          <c:extLst>
            <c:ext xmlns:c16="http://schemas.microsoft.com/office/drawing/2014/chart" uri="{C3380CC4-5D6E-409C-BE32-E72D297353CC}">
              <c16:uniqueId val="{00000008-64A9-499F-A6E4-8D14DDB9AF0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9-64A9-499F-A6E4-8D14DDB9AF0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10123</c:v>
                </c:pt>
                <c:pt idx="3">
                  <c:v>10846</c:v>
                </c:pt>
                <c:pt idx="6">
                  <c:v>12140</c:v>
                </c:pt>
                <c:pt idx="9">
                  <c:v>13711</c:v>
                </c:pt>
                <c:pt idx="12">
                  <c:v>13936</c:v>
                </c:pt>
              </c:numCache>
            </c:numRef>
          </c:val>
          <c:extLst>
            <c:ext xmlns:c16="http://schemas.microsoft.com/office/drawing/2014/chart" uri="{C3380CC4-5D6E-409C-BE32-E72D297353CC}">
              <c16:uniqueId val="{0000000A-64A9-499F-A6E4-8D14DDB9AF0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355</c:v>
                </c:pt>
                <c:pt idx="2">
                  <c:v>#N/A</c:v>
                </c:pt>
                <c:pt idx="3">
                  <c:v>#N/A</c:v>
                </c:pt>
                <c:pt idx="4">
                  <c:v>217</c:v>
                </c:pt>
                <c:pt idx="5">
                  <c:v>#N/A</c:v>
                </c:pt>
                <c:pt idx="6">
                  <c:v>#N/A</c:v>
                </c:pt>
                <c:pt idx="7">
                  <c:v>457</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4A9-499F-A6E4-8D14DDB9AF0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1812</c:v>
                </c:pt>
                <c:pt idx="1">
                  <c:v>2835</c:v>
                </c:pt>
                <c:pt idx="2">
                  <c:v>2739</c:v>
                </c:pt>
              </c:numCache>
            </c:numRef>
          </c:val>
          <c:extLst>
            <c:ext xmlns:c16="http://schemas.microsoft.com/office/drawing/2014/chart" uri="{C3380CC4-5D6E-409C-BE32-E72D297353CC}">
              <c16:uniqueId val="{00000000-8E53-40A7-8CE2-DD212DE994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1798</c:v>
                </c:pt>
                <c:pt idx="1">
                  <c:v>1619</c:v>
                </c:pt>
                <c:pt idx="2">
                  <c:v>1246</c:v>
                </c:pt>
              </c:numCache>
            </c:numRef>
          </c:val>
          <c:extLst>
            <c:ext xmlns:c16="http://schemas.microsoft.com/office/drawing/2014/chart" uri="{C3380CC4-5D6E-409C-BE32-E72D297353CC}">
              <c16:uniqueId val="{00000001-8E53-40A7-8CE2-DD212DE994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756</c:v>
                </c:pt>
                <c:pt idx="1">
                  <c:v>916</c:v>
                </c:pt>
                <c:pt idx="2">
                  <c:v>955</c:v>
                </c:pt>
              </c:numCache>
            </c:numRef>
          </c:val>
          <c:extLst>
            <c:ext xmlns:c16="http://schemas.microsoft.com/office/drawing/2014/chart" uri="{C3380CC4-5D6E-409C-BE32-E72D297353CC}">
              <c16:uniqueId val="{00000002-8E53-40A7-8CE2-DD212DE994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{DF056D1F-2315-418B-8F26-F3D0F6B462B6}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5D9-48A3-A621-FF009689F3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{1B381B03-471E-4BB4-BABD-D8B7CFCEADBF}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D9-48A3-A621-FF009689F3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{91B40F57-1318-47A6-BBE2-B84EBEA50BFA}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D9-48A3-A621-FF009689F3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{AA391A03-EFC5-4EB0-846F-1525D7356D17}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D9-48A3-A621-FF009689F3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{C741F7EB-D2CE-468B-8571-9A8100C8149A}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D9-48A3-A621-FF009689F3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{DF62BC96-7F29-4BCB-8AC9-AE92D3570329}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5D9-48A3-A621-FF009689F3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{F7704633-420F-496D-93D7-9934104FD2A3}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5D9-48A3-A621-FF009689F3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{16A8CAB8-4347-426F-80EB-AAC3EFFA14E9}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5D9-48A3-A621-FF009689F3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{D41FD053-44B1-4A69-A6BE-C0D65FBCBBF1}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5D9-48A3-A621-FF009689F3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62.1</c:v>
                </c:pt>
                <c:pt idx="8">
                  <c:v>65.2</c:v>
                </c:pt>
                <c:pt idx="16">
                  <c:v>63</c:v>
                </c:pt>
                <c:pt idx="24">
                  <c:v>62.3</c:v>
                </c:pt>
                <c:pt idx="32">
                  <c:v>63.7</c:v>
                </c:pt>
              </c:numCache>
            </c:numRef>
          </c:xVal>
          <c:yVal>
            <c:numRef>
              <c:f>公会計指標分析・財政指標組合せ分析表!$BP$51:$DC$51</c:f>
              <c:numCache>
                <c:formatCode>#,##0.0;"▲ "#,##0.0</c:formatCode>
                <c:ptCount val="40"/>
                <c:pt idx="0">
                  <c:v>8.1</c:v>
                </c:pt>
                <c:pt idx="8">
                  <c:v>4.7</c:v>
                </c:pt>
                <c:pt idx="16">
                  <c:v>10.199999999999999</c:v>
                </c:pt>
              </c:numCache>
            </c:numRef>
          </c:yVal>
          <c:smooth val="0"/>
          <c:extLst>
            <c:ext xmlns:c16="http://schemas.microsoft.com/office/drawing/2014/chart" uri="{C3380CC4-5D6E-409C-BE32-E72D297353CC}">
              <c16:uniqueId val="{00000009-A5D9-48A3-A621-FF009689F30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{367BFB72-0430-4EFD-A8B7-06D057F9932C}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5D9-48A3-A621-FF009689F30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{09704A30-9FCF-4A04-8AFF-21ACE484E02E}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D9-48A3-A621-FF009689F3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{8CB276F3-0EE9-42D6-B83F-D88FB4885BA4}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D9-48A3-A621-FF009689F3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{208A79C5-FA38-4FDB-8429-024B0FF3C149}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D9-48A3-A621-FF009689F3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{E5B52C40-E701-48C7-8BF3-2ACD49E96E33}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D9-48A3-A621-FF009689F3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{69202201-F2A7-445D-A472-478553872EDC}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5D9-48A3-A621-FF009689F3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{2FB363A5-E87E-43D0-B317-8379E018EFFC}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5D9-48A3-A621-FF009689F3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{87BC964C-925D-413F-9868-FB284E1CBEB7}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5D9-48A3-A621-FF009689F3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{2D8DCF1D-C972-4790-9C1F-05E991A189DB}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5D9-48A3-A621-FF009689F3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A5D9-48A3-A621-FF009689F30F}"/>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{25D6194F-CC23-44D5-8E61-C1978DE3888B}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B4C-4BFE-99AE-E29CD736D52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{DF90C07C-525B-440E-8D8D-48D04A047038}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4C-4BFE-99AE-E29CD736D52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{686BB7D6-EC4F-4142-8DF9-65E69A58B80B}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4C-4BFE-99AE-E29CD736D52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{FA5BA913-354D-420D-8A80-72F7A21B5E06}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4C-4BFE-99AE-E29CD736D52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{C1D63B87-B831-48BA-9235-1D3FD2AFF8F9}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4C-4BFE-99AE-E29CD736D52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{09371F5B-EE38-4FAD-8355-468C104EC18B}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B4C-4BFE-99AE-E29CD736D52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{618B859E-26B0-4C68-983C-ECD62A5D5886}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B4C-4BFE-99AE-E29CD736D52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{3FF0B0F2-1508-4937-A4D1-95B004A4B09B}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B4C-4BFE-99AE-E29CD736D52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{6E87F6A1-8597-40BD-8F0B-CF888B95872E}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B4C-4BFE-99AE-E29CD736D52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9.3000000000000007</c:v>
                </c:pt>
                <c:pt idx="16">
                  <c:v>8.1999999999999993</c:v>
                </c:pt>
                <c:pt idx="24">
                  <c:v>7.8</c:v>
                </c:pt>
                <c:pt idx="32">
                  <c:v>8.5</c:v>
                </c:pt>
              </c:numCache>
            </c:numRef>
          </c:xVal>
          <c:yVal>
            <c:numRef>
              <c:f>公会計指標分析・財政指標組合せ分析表!$BP$73:$DC$73</c:f>
              <c:numCache>
                <c:formatCode>#,##0.0;"▲ "#,##0.0</c:formatCode>
                <c:ptCount val="40"/>
                <c:pt idx="0">
                  <c:v>8.1</c:v>
                </c:pt>
                <c:pt idx="8">
                  <c:v>4.7</c:v>
                </c:pt>
                <c:pt idx="16">
                  <c:v>10.199999999999999</c:v>
                </c:pt>
              </c:numCache>
            </c:numRef>
          </c:yVal>
          <c:smooth val="0"/>
          <c:extLst>
            <c:ext xmlns:c16="http://schemas.microsoft.com/office/drawing/2014/chart" uri="{C3380CC4-5D6E-409C-BE32-E72D297353CC}">
              <c16:uniqueId val="{00000009-BB4C-4BFE-99AE-E29CD736D52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{A9250663-FB22-416B-8821-0F99F6C38254}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B4C-4BFE-99AE-E29CD736D52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{89C3CB87-2EFC-4251-96A8-76F41AB1CEEB}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4C-4BFE-99AE-E29CD736D52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{A1AEA9E8-5986-4555-8372-1E97A1DB4EBB}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4C-4BFE-99AE-E29CD736D52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{F4D5B966-EB26-4B69-A85D-5CA20554D799}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4C-4BFE-99AE-E29CD736D52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{D50D1B75-B7BD-4A2C-97AE-01F33904F7C7}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4C-4BFE-99AE-E29CD736D52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{238494CD-4AB3-4E4D-B417-4CDB35ACD44D}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B4C-4BFE-99AE-E29CD736D528}"/>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{38917D6B-BDC1-49C6-A849-0374374C136E}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B4C-4BFE-99AE-E29CD736D528}"/>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{A1A6871C-DC73-4CEB-AE6C-9968FD51A6B5}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B4C-4BFE-99AE-E29CD736D52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{D967657B-B3CA-474E-9B2D-4CE3275AA8D9}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B4C-4BFE-99AE-E29CD736D52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BB4C-4BFE-99AE-E29CD736D528}"/>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宮城県丸森町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11,571
11,410
273.30
13,958,467
12,869,345
925,536
5,521,509
13,935,585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ポイント下回っている。　</a:t>
          </a:r>
          <a:endParaRPr kumimoji="1" lang="en-US" altLang="ja-JP" sz="1300">
            <a:latin typeface="ＭＳ Ｐゴシック" panose="020B0600070205080204" pitchFamily="50" charset="-128"/>
            <a:ea typeface="ＭＳ Ｐゴシック" panose="020B0600070205080204" pitchFamily="50" charset="-128"/>
          </a:endParaRPr>
        </a:p>
        <a:p>
          <a:pPr algn="l"/>
          <a:r>
            <a:rPr kumimoji="1" lang="ja-JP" altLang="en-US" sz="1300">
              <a:latin typeface="ＭＳ Ｐゴシック" panose="020B0600070205080204" pitchFamily="50" charset="-128"/>
              <a:ea typeface="ＭＳ Ｐゴシック" panose="020B0600070205080204" pitchFamily="50" charset="-128"/>
            </a:rPr>
            <a:t>　本町は宮城県内町村で２番目に広大な面積を有し、人口密度が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㎢と低いことから、基準財政需要額が嵩んでいる。また人口減少、高齢化の影響で町税収入が伸び悩んでいることから、財政力指数は類似団体内で低い水準となっている。　</a:t>
          </a:r>
          <a:endParaRPr kumimoji="1" lang="en-US" altLang="ja-JP" sz="1300">
            <a:latin typeface="ＭＳ Ｐゴシック" panose="020B0600070205080204" pitchFamily="50" charset="-128"/>
            <a:ea typeface="ＭＳ Ｐゴシック" panose="020B0600070205080204" pitchFamily="50" charset="-128"/>
          </a:endParaRPr>
        </a:p>
        <a:p>
          <a:pPr algn="l"/>
          <a:r>
            <a:rPr kumimoji="1" lang="ja-JP" altLang="en-US" sz="1300">
              <a:latin typeface="ＭＳ Ｐゴシック" panose="020B0600070205080204" pitchFamily="50" charset="-128"/>
              <a:ea typeface="ＭＳ Ｐゴシック" panose="020B0600070205080204" pitchFamily="50" charset="-128"/>
            </a:rPr>
            <a:t>　今後は人口減少に伴って基準財政需要額が減少し、町税を中心とした収入も減少を見込むため、財政力指数は同水準を推移していくと予想される。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167640</xdr:rowOff>
    </xdr:from>
    <xdr:to>
      <xdr:col>23</xdr:col>
      <xdr:colOff>133350</xdr:colOff>
      <xdr:row>44</xdr:row>
      <xdr:rowOff>4233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53999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4233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4233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116840</xdr:rowOff>
    </xdr:from>
    <xdr:to>
      <xdr:col>23</xdr:col>
      <xdr:colOff>184150</xdr:colOff>
      <xdr:row>44</xdr:row>
      <xdr:rowOff>46990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12717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8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経常収支比率は、類似団体平均を</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元年東日本台風災害における災害復旧事業に充当した地方債の元金償還が始まり、公債費が上昇していることが主な要因である。また、公立病院や、地域公共交通などへの補助も増加傾向で、財政運営上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課題となって</a:t>
          </a:r>
          <a:r>
            <a:rPr kumimoji="1" lang="ja-JP" altLang="en-US" sz="1300">
              <a:latin typeface="ＭＳ Ｐゴシック" panose="020B0600070205080204" pitchFamily="50" charset="-128"/>
              <a:ea typeface="ＭＳ Ｐゴシック" panose="020B0600070205080204" pitchFamily="50" charset="-128"/>
            </a:rPr>
            <a:t>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今後も公債費は増加する見込みであるため、比率は上昇していくものと予想される。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56769</xdr:rowOff>
    </xdr:from>
    <xdr:to>
      <xdr:col>23</xdr:col>
      <xdr:colOff>133350</xdr:colOff>
      <xdr:row>60</xdr:row>
      <xdr:rowOff>109855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343769"/>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138938</xdr:rowOff>
    </xdr:from>
    <xdr:to>
      <xdr:col>19</xdr:col>
      <xdr:colOff>133350</xdr:colOff>
      <xdr:row>60</xdr:row>
      <xdr:rowOff>56769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254488"/>
          <a:ext cx="889000" cy="8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134239</xdr:rowOff>
    </xdr:from>
    <xdr:to>
      <xdr:col>15</xdr:col>
      <xdr:colOff>82550</xdr:colOff>
      <xdr:row>59</xdr:row>
      <xdr:rowOff>138938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078339"/>
          <a:ext cx="889000" cy="17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134239</xdr:rowOff>
    </xdr:from>
    <xdr:to>
      <xdr:col>11</xdr:col>
      <xdr:colOff>31750</xdr:colOff>
      <xdr:row>59</xdr:row>
      <xdr:rowOff>136525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078339"/>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59055</xdr:rowOff>
    </xdr:from>
    <xdr:to>
      <xdr:col>23</xdr:col>
      <xdr:colOff>184150</xdr:colOff>
      <xdr:row>60</xdr:row>
      <xdr:rowOff>160655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31132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31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5969</xdr:rowOff>
    </xdr:from>
    <xdr:to>
      <xdr:col>19</xdr:col>
      <xdr:colOff>184150</xdr:colOff>
      <xdr:row>60</xdr:row>
      <xdr:rowOff>107569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9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92346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79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88138</xdr:rowOff>
    </xdr:from>
    <xdr:to>
      <xdr:col>15</xdr:col>
      <xdr:colOff>133350</xdr:colOff>
      <xdr:row>60</xdr:row>
      <xdr:rowOff>18288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0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3065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29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83439</xdr:rowOff>
    </xdr:from>
    <xdr:to>
      <xdr:col>11</xdr:col>
      <xdr:colOff>82550</xdr:colOff>
      <xdr:row>59</xdr:row>
      <xdr:rowOff>13589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2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23766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79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85725</xdr:rowOff>
    </xdr:from>
    <xdr:to>
      <xdr:col>7</xdr:col>
      <xdr:colOff>31750</xdr:colOff>
      <xdr:row>60</xdr:row>
      <xdr:rowOff>15875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26052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[280,239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35,079</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令和元年東日本台風における災害復旧事業関連の任期付職員の採用による人件費の上昇が主な要因と考えられる。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から上昇傾向であるのは、加えて物価高騰など社会情勢も影響しているものと考えられる。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今後は災害復旧事業の完了に伴い任期付職員の人数が減少するが、定年延長による人員増が見込まれるため、横ばいで推移すると予想される。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132762</xdr:rowOff>
    </xdr:from>
    <xdr:to>
      <xdr:col>23</xdr:col>
      <xdr:colOff>133350</xdr:colOff>
      <xdr:row>83</xdr:row>
      <xdr:rowOff>13421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191662"/>
          <a:ext cx="838200" cy="5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99975</xdr:rowOff>
    </xdr:from>
    <xdr:to>
      <xdr:col>19</xdr:col>
      <xdr:colOff>133350</xdr:colOff>
      <xdr:row>82</xdr:row>
      <xdr:rowOff>132762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158875"/>
          <a:ext cx="889000" cy="3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30945</xdr:rowOff>
    </xdr:from>
    <xdr:to>
      <xdr:col>15</xdr:col>
      <xdr:colOff>82550</xdr:colOff>
      <xdr:row>82</xdr:row>
      <xdr:rowOff>99975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89845"/>
          <a:ext cx="889000" cy="6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30945</xdr:rowOff>
    </xdr:from>
    <xdr:to>
      <xdr:col>11</xdr:col>
      <xdr:colOff>31750</xdr:colOff>
      <xdr:row>84</xdr:row>
      <xdr:rowOff>145331</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4089845"/>
          <a:ext cx="889000" cy="45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134071</xdr:rowOff>
    </xdr:from>
    <xdr:to>
      <xdr:col>23</xdr:col>
      <xdr:colOff>184150</xdr:colOff>
      <xdr:row>83</xdr:row>
      <xdr:rowOff>64221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19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106148</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16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81962</xdr:rowOff>
    </xdr:from>
    <xdr:to>
      <xdr:col>19</xdr:col>
      <xdr:colOff>184150</xdr:colOff>
      <xdr:row>83</xdr:row>
      <xdr:rowOff>12112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14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168339</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227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49175</xdr:rowOff>
    </xdr:from>
    <xdr:to>
      <xdr:col>15</xdr:col>
      <xdr:colOff>133350</xdr:colOff>
      <xdr:row>82</xdr:row>
      <xdr:rowOff>150775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1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135552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19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151595</xdr:rowOff>
    </xdr:from>
    <xdr:to>
      <xdr:col>11</xdr:col>
      <xdr:colOff>82550</xdr:colOff>
      <xdr:row>82</xdr:row>
      <xdr:rowOff>81745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0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66522</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125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94531</xdr:rowOff>
    </xdr:from>
    <xdr:to>
      <xdr:col>7</xdr:col>
      <xdr:colOff>31750</xdr:colOff>
      <xdr:row>85</xdr:row>
      <xdr:rowOff>24681</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449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9458</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582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ポイント低い水準である。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令和２年以降任期付職員を採用しているため、職員年齢に対する給与水準が低く算定されるといったマイナス要因があり、低水準を推移している。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今後は、任期付職員の減少に伴い、指数は上昇していくものと予想される。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120045</xdr:rowOff>
    </xdr:from>
    <xdr:to>
      <xdr:col>81</xdr:col>
      <xdr:colOff>44450</xdr:colOff>
      <xdr:row>89</xdr:row>
      <xdr:rowOff>115812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7018000" y="14007495"/>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87889</xdr:rowOff>
    </xdr:from>
    <xdr:ext cx="762000" cy="259045"/>
    <xdr:sp macro="" textlink="">
      <xdr:nvSpPr>
        <xdr:cNvPr id="256" name="給与水準   （国との比較）最小値テキスト">
          <a:extLst>
            <a:ext uri="{FF2B5EF4-FFF2-40B4-BE49-F238E27FC236}">
              <a16:creationId xmlns:a16="http://schemas.microsoft.com/office/drawing/2014/main" id="{00000000-0008-0000-0300-000000010000}"/>
            </a:ext>
          </a:extLst>
        </xdr:cNvPr>
        <xdr:cNvSpPr txBox="1"/>
      </xdr:nvSpPr>
      <xdr:spPr>
        <a:xfrm>
          <a:off x="17106900" y="1534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115812</xdr:rowOff>
    </xdr:from>
    <xdr:to>
      <xdr:col>81</xdr:col>
      <xdr:colOff>133350</xdr:colOff>
      <xdr:row>89</xdr:row>
      <xdr:rowOff>115812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537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34972</xdr:rowOff>
    </xdr:from>
    <xdr:ext cx="762000" cy="259045"/>
    <xdr:sp macro="" textlink="">
      <xdr:nvSpPr>
        <xdr:cNvPr id="258" name="給与水準   （国との比較）最大値テキスト">
          <a:extLst>
            <a:ext uri="{FF2B5EF4-FFF2-40B4-BE49-F238E27FC236}">
              <a16:creationId xmlns:a16="http://schemas.microsoft.com/office/drawing/2014/main" id="{00000000-0008-0000-0300-000002010000}"/>
            </a:ext>
          </a:extLst>
        </xdr:cNvPr>
        <xdr:cNvSpPr txBox="1"/>
      </xdr:nvSpPr>
      <xdr:spPr>
        <a:xfrm>
          <a:off x="17106900" y="137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120045</xdr:rowOff>
    </xdr:from>
    <xdr:to>
      <xdr:col>81</xdr:col>
      <xdr:colOff>133350</xdr:colOff>
      <xdr:row>81</xdr:row>
      <xdr:rowOff>120045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4007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130629</xdr:rowOff>
    </xdr:from>
    <xdr:to>
      <xdr:col>81</xdr:col>
      <xdr:colOff>44450</xdr:colOff>
      <xdr:row>81</xdr:row>
      <xdr:rowOff>120045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179800" y="13846629"/>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57348</xdr:rowOff>
    </xdr:from>
    <xdr:ext cx="762000" cy="259045"/>
    <xdr:sp macro="" textlink="">
      <xdr:nvSpPr>
        <xdr:cNvPr id="261" name="給与水準   （国との比較）平均値テキスト">
          <a:extLst>
            <a:ext uri="{FF2B5EF4-FFF2-40B4-BE49-F238E27FC236}">
              <a16:creationId xmlns:a16="http://schemas.microsoft.com/office/drawing/2014/main" id="{00000000-0008-0000-0300-000005010000}"/>
            </a:ext>
          </a:extLst>
        </xdr:cNvPr>
        <xdr:cNvSpPr txBox="1"/>
      </xdr:nvSpPr>
      <xdr:spPr>
        <a:xfrm>
          <a:off x="17106900" y="14802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9672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130629</xdr:rowOff>
    </xdr:from>
    <xdr:to>
      <xdr:col>77</xdr:col>
      <xdr:colOff>44450</xdr:colOff>
      <xdr:row>81</xdr:row>
      <xdr:rowOff>154516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5290800" y="13846629"/>
          <a:ext cx="889000" cy="19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85271</xdr:rowOff>
    </xdr:from>
    <xdr:to>
      <xdr:col>77</xdr:col>
      <xdr:colOff>95250</xdr:colOff>
      <xdr:row>87</xdr:row>
      <xdr:rowOff>15421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129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108555</xdr:rowOff>
    </xdr:from>
    <xdr:to>
      <xdr:col>72</xdr:col>
      <xdr:colOff>203200</xdr:colOff>
      <xdr:row>81</xdr:row>
      <xdr:rowOff>154516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4401800" y="13996005"/>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73782</xdr:rowOff>
    </xdr:from>
    <xdr:to>
      <xdr:col>73</xdr:col>
      <xdr:colOff>44450</xdr:colOff>
      <xdr:row>87</xdr:row>
      <xdr:rowOff>3932</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5240000" y="14818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160159</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909800" y="14904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108555</xdr:rowOff>
    </xdr:from>
    <xdr:to>
      <xdr:col>68</xdr:col>
      <xdr:colOff>152400</xdr:colOff>
      <xdr:row>82</xdr:row>
      <xdr:rowOff>74991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3512800" y="13996005"/>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62291</xdr:rowOff>
    </xdr:from>
    <xdr:to>
      <xdr:col>68</xdr:col>
      <xdr:colOff>203200</xdr:colOff>
      <xdr:row>86</xdr:row>
      <xdr:rowOff>163891</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4351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148668</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020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39309</xdr:rowOff>
    </xdr:from>
    <xdr:to>
      <xdr:col>64</xdr:col>
      <xdr:colOff>152400</xdr:colOff>
      <xdr:row>86</xdr:row>
      <xdr:rowOff>140909</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3462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125686</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131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69245</xdr:rowOff>
    </xdr:from>
    <xdr:to>
      <xdr:col>81</xdr:col>
      <xdr:colOff>95250</xdr:colOff>
      <xdr:row>81</xdr:row>
      <xdr:rowOff>170845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967200" y="139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161972</xdr:rowOff>
    </xdr:from>
    <xdr:ext cx="762000" cy="259045"/>
    <xdr:sp macro="" textlink="">
      <xdr:nvSpPr>
        <xdr:cNvPr id="280" name="給与水準   （国との比較）該当値テキスト">
          <a:extLst>
            <a:ext uri="{FF2B5EF4-FFF2-40B4-BE49-F238E27FC236}">
              <a16:creationId xmlns:a16="http://schemas.microsoft.com/office/drawing/2014/main" id="{00000000-0008-0000-0300-000018010000}"/>
            </a:ext>
          </a:extLst>
        </xdr:cNvPr>
        <xdr:cNvSpPr txBox="1"/>
      </xdr:nvSpPr>
      <xdr:spPr>
        <a:xfrm>
          <a:off x="17106900" y="1387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79829</xdr:rowOff>
    </xdr:from>
    <xdr:to>
      <xdr:col>77</xdr:col>
      <xdr:colOff>95250</xdr:colOff>
      <xdr:row>81</xdr:row>
      <xdr:rowOff>9979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12900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20156</xdr:rowOff>
    </xdr:from>
    <xdr:ext cx="7366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98800" y="13564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103716</xdr:rowOff>
    </xdr:from>
    <xdr:to>
      <xdr:col>73</xdr:col>
      <xdr:colOff>44450</xdr:colOff>
      <xdr:row>82</xdr:row>
      <xdr:rowOff>33866</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5240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44043</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909800" y="1376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57755</xdr:rowOff>
    </xdr:from>
    <xdr:to>
      <xdr:col>68</xdr:col>
      <xdr:colOff>203200</xdr:colOff>
      <xdr:row>81</xdr:row>
      <xdr:rowOff>159355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4351000" y="1394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169532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020800" y="1371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24191</xdr:rowOff>
    </xdr:from>
    <xdr:to>
      <xdr:col>64</xdr:col>
      <xdr:colOff>152400</xdr:colOff>
      <xdr:row>82</xdr:row>
      <xdr:rowOff>125791</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3462000" y="1408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135968</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131800" y="1385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4.01</a:t>
          </a:r>
          <a:r>
            <a:rPr kumimoji="1" lang="ja-JP" altLang="en-US" sz="1300">
              <a:latin typeface="ＭＳ Ｐゴシック" panose="020B0600070205080204" pitchFamily="50" charset="-128"/>
              <a:ea typeface="ＭＳ Ｐゴシック" panose="020B0600070205080204" pitchFamily="50" charset="-128"/>
            </a:rPr>
            <a:t>人上回っている。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令和元年東日本台風における災害復旧事業に対応するため、令和２年度以降任期付職員を採用したことが、主な要因である。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今後は災害復旧事業の完了に伴い任期付職員は減少していくが、定年延長に伴い一定期間は職員数の増加を見込んでいるため、数年間は横ばいで推移し、その後は減少していくと予想される。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9" name="定員管理の状況グラフ枠">
          <a:extLst>
            <a:ext uri="{FF2B5EF4-FFF2-40B4-BE49-F238E27FC236}">
              <a16:creationId xmlns:a16="http://schemas.microsoft.com/office/drawing/2014/main" id="{00000000-0008-0000-0300-00003F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21" name="定員管理の状況最小値テキスト">
          <a:extLst>
            <a:ext uri="{FF2B5EF4-FFF2-40B4-BE49-F238E27FC236}">
              <a16:creationId xmlns:a16="http://schemas.microsoft.com/office/drawing/2014/main" id="{00000000-0008-0000-0300-000041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3" name="定員管理の状況最大値テキスト">
          <a:extLst>
            <a:ext uri="{FF2B5EF4-FFF2-40B4-BE49-F238E27FC236}">
              <a16:creationId xmlns:a16="http://schemas.microsoft.com/office/drawing/2014/main" id="{00000000-0008-0000-0300-000043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140728</xdr:rowOff>
    </xdr:from>
    <xdr:to>
      <xdr:col>81</xdr:col>
      <xdr:colOff>44450</xdr:colOff>
      <xdr:row>63</xdr:row>
      <xdr:rowOff>170604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179800" y="10942078"/>
          <a:ext cx="8382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6" name="定員管理の状況平均値テキスト">
          <a:extLst>
            <a:ext uri="{FF2B5EF4-FFF2-40B4-BE49-F238E27FC236}">
              <a16:creationId xmlns:a16="http://schemas.microsoft.com/office/drawing/2014/main" id="{00000000-0008-0000-0300-000046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25823</xdr:rowOff>
    </xdr:from>
    <xdr:to>
      <xdr:col>77</xdr:col>
      <xdr:colOff>44450</xdr:colOff>
      <xdr:row>63</xdr:row>
      <xdr:rowOff>140728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5290800" y="10827173"/>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9737</xdr:rowOff>
    </xdr:from>
    <xdr:to>
      <xdr:col>72</xdr:col>
      <xdr:colOff>203200</xdr:colOff>
      <xdr:row>63</xdr:row>
      <xdr:rowOff>25823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4401800" y="1081108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136374</xdr:rowOff>
    </xdr:from>
    <xdr:to>
      <xdr:col>68</xdr:col>
      <xdr:colOff>152400</xdr:colOff>
      <xdr:row>63</xdr:row>
      <xdr:rowOff>9737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3512800" y="10766274"/>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119804</xdr:rowOff>
    </xdr:from>
    <xdr:to>
      <xdr:col>81</xdr:col>
      <xdr:colOff>95250</xdr:colOff>
      <xdr:row>64</xdr:row>
      <xdr:rowOff>49954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9672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91881</xdr:rowOff>
    </xdr:from>
    <xdr:ext cx="762000" cy="259045"/>
    <xdr:sp macro="" textlink="">
      <xdr:nvSpPr>
        <xdr:cNvPr id="345" name="定員管理の状況該当値テキスト">
          <a:extLst>
            <a:ext uri="{FF2B5EF4-FFF2-40B4-BE49-F238E27FC236}">
              <a16:creationId xmlns:a16="http://schemas.microsoft.com/office/drawing/2014/main" id="{00000000-0008-0000-0300-000059010000}"/>
            </a:ext>
          </a:extLst>
        </xdr:cNvPr>
        <xdr:cNvSpPr txBox="1"/>
      </xdr:nvSpPr>
      <xdr:spPr>
        <a:xfrm>
          <a:off x="17106900" y="1089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89928</xdr:rowOff>
    </xdr:from>
    <xdr:to>
      <xdr:col>77</xdr:col>
      <xdr:colOff>95250</xdr:colOff>
      <xdr:row>64</xdr:row>
      <xdr:rowOff>20078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6129000" y="1089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4855</xdr:rowOff>
    </xdr:from>
    <xdr:ext cx="7366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798800" y="10977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146473</xdr:rowOff>
    </xdr:from>
    <xdr:to>
      <xdr:col>73</xdr:col>
      <xdr:colOff>44450</xdr:colOff>
      <xdr:row>63</xdr:row>
      <xdr:rowOff>76623</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5240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130387</xdr:rowOff>
    </xdr:from>
    <xdr:to>
      <xdr:col>68</xdr:col>
      <xdr:colOff>203200</xdr:colOff>
      <xdr:row>63</xdr:row>
      <xdr:rowOff>60537</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4351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45314</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020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85574</xdr:rowOff>
    </xdr:from>
    <xdr:to>
      <xdr:col>64</xdr:col>
      <xdr:colOff>152400</xdr:colOff>
      <xdr:row>63</xdr:row>
      <xdr:rowOff>15724</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3462000" y="107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501</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131800" y="10801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令和元年東日本台風に係る地方債の元金償還が開始されており、公債費が上昇したことが主な要因である。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災害関連で借り入れた多くの地方債の元金償還は令和８年度以降開始されるため、公債費は今後も上昇傾向であり、比率は上昇していくものと予想される。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161472</xdr:rowOff>
    </xdr:from>
    <xdr:to>
      <xdr:col>81</xdr:col>
      <xdr:colOff>44450</xdr:colOff>
      <xdr:row>41</xdr:row>
      <xdr:rowOff>70455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01947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161472</xdr:rowOff>
    </xdr:from>
    <xdr:to>
      <xdr:col>77</xdr:col>
      <xdr:colOff>44450</xdr:colOff>
      <xdr:row>41</xdr:row>
      <xdr:rowOff>35983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01947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162378</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065433"/>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162378</xdr:rowOff>
    </xdr:from>
    <xdr:to>
      <xdr:col>68</xdr:col>
      <xdr:colOff>152400</xdr:colOff>
      <xdr:row>43</xdr:row>
      <xdr:rowOff>26307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191828"/>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163182</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02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110672</xdr:rowOff>
    </xdr:from>
    <xdr:to>
      <xdr:col>77</xdr:col>
      <xdr:colOff>95250</xdr:colOff>
      <xdr:row>41</xdr:row>
      <xdr:rowOff>40822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50999</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96960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111578</xdr:rowOff>
    </xdr:from>
    <xdr:to>
      <xdr:col>68</xdr:col>
      <xdr:colOff>203200</xdr:colOff>
      <xdr:row>42</xdr:row>
      <xdr:rowOff>41728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26505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146957</xdr:rowOff>
    </xdr:from>
    <xdr:to>
      <xdr:col>64</xdr:col>
      <xdr:colOff>152400</xdr:colOff>
      <xdr:row>43</xdr:row>
      <xdr:rowOff>77107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61884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類似団体と比較して、同水準で将来負担比率の算定はされなかった。</a:t>
          </a:r>
        </a:p>
        <a:p>
          <a:r>
            <a:rPr kumimoji="1" lang="ja-JP" altLang="en-US" sz="1300">
              <a:latin typeface="ＭＳ Ｐゴシック" panose="020B0600070205080204" pitchFamily="50" charset="-128"/>
              <a:ea typeface="ＭＳ Ｐゴシック" panose="020B0600070205080204" pitchFamily="50" charset="-128"/>
            </a:rPr>
            <a:t>　要因としては、令和６年度より元金償還が開始された交付税算入率が高い災害復旧事業債の影響で、基準財政需要額算入見込額が大幅に上昇したためである。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今後の推移は、特に交付税措置がない公営住宅建設事業債の元金償還開始を見据えて基金積立を行ってきたが、償還開始に伴い基金を活用することが予想されるため、比率は上昇すると見込まれる。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7" name="将来負担の状況グラフ枠">
          <a:extLst>
            <a:ext uri="{FF2B5EF4-FFF2-40B4-BE49-F238E27FC236}">
              <a16:creationId xmlns:a16="http://schemas.microsoft.com/office/drawing/2014/main" id="{00000000-0008-0000-0300-0000B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9" name="将来負担の状況最小値テキスト">
          <a:extLst>
            <a:ext uri="{FF2B5EF4-FFF2-40B4-BE49-F238E27FC236}">
              <a16:creationId xmlns:a16="http://schemas.microsoft.com/office/drawing/2014/main" id="{00000000-0008-0000-0300-0000C1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1" name="将来負担の状況最大値テキスト">
          <a:extLst>
            <a:ext uri="{FF2B5EF4-FFF2-40B4-BE49-F238E27FC236}">
              <a16:creationId xmlns:a16="http://schemas.microsoft.com/office/drawing/2014/main" id="{00000000-0008-0000-0300-0000C3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138369</xdr:rowOff>
    </xdr:from>
    <xdr:to>
      <xdr:col>72</xdr:col>
      <xdr:colOff>203200</xdr:colOff>
      <xdr:row>14</xdr:row>
      <xdr:rowOff>30117</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4401800" y="2367219"/>
          <a:ext cx="88900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4" name="将来負担の状況平均値テキスト">
          <a:extLst>
            <a:ext uri="{FF2B5EF4-FFF2-40B4-BE49-F238E27FC236}">
              <a16:creationId xmlns:a16="http://schemas.microsoft.com/office/drawing/2014/main" id="{00000000-0008-0000-0300-0000C6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13</xdr:row>
      <xdr:rowOff>138369</xdr:rowOff>
    </xdr:from>
    <xdr:to>
      <xdr:col>68</xdr:col>
      <xdr:colOff>152400</xdr:colOff>
      <xdr:row>14</xdr:row>
      <xdr:rowOff>5987</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2367219"/>
          <a:ext cx="8890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46160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44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47067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61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150767</xdr:rowOff>
    </xdr:from>
    <xdr:to>
      <xdr:col>73</xdr:col>
      <xdr:colOff>44450</xdr:colOff>
      <xdr:row>14</xdr:row>
      <xdr:rowOff>80917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237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65694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2465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87569</xdr:rowOff>
    </xdr:from>
    <xdr:to>
      <xdr:col>68</xdr:col>
      <xdr:colOff>203200</xdr:colOff>
      <xdr:row>14</xdr:row>
      <xdr:rowOff>17719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231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27896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208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126637</xdr:rowOff>
    </xdr:from>
    <xdr:to>
      <xdr:col>64</xdr:col>
      <xdr:colOff>152400</xdr:colOff>
      <xdr:row>14</xdr:row>
      <xdr:rowOff>56787</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235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66964</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2124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宮城県丸森町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11,571
11,410
273.30
13,958,467
12,869,345
925,536
5,521,509
13,935,585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令和６年度は全国的に大幅な給与改定が実施されたため、全国的に上昇傾向である。本町の上昇率が類似団体より低いのは、給与改定幅が大きかった若年層職員の人数が少ないためである。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今後は災害復旧事業の完了に伴い任期付職員が減少していくが、定年延長に伴い一定期間は職員数の増加を見込んでいるため、数年間は横ばいで推移し、その後は減少していくと予想される。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115570</xdr:rowOff>
    </xdr:from>
    <xdr:to>
      <xdr:col>24</xdr:col>
      <xdr:colOff>25400</xdr:colOff>
      <xdr:row>34</xdr:row>
      <xdr:rowOff>155575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9448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115570</xdr:rowOff>
    </xdr:from>
    <xdr:to>
      <xdr:col>19</xdr:col>
      <xdr:colOff>187325</xdr:colOff>
      <xdr:row>34</xdr:row>
      <xdr:rowOff>121285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098800" y="59448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115570</xdr:rowOff>
    </xdr:from>
    <xdr:to>
      <xdr:col>15</xdr:col>
      <xdr:colOff>98425</xdr:colOff>
      <xdr:row>34</xdr:row>
      <xdr:rowOff>121285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9448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115570</xdr:rowOff>
    </xdr:from>
    <xdr:to>
      <xdr:col>11</xdr:col>
      <xdr:colOff>9525</xdr:colOff>
      <xdr:row>35</xdr:row>
      <xdr:rowOff>41275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94487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104775</xdr:rowOff>
    </xdr:from>
    <xdr:to>
      <xdr:col>24</xdr:col>
      <xdr:colOff>76200</xdr:colOff>
      <xdr:row>35</xdr:row>
      <xdr:rowOff>34925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121302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77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64770</xdr:rowOff>
    </xdr:from>
    <xdr:to>
      <xdr:col>20</xdr:col>
      <xdr:colOff>38100</xdr:colOff>
      <xdr:row>34</xdr:row>
      <xdr:rowOff>166370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89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5097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662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70485</xdr:rowOff>
    </xdr:from>
    <xdr:to>
      <xdr:col>15</xdr:col>
      <xdr:colOff>149225</xdr:colOff>
      <xdr:row>35</xdr:row>
      <xdr:rowOff>635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8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10812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66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64770</xdr:rowOff>
    </xdr:from>
    <xdr:to>
      <xdr:col>11</xdr:col>
      <xdr:colOff>60325</xdr:colOff>
      <xdr:row>34</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89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5097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66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161925</xdr:rowOff>
    </xdr:from>
    <xdr:to>
      <xdr:col>6</xdr:col>
      <xdr:colOff>171450</xdr:colOff>
      <xdr:row>35</xdr:row>
      <xdr:rowOff>92075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102252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76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要因としては、過疎対策事業債（ソフト分）の発行による特定財源の収入があるためである。</a:t>
          </a:r>
        </a:p>
        <a:p>
          <a:r>
            <a:rPr kumimoji="1" lang="ja-JP" altLang="en-US" sz="1300">
              <a:latin typeface="ＭＳ Ｐゴシック" panose="020B0600070205080204" pitchFamily="50" charset="-128"/>
              <a:ea typeface="ＭＳ Ｐゴシック" panose="020B0600070205080204" pitchFamily="50" charset="-128"/>
            </a:rPr>
            <a:t>　物価高騰など社会情勢の変化に伴い、委託費などが増加傾向であり、今後の比率は上昇すると予想される。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147574</xdr:rowOff>
    </xdr:from>
    <xdr:to>
      <xdr:col>82</xdr:col>
      <xdr:colOff>107950</xdr:colOff>
      <xdr:row>14</xdr:row>
      <xdr:rowOff>49276</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37642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40132</xdr:rowOff>
    </xdr:from>
    <xdr:to>
      <xdr:col>78</xdr:col>
      <xdr:colOff>69850</xdr:colOff>
      <xdr:row>14</xdr:row>
      <xdr:rowOff>49276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404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120142</xdr:rowOff>
    </xdr:from>
    <xdr:to>
      <xdr:col>73</xdr:col>
      <xdr:colOff>180975</xdr:colOff>
      <xdr:row>14</xdr:row>
      <xdr:rowOff>40132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4899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120142</xdr:rowOff>
    </xdr:from>
    <xdr:to>
      <xdr:col>69</xdr:col>
      <xdr:colOff>92075</xdr:colOff>
      <xdr:row>13</xdr:row>
      <xdr:rowOff>143002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489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96774</xdr:rowOff>
    </xdr:from>
    <xdr:to>
      <xdr:col>82</xdr:col>
      <xdr:colOff>158750</xdr:colOff>
      <xdr:row>14</xdr:row>
      <xdr:rowOff>26924</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2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113301</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17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169926</xdr:rowOff>
    </xdr:from>
    <xdr:to>
      <xdr:col>78</xdr:col>
      <xdr:colOff>120650</xdr:colOff>
      <xdr:row>14</xdr:row>
      <xdr:rowOff>100076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9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110253</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6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160782</xdr:rowOff>
    </xdr:from>
    <xdr:to>
      <xdr:col>74</xdr:col>
      <xdr:colOff>31750</xdr:colOff>
      <xdr:row>14</xdr:row>
      <xdr:rowOff>90932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8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101109</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58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69342</xdr:rowOff>
    </xdr:from>
    <xdr:to>
      <xdr:col>69</xdr:col>
      <xdr:colOff>142875</xdr:colOff>
      <xdr:row>13</xdr:row>
      <xdr:rowOff>170942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2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9669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92202</xdr:rowOff>
    </xdr:from>
    <xdr:to>
      <xdr:col>65</xdr:col>
      <xdr:colOff>53975</xdr:colOff>
      <xdr:row>14</xdr:row>
      <xdr:rowOff>22352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2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32529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8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％低い水準である。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扶助費の多くを占める児童手当は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の単価上昇に伴い増加したが、子どもの数自体は減少しており、他団体と比較し低水準となっている。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社会保障支出が中心である扶助費は国の方針に左右される部分も大きいが、比率としては同水準を推移していくものと予想される。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424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146050</xdr:rowOff>
    </xdr:from>
    <xdr:to>
      <xdr:col>19</xdr:col>
      <xdr:colOff>187325</xdr:colOff>
      <xdr:row>55</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043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88900</xdr:rowOff>
    </xdr:from>
    <xdr:to>
      <xdr:col>15</xdr:col>
      <xdr:colOff>98425</xdr:colOff>
      <xdr:row>54</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472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88900</xdr:rowOff>
    </xdr:from>
    <xdr:to>
      <xdr:col>11</xdr:col>
      <xdr:colOff>9525</xdr:colOff>
      <xdr:row>55</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472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133350</xdr:rowOff>
    </xdr:from>
    <xdr:to>
      <xdr:col>24</xdr:col>
      <xdr:colOff>76200</xdr:colOff>
      <xdr:row>55</xdr:row>
      <xdr:rowOff>63500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149877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38100</xdr:rowOff>
    </xdr:from>
    <xdr:to>
      <xdr:col>11</xdr:col>
      <xdr:colOff>60325</xdr:colOff>
      <xdr:row>54</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149877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％低い数値となった。類似団体と比較し、</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５年度から下水道事業が特別会計から公営企業会計へ移行したことから、繰出金の金額は減少傾向であるが、他市町と比較し町域が広大である為、道路をはじめ各種公共施設の維持管理費用が嵩んでいると予想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今後も同水準を推移するものと考えられる。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146050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10185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146050</xdr:rowOff>
    </xdr:from>
    <xdr:to>
      <xdr:col>78</xdr:col>
      <xdr:colOff>69850</xdr:colOff>
      <xdr:row>61</xdr:row>
      <xdr:rowOff>57150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2616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61</xdr:row>
      <xdr:rowOff>57150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287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0</xdr:rowOff>
    </xdr:from>
    <xdr:to>
      <xdr:col>69</xdr:col>
      <xdr:colOff>92075</xdr:colOff>
      <xdr:row>60</xdr:row>
      <xdr:rowOff>139700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2870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19050</xdr:rowOff>
    </xdr:from>
    <xdr:to>
      <xdr:col>82</xdr:col>
      <xdr:colOff>158750</xdr:colOff>
      <xdr:row>59</xdr:row>
      <xdr:rowOff>120650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162577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95250</xdr:rowOff>
    </xdr:from>
    <xdr:to>
      <xdr:col>78</xdr:col>
      <xdr:colOff>120650</xdr:colOff>
      <xdr:row>60</xdr:row>
      <xdr:rowOff>25400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10177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29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6350</xdr:rowOff>
    </xdr:from>
    <xdr:to>
      <xdr:col>74</xdr:col>
      <xdr:colOff>31750</xdr:colOff>
      <xdr:row>61</xdr:row>
      <xdr:rowOff>107950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92727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120650</xdr:rowOff>
    </xdr:from>
    <xdr:to>
      <xdr:col>69</xdr:col>
      <xdr:colOff>142875</xdr:colOff>
      <xdr:row>60</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35577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88900</xdr:rowOff>
    </xdr:from>
    <xdr:to>
      <xdr:col>65</xdr:col>
      <xdr:colOff>53975</xdr:colOff>
      <xdr:row>61</xdr:row>
      <xdr:rowOff>19050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3827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昨年度より比率が上昇したのは、公立病院に対する繰出金が増額したことによるものである。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上述の公立病院をはじめ、地域公共交通など社会インフラの維持に要する経費が増加傾向であり、今後の財政運営における課題となっている。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69850</xdr:rowOff>
    </xdr:from>
    <xdr:to>
      <xdr:col>82</xdr:col>
      <xdr:colOff>107950</xdr:colOff>
      <xdr:row>37</xdr:row>
      <xdr:rowOff>146050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13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107950</xdr:rowOff>
    </xdr:from>
    <xdr:to>
      <xdr:col>78</xdr:col>
      <xdr:colOff>69850</xdr:colOff>
      <xdr:row>37</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087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127000</xdr:rowOff>
    </xdr:from>
    <xdr:to>
      <xdr:col>73</xdr:col>
      <xdr:colOff>180975</xdr:colOff>
      <xdr:row>35</xdr:row>
      <xdr:rowOff>107950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956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127000</xdr:rowOff>
    </xdr:from>
    <xdr:to>
      <xdr:col>69</xdr:col>
      <xdr:colOff>92075</xdr:colOff>
      <xdr:row>35</xdr:row>
      <xdr:rowOff>8890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9563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95250</xdr:rowOff>
    </xdr:from>
    <xdr:to>
      <xdr:col>82</xdr:col>
      <xdr:colOff>158750</xdr:colOff>
      <xdr:row>38</xdr:row>
      <xdr:rowOff>25400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67327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57150</xdr:rowOff>
    </xdr:from>
    <xdr:to>
      <xdr:col>74</xdr:col>
      <xdr:colOff>31750</xdr:colOff>
      <xdr:row>35</xdr:row>
      <xdr:rowOff>158750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143527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76200</xdr:rowOff>
    </xdr:from>
    <xdr:to>
      <xdr:col>69</xdr:col>
      <xdr:colOff>142875</xdr:colOff>
      <xdr:row>35</xdr:row>
      <xdr:rowOff>6350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16527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129540</xdr:rowOff>
    </xdr:from>
    <xdr:to>
      <xdr:col>65</xdr:col>
      <xdr:colOff>53975</xdr:colOff>
      <xdr:row>35</xdr:row>
      <xdr:rowOff>59690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69867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元年東日本台風以災害降地方債発行額は増加傾向であり、近年は元金据置期間が終了し、公債費は増加傾向である。発行残高のうち多くを占めるのは、災害復旧事業債、公営住宅建設事業債、過疎対策事業債である。償還の多くは交付税措置がある地方債であるため、交付税収入増により対応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今後も元金据置期間終了に伴い公債費は増加していくため、比率は上昇すると予想される。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156718</xdr:rowOff>
    </xdr:from>
    <xdr:to>
      <xdr:col>24</xdr:col>
      <xdr:colOff>25400</xdr:colOff>
      <xdr:row>78</xdr:row>
      <xdr:rowOff>113285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358368"/>
          <a:ext cx="8382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97282</xdr:rowOff>
    </xdr:from>
    <xdr:to>
      <xdr:col>19</xdr:col>
      <xdr:colOff>187325</xdr:colOff>
      <xdr:row>77</xdr:row>
      <xdr:rowOff>156718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2989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46989</xdr:rowOff>
    </xdr:from>
    <xdr:to>
      <xdr:col>15</xdr:col>
      <xdr:colOff>98425</xdr:colOff>
      <xdr:row>77</xdr:row>
      <xdr:rowOff>97282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248639"/>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156718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248639"/>
          <a:ext cx="8890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62485</xdr:rowOff>
    </xdr:from>
    <xdr:to>
      <xdr:col>24</xdr:col>
      <xdr:colOff>76200</xdr:colOff>
      <xdr:row>78</xdr:row>
      <xdr:rowOff>164085</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34562</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105918</xdr:rowOff>
    </xdr:from>
    <xdr:to>
      <xdr:col>20</xdr:col>
      <xdr:colOff>38100</xdr:colOff>
      <xdr:row>78</xdr:row>
      <xdr:rowOff>36068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20845</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93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46482</xdr:rowOff>
    </xdr:from>
    <xdr:to>
      <xdr:col>15</xdr:col>
      <xdr:colOff>149225</xdr:colOff>
      <xdr:row>77</xdr:row>
      <xdr:rowOff>148082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167639</xdr:rowOff>
    </xdr:from>
    <xdr:to>
      <xdr:col>11</xdr:col>
      <xdr:colOff>60325</xdr:colOff>
      <xdr:row>77</xdr:row>
      <xdr:rowOff>97789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107966</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105918</xdr:rowOff>
    </xdr:from>
    <xdr:to>
      <xdr:col>6</xdr:col>
      <xdr:colOff>171450</xdr:colOff>
      <xdr:row>78</xdr:row>
      <xdr:rowOff>36068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20845</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下回っており、昨年より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％減少した。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要因としては、「人件費」「物件費」の項目に記載した影響が大きく、令和元年東日本台風発災以前の数値に近い数値となっている。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今後は物価高騰など社会情勢の影響を受け、経常支出は増加傾向が見込まれるが、地方交付税交付金を中心とした財政措置も増加傾向にあるため、横ばいで推移していくと予想される。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42418</xdr:rowOff>
    </xdr:from>
    <xdr:to>
      <xdr:col>82</xdr:col>
      <xdr:colOff>107950</xdr:colOff>
      <xdr:row>75</xdr:row>
      <xdr:rowOff>56134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290116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1270</xdr:rowOff>
    </xdr:from>
    <xdr:to>
      <xdr:col>78</xdr:col>
      <xdr:colOff>69850</xdr:colOff>
      <xdr:row>75</xdr:row>
      <xdr:rowOff>56134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600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30988</xdr:rowOff>
    </xdr:from>
    <xdr:to>
      <xdr:col>73</xdr:col>
      <xdr:colOff>180975</xdr:colOff>
      <xdr:row>75</xdr:row>
      <xdr:rowOff>1270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18288"/>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30988</xdr:rowOff>
    </xdr:from>
    <xdr:to>
      <xdr:col>69</xdr:col>
      <xdr:colOff>92075</xdr:colOff>
      <xdr:row>74</xdr:row>
      <xdr:rowOff>140716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1828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163068</xdr:rowOff>
    </xdr:from>
    <xdr:to>
      <xdr:col>82</xdr:col>
      <xdr:colOff>158750</xdr:colOff>
      <xdr:row>75</xdr:row>
      <xdr:rowOff>93218</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8145</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9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5334</xdr:rowOff>
    </xdr:from>
    <xdr:to>
      <xdr:col>78</xdr:col>
      <xdr:colOff>120650</xdr:colOff>
      <xdr:row>75</xdr:row>
      <xdr:rowOff>106934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91712</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95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121920</xdr:rowOff>
    </xdr:from>
    <xdr:to>
      <xdr:col>74</xdr:col>
      <xdr:colOff>31750</xdr:colOff>
      <xdr:row>75</xdr:row>
      <xdr:rowOff>52070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36847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89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151638</xdr:rowOff>
    </xdr:from>
    <xdr:to>
      <xdr:col>69</xdr:col>
      <xdr:colOff>142875</xdr:colOff>
      <xdr:row>74</xdr:row>
      <xdr:rowOff>81788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6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91965</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3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89916</xdr:rowOff>
    </xdr:from>
    <xdr:to>
      <xdr:col>65</xdr:col>
      <xdr:colOff>53975</xdr:colOff>
      <xdr:row>75</xdr:row>
      <xdr:rowOff>20066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77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30243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宮城県丸森町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91975</xdr:rowOff>
    </xdr:from>
    <xdr:to>
      <xdr:col>29</xdr:col>
      <xdr:colOff>127000</xdr:colOff>
      <xdr:row>17</xdr:row>
      <xdr:rowOff>145027</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54250"/>
          <a:ext cx="647700" cy="53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145027</xdr:rowOff>
    </xdr:from>
    <xdr:to>
      <xdr:col>26</xdr:col>
      <xdr:colOff>50800</xdr:colOff>
      <xdr:row>18</xdr:row>
      <xdr:rowOff>26178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07302"/>
          <a:ext cx="698500" cy="52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17394</xdr:rowOff>
    </xdr:from>
    <xdr:to>
      <xdr:col>22</xdr:col>
      <xdr:colOff>114300</xdr:colOff>
      <xdr:row>18</xdr:row>
      <xdr:rowOff>26178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3151119"/>
          <a:ext cx="698500" cy="8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17394</xdr:rowOff>
    </xdr:from>
    <xdr:to>
      <xdr:col>18</xdr:col>
      <xdr:colOff>177800</xdr:colOff>
      <xdr:row>18</xdr:row>
      <xdr:rowOff>30801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151119"/>
          <a:ext cx="698500" cy="13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41175</xdr:rowOff>
    </xdr:from>
    <xdr:to>
      <xdr:col>29</xdr:col>
      <xdr:colOff>177800</xdr:colOff>
      <xdr:row>17</xdr:row>
      <xdr:rowOff>142775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03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57702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4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94227</xdr:rowOff>
    </xdr:from>
    <xdr:to>
      <xdr:col>26</xdr:col>
      <xdr:colOff>101600</xdr:colOff>
      <xdr:row>18</xdr:row>
      <xdr:rowOff>24377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565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34554</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825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146828</xdr:rowOff>
    </xdr:from>
    <xdr:to>
      <xdr:col>22</xdr:col>
      <xdr:colOff>165100</xdr:colOff>
      <xdr:row>18</xdr:row>
      <xdr:rowOff>76978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09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87155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87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138044</xdr:rowOff>
    </xdr:from>
    <xdr:to>
      <xdr:col>19</xdr:col>
      <xdr:colOff>38100</xdr:colOff>
      <xdr:row>18</xdr:row>
      <xdr:rowOff>68194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00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78371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869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151451</xdr:rowOff>
    </xdr:from>
    <xdr:to>
      <xdr:col>15</xdr:col>
      <xdr:colOff>101600</xdr:colOff>
      <xdr:row>18</xdr:row>
      <xdr:rowOff>81601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13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91778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882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339484</xdr:rowOff>
    </xdr:from>
    <xdr:to>
      <xdr:col>29</xdr:col>
      <xdr:colOff>127000</xdr:colOff>
      <xdr:row>35</xdr:row>
      <xdr:rowOff>175898</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6606934"/>
          <a:ext cx="647700" cy="179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175898</xdr:rowOff>
    </xdr:from>
    <xdr:to>
      <xdr:col>26</xdr:col>
      <xdr:colOff>50800</xdr:colOff>
      <xdr:row>35</xdr:row>
      <xdr:rowOff>224018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786248"/>
          <a:ext cx="698500" cy="48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224018</xdr:rowOff>
    </xdr:from>
    <xdr:to>
      <xdr:col>22</xdr:col>
      <xdr:colOff>114300</xdr:colOff>
      <xdr:row>35</xdr:row>
      <xdr:rowOff>226784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834368"/>
          <a:ext cx="698500" cy="2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158159</xdr:rowOff>
    </xdr:from>
    <xdr:to>
      <xdr:col>18</xdr:col>
      <xdr:colOff>177800</xdr:colOff>
      <xdr:row>35</xdr:row>
      <xdr:rowOff>226784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2908300" y="6768509"/>
          <a:ext cx="698500" cy="68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288684</xdr:rowOff>
    </xdr:from>
    <xdr:to>
      <xdr:col>29</xdr:col>
      <xdr:colOff>177800</xdr:colOff>
      <xdr:row>35</xdr:row>
      <xdr:rowOff>47384</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556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133761</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401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125098</xdr:rowOff>
    </xdr:from>
    <xdr:to>
      <xdr:col>26</xdr:col>
      <xdr:colOff>101600</xdr:colOff>
      <xdr:row>35</xdr:row>
      <xdr:rowOff>226698</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735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236875</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504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173218</xdr:rowOff>
    </xdr:from>
    <xdr:to>
      <xdr:col>22</xdr:col>
      <xdr:colOff>165100</xdr:colOff>
      <xdr:row>35</xdr:row>
      <xdr:rowOff>274818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783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259595</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86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175984</xdr:rowOff>
    </xdr:from>
    <xdr:to>
      <xdr:col>19</xdr:col>
      <xdr:colOff>38100</xdr:colOff>
      <xdr:row>35</xdr:row>
      <xdr:rowOff>277584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7863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287761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55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107359</xdr:rowOff>
    </xdr:from>
    <xdr:to>
      <xdr:col>15</xdr:col>
      <xdr:colOff>101600</xdr:colOff>
      <xdr:row>35</xdr:row>
      <xdr:rowOff>208959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717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219136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48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宮城県丸森町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11,571
11,410
273.30
13,958,467
12,869,345
925,536
5,521,509
13,935,585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13153</xdr:rowOff>
    </xdr:from>
    <xdr:to>
      <xdr:col>24</xdr:col>
      <xdr:colOff>63500</xdr:colOff>
      <xdr:row>35</xdr:row>
      <xdr:rowOff>143401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13903"/>
          <a:ext cx="838200" cy="13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143401</xdr:rowOff>
    </xdr:from>
    <xdr:to>
      <xdr:col>19</xdr:col>
      <xdr:colOff>177800</xdr:colOff>
      <xdr:row>36</xdr:row>
      <xdr:rowOff>38637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44151"/>
          <a:ext cx="889000" cy="6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38637</xdr:rowOff>
    </xdr:from>
    <xdr:to>
      <xdr:col>15</xdr:col>
      <xdr:colOff>50800</xdr:colOff>
      <xdr:row>36</xdr:row>
      <xdr:rowOff>66831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10837"/>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61573</xdr:rowOff>
    </xdr:from>
    <xdr:to>
      <xdr:col>10</xdr:col>
      <xdr:colOff>114300</xdr:colOff>
      <xdr:row>36</xdr:row>
      <xdr:rowOff>66831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33773"/>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133803</xdr:rowOff>
    </xdr:from>
    <xdr:to>
      <xdr:col>24</xdr:col>
      <xdr:colOff>114300</xdr:colOff>
      <xdr:row>35</xdr:row>
      <xdr:rowOff>63953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6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156680</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14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92601</xdr:rowOff>
    </xdr:from>
    <xdr:to>
      <xdr:col>20</xdr:col>
      <xdr:colOff>38100</xdr:colOff>
      <xdr:row>36</xdr:row>
      <xdr:rowOff>22751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9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39278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868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159287</xdr:rowOff>
    </xdr:from>
    <xdr:to>
      <xdr:col>15</xdr:col>
      <xdr:colOff>101600</xdr:colOff>
      <xdr:row>36</xdr:row>
      <xdr:rowOff>89437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6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105964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35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16031</xdr:rowOff>
    </xdr:from>
    <xdr:to>
      <xdr:col>10</xdr:col>
      <xdr:colOff>165100</xdr:colOff>
      <xdr:row>36</xdr:row>
      <xdr:rowOff>117631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8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134158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63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10773</xdr:rowOff>
    </xdr:from>
    <xdr:to>
      <xdr:col>6</xdr:col>
      <xdr:colOff>38100</xdr:colOff>
      <xdr:row>36</xdr:row>
      <xdr:rowOff>112373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82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128900</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58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96849</xdr:rowOff>
    </xdr:from>
    <xdr:to>
      <xdr:col>24</xdr:col>
      <xdr:colOff>63500</xdr:colOff>
      <xdr:row>56</xdr:row>
      <xdr:rowOff>114481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698049"/>
          <a:ext cx="838200" cy="1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114481</xdr:rowOff>
    </xdr:from>
    <xdr:to>
      <xdr:col>19</xdr:col>
      <xdr:colOff>177800</xdr:colOff>
      <xdr:row>56</xdr:row>
      <xdr:rowOff>128087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15681"/>
          <a:ext cx="889000" cy="1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128087</xdr:rowOff>
    </xdr:from>
    <xdr:to>
      <xdr:col>15</xdr:col>
      <xdr:colOff>50800</xdr:colOff>
      <xdr:row>57</xdr:row>
      <xdr:rowOff>635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29287"/>
          <a:ext cx="889000" cy="4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81094</xdr:rowOff>
    </xdr:from>
    <xdr:to>
      <xdr:col>10</xdr:col>
      <xdr:colOff>114300</xdr:colOff>
      <xdr:row>57</xdr:row>
      <xdr:rowOff>635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167944"/>
          <a:ext cx="889000" cy="60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46049</xdr:rowOff>
    </xdr:from>
    <xdr:to>
      <xdr:col>24</xdr:col>
      <xdr:colOff>114300</xdr:colOff>
      <xdr:row>56</xdr:row>
      <xdr:rowOff>147649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4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68926</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498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63681</xdr:rowOff>
    </xdr:from>
    <xdr:to>
      <xdr:col>20</xdr:col>
      <xdr:colOff>38100</xdr:colOff>
      <xdr:row>56</xdr:row>
      <xdr:rowOff>165281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66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10358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44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77287</xdr:rowOff>
    </xdr:from>
    <xdr:to>
      <xdr:col>15</xdr:col>
      <xdr:colOff>101600</xdr:colOff>
      <xdr:row>57</xdr:row>
      <xdr:rowOff>7437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67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23964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45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121285</xdr:rowOff>
    </xdr:from>
    <xdr:to>
      <xdr:col>10</xdr:col>
      <xdr:colOff>165100</xdr:colOff>
      <xdr:row>57</xdr:row>
      <xdr:rowOff>51435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2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67962</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97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30294</xdr:rowOff>
    </xdr:from>
    <xdr:to>
      <xdr:col>6</xdr:col>
      <xdr:colOff>38100</xdr:colOff>
      <xdr:row>53</xdr:row>
      <xdr:rowOff>131894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11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148421</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8892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15932</xdr:rowOff>
    </xdr:from>
    <xdr:to>
      <xdr:col>24</xdr:col>
      <xdr:colOff>63500</xdr:colOff>
      <xdr:row>76</xdr:row>
      <xdr:rowOff>83446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046132"/>
          <a:ext cx="838200" cy="6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87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83446</xdr:rowOff>
    </xdr:from>
    <xdr:to>
      <xdr:col>19</xdr:col>
      <xdr:colOff>177800</xdr:colOff>
      <xdr:row>76</xdr:row>
      <xdr:rowOff>91903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113646"/>
          <a:ext cx="889000" cy="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91903</xdr:rowOff>
    </xdr:from>
    <xdr:to>
      <xdr:col>15</xdr:col>
      <xdr:colOff>50800</xdr:colOff>
      <xdr:row>77</xdr:row>
      <xdr:rowOff>83217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122103"/>
          <a:ext cx="889000" cy="16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83217</xdr:rowOff>
    </xdr:from>
    <xdr:to>
      <xdr:col>10</xdr:col>
      <xdr:colOff>114300</xdr:colOff>
      <xdr:row>77</xdr:row>
      <xdr:rowOff>144653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284867"/>
          <a:ext cx="889000" cy="6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136582</xdr:rowOff>
    </xdr:from>
    <xdr:to>
      <xdr:col>24</xdr:col>
      <xdr:colOff>114300</xdr:colOff>
      <xdr:row>76</xdr:row>
      <xdr:rowOff>66732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299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159459</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32646</xdr:rowOff>
    </xdr:from>
    <xdr:to>
      <xdr:col>20</xdr:col>
      <xdr:colOff>38100</xdr:colOff>
      <xdr:row>76</xdr:row>
      <xdr:rowOff>134246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06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150772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83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41103</xdr:rowOff>
    </xdr:from>
    <xdr:to>
      <xdr:col>15</xdr:col>
      <xdr:colOff>101600</xdr:colOff>
      <xdr:row>76</xdr:row>
      <xdr:rowOff>142703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07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159231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284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32417</xdr:rowOff>
    </xdr:from>
    <xdr:to>
      <xdr:col>10</xdr:col>
      <xdr:colOff>165100</xdr:colOff>
      <xdr:row>77</xdr:row>
      <xdr:rowOff>134017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23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150544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00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93853</xdr:rowOff>
    </xdr:from>
    <xdr:to>
      <xdr:col>6</xdr:col>
      <xdr:colOff>38100</xdr:colOff>
      <xdr:row>78</xdr:row>
      <xdr:rowOff>24003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29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40530</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0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18999</xdr:rowOff>
    </xdr:from>
    <xdr:to>
      <xdr:col>24</xdr:col>
      <xdr:colOff>63500</xdr:colOff>
      <xdr:row>96</xdr:row>
      <xdr:rowOff>99428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478199"/>
          <a:ext cx="838200" cy="8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99428</xdr:rowOff>
    </xdr:from>
    <xdr:to>
      <xdr:col>19</xdr:col>
      <xdr:colOff>177800</xdr:colOff>
      <xdr:row>97</xdr:row>
      <xdr:rowOff>34277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58628"/>
          <a:ext cx="889000" cy="10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16027</xdr:rowOff>
    </xdr:from>
    <xdr:to>
      <xdr:col>15</xdr:col>
      <xdr:colOff>50800</xdr:colOff>
      <xdr:row>97</xdr:row>
      <xdr:rowOff>34277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75227"/>
          <a:ext cx="889000" cy="18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16027</xdr:rowOff>
    </xdr:from>
    <xdr:to>
      <xdr:col>10</xdr:col>
      <xdr:colOff>114300</xdr:colOff>
      <xdr:row>97</xdr:row>
      <xdr:rowOff>74473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75227"/>
          <a:ext cx="889000" cy="22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139649</xdr:rowOff>
    </xdr:from>
    <xdr:to>
      <xdr:col>24</xdr:col>
      <xdr:colOff>114300</xdr:colOff>
      <xdr:row>96</xdr:row>
      <xdr:rowOff>69799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2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118076</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0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48628</xdr:rowOff>
    </xdr:from>
    <xdr:to>
      <xdr:col>20</xdr:col>
      <xdr:colOff>38100</xdr:colOff>
      <xdr:row>96</xdr:row>
      <xdr:rowOff>150228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0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141355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60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154927</xdr:rowOff>
    </xdr:from>
    <xdr:to>
      <xdr:col>15</xdr:col>
      <xdr:colOff>101600</xdr:colOff>
      <xdr:row>97</xdr:row>
      <xdr:rowOff>85077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1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76204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136677</xdr:rowOff>
    </xdr:from>
    <xdr:to>
      <xdr:col>10</xdr:col>
      <xdr:colOff>165100</xdr:colOff>
      <xdr:row>96</xdr:row>
      <xdr:rowOff>66827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2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57954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1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23673</xdr:rowOff>
    </xdr:from>
    <xdr:to>
      <xdr:col>6</xdr:col>
      <xdr:colOff>38100</xdr:colOff>
      <xdr:row>97</xdr:row>
      <xdr:rowOff>125273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5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116400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4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12126</xdr:rowOff>
    </xdr:from>
    <xdr:to>
      <xdr:col>55</xdr:col>
      <xdr:colOff>0</xdr:colOff>
      <xdr:row>35</xdr:row>
      <xdr:rowOff>70941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12876"/>
          <a:ext cx="838200" cy="5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70941</xdr:rowOff>
    </xdr:from>
    <xdr:to>
      <xdr:col>50</xdr:col>
      <xdr:colOff>114300</xdr:colOff>
      <xdr:row>35</xdr:row>
      <xdr:rowOff>120410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071691"/>
          <a:ext cx="889000" cy="4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63073</xdr:rowOff>
    </xdr:from>
    <xdr:to>
      <xdr:col>45</xdr:col>
      <xdr:colOff>177800</xdr:colOff>
      <xdr:row>35</xdr:row>
      <xdr:rowOff>120410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63823"/>
          <a:ext cx="889000" cy="5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111434</xdr:rowOff>
    </xdr:from>
    <xdr:to>
      <xdr:col>41</xdr:col>
      <xdr:colOff>50800</xdr:colOff>
      <xdr:row>35</xdr:row>
      <xdr:rowOff>63073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426384"/>
          <a:ext cx="889000" cy="63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132776</xdr:rowOff>
    </xdr:from>
    <xdr:to>
      <xdr:col>55</xdr:col>
      <xdr:colOff>50800</xdr:colOff>
      <xdr:row>35</xdr:row>
      <xdr:rowOff>62926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6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155653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13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20141</xdr:rowOff>
    </xdr:from>
    <xdr:to>
      <xdr:col>50</xdr:col>
      <xdr:colOff>165100</xdr:colOff>
      <xdr:row>35</xdr:row>
      <xdr:rowOff>121741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2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138268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96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69610</xdr:rowOff>
    </xdr:from>
    <xdr:to>
      <xdr:col>46</xdr:col>
      <xdr:colOff>38100</xdr:colOff>
      <xdr:row>35</xdr:row>
      <xdr:rowOff>171210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7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16287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45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12273</xdr:rowOff>
    </xdr:from>
    <xdr:to>
      <xdr:col>41</xdr:col>
      <xdr:colOff>101600</xdr:colOff>
      <xdr:row>35</xdr:row>
      <xdr:rowOff>113873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1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130400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8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60634</xdr:rowOff>
    </xdr:from>
    <xdr:to>
      <xdr:col>36</xdr:col>
      <xdr:colOff>165100</xdr:colOff>
      <xdr:row>31</xdr:row>
      <xdr:rowOff>162234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37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7311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15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24438</xdr:rowOff>
    </xdr:from>
    <xdr:to>
      <xdr:col>55</xdr:col>
      <xdr:colOff>0</xdr:colOff>
      <xdr:row>57</xdr:row>
      <xdr:rowOff>74606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454188"/>
          <a:ext cx="838200" cy="39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87743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0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24438</xdr:rowOff>
    </xdr:from>
    <xdr:to>
      <xdr:col>50</xdr:col>
      <xdr:colOff>114300</xdr:colOff>
      <xdr:row>55</xdr:row>
      <xdr:rowOff>65026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454188"/>
          <a:ext cx="889000" cy="4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65026</xdr:rowOff>
    </xdr:from>
    <xdr:to>
      <xdr:col>45</xdr:col>
      <xdr:colOff>177800</xdr:colOff>
      <xdr:row>58</xdr:row>
      <xdr:rowOff>4881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494776"/>
          <a:ext cx="889000" cy="45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170876</xdr:rowOff>
    </xdr:from>
    <xdr:to>
      <xdr:col>41</xdr:col>
      <xdr:colOff>50800</xdr:colOff>
      <xdr:row>58</xdr:row>
      <xdr:rowOff>4881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943526"/>
          <a:ext cx="889000" cy="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23806</xdr:rowOff>
    </xdr:from>
    <xdr:to>
      <xdr:col>55</xdr:col>
      <xdr:colOff>50800</xdr:colOff>
      <xdr:row>57</xdr:row>
      <xdr:rowOff>125406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7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46683</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64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145088</xdr:rowOff>
    </xdr:from>
    <xdr:to>
      <xdr:col>50</xdr:col>
      <xdr:colOff>165100</xdr:colOff>
      <xdr:row>55</xdr:row>
      <xdr:rowOff>75238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40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91765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17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14226</xdr:rowOff>
    </xdr:from>
    <xdr:to>
      <xdr:col>46</xdr:col>
      <xdr:colOff>38100</xdr:colOff>
      <xdr:row>55</xdr:row>
      <xdr:rowOff>115826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44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132353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21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125531</xdr:rowOff>
    </xdr:from>
    <xdr:to>
      <xdr:col>41</xdr:col>
      <xdr:colOff>101600</xdr:colOff>
      <xdr:row>58</xdr:row>
      <xdr:rowOff>55681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9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72208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67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120076</xdr:rowOff>
    </xdr:from>
    <xdr:to>
      <xdr:col>36</xdr:col>
      <xdr:colOff>165100</xdr:colOff>
      <xdr:row>58</xdr:row>
      <xdr:rowOff>50226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89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66753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667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167866</xdr:rowOff>
    </xdr:from>
    <xdr:to>
      <xdr:col>55</xdr:col>
      <xdr:colOff>0</xdr:colOff>
      <xdr:row>78</xdr:row>
      <xdr:rowOff>128448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026616"/>
          <a:ext cx="838200" cy="47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158214</xdr:rowOff>
    </xdr:from>
    <xdr:to>
      <xdr:col>50</xdr:col>
      <xdr:colOff>114300</xdr:colOff>
      <xdr:row>75</xdr:row>
      <xdr:rowOff>167866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845514"/>
          <a:ext cx="889000" cy="18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4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158214</xdr:rowOff>
    </xdr:from>
    <xdr:to>
      <xdr:col>45</xdr:col>
      <xdr:colOff>177800</xdr:colOff>
      <xdr:row>78</xdr:row>
      <xdr:rowOff>90889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845514"/>
          <a:ext cx="889000" cy="61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47554</xdr:rowOff>
    </xdr:from>
    <xdr:to>
      <xdr:col>41</xdr:col>
      <xdr:colOff>50800</xdr:colOff>
      <xdr:row>78</xdr:row>
      <xdr:rowOff>90889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20654"/>
          <a:ext cx="889000" cy="4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112372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77648</xdr:rowOff>
    </xdr:from>
    <xdr:to>
      <xdr:col>55</xdr:col>
      <xdr:colOff>50800</xdr:colOff>
      <xdr:row>79</xdr:row>
      <xdr:rowOff>7798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5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164025</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6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117066</xdr:rowOff>
    </xdr:from>
    <xdr:to>
      <xdr:col>50</xdr:col>
      <xdr:colOff>165100</xdr:colOff>
      <xdr:row>76</xdr:row>
      <xdr:rowOff>47216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97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63743</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75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107414</xdr:rowOff>
    </xdr:from>
    <xdr:to>
      <xdr:col>46</xdr:col>
      <xdr:colOff>38100</xdr:colOff>
      <xdr:row>75</xdr:row>
      <xdr:rowOff>37564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7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54091</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569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40089</xdr:rowOff>
    </xdr:from>
    <xdr:to>
      <xdr:col>41</xdr:col>
      <xdr:colOff>101600</xdr:colOff>
      <xdr:row>78</xdr:row>
      <xdr:rowOff>141689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1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132816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0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168204</xdr:rowOff>
    </xdr:from>
    <xdr:to>
      <xdr:col>36</xdr:col>
      <xdr:colOff>165100</xdr:colOff>
      <xdr:row>78</xdr:row>
      <xdr:rowOff>98354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6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114881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14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6034</xdr:rowOff>
    </xdr:from>
    <xdr:to>
      <xdr:col>55</xdr:col>
      <xdr:colOff>0</xdr:colOff>
      <xdr:row>95</xdr:row>
      <xdr:rowOff>10545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293784"/>
          <a:ext cx="838200" cy="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6034</xdr:rowOff>
    </xdr:from>
    <xdr:to>
      <xdr:col>50</xdr:col>
      <xdr:colOff>114300</xdr:colOff>
      <xdr:row>97</xdr:row>
      <xdr:rowOff>87982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293784"/>
          <a:ext cx="889000" cy="42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118833</xdr:rowOff>
    </xdr:from>
    <xdr:to>
      <xdr:col>45</xdr:col>
      <xdr:colOff>177800</xdr:colOff>
      <xdr:row>97</xdr:row>
      <xdr:rowOff>87982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78033"/>
          <a:ext cx="889000" cy="14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118833</xdr:rowOff>
    </xdr:from>
    <xdr:to>
      <xdr:col>41</xdr:col>
      <xdr:colOff>50800</xdr:colOff>
      <xdr:row>97</xdr:row>
      <xdr:rowOff>803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78033"/>
          <a:ext cx="889000" cy="5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131195</xdr:rowOff>
    </xdr:from>
    <xdr:to>
      <xdr:col>55</xdr:col>
      <xdr:colOff>50800</xdr:colOff>
      <xdr:row>95</xdr:row>
      <xdr:rowOff>61345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24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154072</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09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126684</xdr:rowOff>
    </xdr:from>
    <xdr:to>
      <xdr:col>50</xdr:col>
      <xdr:colOff>165100</xdr:colOff>
      <xdr:row>95</xdr:row>
      <xdr:rowOff>56834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2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73361</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018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37182</xdr:rowOff>
    </xdr:from>
    <xdr:to>
      <xdr:col>46</xdr:col>
      <xdr:colOff>38100</xdr:colOff>
      <xdr:row>97</xdr:row>
      <xdr:rowOff>138782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6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129909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6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68033</xdr:rowOff>
    </xdr:from>
    <xdr:to>
      <xdr:col>41</xdr:col>
      <xdr:colOff>101600</xdr:colOff>
      <xdr:row>96</xdr:row>
      <xdr:rowOff>169633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2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14710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30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121453</xdr:rowOff>
    </xdr:from>
    <xdr:to>
      <xdr:col>36</xdr:col>
      <xdr:colOff>165100</xdr:colOff>
      <xdr:row>97</xdr:row>
      <xdr:rowOff>51603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8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68130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35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102210</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6102960"/>
          <a:ext cx="1269" cy="682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135824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22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48887</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878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102210</xdr:rowOff>
    </xdr:from>
    <xdr:to>
      <xdr:col>86</xdr:col>
      <xdr:colOff>25400</xdr:colOff>
      <xdr:row>35</xdr:row>
      <xdr:rowOff>102210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102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60925</xdr:rowOff>
    </xdr:from>
    <xdr:to>
      <xdr:col>85</xdr:col>
      <xdr:colOff>127000</xdr:colOff>
      <xdr:row>35</xdr:row>
      <xdr:rowOff>102210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5890225"/>
          <a:ext cx="838200" cy="2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5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30398</xdr:rowOff>
    </xdr:from>
    <xdr:to>
      <xdr:col>85</xdr:col>
      <xdr:colOff>177800</xdr:colOff>
      <xdr:row>39</xdr:row>
      <xdr:rowOff>131998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6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103816</xdr:rowOff>
    </xdr:from>
    <xdr:to>
      <xdr:col>81</xdr:col>
      <xdr:colOff>50800</xdr:colOff>
      <xdr:row>34</xdr:row>
      <xdr:rowOff>60925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5247316"/>
          <a:ext cx="889000" cy="64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25340</xdr:rowOff>
    </xdr:from>
    <xdr:to>
      <xdr:col>81</xdr:col>
      <xdr:colOff>101600</xdr:colOff>
      <xdr:row>39</xdr:row>
      <xdr:rowOff>126940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1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118067</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103816</xdr:rowOff>
    </xdr:from>
    <xdr:to>
      <xdr:col>76</xdr:col>
      <xdr:colOff>114300</xdr:colOff>
      <xdr:row>30</xdr:row>
      <xdr:rowOff>152263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5247316"/>
          <a:ext cx="889000" cy="4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15722</xdr:rowOff>
    </xdr:from>
    <xdr:to>
      <xdr:col>76</xdr:col>
      <xdr:colOff>165100</xdr:colOff>
      <xdr:row>39</xdr:row>
      <xdr:rowOff>117322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108449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152263</xdr:rowOff>
    </xdr:from>
    <xdr:to>
      <xdr:col>71</xdr:col>
      <xdr:colOff>177800</xdr:colOff>
      <xdr:row>34</xdr:row>
      <xdr:rowOff>40399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5295763"/>
          <a:ext cx="889000" cy="57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17423</xdr:rowOff>
    </xdr:from>
    <xdr:to>
      <xdr:col>72</xdr:col>
      <xdr:colOff>38100</xdr:colOff>
      <xdr:row>39</xdr:row>
      <xdr:rowOff>119023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110150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796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168407</xdr:rowOff>
    </xdr:from>
    <xdr:to>
      <xdr:col>67</xdr:col>
      <xdr:colOff>101600</xdr:colOff>
      <xdr:row>39</xdr:row>
      <xdr:rowOff>98557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89684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7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51410</xdr:rowOff>
    </xdr:from>
    <xdr:to>
      <xdr:col>85</xdr:col>
      <xdr:colOff>177800</xdr:colOff>
      <xdr:row>35</xdr:row>
      <xdr:rowOff>153010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0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4437</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005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10125</xdr:rowOff>
    </xdr:from>
    <xdr:to>
      <xdr:col>81</xdr:col>
      <xdr:colOff>101600</xdr:colOff>
      <xdr:row>34</xdr:row>
      <xdr:rowOff>111725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583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32</xdr:row>
      <xdr:rowOff>128252</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5614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30</xdr:row>
      <xdr:rowOff>53016</xdr:rowOff>
    </xdr:from>
    <xdr:to>
      <xdr:col>76</xdr:col>
      <xdr:colOff>165100</xdr:colOff>
      <xdr:row>30</xdr:row>
      <xdr:rowOff>154616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519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28</xdr:row>
      <xdr:rowOff>171143</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4971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101463</xdr:rowOff>
    </xdr:from>
    <xdr:to>
      <xdr:col>72</xdr:col>
      <xdr:colOff>38100</xdr:colOff>
      <xdr:row>31</xdr:row>
      <xdr:rowOff>31613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52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29</xdr:row>
      <xdr:rowOff>48140</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5020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161049</xdr:rowOff>
    </xdr:from>
    <xdr:to>
      <xdr:col>67</xdr:col>
      <xdr:colOff>101600</xdr:colOff>
      <xdr:row>34</xdr:row>
      <xdr:rowOff>91199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581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32</xdr:row>
      <xdr:rowOff>107726</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5594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61341</xdr:rowOff>
    </xdr:from>
    <xdr:to>
      <xdr:col>85</xdr:col>
      <xdr:colOff>127000</xdr:colOff>
      <xdr:row>75</xdr:row>
      <xdr:rowOff>127978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748641"/>
          <a:ext cx="838200" cy="23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127978</xdr:rowOff>
    </xdr:from>
    <xdr:to>
      <xdr:col>81</xdr:col>
      <xdr:colOff>50800</xdr:colOff>
      <xdr:row>76</xdr:row>
      <xdr:rowOff>43726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986728"/>
          <a:ext cx="889000" cy="8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43726</xdr:rowOff>
    </xdr:from>
    <xdr:to>
      <xdr:col>76</xdr:col>
      <xdr:colOff>114300</xdr:colOff>
      <xdr:row>76</xdr:row>
      <xdr:rowOff>108610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73926"/>
          <a:ext cx="889000" cy="6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75755</xdr:rowOff>
    </xdr:from>
    <xdr:to>
      <xdr:col>71</xdr:col>
      <xdr:colOff>177800</xdr:colOff>
      <xdr:row>76</xdr:row>
      <xdr:rowOff>108610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105955"/>
          <a:ext cx="889000" cy="3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10541</xdr:rowOff>
    </xdr:from>
    <xdr:to>
      <xdr:col>85</xdr:col>
      <xdr:colOff>177800</xdr:colOff>
      <xdr:row>74</xdr:row>
      <xdr:rowOff>112141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9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33418</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54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77178</xdr:rowOff>
    </xdr:from>
    <xdr:to>
      <xdr:col>81</xdr:col>
      <xdr:colOff>101600</xdr:colOff>
      <xdr:row>76</xdr:row>
      <xdr:rowOff>7328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23855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71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164376</xdr:rowOff>
    </xdr:from>
    <xdr:to>
      <xdr:col>76</xdr:col>
      <xdr:colOff>165100</xdr:colOff>
      <xdr:row>76</xdr:row>
      <xdr:rowOff>94526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2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111053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79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57810</xdr:rowOff>
    </xdr:from>
    <xdr:to>
      <xdr:col>72</xdr:col>
      <xdr:colOff>38100</xdr:colOff>
      <xdr:row>76</xdr:row>
      <xdr:rowOff>159410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4487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86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24955</xdr:rowOff>
    </xdr:from>
    <xdr:to>
      <xdr:col>67</xdr:col>
      <xdr:colOff>101600</xdr:colOff>
      <xdr:row>76</xdr:row>
      <xdr:rowOff>126555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5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143083</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830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101691</xdr:rowOff>
    </xdr:from>
    <xdr:to>
      <xdr:col>85</xdr:col>
      <xdr:colOff>127000</xdr:colOff>
      <xdr:row>98</xdr:row>
      <xdr:rowOff>81873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732341"/>
          <a:ext cx="838200" cy="15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101691</xdr:rowOff>
    </xdr:from>
    <xdr:to>
      <xdr:col>81</xdr:col>
      <xdr:colOff>50800</xdr:colOff>
      <xdr:row>98</xdr:row>
      <xdr:rowOff>164694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732341"/>
          <a:ext cx="889000" cy="23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37599</xdr:rowOff>
    </xdr:from>
    <xdr:to>
      <xdr:col>76</xdr:col>
      <xdr:colOff>114300</xdr:colOff>
      <xdr:row>98</xdr:row>
      <xdr:rowOff>164694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39699"/>
          <a:ext cx="889000" cy="12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38964</xdr:rowOff>
    </xdr:from>
    <xdr:to>
      <xdr:col>71</xdr:col>
      <xdr:colOff>177800</xdr:colOff>
      <xdr:row>98</xdr:row>
      <xdr:rowOff>37599</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155264"/>
          <a:ext cx="889000" cy="68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13941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31073</xdr:rowOff>
    </xdr:from>
    <xdr:to>
      <xdr:col>85</xdr:col>
      <xdr:colOff>177800</xdr:colOff>
      <xdr:row>98</xdr:row>
      <xdr:rowOff>132673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3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117450</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4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50891</xdr:rowOff>
    </xdr:from>
    <xdr:to>
      <xdr:col>81</xdr:col>
      <xdr:colOff>101600</xdr:colOff>
      <xdr:row>97</xdr:row>
      <xdr:rowOff>152491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8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143618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77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113894</xdr:rowOff>
    </xdr:from>
    <xdr:to>
      <xdr:col>76</xdr:col>
      <xdr:colOff>165100</xdr:colOff>
      <xdr:row>99</xdr:row>
      <xdr:rowOff>44044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1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35171</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0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158249</xdr:rowOff>
    </xdr:from>
    <xdr:to>
      <xdr:col>72</xdr:col>
      <xdr:colOff>38100</xdr:colOff>
      <xdr:row>98</xdr:row>
      <xdr:rowOff>88399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8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79526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8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159614</xdr:rowOff>
    </xdr:from>
    <xdr:to>
      <xdr:col>67</xdr:col>
      <xdr:colOff>101600</xdr:colOff>
      <xdr:row>94</xdr:row>
      <xdr:rowOff>89764</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10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106291</xdr:rowOff>
    </xdr:from>
    <xdr:ext cx="599010"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14795" y="15879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42865</xdr:rowOff>
    </xdr:from>
    <xdr:to>
      <xdr:col>116</xdr:col>
      <xdr:colOff>63500</xdr:colOff>
      <xdr:row>36</xdr:row>
      <xdr:rowOff>138420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215065"/>
          <a:ext cx="838200" cy="9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77888</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42865</xdr:rowOff>
    </xdr:from>
    <xdr:to>
      <xdr:col>111</xdr:col>
      <xdr:colOff>177800</xdr:colOff>
      <xdr:row>37</xdr:row>
      <xdr:rowOff>40236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215065"/>
          <a:ext cx="889000" cy="16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67305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8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40236</xdr:rowOff>
    </xdr:from>
    <xdr:to>
      <xdr:col>107</xdr:col>
      <xdr:colOff>50800</xdr:colOff>
      <xdr:row>37</xdr:row>
      <xdr:rowOff>65451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383886"/>
          <a:ext cx="889000" cy="2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78483</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9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1008</xdr:rowOff>
    </xdr:from>
    <xdr:to>
      <xdr:col>102</xdr:col>
      <xdr:colOff>114300</xdr:colOff>
      <xdr:row>37</xdr:row>
      <xdr:rowOff>65451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344658"/>
          <a:ext cx="889000" cy="64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81363</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59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87192</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6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87620</xdr:rowOff>
    </xdr:from>
    <xdr:to>
      <xdr:col>116</xdr:col>
      <xdr:colOff>114300</xdr:colOff>
      <xdr:row>37</xdr:row>
      <xdr:rowOff>17770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25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110497</xdr:rowOff>
    </xdr:from>
    <xdr:ext cx="534377"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11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163515</xdr:rowOff>
    </xdr:from>
    <xdr:to>
      <xdr:col>112</xdr:col>
      <xdr:colOff>38100</xdr:colOff>
      <xdr:row>36</xdr:row>
      <xdr:rowOff>93665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16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110192</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56111" y="593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160886</xdr:rowOff>
    </xdr:from>
    <xdr:to>
      <xdr:col>107</xdr:col>
      <xdr:colOff>101600</xdr:colOff>
      <xdr:row>37</xdr:row>
      <xdr:rowOff>91036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33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107563</xdr:rowOff>
    </xdr:from>
    <xdr:ext cx="534377"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67111" y="610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14651</xdr:rowOff>
    </xdr:from>
    <xdr:to>
      <xdr:col>102</xdr:col>
      <xdr:colOff>165100</xdr:colOff>
      <xdr:row>37</xdr:row>
      <xdr:rowOff>116251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35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132778</xdr:rowOff>
    </xdr:from>
    <xdr:ext cx="534377"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278111" y="613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121658</xdr:rowOff>
    </xdr:from>
    <xdr:to>
      <xdr:col>98</xdr:col>
      <xdr:colOff>38100</xdr:colOff>
      <xdr:row>37</xdr:row>
      <xdr:rowOff>51808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29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68335</xdr:rowOff>
    </xdr:from>
    <xdr:ext cx="534377"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389111" y="606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150292</xdr:rowOff>
    </xdr:from>
    <xdr:to>
      <xdr:col>116</xdr:col>
      <xdr:colOff>63500</xdr:colOff>
      <xdr:row>57</xdr:row>
      <xdr:rowOff>155511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9922942"/>
          <a:ext cx="838200" cy="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146994</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19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155511</xdr:rowOff>
    </xdr:from>
    <xdr:to>
      <xdr:col>111</xdr:col>
      <xdr:colOff>177800</xdr:colOff>
      <xdr:row>57</xdr:row>
      <xdr:rowOff>161036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928161"/>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61460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0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161036</xdr:rowOff>
    </xdr:from>
    <xdr:to>
      <xdr:col>107</xdr:col>
      <xdr:colOff>50800</xdr:colOff>
      <xdr:row>57</xdr:row>
      <xdr:rowOff>166065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933686"/>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98188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4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166065</xdr:rowOff>
    </xdr:from>
    <xdr:to>
      <xdr:col>102</xdr:col>
      <xdr:colOff>114300</xdr:colOff>
      <xdr:row>58</xdr:row>
      <xdr:rowOff>3302</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93871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83862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99492</xdr:rowOff>
    </xdr:from>
    <xdr:to>
      <xdr:col>116</xdr:col>
      <xdr:colOff>114300</xdr:colOff>
      <xdr:row>58</xdr:row>
      <xdr:rowOff>29642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87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122369</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72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104711</xdr:rowOff>
    </xdr:from>
    <xdr:to>
      <xdr:col>112</xdr:col>
      <xdr:colOff>38100</xdr:colOff>
      <xdr:row>58</xdr:row>
      <xdr:rowOff>34861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87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51388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65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110236</xdr:rowOff>
    </xdr:from>
    <xdr:to>
      <xdr:col>107</xdr:col>
      <xdr:colOff>101600</xdr:colOff>
      <xdr:row>58</xdr:row>
      <xdr:rowOff>40386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88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56913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65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115265</xdr:rowOff>
    </xdr:from>
    <xdr:to>
      <xdr:col>102</xdr:col>
      <xdr:colOff>165100</xdr:colOff>
      <xdr:row>58</xdr:row>
      <xdr:rowOff>45415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8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61942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663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123952</xdr:rowOff>
    </xdr:from>
    <xdr:to>
      <xdr:col>98</xdr:col>
      <xdr:colOff>38100</xdr:colOff>
      <xdr:row>58</xdr:row>
      <xdr:rowOff>54102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89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70629</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67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165829</xdr:rowOff>
    </xdr:from>
    <xdr:to>
      <xdr:col>116</xdr:col>
      <xdr:colOff>63500</xdr:colOff>
      <xdr:row>73</xdr:row>
      <xdr:rowOff>27412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510229"/>
          <a:ext cx="838200" cy="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88974</xdr:rowOff>
    </xdr:from>
    <xdr:to>
      <xdr:col>111</xdr:col>
      <xdr:colOff>177800</xdr:colOff>
      <xdr:row>72</xdr:row>
      <xdr:rowOff>165829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090474"/>
          <a:ext cx="889000" cy="419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108681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2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88974</xdr:rowOff>
    </xdr:from>
    <xdr:to>
      <xdr:col>107</xdr:col>
      <xdr:colOff>50800</xdr:colOff>
      <xdr:row>70</xdr:row>
      <xdr:rowOff>113343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090474"/>
          <a:ext cx="889000" cy="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71350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58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113343</xdr:rowOff>
    </xdr:from>
    <xdr:to>
      <xdr:col>102</xdr:col>
      <xdr:colOff>114300</xdr:colOff>
      <xdr:row>71</xdr:row>
      <xdr:rowOff>5558</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114843"/>
          <a:ext cx="889000" cy="6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118602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63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125003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6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148062</xdr:rowOff>
    </xdr:from>
    <xdr:to>
      <xdr:col>116</xdr:col>
      <xdr:colOff>114300</xdr:colOff>
      <xdr:row>73</xdr:row>
      <xdr:rowOff>78212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49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170939</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34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115029</xdr:rowOff>
    </xdr:from>
    <xdr:to>
      <xdr:col>112</xdr:col>
      <xdr:colOff>38100</xdr:colOff>
      <xdr:row>73</xdr:row>
      <xdr:rowOff>45179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45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61706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23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38174</xdr:rowOff>
    </xdr:from>
    <xdr:to>
      <xdr:col>107</xdr:col>
      <xdr:colOff>101600</xdr:colOff>
      <xdr:row>70</xdr:row>
      <xdr:rowOff>139774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03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68</xdr:row>
      <xdr:rowOff>156301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181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62543</xdr:rowOff>
    </xdr:from>
    <xdr:to>
      <xdr:col>102</xdr:col>
      <xdr:colOff>165100</xdr:colOff>
      <xdr:row>70</xdr:row>
      <xdr:rowOff>164143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06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9220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183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126208</xdr:rowOff>
    </xdr:from>
    <xdr:to>
      <xdr:col>98</xdr:col>
      <xdr:colOff>38100</xdr:colOff>
      <xdr:row>71</xdr:row>
      <xdr:rowOff>56358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12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72885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190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と、公債費</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・普通建設事業費・災害復旧事業費において、高い数値を示している。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令和元年東日本台風災害の災害復旧事業に充当した地方債償還の影響で、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数年間は類似団体と比較し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高い数値を示す</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と予想される。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普通建設事業費については、令和元年東日本台風により中断していた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工事を再開し、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投資的経費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したため高い数値を示しているが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、今後は減少していく</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と予想される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災害復旧事業費については、令和元年東日本台風に係る復旧費用の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影響</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で、臨時的に高い水準である。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他</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の推移に併せて減少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すると予想され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宮城県丸森町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11,571
11,410
273.30
13,958,467
12,869,345
925,536
5,521,509
13,935,585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101791</xdr:rowOff>
    </xdr:from>
    <xdr:to>
      <xdr:col>24</xdr:col>
      <xdr:colOff>63500</xdr:colOff>
      <xdr:row>33</xdr:row>
      <xdr:rowOff>137414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59641"/>
          <a:ext cx="8382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137414</xdr:rowOff>
    </xdr:from>
    <xdr:to>
      <xdr:col>19</xdr:col>
      <xdr:colOff>177800</xdr:colOff>
      <xdr:row>34</xdr:row>
      <xdr:rowOff>88836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95264"/>
          <a:ext cx="889000" cy="12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65215</xdr:rowOff>
    </xdr:from>
    <xdr:to>
      <xdr:col>15</xdr:col>
      <xdr:colOff>50800</xdr:colOff>
      <xdr:row>34</xdr:row>
      <xdr:rowOff>88836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894515"/>
          <a:ext cx="889000" cy="2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65215</xdr:rowOff>
    </xdr:from>
    <xdr:to>
      <xdr:col>10</xdr:col>
      <xdr:colOff>114300</xdr:colOff>
      <xdr:row>35</xdr:row>
      <xdr:rowOff>12636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94515"/>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50991</xdr:rowOff>
    </xdr:from>
    <xdr:to>
      <xdr:col>24</xdr:col>
      <xdr:colOff>114300</xdr:colOff>
      <xdr:row>33</xdr:row>
      <xdr:rowOff>152591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0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73868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6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86614</xdr:rowOff>
    </xdr:from>
    <xdr:to>
      <xdr:col>20</xdr:col>
      <xdr:colOff>38100</xdr:colOff>
      <xdr:row>34</xdr:row>
      <xdr:rowOff>16764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4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33291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1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38036</xdr:rowOff>
    </xdr:from>
    <xdr:to>
      <xdr:col>15</xdr:col>
      <xdr:colOff>101600</xdr:colOff>
      <xdr:row>34</xdr:row>
      <xdr:rowOff>139636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6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156163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42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14415</xdr:rowOff>
    </xdr:from>
    <xdr:to>
      <xdr:col>10</xdr:col>
      <xdr:colOff>165100</xdr:colOff>
      <xdr:row>34</xdr:row>
      <xdr:rowOff>116015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4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132542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18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133286</xdr:rowOff>
    </xdr:from>
    <xdr:to>
      <xdr:col>6</xdr:col>
      <xdr:colOff>38100</xdr:colOff>
      <xdr:row>35</xdr:row>
      <xdr:rowOff>63436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6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79963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3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99796</xdr:rowOff>
    </xdr:from>
    <xdr:to>
      <xdr:col>24</xdr:col>
      <xdr:colOff>63500</xdr:colOff>
      <xdr:row>56</xdr:row>
      <xdr:rowOff>157799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529546"/>
          <a:ext cx="838200" cy="22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99796</xdr:rowOff>
    </xdr:from>
    <xdr:to>
      <xdr:col>19</xdr:col>
      <xdr:colOff>177800</xdr:colOff>
      <xdr:row>56</xdr:row>
      <xdr:rowOff>135128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529546"/>
          <a:ext cx="889000" cy="20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135128</xdr:rowOff>
    </xdr:from>
    <xdr:to>
      <xdr:col>15</xdr:col>
      <xdr:colOff>50800</xdr:colOff>
      <xdr:row>57</xdr:row>
      <xdr:rowOff>43142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36328"/>
          <a:ext cx="889000" cy="7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45334</xdr:rowOff>
    </xdr:from>
    <xdr:to>
      <xdr:col>10</xdr:col>
      <xdr:colOff>114300</xdr:colOff>
      <xdr:row>57</xdr:row>
      <xdr:rowOff>43142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132184"/>
          <a:ext cx="889000" cy="68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106999</xdr:rowOff>
    </xdr:from>
    <xdr:to>
      <xdr:col>24</xdr:col>
      <xdr:colOff>114300</xdr:colOff>
      <xdr:row>57</xdr:row>
      <xdr:rowOff>37149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0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85426</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48996</xdr:rowOff>
    </xdr:from>
    <xdr:to>
      <xdr:col>20</xdr:col>
      <xdr:colOff>38100</xdr:colOff>
      <xdr:row>55</xdr:row>
      <xdr:rowOff>150596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47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167123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253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84328</xdr:rowOff>
    </xdr:from>
    <xdr:to>
      <xdr:col>15</xdr:col>
      <xdr:colOff>101600</xdr:colOff>
      <xdr:row>57</xdr:row>
      <xdr:rowOff>14478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8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31005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46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163792</xdr:rowOff>
    </xdr:from>
    <xdr:to>
      <xdr:col>10</xdr:col>
      <xdr:colOff>165100</xdr:colOff>
      <xdr:row>57</xdr:row>
      <xdr:rowOff>93942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6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85069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57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165984</xdr:rowOff>
    </xdr:from>
    <xdr:to>
      <xdr:col>6</xdr:col>
      <xdr:colOff>38100</xdr:colOff>
      <xdr:row>53</xdr:row>
      <xdr:rowOff>96134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08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112661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856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168503</xdr:rowOff>
    </xdr:from>
    <xdr:to>
      <xdr:col>24</xdr:col>
      <xdr:colOff>63500</xdr:colOff>
      <xdr:row>76</xdr:row>
      <xdr:rowOff>12433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027253"/>
          <a:ext cx="838200" cy="1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168503</xdr:rowOff>
    </xdr:from>
    <xdr:to>
      <xdr:col>19</xdr:col>
      <xdr:colOff>177800</xdr:colOff>
      <xdr:row>76</xdr:row>
      <xdr:rowOff>158618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27253"/>
          <a:ext cx="889000" cy="16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102255</xdr:rowOff>
    </xdr:from>
    <xdr:to>
      <xdr:col>15</xdr:col>
      <xdr:colOff>50800</xdr:colOff>
      <xdr:row>76</xdr:row>
      <xdr:rowOff>158618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61005"/>
          <a:ext cx="889000" cy="2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102255</xdr:rowOff>
    </xdr:from>
    <xdr:to>
      <xdr:col>10</xdr:col>
      <xdr:colOff>114300</xdr:colOff>
      <xdr:row>77</xdr:row>
      <xdr:rowOff>60998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61005"/>
          <a:ext cx="889000" cy="30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133084</xdr:rowOff>
    </xdr:from>
    <xdr:to>
      <xdr:col>24</xdr:col>
      <xdr:colOff>114300</xdr:colOff>
      <xdr:row>76</xdr:row>
      <xdr:rowOff>63233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918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155961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4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117704</xdr:rowOff>
    </xdr:from>
    <xdr:to>
      <xdr:col>20</xdr:col>
      <xdr:colOff>38100</xdr:colOff>
      <xdr:row>76</xdr:row>
      <xdr:rowOff>47854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7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64381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5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107818</xdr:rowOff>
    </xdr:from>
    <xdr:to>
      <xdr:col>15</xdr:col>
      <xdr:colOff>101600</xdr:colOff>
      <xdr:row>77</xdr:row>
      <xdr:rowOff>37968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3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54496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1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51455</xdr:rowOff>
    </xdr:from>
    <xdr:to>
      <xdr:col>10</xdr:col>
      <xdr:colOff>165100</xdr:colOff>
      <xdr:row>75</xdr:row>
      <xdr:rowOff>153054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102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169582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85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10198</xdr:rowOff>
    </xdr:from>
    <xdr:to>
      <xdr:col>6</xdr:col>
      <xdr:colOff>38100</xdr:colOff>
      <xdr:row>77</xdr:row>
      <xdr:rowOff>111798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1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128325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8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94400</xdr:rowOff>
    </xdr:from>
    <xdr:to>
      <xdr:col>24</xdr:col>
      <xdr:colOff>62865</xdr:colOff>
      <xdr:row>98</xdr:row>
      <xdr:rowOff>17052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6210700"/>
          <a:ext cx="1270" cy="608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20879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17052</xdr:rowOff>
    </xdr:from>
    <xdr:to>
      <xdr:col>24</xdr:col>
      <xdr:colOff>152400</xdr:colOff>
      <xdr:row>98</xdr:row>
      <xdr:rowOff>17052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9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41077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985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94</xdr:row>
      <xdr:rowOff>94400</xdr:rowOff>
    </xdr:from>
    <xdr:to>
      <xdr:col>24</xdr:col>
      <xdr:colOff>152400</xdr:colOff>
      <xdr:row>94</xdr:row>
      <xdr:rowOff>94400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2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36478</xdr:rowOff>
    </xdr:from>
    <xdr:to>
      <xdr:col>24</xdr:col>
      <xdr:colOff>63500</xdr:colOff>
      <xdr:row>96</xdr:row>
      <xdr:rowOff>136353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495678"/>
          <a:ext cx="838200" cy="9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104374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635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125947</xdr:rowOff>
    </xdr:from>
    <xdr:to>
      <xdr:col>24</xdr:col>
      <xdr:colOff>114300</xdr:colOff>
      <xdr:row>97</xdr:row>
      <xdr:rowOff>56097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136353</xdr:rowOff>
    </xdr:from>
    <xdr:to>
      <xdr:col>19</xdr:col>
      <xdr:colOff>177800</xdr:colOff>
      <xdr:row>96</xdr:row>
      <xdr:rowOff>162204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595553"/>
          <a:ext cx="889000" cy="2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143695</xdr:rowOff>
    </xdr:from>
    <xdr:to>
      <xdr:col>20</xdr:col>
      <xdr:colOff>38100</xdr:colOff>
      <xdr:row>97</xdr:row>
      <xdr:rowOff>73845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60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64972</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9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123986</xdr:rowOff>
    </xdr:from>
    <xdr:to>
      <xdr:col>15</xdr:col>
      <xdr:colOff>50800</xdr:colOff>
      <xdr:row>96</xdr:row>
      <xdr:rowOff>162204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583186"/>
          <a:ext cx="889000" cy="38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153366</xdr:rowOff>
    </xdr:from>
    <xdr:to>
      <xdr:col>15</xdr:col>
      <xdr:colOff>101600</xdr:colOff>
      <xdr:row>97</xdr:row>
      <xdr:rowOff>83516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612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74643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70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11117</xdr:rowOff>
    </xdr:from>
    <xdr:to>
      <xdr:col>10</xdr:col>
      <xdr:colOff>114300</xdr:colOff>
      <xdr:row>96</xdr:row>
      <xdr:rowOff>123986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5784517"/>
          <a:ext cx="889000" cy="79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158316</xdr:rowOff>
    </xdr:from>
    <xdr:to>
      <xdr:col>10</xdr:col>
      <xdr:colOff>165100</xdr:colOff>
      <xdr:row>97</xdr:row>
      <xdr:rowOff>88466</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61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79593</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71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24842</xdr:rowOff>
    </xdr:from>
    <xdr:to>
      <xdr:col>6</xdr:col>
      <xdr:colOff>38100</xdr:colOff>
      <xdr:row>97</xdr:row>
      <xdr:rowOff>126442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117569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4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157128</xdr:rowOff>
    </xdr:from>
    <xdr:to>
      <xdr:col>24</xdr:col>
      <xdr:colOff>114300</xdr:colOff>
      <xdr:row>96</xdr:row>
      <xdr:rowOff>87278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44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8555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29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85553</xdr:rowOff>
    </xdr:from>
    <xdr:to>
      <xdr:col>20</xdr:col>
      <xdr:colOff>38100</xdr:colOff>
      <xdr:row>97</xdr:row>
      <xdr:rowOff>15703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4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32230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31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111404</xdr:rowOff>
    </xdr:from>
    <xdr:to>
      <xdr:col>15</xdr:col>
      <xdr:colOff>101600</xdr:colOff>
      <xdr:row>97</xdr:row>
      <xdr:rowOff>41554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57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58081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34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73186</xdr:rowOff>
    </xdr:from>
    <xdr:to>
      <xdr:col>10</xdr:col>
      <xdr:colOff>165100</xdr:colOff>
      <xdr:row>97</xdr:row>
      <xdr:rowOff>3336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53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19863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30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131767</xdr:rowOff>
    </xdr:from>
    <xdr:to>
      <xdr:col>6</xdr:col>
      <xdr:colOff>38100</xdr:colOff>
      <xdr:row>92</xdr:row>
      <xdr:rowOff>61917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573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78444</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5508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133223</xdr:rowOff>
    </xdr:from>
    <xdr:to>
      <xdr:col>55</xdr:col>
      <xdr:colOff>0</xdr:colOff>
      <xdr:row>36</xdr:row>
      <xdr:rowOff>145415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305423"/>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145415</xdr:rowOff>
    </xdr:from>
    <xdr:to>
      <xdr:col>50</xdr:col>
      <xdr:colOff>114300</xdr:colOff>
      <xdr:row>36</xdr:row>
      <xdr:rowOff>154559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31761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61231</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7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154559</xdr:rowOff>
    </xdr:from>
    <xdr:to>
      <xdr:col>45</xdr:col>
      <xdr:colOff>177800</xdr:colOff>
      <xdr:row>37</xdr:row>
      <xdr:rowOff>16637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326759"/>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16637</xdr:rowOff>
    </xdr:from>
    <xdr:to>
      <xdr:col>41</xdr:col>
      <xdr:colOff>50800</xdr:colOff>
      <xdr:row>37</xdr:row>
      <xdr:rowOff>27686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360287"/>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82423</xdr:rowOff>
    </xdr:from>
    <xdr:to>
      <xdr:col>55</xdr:col>
      <xdr:colOff>50800</xdr:colOff>
      <xdr:row>37</xdr:row>
      <xdr:rowOff>12573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25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105300</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106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94615</xdr:rowOff>
    </xdr:from>
    <xdr:to>
      <xdr:col>50</xdr:col>
      <xdr:colOff>165100</xdr:colOff>
      <xdr:row>37</xdr:row>
      <xdr:rowOff>24765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41292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04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103759</xdr:rowOff>
    </xdr:from>
    <xdr:to>
      <xdr:col>46</xdr:col>
      <xdr:colOff>38100</xdr:colOff>
      <xdr:row>37</xdr:row>
      <xdr:rowOff>33909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7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50436</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05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137287</xdr:rowOff>
    </xdr:from>
    <xdr:to>
      <xdr:col>41</xdr:col>
      <xdr:colOff>101600</xdr:colOff>
      <xdr:row>37</xdr:row>
      <xdr:rowOff>67437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0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83964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084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148336</xdr:rowOff>
    </xdr:from>
    <xdr:to>
      <xdr:col>36</xdr:col>
      <xdr:colOff>165100</xdr:colOff>
      <xdr:row>37</xdr:row>
      <xdr:rowOff>78486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2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95013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095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770</xdr:rowOff>
    </xdr:from>
    <xdr:to>
      <xdr:col>55</xdr:col>
      <xdr:colOff>0</xdr:colOff>
      <xdr:row>57</xdr:row>
      <xdr:rowOff>31636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773420"/>
          <a:ext cx="838200" cy="3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31636</xdr:rowOff>
    </xdr:from>
    <xdr:to>
      <xdr:col>50</xdr:col>
      <xdr:colOff>114300</xdr:colOff>
      <xdr:row>57</xdr:row>
      <xdr:rowOff>52786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804286"/>
          <a:ext cx="889000" cy="2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42307</xdr:rowOff>
    </xdr:from>
    <xdr:to>
      <xdr:col>45</xdr:col>
      <xdr:colOff>177800</xdr:colOff>
      <xdr:row>57</xdr:row>
      <xdr:rowOff>52786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814957"/>
          <a:ext cx="889000" cy="1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60778</xdr:rowOff>
    </xdr:from>
    <xdr:to>
      <xdr:col>41</xdr:col>
      <xdr:colOff>50800</xdr:colOff>
      <xdr:row>57</xdr:row>
      <xdr:rowOff>42307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490528"/>
          <a:ext cx="889000" cy="32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121420</xdr:rowOff>
    </xdr:from>
    <xdr:to>
      <xdr:col>55</xdr:col>
      <xdr:colOff>50800</xdr:colOff>
      <xdr:row>57</xdr:row>
      <xdr:rowOff>51570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144297</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57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152286</xdr:rowOff>
    </xdr:from>
    <xdr:to>
      <xdr:col>50</xdr:col>
      <xdr:colOff>165100</xdr:colOff>
      <xdr:row>57</xdr:row>
      <xdr:rowOff>82436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5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98963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52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1986</xdr:rowOff>
    </xdr:from>
    <xdr:to>
      <xdr:col>46</xdr:col>
      <xdr:colOff>38100</xdr:colOff>
      <xdr:row>57</xdr:row>
      <xdr:rowOff>103586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77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120113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54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162957</xdr:rowOff>
    </xdr:from>
    <xdr:to>
      <xdr:col>41</xdr:col>
      <xdr:colOff>101600</xdr:colOff>
      <xdr:row>57</xdr:row>
      <xdr:rowOff>93107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6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109634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9978</xdr:rowOff>
    </xdr:from>
    <xdr:to>
      <xdr:col>36</xdr:col>
      <xdr:colOff>165100</xdr:colOff>
      <xdr:row>55</xdr:row>
      <xdr:rowOff>111578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43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128105</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921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19076</xdr:rowOff>
    </xdr:from>
    <xdr:to>
      <xdr:col>55</xdr:col>
      <xdr:colOff>0</xdr:colOff>
      <xdr:row>75</xdr:row>
      <xdr:rowOff>165760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2877826"/>
          <a:ext cx="838200" cy="14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67708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097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15704</xdr:rowOff>
    </xdr:from>
    <xdr:to>
      <xdr:col>50</xdr:col>
      <xdr:colOff>114300</xdr:colOff>
      <xdr:row>75</xdr:row>
      <xdr:rowOff>165760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2874454"/>
          <a:ext cx="889000" cy="15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88188</xdr:rowOff>
    </xdr:from>
    <xdr:to>
      <xdr:col>45</xdr:col>
      <xdr:colOff>177800</xdr:colOff>
      <xdr:row>75</xdr:row>
      <xdr:rowOff>15704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2775488"/>
          <a:ext cx="889000" cy="9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61671</xdr:rowOff>
    </xdr:from>
    <xdr:to>
      <xdr:col>41</xdr:col>
      <xdr:colOff>50800</xdr:colOff>
      <xdr:row>74</xdr:row>
      <xdr:rowOff>88188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2748971"/>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139726</xdr:rowOff>
    </xdr:from>
    <xdr:to>
      <xdr:col>55</xdr:col>
      <xdr:colOff>50800</xdr:colOff>
      <xdr:row>75</xdr:row>
      <xdr:rowOff>69876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82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162603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67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114960</xdr:rowOff>
    </xdr:from>
    <xdr:to>
      <xdr:col>50</xdr:col>
      <xdr:colOff>165100</xdr:colOff>
      <xdr:row>76</xdr:row>
      <xdr:rowOff>45110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97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61637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74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136354</xdr:rowOff>
    </xdr:from>
    <xdr:to>
      <xdr:col>46</xdr:col>
      <xdr:colOff>38100</xdr:colOff>
      <xdr:row>75</xdr:row>
      <xdr:rowOff>66504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82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83031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59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37388</xdr:rowOff>
    </xdr:from>
    <xdr:to>
      <xdr:col>41</xdr:col>
      <xdr:colOff>101600</xdr:colOff>
      <xdr:row>74</xdr:row>
      <xdr:rowOff>138988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72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155515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49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10871</xdr:rowOff>
    </xdr:from>
    <xdr:to>
      <xdr:col>36</xdr:col>
      <xdr:colOff>165100</xdr:colOff>
      <xdr:row>74</xdr:row>
      <xdr:rowOff>112471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69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128998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47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89122</xdr:rowOff>
    </xdr:from>
    <xdr:to>
      <xdr:col>54</xdr:col>
      <xdr:colOff>189865</xdr:colOff>
      <xdr:row>98</xdr:row>
      <xdr:rowOff>101901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6033972"/>
          <a:ext cx="1270" cy="870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105728</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90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101901</xdr:rowOff>
    </xdr:from>
    <xdr:to>
      <xdr:col>55</xdr:col>
      <xdr:colOff>88900</xdr:colOff>
      <xdr:row>98</xdr:row>
      <xdr:rowOff>101901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904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35799</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809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93</xdr:row>
      <xdr:rowOff>89122</xdr:rowOff>
    </xdr:from>
    <xdr:to>
      <xdr:col>55</xdr:col>
      <xdr:colOff>88900</xdr:colOff>
      <xdr:row>93</xdr:row>
      <xdr:rowOff>89122</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033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153943</xdr:rowOff>
    </xdr:from>
    <xdr:to>
      <xdr:col>55</xdr:col>
      <xdr:colOff>0</xdr:colOff>
      <xdr:row>95</xdr:row>
      <xdr:rowOff>132080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5755893"/>
          <a:ext cx="838200" cy="66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13073</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43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34646</xdr:rowOff>
    </xdr:from>
    <xdr:to>
      <xdr:col>55</xdr:col>
      <xdr:colOff>50800</xdr:colOff>
      <xdr:row>97</xdr:row>
      <xdr:rowOff>136246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6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115312</xdr:rowOff>
    </xdr:from>
    <xdr:to>
      <xdr:col>50</xdr:col>
      <xdr:colOff>114300</xdr:colOff>
      <xdr:row>91</xdr:row>
      <xdr:rowOff>153943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5717262"/>
          <a:ext cx="889000" cy="3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48599</xdr:rowOff>
    </xdr:from>
    <xdr:to>
      <xdr:col>50</xdr:col>
      <xdr:colOff>165100</xdr:colOff>
      <xdr:row>97</xdr:row>
      <xdr:rowOff>150199</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141326</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7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115312</xdr:rowOff>
    </xdr:from>
    <xdr:to>
      <xdr:col>45</xdr:col>
      <xdr:colOff>177800</xdr:colOff>
      <xdr:row>97</xdr:row>
      <xdr:rowOff>140832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5717262"/>
          <a:ext cx="889000" cy="105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27853</xdr:rowOff>
    </xdr:from>
    <xdr:to>
      <xdr:col>46</xdr:col>
      <xdr:colOff>38100</xdr:colOff>
      <xdr:row>97</xdr:row>
      <xdr:rowOff>129453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5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120580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5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86779</xdr:rowOff>
    </xdr:from>
    <xdr:to>
      <xdr:col>41</xdr:col>
      <xdr:colOff>50800</xdr:colOff>
      <xdr:row>97</xdr:row>
      <xdr:rowOff>140832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717429"/>
          <a:ext cx="889000" cy="5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68245</xdr:rowOff>
    </xdr:from>
    <xdr:to>
      <xdr:col>41</xdr:col>
      <xdr:colOff>101600</xdr:colOff>
      <xdr:row>97</xdr:row>
      <xdr:rowOff>169845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14922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7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79253</xdr:rowOff>
    </xdr:from>
    <xdr:to>
      <xdr:col>36</xdr:col>
      <xdr:colOff>165100</xdr:colOff>
      <xdr:row>98</xdr:row>
      <xdr:rowOff>9403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530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80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81280</xdr:rowOff>
    </xdr:from>
    <xdr:to>
      <xdr:col>55</xdr:col>
      <xdr:colOff>50800</xdr:colOff>
      <xdr:row>96</xdr:row>
      <xdr:rowOff>11430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6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104157</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220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103143</xdr:rowOff>
    </xdr:from>
    <xdr:to>
      <xdr:col>50</xdr:col>
      <xdr:colOff>165100</xdr:colOff>
      <xdr:row>92</xdr:row>
      <xdr:rowOff>33293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570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49820</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548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64512</xdr:rowOff>
    </xdr:from>
    <xdr:to>
      <xdr:col>46</xdr:col>
      <xdr:colOff>38100</xdr:colOff>
      <xdr:row>91</xdr:row>
      <xdr:rowOff>166112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566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11189</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5441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90032</xdr:rowOff>
    </xdr:from>
    <xdr:to>
      <xdr:col>41</xdr:col>
      <xdr:colOff>101600</xdr:colOff>
      <xdr:row>98</xdr:row>
      <xdr:rowOff>20182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2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11309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1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35979</xdr:rowOff>
    </xdr:from>
    <xdr:to>
      <xdr:col>36</xdr:col>
      <xdr:colOff>165100</xdr:colOff>
      <xdr:row>97</xdr:row>
      <xdr:rowOff>137579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6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154106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44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98685</xdr:rowOff>
    </xdr:from>
    <xdr:to>
      <xdr:col>85</xdr:col>
      <xdr:colOff>127000</xdr:colOff>
      <xdr:row>38</xdr:row>
      <xdr:rowOff>55252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442335"/>
          <a:ext cx="8382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26810</xdr:rowOff>
    </xdr:from>
    <xdr:to>
      <xdr:col>81</xdr:col>
      <xdr:colOff>50800</xdr:colOff>
      <xdr:row>38</xdr:row>
      <xdr:rowOff>55252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6541910"/>
          <a:ext cx="889000" cy="2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26810</xdr:rowOff>
    </xdr:from>
    <xdr:to>
      <xdr:col>76</xdr:col>
      <xdr:colOff>114300</xdr:colOff>
      <xdr:row>38</xdr:row>
      <xdr:rowOff>111144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541910"/>
          <a:ext cx="889000" cy="8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18047</xdr:rowOff>
    </xdr:from>
    <xdr:to>
      <xdr:col>71</xdr:col>
      <xdr:colOff>177800</xdr:colOff>
      <xdr:row>38</xdr:row>
      <xdr:rowOff>111144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533147"/>
          <a:ext cx="889000" cy="93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47885</xdr:rowOff>
    </xdr:from>
    <xdr:to>
      <xdr:col>85</xdr:col>
      <xdr:colOff>177800</xdr:colOff>
      <xdr:row>37</xdr:row>
      <xdr:rowOff>149485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39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70762</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4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4452</xdr:rowOff>
    </xdr:from>
    <xdr:to>
      <xdr:col>81</xdr:col>
      <xdr:colOff>101600</xdr:colOff>
      <xdr:row>38</xdr:row>
      <xdr:rowOff>106052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51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97179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61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147460</xdr:rowOff>
    </xdr:from>
    <xdr:to>
      <xdr:col>76</xdr:col>
      <xdr:colOff>165100</xdr:colOff>
      <xdr:row>38</xdr:row>
      <xdr:rowOff>77609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4911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94137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26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60344</xdr:rowOff>
    </xdr:from>
    <xdr:to>
      <xdr:col>72</xdr:col>
      <xdr:colOff>38100</xdr:colOff>
      <xdr:row>38</xdr:row>
      <xdr:rowOff>161944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57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153071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66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138697</xdr:rowOff>
    </xdr:from>
    <xdr:to>
      <xdr:col>67</xdr:col>
      <xdr:colOff>101600</xdr:colOff>
      <xdr:row>38</xdr:row>
      <xdr:rowOff>68847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48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59974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57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99667</xdr:rowOff>
    </xdr:from>
    <xdr:to>
      <xdr:col>85</xdr:col>
      <xdr:colOff>127000</xdr:colOff>
      <xdr:row>58</xdr:row>
      <xdr:rowOff>124726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10043767"/>
          <a:ext cx="838200" cy="2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124726</xdr:rowOff>
    </xdr:from>
    <xdr:to>
      <xdr:col>81</xdr:col>
      <xdr:colOff>50800</xdr:colOff>
      <xdr:row>58</xdr:row>
      <xdr:rowOff>125313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10068826"/>
          <a:ext cx="889000" cy="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34031</xdr:rowOff>
    </xdr:from>
    <xdr:to>
      <xdr:col>76</xdr:col>
      <xdr:colOff>114300</xdr:colOff>
      <xdr:row>58</xdr:row>
      <xdr:rowOff>125313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703300" y="9978131"/>
          <a:ext cx="889000" cy="9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34031</xdr:rowOff>
    </xdr:from>
    <xdr:to>
      <xdr:col>71</xdr:col>
      <xdr:colOff>177800</xdr:colOff>
      <xdr:row>58</xdr:row>
      <xdr:rowOff>117789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9978131"/>
          <a:ext cx="889000" cy="8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48867</xdr:rowOff>
    </xdr:from>
    <xdr:to>
      <xdr:col>85</xdr:col>
      <xdr:colOff>177800</xdr:colOff>
      <xdr:row>58</xdr:row>
      <xdr:rowOff>150467</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99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135244</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90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73926</xdr:rowOff>
    </xdr:from>
    <xdr:to>
      <xdr:col>81</xdr:col>
      <xdr:colOff>101600</xdr:colOff>
      <xdr:row>59</xdr:row>
      <xdr:rowOff>4076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1001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166653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1011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74513</xdr:rowOff>
    </xdr:from>
    <xdr:to>
      <xdr:col>76</xdr:col>
      <xdr:colOff>165100</xdr:colOff>
      <xdr:row>59</xdr:row>
      <xdr:rowOff>4663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1001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167240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1011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154681</xdr:rowOff>
    </xdr:from>
    <xdr:to>
      <xdr:col>72</xdr:col>
      <xdr:colOff>38100</xdr:colOff>
      <xdr:row>58</xdr:row>
      <xdr:rowOff>84831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92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101358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70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66989</xdr:rowOff>
    </xdr:from>
    <xdr:to>
      <xdr:col>67</xdr:col>
      <xdr:colOff>101600</xdr:colOff>
      <xdr:row>58</xdr:row>
      <xdr:rowOff>168589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1001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159716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1010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102209</xdr:rowOff>
    </xdr:from>
    <xdr:to>
      <xdr:col>85</xdr:col>
      <xdr:colOff>126364</xdr:colOff>
      <xdr:row>79</xdr:row>
      <xdr:rowOff>98879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960959"/>
          <a:ext cx="1269" cy="682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135822</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680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48886</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273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102209</xdr:rowOff>
    </xdr:from>
    <xdr:to>
      <xdr:col>86</xdr:col>
      <xdr:colOff>25400</xdr:colOff>
      <xdr:row>75</xdr:row>
      <xdr:rowOff>102209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960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60924</xdr:rowOff>
    </xdr:from>
    <xdr:to>
      <xdr:col>85</xdr:col>
      <xdr:colOff>127000</xdr:colOff>
      <xdr:row>75</xdr:row>
      <xdr:rowOff>102209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2748224"/>
          <a:ext cx="838200" cy="2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8822</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55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30395</xdr:rowOff>
    </xdr:from>
    <xdr:to>
      <xdr:col>85</xdr:col>
      <xdr:colOff>177800</xdr:colOff>
      <xdr:row>79</xdr:row>
      <xdr:rowOff>131995</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57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103816</xdr:rowOff>
    </xdr:from>
    <xdr:to>
      <xdr:col>81</xdr:col>
      <xdr:colOff>50800</xdr:colOff>
      <xdr:row>74</xdr:row>
      <xdr:rowOff>60924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2105316"/>
          <a:ext cx="889000" cy="64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25340</xdr:rowOff>
    </xdr:from>
    <xdr:to>
      <xdr:col>81</xdr:col>
      <xdr:colOff>101600</xdr:colOff>
      <xdr:row>79</xdr:row>
      <xdr:rowOff>126940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56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118067</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66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103816</xdr:rowOff>
    </xdr:from>
    <xdr:to>
      <xdr:col>76</xdr:col>
      <xdr:colOff>114300</xdr:colOff>
      <xdr:row>70</xdr:row>
      <xdr:rowOff>152264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2105316"/>
          <a:ext cx="889000" cy="4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15722</xdr:rowOff>
    </xdr:from>
    <xdr:to>
      <xdr:col>76</xdr:col>
      <xdr:colOff>165100</xdr:colOff>
      <xdr:row>79</xdr:row>
      <xdr:rowOff>117322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56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108449</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57428" y="13652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152264</xdr:rowOff>
    </xdr:from>
    <xdr:to>
      <xdr:col>71</xdr:col>
      <xdr:colOff>177800</xdr:colOff>
      <xdr:row>74</xdr:row>
      <xdr:rowOff>40399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2153764"/>
          <a:ext cx="889000" cy="57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17424</xdr:rowOff>
    </xdr:from>
    <xdr:to>
      <xdr:col>72</xdr:col>
      <xdr:colOff>38100</xdr:colOff>
      <xdr:row>79</xdr:row>
      <xdr:rowOff>119024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56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110151</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68428" y="1365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168351</xdr:rowOff>
    </xdr:from>
    <xdr:to>
      <xdr:col>67</xdr:col>
      <xdr:colOff>101600</xdr:colOff>
      <xdr:row>79</xdr:row>
      <xdr:rowOff>98501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54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89628</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63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51409</xdr:rowOff>
    </xdr:from>
    <xdr:to>
      <xdr:col>85</xdr:col>
      <xdr:colOff>177800</xdr:colOff>
      <xdr:row>75</xdr:row>
      <xdr:rowOff>153009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291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4436</xdr:rowOff>
    </xdr:from>
    <xdr:ext cx="599010"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863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10124</xdr:rowOff>
    </xdr:from>
    <xdr:to>
      <xdr:col>81</xdr:col>
      <xdr:colOff>101600</xdr:colOff>
      <xdr:row>74</xdr:row>
      <xdr:rowOff>111724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269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128251</xdr:rowOff>
    </xdr:from>
    <xdr:ext cx="59901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181795" y="12472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53016</xdr:rowOff>
    </xdr:from>
    <xdr:to>
      <xdr:col>76</xdr:col>
      <xdr:colOff>165100</xdr:colOff>
      <xdr:row>70</xdr:row>
      <xdr:rowOff>154616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205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68</xdr:row>
      <xdr:rowOff>171143</xdr:rowOff>
    </xdr:from>
    <xdr:ext cx="59901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292795" y="11829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101464</xdr:rowOff>
    </xdr:from>
    <xdr:to>
      <xdr:col>72</xdr:col>
      <xdr:colOff>38100</xdr:colOff>
      <xdr:row>71</xdr:row>
      <xdr:rowOff>31614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210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48141</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03795" y="11878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161049</xdr:rowOff>
    </xdr:from>
    <xdr:to>
      <xdr:col>67</xdr:col>
      <xdr:colOff>101600</xdr:colOff>
      <xdr:row>74</xdr:row>
      <xdr:rowOff>91199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267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107726</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14795" y="12452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61340</xdr:rowOff>
    </xdr:from>
    <xdr:to>
      <xdr:col>85</xdr:col>
      <xdr:colOff>127000</xdr:colOff>
      <xdr:row>95</xdr:row>
      <xdr:rowOff>127978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177640"/>
          <a:ext cx="838200" cy="23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127978</xdr:rowOff>
    </xdr:from>
    <xdr:to>
      <xdr:col>81</xdr:col>
      <xdr:colOff>50800</xdr:colOff>
      <xdr:row>96</xdr:row>
      <xdr:rowOff>43726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415728"/>
          <a:ext cx="889000" cy="8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43726</xdr:rowOff>
    </xdr:from>
    <xdr:to>
      <xdr:col>76</xdr:col>
      <xdr:colOff>114300</xdr:colOff>
      <xdr:row>96</xdr:row>
      <xdr:rowOff>108610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502926"/>
          <a:ext cx="889000" cy="6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75755</xdr:rowOff>
    </xdr:from>
    <xdr:to>
      <xdr:col>71</xdr:col>
      <xdr:colOff>177800</xdr:colOff>
      <xdr:row>96</xdr:row>
      <xdr:rowOff>108610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534955"/>
          <a:ext cx="889000" cy="3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10540</xdr:rowOff>
    </xdr:from>
    <xdr:to>
      <xdr:col>85</xdr:col>
      <xdr:colOff>177800</xdr:colOff>
      <xdr:row>94</xdr:row>
      <xdr:rowOff>112140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12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33417</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597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77178</xdr:rowOff>
    </xdr:from>
    <xdr:to>
      <xdr:col>81</xdr:col>
      <xdr:colOff>101600</xdr:colOff>
      <xdr:row>96</xdr:row>
      <xdr:rowOff>7328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36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23855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14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164376</xdr:rowOff>
    </xdr:from>
    <xdr:to>
      <xdr:col>76</xdr:col>
      <xdr:colOff>165100</xdr:colOff>
      <xdr:row>96</xdr:row>
      <xdr:rowOff>94526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45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111053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2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57810</xdr:rowOff>
    </xdr:from>
    <xdr:to>
      <xdr:col>72</xdr:col>
      <xdr:colOff>38100</xdr:colOff>
      <xdr:row>96</xdr:row>
      <xdr:rowOff>159410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1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4487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9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24955</xdr:rowOff>
    </xdr:from>
    <xdr:to>
      <xdr:col>67</xdr:col>
      <xdr:colOff>101600</xdr:colOff>
      <xdr:row>96</xdr:row>
      <xdr:rowOff>126555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48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143082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5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類似団体と比較すると農林水産業費・土木費・災害復旧費において、高い数値を示している。</a:t>
          </a:r>
        </a:p>
        <a:p>
          <a:r>
            <a:rPr kumimoji="1" lang="ja-JP" altLang="en-US" sz="1300">
              <a:latin typeface="ＭＳ Ｐゴシック" panose="020B0600070205080204" pitchFamily="50" charset="-128"/>
              <a:ea typeface="ＭＳ Ｐゴシック" panose="020B0600070205080204" pitchFamily="50" charset="-128"/>
            </a:rPr>
            <a:t>　農林水産業費については、本町の基幹産業であるため常時他団体より比率が高く、今後も同水準を推移すると予想される。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費については、令和元年東日本台風により中断していた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工事を再開し、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投資的経費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したため高い数値を示しているが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、今後は減少していく</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と予想される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　災害復旧費については、令和元年東日本台風に係る復旧費用の影響で、臨時的に高い水準である。今後は、他費目の推移に併せて減少していくと予想される。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宮城県丸森町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実質収支比率については、高い水準を維持している。</a:t>
          </a:r>
        </a:p>
        <a:p>
          <a:r>
            <a:rPr kumimoji="1" lang="ja-JP" altLang="en-US" sz="1400">
              <a:latin typeface="ＭＳ ゴシック" pitchFamily="49" charset="-128"/>
              <a:ea typeface="ＭＳ ゴシック" pitchFamily="49" charset="-128"/>
            </a:rPr>
            <a:t>　近年の財政調整基金残高の増については、令和元年東日本台風に係る過年度交付分国庫補助金や特別交付税など、決算剰余金の積立をしてきたことによるもの。</a:t>
          </a:r>
        </a:p>
        <a:p>
          <a:r>
            <a:rPr kumimoji="1" lang="ja-JP" altLang="en-US" sz="1400">
              <a:latin typeface="ＭＳ ゴシック" pitchFamily="49" charset="-128"/>
              <a:ea typeface="ＭＳ ゴシック" pitchFamily="49" charset="-128"/>
            </a:rPr>
            <a:t>「実質収支額」・「実質単年度収支」についても上記同様の理由があげられ、災害復旧事業の完了に伴い、災害前の水準に戻っていくと予想される。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宮城県丸森町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いずれの会計も赤字は発生していない。</a:t>
          </a:r>
          <a:endParaRPr kumimoji="1" lang="en-US" altLang="ja-JP" sz="1400">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一般会計における黒字の標準財政規模比は年々減少しているが、これは災害復旧事業の完了に伴う歳入の減少によるものである。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の見通しとしては、各種会計に対する一般会計からの繰出金は年々増加傾向で、各種会計を一般会計が支えている状況にあるため、各種会計における収支改善と財源確保が財政運営上の大きな課題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宮城県丸森町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元利償還金の増加に合わせて上昇している。これは、令和元年東日本台風における災害復旧事業に充当した地方債の償還金が増加しているためである。今後も災害公営住宅建設に充当した地方債などの償還が始まるため、一定期間は比率が上昇すると予想され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宮城県丸森町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地方債残高は、令和元年東日本台風災害の発生以降大きく上昇している。公営企業債等繰入見込額についても、雨水処理施設の整備に充当する地方債発行に伴い、上昇を続けている。しかし、災害復旧事業に対する財政措置の影響で基金残高が増加したことや、発行した地方債の償還金のほとんどが基準財政需要額に</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算入されるため、将来負担額は発生していない状況である。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災害復旧事業の完了に伴い新規発行額は減少するが</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償還金の上昇に</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基金の取崩</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で対応することが見込まれるため、</a:t>
          </a:r>
          <a:r>
            <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「充当可能基金」が減少</a:t>
          </a:r>
          <a:r>
            <a:rPr kumimoji="0"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a:t>
          </a:r>
          <a:r>
            <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、将来負担比率（分子）は</a:t>
          </a:r>
          <a:r>
            <a:rPr kumimoji="0"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悪化するものと考えられる。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宮城県丸森町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百万円減少している。理由としては、地方債元金償還金の増による減債基金の取り崩しが発生したことと、近年は災害復旧事業に対する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財政措置があったため、多くの決算剰余金を基金に積み立てしてきたが、災害復旧事業の完了に伴い、積立金が減少したことによるもの。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地方債償還金の増に併せて基金の取り崩しが発生すると見込まれるため、特に減債基金の残高を注視していく。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社会情勢により金利が上昇傾向であることから、財源確保の一つとして基金の運用も念頭に入れておく。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町営住宅基金　　　　　：町営住宅の整備充実を図る。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子育て支援対策推進基金：子育て支援対策を推進することにより、町内の若者定住と地域の活性化を図る。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：社会福祉事業の振興及び地域の保健福祉の推進。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定住促進住宅基金　　　：定住促進住宅の整備充実を図る。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　　　：企業版ふるさと納税を、寄附者の移行に沿った事業に活用し、特色のある魅力的なまちづくりを推進する。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町営住宅基金　　　　　：修繕に要した経費が比較的少額であったことと、家賃低廉化補助金を基金に積み立てしたことによる増。</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子育て支援対策推進基金：令和６年度から子育て支援政策を拡充したため、取り崩しが発生したことによる減。</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地域福祉基金　　　　　：高齢者居宅生活支援事業に充当するため、基金を取り崩したことによる減。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定住促進住宅基金　　　：定住促進住宅使用料を積み立てしたことによる増。</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　　　：観光公園整備に充当するため、基金を取り崩したことによる減。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町営住宅基金　　　　　：老朽化が進んでいることから、大規模修繕に備え、引き続き積立を継続する。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定住促進住宅基金　　　：修繕に備え、引き続き積立を継続する。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　　　：企業への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を継続し、貴重な自主財源として残高を確保していく。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百万円減少している。要因としては、近年は災害復旧事業に対する財政措置があったため、多くの決算剰余金を基金に積み立てしてきたが</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災害復旧事業の完了に伴い、積立金が減少したことによるもの。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決算剰余分などの積立金は減少していくため、残高は減少すると予想されることから、基金残高を常に注視し、引き続き自主財源の確保を図っていく。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また社会情勢を踏まえた資金の運用なども財源確保の手段として検討していく。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前年比で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373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百万円減少している。理由としては、地方債元金償還金の増による減債基金の取り崩しが発生したことである。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今後も地方債償還金は上昇するため、基金取り崩しによる対応が見込まれる。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地方債償還金の上昇に伴い、取り崩し額が増加する見込みのため、他基金への積立を減らし減債基金へ振り分けるなど、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柔軟に対応していく。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B8B6B97-792E-458E-B46A-4539EAAEC3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23E0E2F-BB4F-4925-8FE1-03CF013208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4E049A44-0640-455A-BE4C-2C03537FAEC4}"/>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C6A51390-348C-4B12-99C5-17F0383FD324}"/>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CEE0FB4E-F992-4DE7-B289-C999264BF93B}"/>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A1FCAAAC-2FC4-4EF4-85CC-E1D05A3CA58D}"/>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44F16CC6-E6C4-4255-9E26-C73333DE69C2}"/>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EE00F4D4-1050-4447-B907-90574A6B5208}"/>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255B2D57-A5B4-4EAA-8752-FCC667F9B46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E5758365-245D-43F8-BE91-75871EC8995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宮城県丸森町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4D599348-E55C-46ED-9B31-687C94155430}"/>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DEC12F01-C3A7-4213-9B6B-932D3E777A1F}"/>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51262BFB-4DE0-4731-B75A-E9AA7CC53287}"/>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1E1BFC17-832E-4CF2-80DC-DD7BBDBA342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1DA0182F-0088-4F1D-998F-DF2A3673B092}"/>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8CA18AE-BD95-48A1-83AD-C2ABF2E5A9A9}"/>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11,571
11,410
273.30
13,958,467
12,869,345
925,536
5,521,509
13,935,585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68221E29-3D65-444E-AA2D-5345B8BF0E6A}"/>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A4BA06AF-E1A4-4E38-98E7-B9614A49E36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87EB9C41-C7B2-4770-BB86-AA81CC902B18}"/>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77FDAAF-8F50-4D3D-9590-8D70227CD8E8}"/>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AE905638-2A1D-4E3C-AE15-D00947B61095}"/>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137AA60C-EF22-4157-9DC9-BE365F8A9836}"/>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138D71C1-45C0-450B-83C9-9DEA3485494C}"/>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96956DD3-81AA-49DF-B4D4-405949171A18}"/>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3FF67C96-F716-4F62-99E4-387548CDE5B6}"/>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373EE009-5170-495B-8E9A-4049DACA079A}"/>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D9EB7087-E21B-4B05-81A0-61FDD43EEE81}"/>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CF12D9C7-3F8B-42D6-9B25-33BCE2717AAE}"/>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1D834A35-9C7D-4883-AB51-B4E3A709149E}"/>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FDE209E8-DF5B-4AC9-80B9-5AF298158FB5}"/>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6BE87065-FFF8-448D-9A8B-21606E6EDF8E}"/>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EF86A734-F38B-41EC-A29D-E8B7770A3533}"/>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F0A2CCCE-B61B-46D5-BF85-0AB5687FD1E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313E4A0B-0AE6-4B24-9B53-CEEC8C38AD61}"/>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A61A9AF1-7557-46B8-97F9-A440CC8E09E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B6CEC808-F9B8-4CBA-AEDA-709A1721EFB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A8CB0279-0287-4210-9278-505B7BA17B69}"/>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3C4B3DB7-066D-43B8-9989-D1B04FDE75D8}"/>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E7460794-997E-4860-89AD-570FF75AEFE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FC60E90D-0CCB-4F43-91F8-887ADE15D73C}"/>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2364DA5F-4F31-4890-B075-917FB5213A21}"/>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7E111170-2B3A-4448-A7C4-C6C7F7ADC194}"/>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BC03A9DA-37EB-4055-A4C7-6AD789FC1B7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5978D750-353A-442C-8075-F9DC4E6BDB6A}"/>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5291B77F-15FA-4564-9741-BF6DF29FC7C7}"/>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D47F59F5-CE06-4225-92B8-93123A4FF9AE}"/>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F3E67702-BB25-4842-B29F-22EA45D3FCB0}"/>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C12C30D6-0621-466B-AD49-AB53C02F0CC2}"/>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1F6E83C4-664C-4311-8435-1E8D61A322E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5E1A0E3B-36B6-436B-A343-EA9B0840BDA5}"/>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A36C7143-7545-4178-96FD-55D51EF21931}"/>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類似団体と同水準を推移している。</a:t>
          </a:r>
        </a:p>
        <a:p>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有形固定資産減価償却率は、類似団体内平均とは同水準であり、前年度と比較すると</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％悪化している。これは大規模改修や新たな施設の建設はあまり行っておらず、有形固定資産の老朽化が進行したためと言える。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E3A8B178-563C-458D-9E0F-0B537D7E1DD9}"/>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3333EEF0-4EA9-40AA-8DF4-E2142DE434BD}"/>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5C975137-1F13-4E3E-B76B-F659D588B265}"/>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C12B4354-D458-469F-B25C-C04613975446}"/>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FEB96CEB-E3D5-428B-99CF-738E55A84596}"/>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5CC0439E-89AE-403A-A5CF-4B22822482E2}"/>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458D16FC-610D-4616-B45E-BF38FE5B06C6}"/>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48B71052-B32C-42BF-9CE0-194633A406EC}"/>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4229CF66-EF66-4EEF-89A1-95B6DC6F43F8}"/>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905D739E-7141-4E2C-8FB2-F9BF2A386137}"/>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787D7A8B-7B4B-44E3-B6B0-B58BFCEA9649}"/>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2C9F3883-6D25-46CC-BD3D-F68D5566437F}"/>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44F65E98-1A74-464A-8609-3C61C88F24BF}"/>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6C25B3CA-2980-45C2-A0CA-6868FCC3B338}"/>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BC8A6F55-0FE0-4F3B-8029-556A3AB77009}"/>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28D58B0-6C58-4D36-A95A-26F83071B1F7}"/>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5DAFD39-5DBA-4A9D-B6AE-20C823A7E2E5}"/>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7107B33E-87E8-47A0-A9A9-33B1BE9C7BB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1" name="直線コネクタ 70">
          <a:extLst>
            <a:ext uri="{FF2B5EF4-FFF2-40B4-BE49-F238E27FC236}">
              <a16:creationId xmlns:a16="http://schemas.microsoft.com/office/drawing/2014/main" id="{15D2E732-E368-449D-9CE4-04E4EF3E7372}"/>
            </a:ext>
          </a:extLst>
        </xdr:cNvPr>
        <xdr:cNvCxnSpPr/>
      </xdr:nvCxnSpPr>
      <xdr:spPr>
        <a:xfrm flipV="1">
          <a:off x="4306570" y="5135336"/>
          <a:ext cx="1270" cy="1425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2" name="有形固定資産減価償却率最小値テキスト">
          <a:extLst>
            <a:ext uri="{FF2B5EF4-FFF2-40B4-BE49-F238E27FC236}">
              <a16:creationId xmlns:a16="http://schemas.microsoft.com/office/drawing/2014/main" id="{BCC9ECE7-A63A-4DF6-8ACE-8016C8FD9328}"/>
            </a:ext>
          </a:extLst>
        </xdr:cNvPr>
        <xdr:cNvSpPr txBox="1"/>
      </xdr:nvSpPr>
      <xdr:spPr>
        <a:xfrm>
          <a:off x="4359275" y="6564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3" name="直線コネクタ 72">
          <a:extLst>
            <a:ext uri="{FF2B5EF4-FFF2-40B4-BE49-F238E27FC236}">
              <a16:creationId xmlns:a16="http://schemas.microsoft.com/office/drawing/2014/main" id="{1CAE7036-FDB1-430D-8103-05B766E06C88}"/>
            </a:ext>
          </a:extLst>
        </xdr:cNvPr>
        <xdr:cNvCxnSpPr/>
      </xdr:nvCxnSpPr>
      <xdr:spPr>
        <a:xfrm>
          <a:off x="4216400" y="656100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4" name="有形固定資産減価償却率最大値テキスト">
          <a:extLst>
            <a:ext uri="{FF2B5EF4-FFF2-40B4-BE49-F238E27FC236}">
              <a16:creationId xmlns:a16="http://schemas.microsoft.com/office/drawing/2014/main" id="{FD6AB132-5888-4F5C-AD55-3B18D2198A6A}"/>
            </a:ext>
          </a:extLst>
        </xdr:cNvPr>
        <xdr:cNvSpPr txBox="1"/>
      </xdr:nvSpPr>
      <xdr:spPr>
        <a:xfrm>
          <a:off x="4359275" y="49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5" name="直線コネクタ 74">
          <a:extLst>
            <a:ext uri="{FF2B5EF4-FFF2-40B4-BE49-F238E27FC236}">
              <a16:creationId xmlns:a16="http://schemas.microsoft.com/office/drawing/2014/main" id="{F5FE0015-79A8-4B35-9966-7EDA0CC7CF4F}"/>
            </a:ext>
          </a:extLst>
        </xdr:cNvPr>
        <xdr:cNvCxnSpPr/>
      </xdr:nvCxnSpPr>
      <xdr:spPr>
        <a:xfrm>
          <a:off x="4216400" y="513533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6" name="有形固定資産減価償却率平均値テキスト">
          <a:extLst>
            <a:ext uri="{FF2B5EF4-FFF2-40B4-BE49-F238E27FC236}">
              <a16:creationId xmlns:a16="http://schemas.microsoft.com/office/drawing/2014/main" id="{1F0428CA-B9E5-49C5-AC2A-5311CF999297}"/>
            </a:ext>
          </a:extLst>
        </xdr:cNvPr>
        <xdr:cNvSpPr txBox="1"/>
      </xdr:nvSpPr>
      <xdr:spPr>
        <a:xfrm>
          <a:off x="4359275" y="5999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7" name="フローチャート: 判断 76">
          <a:extLst>
            <a:ext uri="{FF2B5EF4-FFF2-40B4-BE49-F238E27FC236}">
              <a16:creationId xmlns:a16="http://schemas.microsoft.com/office/drawing/2014/main" id="{698E25E5-B36A-43FE-AC3C-1826B10868C7}"/>
            </a:ext>
          </a:extLst>
        </xdr:cNvPr>
        <xdr:cNvSpPr/>
      </xdr:nvSpPr>
      <xdr:spPr>
        <a:xfrm>
          <a:off x="4254500" y="60114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8" name="フローチャート: 判断 77">
          <a:extLst>
            <a:ext uri="{FF2B5EF4-FFF2-40B4-BE49-F238E27FC236}">
              <a16:creationId xmlns:a16="http://schemas.microsoft.com/office/drawing/2014/main" id="{853391F6-15AF-4F99-8E02-23DA97FDEA80}"/>
            </a:ext>
          </a:extLst>
        </xdr:cNvPr>
        <xdr:cNvSpPr/>
      </xdr:nvSpPr>
      <xdr:spPr>
        <a:xfrm>
          <a:off x="3616325" y="59990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9" name="フローチャート: 判断 78">
          <a:extLst>
            <a:ext uri="{FF2B5EF4-FFF2-40B4-BE49-F238E27FC236}">
              <a16:creationId xmlns:a16="http://schemas.microsoft.com/office/drawing/2014/main" id="{B3CC666B-8AD1-443F-B263-F15B9375C5BE}"/>
            </a:ext>
          </a:extLst>
        </xdr:cNvPr>
        <xdr:cNvSpPr/>
      </xdr:nvSpPr>
      <xdr:spPr>
        <a:xfrm>
          <a:off x="2930525" y="598396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0" name="フローチャート: 判断 79">
          <a:extLst>
            <a:ext uri="{FF2B5EF4-FFF2-40B4-BE49-F238E27FC236}">
              <a16:creationId xmlns:a16="http://schemas.microsoft.com/office/drawing/2014/main" id="{35C8A972-013F-4EB8-9F52-DA86FB69E384}"/>
            </a:ext>
          </a:extLst>
        </xdr:cNvPr>
        <xdr:cNvSpPr/>
      </xdr:nvSpPr>
      <xdr:spPr>
        <a:xfrm>
          <a:off x="2244725" y="594078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1" name="フローチャート: 判断 80">
          <a:extLst>
            <a:ext uri="{FF2B5EF4-FFF2-40B4-BE49-F238E27FC236}">
              <a16:creationId xmlns:a16="http://schemas.microsoft.com/office/drawing/2014/main" id="{5CEB8DA8-6180-4F8E-BFFA-1B0ED3A2428A}"/>
            </a:ext>
          </a:extLst>
        </xdr:cNvPr>
        <xdr:cNvSpPr/>
      </xdr:nvSpPr>
      <xdr:spPr>
        <a:xfrm>
          <a:off x="1558925" y="5949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BD28D9C-96B4-4225-A06C-45DF2E968A41}"/>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A1EDE1D-75DE-40B4-B585-BC33F314B62D}"/>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7A58A65-323C-4153-A709-987BE525582A}"/>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1B3D50A-63DA-4095-AA33-DB25103E428D}"/>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7B61570-DE9C-44E0-ABE4-2F7F891A7C53}"/>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163558</xdr:rowOff>
    </xdr:from>
    <xdr:to>
      <xdr:col>23</xdr:col>
      <xdr:colOff>136525</xdr:colOff>
      <xdr:row>32</xdr:row>
      <xdr:rowOff>93708</xdr:rowOff>
    </xdr:to>
    <xdr:sp macro="" textlink="">
      <xdr:nvSpPr>
        <xdr:cNvPr id="87" name="楕円 86">
          <a:extLst>
            <a:ext uri="{FF2B5EF4-FFF2-40B4-BE49-F238E27FC236}">
              <a16:creationId xmlns:a16="http://schemas.microsoft.com/office/drawing/2014/main" id="{0130595D-AA8D-4F44-A9C4-997FDC7B22B3}"/>
            </a:ext>
          </a:extLst>
        </xdr:cNvPr>
        <xdr:cNvSpPr/>
      </xdr:nvSpPr>
      <xdr:spPr>
        <a:xfrm>
          <a:off x="4254500" y="59992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14985</xdr:rowOff>
    </xdr:from>
    <xdr:ext cx="405111" cy="259045"/>
    <xdr:sp macro="" textlink="">
      <xdr:nvSpPr>
        <xdr:cNvPr id="88" name="有形固定資産減価償却率該当値テキスト">
          <a:extLst>
            <a:ext uri="{FF2B5EF4-FFF2-40B4-BE49-F238E27FC236}">
              <a16:creationId xmlns:a16="http://schemas.microsoft.com/office/drawing/2014/main" id="{85CDC4C4-F12E-4E99-9EA2-D5403F189E05}"/>
            </a:ext>
          </a:extLst>
        </xdr:cNvPr>
        <xdr:cNvSpPr txBox="1"/>
      </xdr:nvSpPr>
      <xdr:spPr>
        <a:xfrm>
          <a:off x="4359275" y="585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120378</xdr:rowOff>
    </xdr:from>
    <xdr:to>
      <xdr:col>19</xdr:col>
      <xdr:colOff>187325</xdr:colOff>
      <xdr:row>32</xdr:row>
      <xdr:rowOff>50528</xdr:rowOff>
    </xdr:to>
    <xdr:sp macro="" textlink="">
      <xdr:nvSpPr>
        <xdr:cNvPr id="89" name="楕円 88">
          <a:extLst>
            <a:ext uri="{FF2B5EF4-FFF2-40B4-BE49-F238E27FC236}">
              <a16:creationId xmlns:a16="http://schemas.microsoft.com/office/drawing/2014/main" id="{45021B84-EE36-4B5E-9846-009508AC9856}"/>
            </a:ext>
          </a:extLst>
        </xdr:cNvPr>
        <xdr:cNvSpPr/>
      </xdr:nvSpPr>
      <xdr:spPr>
        <a:xfrm>
          <a:off x="3616325" y="596237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171178</xdr:rowOff>
    </xdr:from>
    <xdr:to>
      <xdr:col>23</xdr:col>
      <xdr:colOff>85725</xdr:colOff>
      <xdr:row>32</xdr:row>
      <xdr:rowOff>42908</xdr:rowOff>
    </xdr:to>
    <xdr:cxnSp macro="">
      <xdr:nvCxnSpPr>
        <xdr:cNvPr id="90" name="直線コネクタ 89">
          <a:extLst>
            <a:ext uri="{FF2B5EF4-FFF2-40B4-BE49-F238E27FC236}">
              <a16:creationId xmlns:a16="http://schemas.microsoft.com/office/drawing/2014/main" id="{0929E4C6-D566-4CBB-B01A-D9E07D793732}"/>
            </a:ext>
          </a:extLst>
        </xdr:cNvPr>
        <xdr:cNvCxnSpPr/>
      </xdr:nvCxnSpPr>
      <xdr:spPr>
        <a:xfrm>
          <a:off x="3673475" y="6000478"/>
          <a:ext cx="62865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141968</xdr:rowOff>
    </xdr:from>
    <xdr:to>
      <xdr:col>15</xdr:col>
      <xdr:colOff>187325</xdr:colOff>
      <xdr:row>32</xdr:row>
      <xdr:rowOff>72118</xdr:rowOff>
    </xdr:to>
    <xdr:sp macro="" textlink="">
      <xdr:nvSpPr>
        <xdr:cNvPr id="91" name="楕円 90">
          <a:extLst>
            <a:ext uri="{FF2B5EF4-FFF2-40B4-BE49-F238E27FC236}">
              <a16:creationId xmlns:a16="http://schemas.microsoft.com/office/drawing/2014/main" id="{47EEA1F1-9A65-4054-B461-93FF13E155B5}"/>
            </a:ext>
          </a:extLst>
        </xdr:cNvPr>
        <xdr:cNvSpPr/>
      </xdr:nvSpPr>
      <xdr:spPr>
        <a:xfrm>
          <a:off x="2930525" y="59839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171178</xdr:rowOff>
    </xdr:from>
    <xdr:to>
      <xdr:col>19</xdr:col>
      <xdr:colOff>136525</xdr:colOff>
      <xdr:row>32</xdr:row>
      <xdr:rowOff>21318</xdr:rowOff>
    </xdr:to>
    <xdr:cxnSp macro="">
      <xdr:nvCxnSpPr>
        <xdr:cNvPr id="92" name="直線コネクタ 91">
          <a:extLst>
            <a:ext uri="{FF2B5EF4-FFF2-40B4-BE49-F238E27FC236}">
              <a16:creationId xmlns:a16="http://schemas.microsoft.com/office/drawing/2014/main" id="{BA54D0D5-C9B9-4736-A200-2ADABA4F992F}"/>
            </a:ext>
          </a:extLst>
        </xdr:cNvPr>
        <xdr:cNvCxnSpPr/>
      </xdr:nvCxnSpPr>
      <xdr:spPr>
        <a:xfrm flipV="1">
          <a:off x="2987675" y="6000478"/>
          <a:ext cx="6858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38372</xdr:rowOff>
    </xdr:from>
    <xdr:to>
      <xdr:col>11</xdr:col>
      <xdr:colOff>187325</xdr:colOff>
      <xdr:row>32</xdr:row>
      <xdr:rowOff>139972</xdr:rowOff>
    </xdr:to>
    <xdr:sp macro="" textlink="">
      <xdr:nvSpPr>
        <xdr:cNvPr id="93" name="楕円 92">
          <a:extLst>
            <a:ext uri="{FF2B5EF4-FFF2-40B4-BE49-F238E27FC236}">
              <a16:creationId xmlns:a16="http://schemas.microsoft.com/office/drawing/2014/main" id="{AF2D53AD-9C2D-497B-9D95-4F67BB13F34C}"/>
            </a:ext>
          </a:extLst>
        </xdr:cNvPr>
        <xdr:cNvSpPr/>
      </xdr:nvSpPr>
      <xdr:spPr>
        <a:xfrm>
          <a:off x="2244725" y="60391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21318</xdr:rowOff>
    </xdr:from>
    <xdr:to>
      <xdr:col>15</xdr:col>
      <xdr:colOff>136525</xdr:colOff>
      <xdr:row>32</xdr:row>
      <xdr:rowOff>89172</xdr:rowOff>
    </xdr:to>
    <xdr:cxnSp macro="">
      <xdr:nvCxnSpPr>
        <xdr:cNvPr id="94" name="直線コネクタ 93">
          <a:extLst>
            <a:ext uri="{FF2B5EF4-FFF2-40B4-BE49-F238E27FC236}">
              <a16:creationId xmlns:a16="http://schemas.microsoft.com/office/drawing/2014/main" id="{200D0970-A2C6-4239-B2C0-A74E2133E481}"/>
            </a:ext>
          </a:extLst>
        </xdr:cNvPr>
        <xdr:cNvCxnSpPr/>
      </xdr:nvCxnSpPr>
      <xdr:spPr>
        <a:xfrm flipV="1">
          <a:off x="2301875" y="6022068"/>
          <a:ext cx="685800" cy="6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114209</xdr:rowOff>
    </xdr:from>
    <xdr:to>
      <xdr:col>7</xdr:col>
      <xdr:colOff>187325</xdr:colOff>
      <xdr:row>32</xdr:row>
      <xdr:rowOff>44359</xdr:rowOff>
    </xdr:to>
    <xdr:sp macro="" textlink="">
      <xdr:nvSpPr>
        <xdr:cNvPr id="95" name="楕円 94">
          <a:extLst>
            <a:ext uri="{FF2B5EF4-FFF2-40B4-BE49-F238E27FC236}">
              <a16:creationId xmlns:a16="http://schemas.microsoft.com/office/drawing/2014/main" id="{9AE231B2-149E-48D0-91D8-83AEE1758EF9}"/>
            </a:ext>
          </a:extLst>
        </xdr:cNvPr>
        <xdr:cNvSpPr/>
      </xdr:nvSpPr>
      <xdr:spPr>
        <a:xfrm>
          <a:off x="1558925" y="59530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165009</xdr:rowOff>
    </xdr:from>
    <xdr:to>
      <xdr:col>11</xdr:col>
      <xdr:colOff>136525</xdr:colOff>
      <xdr:row>32</xdr:row>
      <xdr:rowOff>89172</xdr:rowOff>
    </xdr:to>
    <xdr:cxnSp macro="">
      <xdr:nvCxnSpPr>
        <xdr:cNvPr id="96" name="直線コネクタ 95">
          <a:extLst>
            <a:ext uri="{FF2B5EF4-FFF2-40B4-BE49-F238E27FC236}">
              <a16:creationId xmlns:a16="http://schemas.microsoft.com/office/drawing/2014/main" id="{F158F0B3-68A3-4B7F-9BBC-A797F4D98142}"/>
            </a:ext>
          </a:extLst>
        </xdr:cNvPr>
        <xdr:cNvCxnSpPr/>
      </xdr:nvCxnSpPr>
      <xdr:spPr>
        <a:xfrm>
          <a:off x="1616075" y="6000659"/>
          <a:ext cx="685800" cy="8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97" name="n_1aveValue有形固定資産減価償却率">
          <a:extLst>
            <a:ext uri="{FF2B5EF4-FFF2-40B4-BE49-F238E27FC236}">
              <a16:creationId xmlns:a16="http://schemas.microsoft.com/office/drawing/2014/main" id="{13B2593A-16FE-417B-9F70-4DC06ABC1EB0}"/>
            </a:ext>
          </a:extLst>
        </xdr:cNvPr>
        <xdr:cNvSpPr txBox="1"/>
      </xdr:nvSpPr>
      <xdr:spPr>
        <a:xfrm>
          <a:off x="3474094" y="608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8" name="n_2aveValue有形固定資産減価償却率">
          <a:extLst>
            <a:ext uri="{FF2B5EF4-FFF2-40B4-BE49-F238E27FC236}">
              <a16:creationId xmlns:a16="http://schemas.microsoft.com/office/drawing/2014/main" id="{C91DAA77-F664-4779-BE40-3CDF556D158D}"/>
            </a:ext>
          </a:extLst>
        </xdr:cNvPr>
        <xdr:cNvSpPr txBox="1"/>
      </xdr:nvSpPr>
      <xdr:spPr>
        <a:xfrm>
          <a:off x="2797819" y="6067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9" name="n_3aveValue有形固定資産減価償却率">
          <a:extLst>
            <a:ext uri="{FF2B5EF4-FFF2-40B4-BE49-F238E27FC236}">
              <a16:creationId xmlns:a16="http://schemas.microsoft.com/office/drawing/2014/main" id="{C46A7CE1-A64A-4AD5-9F4D-28DE278B7C54}"/>
            </a:ext>
          </a:extLst>
        </xdr:cNvPr>
        <xdr:cNvSpPr txBox="1"/>
      </xdr:nvSpPr>
      <xdr:spPr>
        <a:xfrm>
          <a:off x="2112019" y="5725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100" name="n_4aveValue有形固定資産減価償却率">
          <a:extLst>
            <a:ext uri="{FF2B5EF4-FFF2-40B4-BE49-F238E27FC236}">
              <a16:creationId xmlns:a16="http://schemas.microsoft.com/office/drawing/2014/main" id="{4814091D-2242-4E32-93A0-D8BAD5A45CCC}"/>
            </a:ext>
          </a:extLst>
        </xdr:cNvPr>
        <xdr:cNvSpPr txBox="1"/>
      </xdr:nvSpPr>
      <xdr:spPr>
        <a:xfrm>
          <a:off x="1426219"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67055</xdr:rowOff>
    </xdr:from>
    <xdr:ext cx="405111" cy="259045"/>
    <xdr:sp macro="" textlink="">
      <xdr:nvSpPr>
        <xdr:cNvPr id="101" name="n_1mainValue有形固定資産減価償却率">
          <a:extLst>
            <a:ext uri="{FF2B5EF4-FFF2-40B4-BE49-F238E27FC236}">
              <a16:creationId xmlns:a16="http://schemas.microsoft.com/office/drawing/2014/main" id="{55E63E37-F58D-40E1-85D1-7A41280AF257}"/>
            </a:ext>
          </a:extLst>
        </xdr:cNvPr>
        <xdr:cNvSpPr txBox="1"/>
      </xdr:nvSpPr>
      <xdr:spPr>
        <a:xfrm>
          <a:off x="3474094" y="5740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102" name="n_2mainValue有形固定資産減価償却率">
          <a:extLst>
            <a:ext uri="{FF2B5EF4-FFF2-40B4-BE49-F238E27FC236}">
              <a16:creationId xmlns:a16="http://schemas.microsoft.com/office/drawing/2014/main" id="{94694BC2-EEA7-42C0-88F9-8BD8E63F0556}"/>
            </a:ext>
          </a:extLst>
        </xdr:cNvPr>
        <xdr:cNvSpPr txBox="1"/>
      </xdr:nvSpPr>
      <xdr:spPr>
        <a:xfrm>
          <a:off x="2797819" y="5762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131099</xdr:rowOff>
    </xdr:from>
    <xdr:ext cx="405111" cy="259045"/>
    <xdr:sp macro="" textlink="">
      <xdr:nvSpPr>
        <xdr:cNvPr id="103" name="n_3mainValue有形固定資産減価償却率">
          <a:extLst>
            <a:ext uri="{FF2B5EF4-FFF2-40B4-BE49-F238E27FC236}">
              <a16:creationId xmlns:a16="http://schemas.microsoft.com/office/drawing/2014/main" id="{379BAFD7-174A-4DF1-ABC3-7176040565CF}"/>
            </a:ext>
          </a:extLst>
        </xdr:cNvPr>
        <xdr:cNvSpPr txBox="1"/>
      </xdr:nvSpPr>
      <xdr:spPr>
        <a:xfrm>
          <a:off x="2112019" y="6131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35486</xdr:rowOff>
    </xdr:from>
    <xdr:ext cx="405111" cy="259045"/>
    <xdr:sp macro="" textlink="">
      <xdr:nvSpPr>
        <xdr:cNvPr id="104" name="n_4mainValue有形固定資産減価償却率">
          <a:extLst>
            <a:ext uri="{FF2B5EF4-FFF2-40B4-BE49-F238E27FC236}">
              <a16:creationId xmlns:a16="http://schemas.microsoft.com/office/drawing/2014/main" id="{FBD9B9BB-57CD-4DE2-9183-58F0E2DB470F}"/>
            </a:ext>
          </a:extLst>
        </xdr:cNvPr>
        <xdr:cNvSpPr txBox="1"/>
      </xdr:nvSpPr>
      <xdr:spPr>
        <a:xfrm>
          <a:off x="1426219" y="6036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4A67EAA8-D660-40A9-B28A-9805468162C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FD53E1C0-7926-4FB0-8BDB-2E7D9B63BC73}"/>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3312C4D4-D3B2-44E7-9D64-7269093A4FB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9D3AB7C1-B72B-4F9A-892A-8859AEC7E8B0}"/>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4750737E-C7C8-415A-BADA-E019F2D6B082}"/>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25C3703A-D3F5-43FE-8D9E-8163E27F31F6}"/>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3DE9C74B-D6EA-4B91-A58B-95FAD7B0CE38}"/>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A7313A-DF25-4B7B-9014-EA9D389E522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157CB48E-EFE5-47D4-9D7B-3F04A593DE2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1C2864E0-3D32-473C-B92F-24FB2D93A1A0}"/>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9139F1DF-883B-4DCD-831E-5C5B4C7B057C}"/>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8850E47B-6DC5-43FE-9F1D-429126DEF520}"/>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5A5FE081-FD7A-45FD-9364-AF4FED7C852D}"/>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前年度より</a:t>
          </a:r>
          <a:r>
            <a:rPr kumimoji="1" lang="en-US" altLang="ja-JP" sz="1100">
              <a:latin typeface="ＭＳ Ｐゴシック" panose="020B0600070205080204" pitchFamily="50" charset="-128"/>
              <a:ea typeface="ＭＳ Ｐゴシック" panose="020B0600070205080204" pitchFamily="50" charset="-128"/>
            </a:rPr>
            <a:t>12.5</a:t>
          </a:r>
          <a:r>
            <a:rPr kumimoji="1" lang="ja-JP" altLang="en-US" sz="1100">
              <a:latin typeface="ＭＳ Ｐゴシック" panose="020B0600070205080204" pitchFamily="50" charset="-128"/>
              <a:ea typeface="ＭＳ Ｐゴシック" panose="020B0600070205080204" pitchFamily="50" charset="-128"/>
            </a:rPr>
            <a:t>％上昇しているが、類似団体との差は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前年度に比べて</a:t>
          </a:r>
          <a:r>
            <a:rPr kumimoji="1" lang="ja-JP" altLang="en-US" sz="1100">
              <a:latin typeface="ＭＳ Ｐゴシック" panose="020B0600070205080204" pitchFamily="50" charset="-128"/>
              <a:ea typeface="ＭＳ Ｐゴシック" panose="020B0600070205080204" pitchFamily="50" charset="-128"/>
            </a:rPr>
            <a:t>縮小している。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その要因としては、将来負担額の増加（主に病院の</a:t>
          </a:r>
          <a:r>
            <a:rPr kumimoji="1" lang="en-US" altLang="ja-JP" sz="1100">
              <a:latin typeface="ＭＳ Ｐゴシック" panose="020B0600070205080204" pitchFamily="50" charset="-128"/>
              <a:ea typeface="ＭＳ Ｐゴシック" panose="020B0600070205080204" pitchFamily="50" charset="-128"/>
            </a:rPr>
            <a:t>ZEB</a:t>
          </a:r>
          <a:r>
            <a:rPr kumimoji="1" lang="ja-JP" altLang="en-US" sz="1100">
              <a:latin typeface="ＭＳ Ｐゴシック" panose="020B0600070205080204" pitchFamily="50" charset="-128"/>
              <a:ea typeface="ＭＳ Ｐゴシック" panose="020B0600070205080204" pitchFamily="50" charset="-128"/>
            </a:rPr>
            <a:t>化事業に係る地方債の発行）によって数値が上昇しているが、充当可能財源等（健全化上見込んでいる公営住宅の賃貸料等）が増加したことで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類似団体との差</a:t>
          </a:r>
          <a:r>
            <a:rPr kumimoji="1" lang="ja-JP" altLang="ja-JP" sz="1100">
              <a:solidFill>
                <a:schemeClr val="dk1"/>
              </a:solidFill>
              <a:effectLst/>
              <a:latin typeface="+mn-lt"/>
              <a:ea typeface="+mn-ea"/>
              <a:cs typeface="+mn-cs"/>
            </a:rPr>
            <a:t>は</a:t>
          </a:r>
          <a:r>
            <a:rPr kumimoji="1" lang="ja-JP" altLang="en-US" sz="1100">
              <a:latin typeface="ＭＳ Ｐゴシック" panose="020B0600070205080204" pitchFamily="50" charset="-128"/>
              <a:ea typeface="ＭＳ Ｐゴシック" panose="020B0600070205080204" pitchFamily="50" charset="-128"/>
            </a:rPr>
            <a:t>前年度よりも小さかった。</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11AA6B8A-1D4F-48AC-8E0F-033D695C616F}"/>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B0624BB8-EDF3-4D40-B5AE-565DA86A1F4B}"/>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EBCA1CED-55AC-4F0E-BA09-E83F0993AF4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FE6B7FB4-F773-41ED-A8F7-06FF5B6169AE}"/>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2" name="テキスト ボックス 121">
          <a:extLst>
            <a:ext uri="{FF2B5EF4-FFF2-40B4-BE49-F238E27FC236}">
              <a16:creationId xmlns:a16="http://schemas.microsoft.com/office/drawing/2014/main" id="{B1EBEDF2-643A-4D93-80F4-14FD9EA6DE4D}"/>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C47694A4-0B31-4E43-A40E-644CD645C413}"/>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4E92A675-95ED-4ED1-878A-A68D260855E3}"/>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CE68E3BB-CD6A-4754-A5B6-C8256FD98288}"/>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FE50F20F-A4D6-44C4-A248-3C918894636A}"/>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8FD5CB36-8042-472D-A079-976AF57190FB}"/>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4C42D618-4BAD-4904-B169-550BBFF110EA}"/>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5E28E5BF-9359-4CA3-9F4F-24978475723D}"/>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AED7BE9B-BFB1-4A2E-96D1-78B6E289D2FF}"/>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C142B7FD-6679-421D-936D-D0BF3B0064B0}"/>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3C00FE57-EFFB-4DB5-A5FF-E9E82BFA628A}"/>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3" name="直線コネクタ 132">
          <a:extLst>
            <a:ext uri="{FF2B5EF4-FFF2-40B4-BE49-F238E27FC236}">
              <a16:creationId xmlns:a16="http://schemas.microsoft.com/office/drawing/2014/main" id="{30C533A7-4BB2-496B-8B08-1182C2B6DEFB}"/>
            </a:ext>
          </a:extLst>
        </xdr:cNvPr>
        <xdr:cNvCxnSpPr/>
      </xdr:nvCxnSpPr>
      <xdr:spPr>
        <a:xfrm flipV="1">
          <a:off x="13326745" y="5115983"/>
          <a:ext cx="1269" cy="13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4" name="債務償還比率最小値テキスト">
          <a:extLst>
            <a:ext uri="{FF2B5EF4-FFF2-40B4-BE49-F238E27FC236}">
              <a16:creationId xmlns:a16="http://schemas.microsoft.com/office/drawing/2014/main" id="{F9B211C2-9226-4E3B-A413-2D74470C0023}"/>
            </a:ext>
          </a:extLst>
        </xdr:cNvPr>
        <xdr:cNvSpPr txBox="1"/>
      </xdr:nvSpPr>
      <xdr:spPr>
        <a:xfrm>
          <a:off x="13379450" y="65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5" name="直線コネクタ 134">
          <a:extLst>
            <a:ext uri="{FF2B5EF4-FFF2-40B4-BE49-F238E27FC236}">
              <a16:creationId xmlns:a16="http://schemas.microsoft.com/office/drawing/2014/main" id="{C7CAB80C-F43D-4DA2-9D89-7675038F9697}"/>
            </a:ext>
          </a:extLst>
        </xdr:cNvPr>
        <xdr:cNvCxnSpPr/>
      </xdr:nvCxnSpPr>
      <xdr:spPr>
        <a:xfrm>
          <a:off x="13255625" y="6504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FB2CD3C1-C6C7-4191-9748-7F2B581ECE2C}"/>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3557B9A8-0F10-4781-B581-4934558A0494}"/>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8" name="債務償還比率平均値テキスト">
          <a:extLst>
            <a:ext uri="{FF2B5EF4-FFF2-40B4-BE49-F238E27FC236}">
              <a16:creationId xmlns:a16="http://schemas.microsoft.com/office/drawing/2014/main" id="{759F8959-2B8F-4DF8-B3F2-E893AE9A6E04}"/>
            </a:ext>
          </a:extLst>
        </xdr:cNvPr>
        <xdr:cNvSpPr txBox="1"/>
      </xdr:nvSpPr>
      <xdr:spPr>
        <a:xfrm>
          <a:off x="13379450" y="5617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9" name="フローチャート: 判断 138">
          <a:extLst>
            <a:ext uri="{FF2B5EF4-FFF2-40B4-BE49-F238E27FC236}">
              <a16:creationId xmlns:a16="http://schemas.microsoft.com/office/drawing/2014/main" id="{AD4C000B-88C6-460C-9400-3E06A2D46C3D}"/>
            </a:ext>
          </a:extLst>
        </xdr:cNvPr>
        <xdr:cNvSpPr/>
      </xdr:nvSpPr>
      <xdr:spPr>
        <a:xfrm>
          <a:off x="13293725" y="5753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0" name="フローチャート: 判断 139">
          <a:extLst>
            <a:ext uri="{FF2B5EF4-FFF2-40B4-BE49-F238E27FC236}">
              <a16:creationId xmlns:a16="http://schemas.microsoft.com/office/drawing/2014/main" id="{F55E801B-AA8E-460D-964B-1A6B352C10C0}"/>
            </a:ext>
          </a:extLst>
        </xdr:cNvPr>
        <xdr:cNvSpPr/>
      </xdr:nvSpPr>
      <xdr:spPr>
        <a:xfrm>
          <a:off x="12646025" y="5727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1" name="フローチャート: 判断 140">
          <a:extLst>
            <a:ext uri="{FF2B5EF4-FFF2-40B4-BE49-F238E27FC236}">
              <a16:creationId xmlns:a16="http://schemas.microsoft.com/office/drawing/2014/main" id="{3862AEA9-A56F-414F-826B-03804D81AE97}"/>
            </a:ext>
          </a:extLst>
        </xdr:cNvPr>
        <xdr:cNvSpPr/>
      </xdr:nvSpPr>
      <xdr:spPr>
        <a:xfrm>
          <a:off x="11960225" y="57430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2" name="フローチャート: 判断 141">
          <a:extLst>
            <a:ext uri="{FF2B5EF4-FFF2-40B4-BE49-F238E27FC236}">
              <a16:creationId xmlns:a16="http://schemas.microsoft.com/office/drawing/2014/main" id="{969093F7-CE86-4710-996B-B922FE734909}"/>
            </a:ext>
          </a:extLst>
        </xdr:cNvPr>
        <xdr:cNvSpPr/>
      </xdr:nvSpPr>
      <xdr:spPr>
        <a:xfrm>
          <a:off x="11274425" y="57454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3" name="フローチャート: 判断 142">
          <a:extLst>
            <a:ext uri="{FF2B5EF4-FFF2-40B4-BE49-F238E27FC236}">
              <a16:creationId xmlns:a16="http://schemas.microsoft.com/office/drawing/2014/main" id="{96C32D72-23C3-4DA7-97EB-AD39B8D71C72}"/>
            </a:ext>
          </a:extLst>
        </xdr:cNvPr>
        <xdr:cNvSpPr/>
      </xdr:nvSpPr>
      <xdr:spPr>
        <a:xfrm>
          <a:off x="10588625" y="59629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6DF43D5-5C8D-4471-9AB8-2E4E2E1AAEEB}"/>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C8997F5-43F9-488D-B203-0AB9840F89A7}"/>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9FF5BF2-E9FA-469A-BCE9-190F058D8F90}"/>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5EC8838-F7DC-4BEA-95E2-F4F961C8545A}"/>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0529186-89BB-48BE-B7E9-83BBA499E8B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57700</xdr:rowOff>
    </xdr:from>
    <xdr:to>
      <xdr:col>76</xdr:col>
      <xdr:colOff>73025</xdr:colOff>
      <xdr:row>32</xdr:row>
      <xdr:rowOff>159300</xdr:rowOff>
    </xdr:to>
    <xdr:sp macro="" textlink="">
      <xdr:nvSpPr>
        <xdr:cNvPr id="149" name="楕円 148">
          <a:extLst>
            <a:ext uri="{FF2B5EF4-FFF2-40B4-BE49-F238E27FC236}">
              <a16:creationId xmlns:a16="http://schemas.microsoft.com/office/drawing/2014/main" id="{15E8831C-8DA3-4311-96AD-734E96FC293F}"/>
            </a:ext>
          </a:extLst>
        </xdr:cNvPr>
        <xdr:cNvSpPr/>
      </xdr:nvSpPr>
      <xdr:spPr>
        <a:xfrm>
          <a:off x="13293725" y="60584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36127</xdr:rowOff>
    </xdr:from>
    <xdr:ext cx="469744" cy="259045"/>
    <xdr:sp macro="" textlink="">
      <xdr:nvSpPr>
        <xdr:cNvPr id="150" name="債務償還比率該当値テキスト">
          <a:extLst>
            <a:ext uri="{FF2B5EF4-FFF2-40B4-BE49-F238E27FC236}">
              <a16:creationId xmlns:a16="http://schemas.microsoft.com/office/drawing/2014/main" id="{66C44D9C-4D5B-46D6-B728-1593657DAE17}"/>
            </a:ext>
          </a:extLst>
        </xdr:cNvPr>
        <xdr:cNvSpPr txBox="1"/>
      </xdr:nvSpPr>
      <xdr:spPr>
        <a:xfrm>
          <a:off x="13379450" y="603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35211</xdr:rowOff>
    </xdr:from>
    <xdr:to>
      <xdr:col>72</xdr:col>
      <xdr:colOff>123825</xdr:colOff>
      <xdr:row>32</xdr:row>
      <xdr:rowOff>136811</xdr:rowOff>
    </xdr:to>
    <xdr:sp macro="" textlink="">
      <xdr:nvSpPr>
        <xdr:cNvPr id="151" name="楕円 150">
          <a:extLst>
            <a:ext uri="{FF2B5EF4-FFF2-40B4-BE49-F238E27FC236}">
              <a16:creationId xmlns:a16="http://schemas.microsoft.com/office/drawing/2014/main" id="{2955801E-E262-4361-A4B7-95707C663466}"/>
            </a:ext>
          </a:extLst>
        </xdr:cNvPr>
        <xdr:cNvSpPr/>
      </xdr:nvSpPr>
      <xdr:spPr>
        <a:xfrm>
          <a:off x="12646025" y="60359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86011</xdr:rowOff>
    </xdr:from>
    <xdr:to>
      <xdr:col>76</xdr:col>
      <xdr:colOff>22225</xdr:colOff>
      <xdr:row>32</xdr:row>
      <xdr:rowOff>108500</xdr:rowOff>
    </xdr:to>
    <xdr:cxnSp macro="">
      <xdr:nvCxnSpPr>
        <xdr:cNvPr id="152" name="直線コネクタ 151">
          <a:extLst>
            <a:ext uri="{FF2B5EF4-FFF2-40B4-BE49-F238E27FC236}">
              <a16:creationId xmlns:a16="http://schemas.microsoft.com/office/drawing/2014/main" id="{F351822C-630C-4559-B5AD-7F01CE161963}"/>
            </a:ext>
          </a:extLst>
        </xdr:cNvPr>
        <xdr:cNvCxnSpPr/>
      </xdr:nvCxnSpPr>
      <xdr:spPr>
        <a:xfrm>
          <a:off x="12693650" y="6083586"/>
          <a:ext cx="638175" cy="2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164021</xdr:rowOff>
    </xdr:from>
    <xdr:to>
      <xdr:col>68</xdr:col>
      <xdr:colOff>123825</xdr:colOff>
      <xdr:row>32</xdr:row>
      <xdr:rowOff>94171</xdr:rowOff>
    </xdr:to>
    <xdr:sp macro="" textlink="">
      <xdr:nvSpPr>
        <xdr:cNvPr id="153" name="楕円 152">
          <a:extLst>
            <a:ext uri="{FF2B5EF4-FFF2-40B4-BE49-F238E27FC236}">
              <a16:creationId xmlns:a16="http://schemas.microsoft.com/office/drawing/2014/main" id="{56A88689-EC09-4660-B082-54277E95A084}"/>
            </a:ext>
          </a:extLst>
        </xdr:cNvPr>
        <xdr:cNvSpPr/>
      </xdr:nvSpPr>
      <xdr:spPr>
        <a:xfrm>
          <a:off x="11960225" y="59996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43371</xdr:rowOff>
    </xdr:from>
    <xdr:to>
      <xdr:col>72</xdr:col>
      <xdr:colOff>73025</xdr:colOff>
      <xdr:row>32</xdr:row>
      <xdr:rowOff>86011</xdr:rowOff>
    </xdr:to>
    <xdr:cxnSp macro="">
      <xdr:nvCxnSpPr>
        <xdr:cNvPr id="154" name="直線コネクタ 153">
          <a:extLst>
            <a:ext uri="{FF2B5EF4-FFF2-40B4-BE49-F238E27FC236}">
              <a16:creationId xmlns:a16="http://schemas.microsoft.com/office/drawing/2014/main" id="{D9E6A046-869B-4EB0-A53E-F1F8A085F981}"/>
            </a:ext>
          </a:extLst>
        </xdr:cNvPr>
        <xdr:cNvCxnSpPr/>
      </xdr:nvCxnSpPr>
      <xdr:spPr>
        <a:xfrm>
          <a:off x="12007850" y="6047296"/>
          <a:ext cx="685800" cy="3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137382</xdr:rowOff>
    </xdr:from>
    <xdr:to>
      <xdr:col>64</xdr:col>
      <xdr:colOff>123825</xdr:colOff>
      <xdr:row>31</xdr:row>
      <xdr:rowOff>67532</xdr:rowOff>
    </xdr:to>
    <xdr:sp macro="" textlink="">
      <xdr:nvSpPr>
        <xdr:cNvPr id="155" name="楕円 154">
          <a:extLst>
            <a:ext uri="{FF2B5EF4-FFF2-40B4-BE49-F238E27FC236}">
              <a16:creationId xmlns:a16="http://schemas.microsoft.com/office/drawing/2014/main" id="{181D52F6-69CC-43DD-8A24-95D661F1E388}"/>
            </a:ext>
          </a:extLst>
        </xdr:cNvPr>
        <xdr:cNvSpPr/>
      </xdr:nvSpPr>
      <xdr:spPr>
        <a:xfrm>
          <a:off x="11274425" y="581745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16732</xdr:rowOff>
    </xdr:from>
    <xdr:to>
      <xdr:col>68</xdr:col>
      <xdr:colOff>73025</xdr:colOff>
      <xdr:row>32</xdr:row>
      <xdr:rowOff>43371</xdr:rowOff>
    </xdr:to>
    <xdr:cxnSp macro="">
      <xdr:nvCxnSpPr>
        <xdr:cNvPr id="156" name="直線コネクタ 155">
          <a:extLst>
            <a:ext uri="{FF2B5EF4-FFF2-40B4-BE49-F238E27FC236}">
              <a16:creationId xmlns:a16="http://schemas.microsoft.com/office/drawing/2014/main" id="{DC9FB80F-BBAF-458D-B684-1AB3CEC17AEF}"/>
            </a:ext>
          </a:extLst>
        </xdr:cNvPr>
        <xdr:cNvCxnSpPr/>
      </xdr:nvCxnSpPr>
      <xdr:spPr>
        <a:xfrm>
          <a:off x="11322050" y="5855557"/>
          <a:ext cx="685800" cy="19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120841</xdr:rowOff>
    </xdr:from>
    <xdr:to>
      <xdr:col>60</xdr:col>
      <xdr:colOff>123825</xdr:colOff>
      <xdr:row>32</xdr:row>
      <xdr:rowOff>50991</xdr:rowOff>
    </xdr:to>
    <xdr:sp macro="" textlink="">
      <xdr:nvSpPr>
        <xdr:cNvPr id="157" name="楕円 156">
          <a:extLst>
            <a:ext uri="{FF2B5EF4-FFF2-40B4-BE49-F238E27FC236}">
              <a16:creationId xmlns:a16="http://schemas.microsoft.com/office/drawing/2014/main" id="{3FC6F0FB-6F2A-4092-8FA1-4A33E4EECEFC}"/>
            </a:ext>
          </a:extLst>
        </xdr:cNvPr>
        <xdr:cNvSpPr/>
      </xdr:nvSpPr>
      <xdr:spPr>
        <a:xfrm>
          <a:off x="10588625" y="596284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16732</xdr:rowOff>
    </xdr:from>
    <xdr:to>
      <xdr:col>64</xdr:col>
      <xdr:colOff>73025</xdr:colOff>
      <xdr:row>32</xdr:row>
      <xdr:rowOff>191</xdr:rowOff>
    </xdr:to>
    <xdr:cxnSp macro="">
      <xdr:nvCxnSpPr>
        <xdr:cNvPr id="158" name="直線コネクタ 157">
          <a:extLst>
            <a:ext uri="{FF2B5EF4-FFF2-40B4-BE49-F238E27FC236}">
              <a16:creationId xmlns:a16="http://schemas.microsoft.com/office/drawing/2014/main" id="{42201EC3-C3BC-42D2-BB04-6F2889AE0EA1}"/>
            </a:ext>
          </a:extLst>
        </xdr:cNvPr>
        <xdr:cNvCxnSpPr/>
      </xdr:nvCxnSpPr>
      <xdr:spPr>
        <a:xfrm flipV="1">
          <a:off x="10636250" y="5855557"/>
          <a:ext cx="685800" cy="14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9" name="n_1aveValue債務償還比率">
          <a:extLst>
            <a:ext uri="{FF2B5EF4-FFF2-40B4-BE49-F238E27FC236}">
              <a16:creationId xmlns:a16="http://schemas.microsoft.com/office/drawing/2014/main" id="{60C972F7-94C3-47CD-B2D7-3D588DFD64C8}"/>
            </a:ext>
          </a:extLst>
        </xdr:cNvPr>
        <xdr:cNvSpPr txBox="1"/>
      </xdr:nvSpPr>
      <xdr:spPr>
        <a:xfrm>
          <a:off x="12465127" y="551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60" name="n_2aveValue債務償還比率">
          <a:extLst>
            <a:ext uri="{FF2B5EF4-FFF2-40B4-BE49-F238E27FC236}">
              <a16:creationId xmlns:a16="http://schemas.microsoft.com/office/drawing/2014/main" id="{FDE20579-D9AF-4D9F-85E2-9CF4D019E5DC}"/>
            </a:ext>
          </a:extLst>
        </xdr:cNvPr>
        <xdr:cNvSpPr txBox="1"/>
      </xdr:nvSpPr>
      <xdr:spPr>
        <a:xfrm>
          <a:off x="11788852" y="553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61" name="n_3aveValue債務償還比率">
          <a:extLst>
            <a:ext uri="{FF2B5EF4-FFF2-40B4-BE49-F238E27FC236}">
              <a16:creationId xmlns:a16="http://schemas.microsoft.com/office/drawing/2014/main" id="{7842EDE7-9993-46F6-A38A-EB75E95A6D78}"/>
            </a:ext>
          </a:extLst>
        </xdr:cNvPr>
        <xdr:cNvSpPr txBox="1"/>
      </xdr:nvSpPr>
      <xdr:spPr>
        <a:xfrm>
          <a:off x="11103052" y="552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2" name="n_4aveValue債務償還比率">
          <a:extLst>
            <a:ext uri="{FF2B5EF4-FFF2-40B4-BE49-F238E27FC236}">
              <a16:creationId xmlns:a16="http://schemas.microsoft.com/office/drawing/2014/main" id="{DF8A2C24-9C2A-4B4A-B982-05BDD1B5705B}"/>
            </a:ext>
          </a:extLst>
        </xdr:cNvPr>
        <xdr:cNvSpPr txBox="1"/>
      </xdr:nvSpPr>
      <xdr:spPr>
        <a:xfrm>
          <a:off x="10417252" y="604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127938</xdr:rowOff>
    </xdr:from>
    <xdr:ext cx="469744" cy="259045"/>
    <xdr:sp macro="" textlink="">
      <xdr:nvSpPr>
        <xdr:cNvPr id="163" name="n_1mainValue債務償還比率">
          <a:extLst>
            <a:ext uri="{FF2B5EF4-FFF2-40B4-BE49-F238E27FC236}">
              <a16:creationId xmlns:a16="http://schemas.microsoft.com/office/drawing/2014/main" id="{DBBDAB8E-6061-4BCB-BB2C-45FCE1D3FEB5}"/>
            </a:ext>
          </a:extLst>
        </xdr:cNvPr>
        <xdr:cNvSpPr txBox="1"/>
      </xdr:nvSpPr>
      <xdr:spPr>
        <a:xfrm>
          <a:off x="12465127" y="612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85298</xdr:rowOff>
    </xdr:from>
    <xdr:ext cx="469744" cy="259045"/>
    <xdr:sp macro="" textlink="">
      <xdr:nvSpPr>
        <xdr:cNvPr id="164" name="n_2mainValue債務償還比率">
          <a:extLst>
            <a:ext uri="{FF2B5EF4-FFF2-40B4-BE49-F238E27FC236}">
              <a16:creationId xmlns:a16="http://schemas.microsoft.com/office/drawing/2014/main" id="{1A92274D-25F8-4E96-90DA-C6DE0B791914}"/>
            </a:ext>
          </a:extLst>
        </xdr:cNvPr>
        <xdr:cNvSpPr txBox="1"/>
      </xdr:nvSpPr>
      <xdr:spPr>
        <a:xfrm>
          <a:off x="11788852" y="6089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58659</xdr:rowOff>
    </xdr:from>
    <xdr:ext cx="469744" cy="259045"/>
    <xdr:sp macro="" textlink="">
      <xdr:nvSpPr>
        <xdr:cNvPr id="165" name="n_3mainValue債務償還比率">
          <a:extLst>
            <a:ext uri="{FF2B5EF4-FFF2-40B4-BE49-F238E27FC236}">
              <a16:creationId xmlns:a16="http://schemas.microsoft.com/office/drawing/2014/main" id="{48B381A8-B137-4FDD-8A1C-E51A8FFA2BE4}"/>
            </a:ext>
          </a:extLst>
        </xdr:cNvPr>
        <xdr:cNvSpPr txBox="1"/>
      </xdr:nvSpPr>
      <xdr:spPr>
        <a:xfrm>
          <a:off x="11103052" y="589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67518</xdr:rowOff>
    </xdr:from>
    <xdr:ext cx="469744" cy="259045"/>
    <xdr:sp macro="" textlink="">
      <xdr:nvSpPr>
        <xdr:cNvPr id="166" name="n_4mainValue債務償還比率">
          <a:extLst>
            <a:ext uri="{FF2B5EF4-FFF2-40B4-BE49-F238E27FC236}">
              <a16:creationId xmlns:a16="http://schemas.microsoft.com/office/drawing/2014/main" id="{0BDB3F83-B4F6-4375-B4C8-1D725FBCC5BB}"/>
            </a:ext>
          </a:extLst>
        </xdr:cNvPr>
        <xdr:cNvSpPr txBox="1"/>
      </xdr:nvSpPr>
      <xdr:spPr>
        <a:xfrm>
          <a:off x="10417252" y="574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C470AD8-6E97-4758-914F-F243555E71E7}"/>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A09167C6-CDF7-4DFC-B89F-D1F2C16F3179}"/>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F0398FE8-BDD1-4B28-8B06-9EB2BE24958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3F6ADD30-6B7D-4093-B928-CDB697DB62EC}"/>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B4CA9F23-839D-48B5-8BEF-36E8660AF81A}"/>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C13C5E76-C635-43C9-B234-B2962DB038C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358BFE2-0558-4054-847A-119E7C363CC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72B87C8-A55A-4FDA-813F-DEA33E9CEE3D}"/>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D3EB6B4-3E12-4A51-9FEA-33B44553F28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F2DF9E2-F3F8-4444-BCBF-F4CB7D40BCF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宮城県丸森町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2AEB41-8281-40E8-A9F8-1DE26D6E75F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B3449E-85E7-4B2E-B748-BE7756E7172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BFC30B5-3EC1-4320-AA55-AFC61B793EF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1C322C-428D-4D60-A2F2-41DAA1F0B3A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4850BA-C33D-4651-AB3F-F59E0DF6A7D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2CE667-7E80-4D65-8AFF-7332F4F2D72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11,571
11,410
273.30
13,958,467
12,869,345
925,536
5,521,509
13,935,585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7A444CE-A68B-4431-94F8-6B955C16748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7EE0FC-5C9B-474A-81F4-69CAE3118B7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6DE6079-1B68-418A-9B86-2C55AA5D0BD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C448E44-A495-4747-9C9B-B1B94CC3CAC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7116E0-5456-4017-9A50-4DECF020303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0841ADC-4ED9-4049-AB65-216D8FE35726}"/>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3624D7-1C75-4342-9625-15FFEEEFA9E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97D0D49-7D3F-4673-A2B1-C6842BE6A80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BDD634-B9C7-424C-AE7E-B8F531F6213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B2E0D6-8885-46F7-A1F8-12E65602EAD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18FBF22-D038-4C3F-A80A-FD89D14C9AD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CD313D-3392-4B51-AF72-BF30741FEDF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3033F6-8912-4DD5-8498-6E6DB3C58C6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91A04A0-7C1A-4ADC-9E9B-B2608BD668D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DEF7D9F-7F6A-4ADD-B183-CBED27E891C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E8DCC28-18A2-436E-9EAE-6D9DB6A291B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ABA044-F27C-43DE-B86B-D169D0658BD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6EA6C24-7384-4F92-AD2A-5181B290EFD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723FB79-400F-4539-B1C1-CADD0C65642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7919FCD-601B-4931-8C4C-03A9CDE3D29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A27D0B-7F90-4507-BC87-5CE2C3AEE1F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BFABFE-03B9-414F-9F23-EBEE2054DC1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A5C70CD-D172-40D5-A2C9-24F8E28B8A6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C3C679-245C-40AC-911D-015E4FBA04F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3C8E750-AA39-4CB0-A4DE-E52EAA50675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6D32CCE-1F03-4423-83F9-CFB5FA7C34A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30D2065-C525-453D-BC75-11349651DA8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48D0A2-BAA1-4F51-9334-60225A5BDDA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D7BCD3A-DC66-4D3C-BB03-7CE50E4BD6A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C700D6D-8A65-4423-B110-9E9531A7BE1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72ABAE7-28CA-4F79-ACC9-F8E201B4001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E338F63-E793-4DB6-89D9-407F4B18D82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E523F8A-A306-4EAB-B231-3F3EF30C437F}"/>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1E2ED3C-263F-4708-9027-FA6F82A4971D}"/>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D4CDC86-4939-487A-8B8D-24972FCC985A}"/>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21651A5-A391-463A-BAEA-993DA07BB2EE}"/>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64FB108-A264-4222-ACE1-F081619A3DBF}"/>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599DB82-B4F5-4E7B-8F6E-44755AEE9971}"/>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9580B37-BF57-4F4D-B442-E7C746B8F3B2}"/>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5F3BD70-58A7-4FA4-8478-23981615022E}"/>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5DC81C4-E497-453D-92DC-C1E99519CDD7}"/>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1EF0807-33BE-4F8D-8EBA-D2DEBC123BC3}"/>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C5C924C-DC63-4240-AADD-F523E4E3F1B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7563194-80AF-4F9A-AF4F-065729CC252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C91030C-0325-4E81-9F93-6B888FAF46A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61C1E005-081D-40AF-BAB1-F972DB1C39EF}"/>
            </a:ext>
          </a:extLst>
        </xdr:cNvPr>
        <xdr:cNvCxnSpPr/>
      </xdr:nvCxnSpPr>
      <xdr:spPr>
        <a:xfrm flipV="1">
          <a:off x="4180840" y="557022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03D6D4E0-D6C3-4C40-B3EA-CDBE67ED19C9}"/>
            </a:ext>
          </a:extLst>
        </xdr:cNvPr>
        <xdr:cNvSpPr txBox="1"/>
      </xdr:nvSpPr>
      <xdr:spPr>
        <a:xfrm>
          <a:off x="4219575" y="683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106041E4-FA62-48C2-A5AD-739714CDB473}"/>
            </a:ext>
          </a:extLst>
        </xdr:cNvPr>
        <xdr:cNvCxnSpPr/>
      </xdr:nvCxnSpPr>
      <xdr:spPr>
        <a:xfrm>
          <a:off x="4105275" y="68313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7F6D8479-60ED-4773-A86E-A0D24E1C9DBA}"/>
            </a:ext>
          </a:extLst>
        </xdr:cNvPr>
        <xdr:cNvSpPr txBox="1"/>
      </xdr:nvSpPr>
      <xdr:spPr>
        <a:xfrm>
          <a:off x="4219575" y="535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C0402224-3D4E-4E80-94F9-533138CB5197}"/>
            </a:ext>
          </a:extLst>
        </xdr:cNvPr>
        <xdr:cNvCxnSpPr/>
      </xdr:nvCxnSpPr>
      <xdr:spPr>
        <a:xfrm>
          <a:off x="4105275" y="5570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9EA80D95-A1A7-4AFA-9FC5-21A0D21E8B02}"/>
            </a:ext>
          </a:extLst>
        </xdr:cNvPr>
        <xdr:cNvSpPr txBox="1"/>
      </xdr:nvSpPr>
      <xdr:spPr>
        <a:xfrm>
          <a:off x="4219575" y="6031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A7673AEF-0760-490A-BEB5-885AD6A0E2B7}"/>
            </a:ext>
          </a:extLst>
        </xdr:cNvPr>
        <xdr:cNvSpPr/>
      </xdr:nvSpPr>
      <xdr:spPr>
        <a:xfrm>
          <a:off x="4124325" y="6170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7BE7625A-4122-4B9C-9D23-443AB3E1DEF9}"/>
            </a:ext>
          </a:extLst>
        </xdr:cNvPr>
        <xdr:cNvSpPr/>
      </xdr:nvSpPr>
      <xdr:spPr>
        <a:xfrm>
          <a:off x="3381375" y="61976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899CF58C-4D0F-40F4-AC80-6C3272FE24B9}"/>
            </a:ext>
          </a:extLst>
        </xdr:cNvPr>
        <xdr:cNvSpPr/>
      </xdr:nvSpPr>
      <xdr:spPr>
        <a:xfrm>
          <a:off x="2571750" y="6161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871FD0AD-6F34-4CC4-BA4B-FD94361403CD}"/>
            </a:ext>
          </a:extLst>
        </xdr:cNvPr>
        <xdr:cNvSpPr/>
      </xdr:nvSpPr>
      <xdr:spPr>
        <a:xfrm>
          <a:off x="1781175" y="61436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75DCC8F9-0350-4256-B76E-02060ABC5CFF}"/>
            </a:ext>
          </a:extLst>
        </xdr:cNvPr>
        <xdr:cNvSpPr/>
      </xdr:nvSpPr>
      <xdr:spPr>
        <a:xfrm>
          <a:off x="981075" y="61448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A95A54B-9416-4BD0-AFC7-C49B47AD811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D87950B-D0B7-4912-88D0-D202035399EA}"/>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A255B80-6261-4D55-A109-9CAABD137CE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5C15697-5512-438B-9ED7-321596EE6FA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3C81F80-7217-44E6-819E-07A956B5DD4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73" name="楕円 72">
          <a:extLst>
            <a:ext uri="{FF2B5EF4-FFF2-40B4-BE49-F238E27FC236}">
              <a16:creationId xmlns:a16="http://schemas.microsoft.com/office/drawing/2014/main" id="{48E82A71-B446-410D-B314-3C554DC56DBC}"/>
            </a:ext>
          </a:extLst>
        </xdr:cNvPr>
        <xdr:cNvSpPr/>
      </xdr:nvSpPr>
      <xdr:spPr>
        <a:xfrm>
          <a:off x="4124325" y="62376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53357</xdr:rowOff>
    </xdr:from>
    <xdr:ext cx="405111" cy="259045"/>
    <xdr:sp macro="" textlink="">
      <xdr:nvSpPr>
        <xdr:cNvPr id="74" name="【道路】&#10;有形固定資産減価償却率該当値テキスト">
          <a:extLst>
            <a:ext uri="{FF2B5EF4-FFF2-40B4-BE49-F238E27FC236}">
              <a16:creationId xmlns:a16="http://schemas.microsoft.com/office/drawing/2014/main" id="{270228AF-A0A2-4C2D-8FCD-C80F61039D86}"/>
            </a:ext>
          </a:extLst>
        </xdr:cNvPr>
        <xdr:cNvSpPr txBox="1"/>
      </xdr:nvSpPr>
      <xdr:spPr>
        <a:xfrm>
          <a:off x="4219575"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57785</xdr:rowOff>
    </xdr:from>
    <xdr:to>
      <xdr:col>20</xdr:col>
      <xdr:colOff>38100</xdr:colOff>
      <xdr:row>38</xdr:row>
      <xdr:rowOff>159385</xdr:rowOff>
    </xdr:to>
    <xdr:sp macro="" textlink="">
      <xdr:nvSpPr>
        <xdr:cNvPr id="75" name="楕円 74">
          <a:extLst>
            <a:ext uri="{FF2B5EF4-FFF2-40B4-BE49-F238E27FC236}">
              <a16:creationId xmlns:a16="http://schemas.microsoft.com/office/drawing/2014/main" id="{24E96B94-BAF2-442B-8905-1F83C79C9550}"/>
            </a:ext>
          </a:extLst>
        </xdr:cNvPr>
        <xdr:cNvSpPr/>
      </xdr:nvSpPr>
      <xdr:spPr>
        <a:xfrm>
          <a:off x="3381375" y="62204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108585</xdr:rowOff>
    </xdr:from>
    <xdr:to>
      <xdr:col>24</xdr:col>
      <xdr:colOff>63500</xdr:colOff>
      <xdr:row>38</xdr:row>
      <xdr:rowOff>125730</xdr:rowOff>
    </xdr:to>
    <xdr:cxnSp macro="">
      <xdr:nvCxnSpPr>
        <xdr:cNvPr id="76" name="直線コネクタ 75">
          <a:extLst>
            <a:ext uri="{FF2B5EF4-FFF2-40B4-BE49-F238E27FC236}">
              <a16:creationId xmlns:a16="http://schemas.microsoft.com/office/drawing/2014/main" id="{E8D2657F-95CC-4A9E-8009-09283B55D4D8}"/>
            </a:ext>
          </a:extLst>
        </xdr:cNvPr>
        <xdr:cNvCxnSpPr/>
      </xdr:nvCxnSpPr>
      <xdr:spPr>
        <a:xfrm>
          <a:off x="3429000" y="6268085"/>
          <a:ext cx="7524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31115</xdr:rowOff>
    </xdr:from>
    <xdr:to>
      <xdr:col>15</xdr:col>
      <xdr:colOff>101600</xdr:colOff>
      <xdr:row>38</xdr:row>
      <xdr:rowOff>132715</xdr:rowOff>
    </xdr:to>
    <xdr:sp macro="" textlink="">
      <xdr:nvSpPr>
        <xdr:cNvPr id="77" name="楕円 76">
          <a:extLst>
            <a:ext uri="{FF2B5EF4-FFF2-40B4-BE49-F238E27FC236}">
              <a16:creationId xmlns:a16="http://schemas.microsoft.com/office/drawing/2014/main" id="{EA61695A-A64E-4A56-8C1F-3034CD6D36C0}"/>
            </a:ext>
          </a:extLst>
        </xdr:cNvPr>
        <xdr:cNvSpPr/>
      </xdr:nvSpPr>
      <xdr:spPr>
        <a:xfrm>
          <a:off x="2571750" y="61906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81915</xdr:rowOff>
    </xdr:from>
    <xdr:to>
      <xdr:col>19</xdr:col>
      <xdr:colOff>177800</xdr:colOff>
      <xdr:row>38</xdr:row>
      <xdr:rowOff>108585</xdr:rowOff>
    </xdr:to>
    <xdr:cxnSp macro="">
      <xdr:nvCxnSpPr>
        <xdr:cNvPr id="78" name="直線コネクタ 77">
          <a:extLst>
            <a:ext uri="{FF2B5EF4-FFF2-40B4-BE49-F238E27FC236}">
              <a16:creationId xmlns:a16="http://schemas.microsoft.com/office/drawing/2014/main" id="{7DA59415-642D-4E1D-B9D5-0929CC62A515}"/>
            </a:ext>
          </a:extLst>
        </xdr:cNvPr>
        <xdr:cNvCxnSpPr/>
      </xdr:nvCxnSpPr>
      <xdr:spPr>
        <a:xfrm>
          <a:off x="2619375" y="6247765"/>
          <a:ext cx="80962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166370</xdr:rowOff>
    </xdr:from>
    <xdr:to>
      <xdr:col>10</xdr:col>
      <xdr:colOff>165100</xdr:colOff>
      <xdr:row>38</xdr:row>
      <xdr:rowOff>96520</xdr:rowOff>
    </xdr:to>
    <xdr:sp macro="" textlink="">
      <xdr:nvSpPr>
        <xdr:cNvPr id="79" name="楕円 78">
          <a:extLst>
            <a:ext uri="{FF2B5EF4-FFF2-40B4-BE49-F238E27FC236}">
              <a16:creationId xmlns:a16="http://schemas.microsoft.com/office/drawing/2014/main" id="{762161DB-9C9F-4ABD-B242-2D3FE186D87D}"/>
            </a:ext>
          </a:extLst>
        </xdr:cNvPr>
        <xdr:cNvSpPr/>
      </xdr:nvSpPr>
      <xdr:spPr>
        <a:xfrm>
          <a:off x="1781175" y="61639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45720</xdr:rowOff>
    </xdr:from>
    <xdr:to>
      <xdr:col>15</xdr:col>
      <xdr:colOff>50800</xdr:colOff>
      <xdr:row>38</xdr:row>
      <xdr:rowOff>81915</xdr:rowOff>
    </xdr:to>
    <xdr:cxnSp macro="">
      <xdr:nvCxnSpPr>
        <xdr:cNvPr id="80" name="直線コネクタ 79">
          <a:extLst>
            <a:ext uri="{FF2B5EF4-FFF2-40B4-BE49-F238E27FC236}">
              <a16:creationId xmlns:a16="http://schemas.microsoft.com/office/drawing/2014/main" id="{D3EC463B-52D2-4814-89AC-53C6C7923EA8}"/>
            </a:ext>
          </a:extLst>
        </xdr:cNvPr>
        <xdr:cNvCxnSpPr/>
      </xdr:nvCxnSpPr>
      <xdr:spPr>
        <a:xfrm>
          <a:off x="1828800" y="6211570"/>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132080</xdr:rowOff>
    </xdr:from>
    <xdr:to>
      <xdr:col>6</xdr:col>
      <xdr:colOff>38100</xdr:colOff>
      <xdr:row>38</xdr:row>
      <xdr:rowOff>62230</xdr:rowOff>
    </xdr:to>
    <xdr:sp macro="" textlink="">
      <xdr:nvSpPr>
        <xdr:cNvPr id="81" name="楕円 80">
          <a:extLst>
            <a:ext uri="{FF2B5EF4-FFF2-40B4-BE49-F238E27FC236}">
              <a16:creationId xmlns:a16="http://schemas.microsoft.com/office/drawing/2014/main" id="{92B1C68B-5967-44BB-A375-9E50811E0E38}"/>
            </a:ext>
          </a:extLst>
        </xdr:cNvPr>
        <xdr:cNvSpPr/>
      </xdr:nvSpPr>
      <xdr:spPr>
        <a:xfrm>
          <a:off x="981075" y="61328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11430</xdr:rowOff>
    </xdr:from>
    <xdr:to>
      <xdr:col>10</xdr:col>
      <xdr:colOff>114300</xdr:colOff>
      <xdr:row>38</xdr:row>
      <xdr:rowOff>45720</xdr:rowOff>
    </xdr:to>
    <xdr:cxnSp macro="">
      <xdr:nvCxnSpPr>
        <xdr:cNvPr id="82" name="直線コネクタ 81">
          <a:extLst>
            <a:ext uri="{FF2B5EF4-FFF2-40B4-BE49-F238E27FC236}">
              <a16:creationId xmlns:a16="http://schemas.microsoft.com/office/drawing/2014/main" id="{FFA27592-4809-4CE5-ABC3-9D005643B434}"/>
            </a:ext>
          </a:extLst>
        </xdr:cNvPr>
        <xdr:cNvCxnSpPr/>
      </xdr:nvCxnSpPr>
      <xdr:spPr>
        <a:xfrm>
          <a:off x="1028700" y="6170930"/>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9071AA93-023D-4B43-8BE7-BC3F1983362F}"/>
            </a:ext>
          </a:extLst>
        </xdr:cNvPr>
        <xdr:cNvSpPr txBox="1"/>
      </xdr:nvSpPr>
      <xdr:spPr>
        <a:xfrm>
          <a:off x="32391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803D1AE6-AF3E-4070-839F-15EF98AC623E}"/>
            </a:ext>
          </a:extLst>
        </xdr:cNvPr>
        <xdr:cNvSpPr txBox="1"/>
      </xdr:nvSpPr>
      <xdr:spPr>
        <a:xfrm>
          <a:off x="243904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773DE33C-A0E5-4785-8C32-D1675144CF5C}"/>
            </a:ext>
          </a:extLst>
        </xdr:cNvPr>
        <xdr:cNvSpPr txBox="1"/>
      </xdr:nvSpPr>
      <xdr:spPr>
        <a:xfrm>
          <a:off x="1648469" y="592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2EC44305-DC28-4D1B-8F5D-5A353ED05BB4}"/>
            </a:ext>
          </a:extLst>
        </xdr:cNvPr>
        <xdr:cNvSpPr txBox="1"/>
      </xdr:nvSpPr>
      <xdr:spPr>
        <a:xfrm>
          <a:off x="848369"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150512</xdr:rowOff>
    </xdr:from>
    <xdr:ext cx="405111" cy="259045"/>
    <xdr:sp macro="" textlink="">
      <xdr:nvSpPr>
        <xdr:cNvPr id="87" name="n_1mainValue【道路】&#10;有形固定資産減価償却率">
          <a:extLst>
            <a:ext uri="{FF2B5EF4-FFF2-40B4-BE49-F238E27FC236}">
              <a16:creationId xmlns:a16="http://schemas.microsoft.com/office/drawing/2014/main" id="{2864E356-0634-46BB-B7B0-E26D49E8ABFF}"/>
            </a:ext>
          </a:extLst>
        </xdr:cNvPr>
        <xdr:cNvSpPr txBox="1"/>
      </xdr:nvSpPr>
      <xdr:spPr>
        <a:xfrm>
          <a:off x="32391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123842</xdr:rowOff>
    </xdr:from>
    <xdr:ext cx="405111" cy="259045"/>
    <xdr:sp macro="" textlink="">
      <xdr:nvSpPr>
        <xdr:cNvPr id="88" name="n_2mainValue【道路】&#10;有形固定資産減価償却率">
          <a:extLst>
            <a:ext uri="{FF2B5EF4-FFF2-40B4-BE49-F238E27FC236}">
              <a16:creationId xmlns:a16="http://schemas.microsoft.com/office/drawing/2014/main" id="{2CF8F2B7-542B-4794-9F6C-342B1DC247E8}"/>
            </a:ext>
          </a:extLst>
        </xdr:cNvPr>
        <xdr:cNvSpPr txBox="1"/>
      </xdr:nvSpPr>
      <xdr:spPr>
        <a:xfrm>
          <a:off x="24390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87647</xdr:rowOff>
    </xdr:from>
    <xdr:ext cx="405111" cy="259045"/>
    <xdr:sp macro="" textlink="">
      <xdr:nvSpPr>
        <xdr:cNvPr id="89" name="n_3mainValue【道路】&#10;有形固定資産減価償却率">
          <a:extLst>
            <a:ext uri="{FF2B5EF4-FFF2-40B4-BE49-F238E27FC236}">
              <a16:creationId xmlns:a16="http://schemas.microsoft.com/office/drawing/2014/main" id="{3BC2F4C1-1393-40BE-977E-E545A383877C}"/>
            </a:ext>
          </a:extLst>
        </xdr:cNvPr>
        <xdr:cNvSpPr txBox="1"/>
      </xdr:nvSpPr>
      <xdr:spPr>
        <a:xfrm>
          <a:off x="16484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6B9474F8-69D8-4FC6-81BF-8F0E7AC466F5}"/>
            </a:ext>
          </a:extLst>
        </xdr:cNvPr>
        <xdr:cNvSpPr txBox="1"/>
      </xdr:nvSpPr>
      <xdr:spPr>
        <a:xfrm>
          <a:off x="848369"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EB53A30-67BD-47D0-9968-B53235EAD7A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307D618-7002-4C01-9195-116F28B07AC8}"/>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001203F-FB7A-4F58-8611-2C29AB0D571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10BACC0-3431-4743-AEB3-DA3F9C3025A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501BBA7-82CD-478B-8BA7-F5BA05BE345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DBE760A-7B9D-4D6C-8C41-B1E69A7B7C0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74DDAF9-F321-4A32-9B26-7F4BB22FB78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F579ACD-EC39-473A-9040-D44F3DB5B61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51D8A39-1BB7-4D7E-9D78-A4250D402D06}"/>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4502A06-8AD2-41F7-B150-73C8C072AEA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41A0415-337C-4EB3-8952-88EF958734D7}"/>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4709B59-0303-40B8-AED3-536725F11A0F}"/>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2F0636D-D41D-4835-97EF-016D34BC0D0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BA7D13A8-88B3-4AB2-A522-6BA7308D2420}"/>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A7EFC4E-72C9-4542-85D9-BCD76875D7DC}"/>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AADB1232-99C8-401E-9F50-BF4749363543}"/>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7F0B76E-3077-41AD-AA37-F5C7C1FFCE1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1193819-AB2A-4BAD-97DD-204D5CB4A0F6}"/>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49812CA-262C-4F83-865B-BDA2874E4944}"/>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BC2FADA9-5DFF-4B9B-82C4-AEBBD35AE4F8}"/>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9A58E59-D554-4DD3-8254-DF70DDB9CBD2}"/>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284A66B-DF89-4569-A638-64B885E6EEFD}"/>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A5DDB3E-53E8-4016-A823-B3D97B33C3F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AA11AAE2-4039-4454-AEB5-BB774F3CF12E}"/>
            </a:ext>
          </a:extLst>
        </xdr:cNvPr>
        <xdr:cNvCxnSpPr/>
      </xdr:nvCxnSpPr>
      <xdr:spPr>
        <a:xfrm flipV="1">
          <a:off x="9429115" y="5544420"/>
          <a:ext cx="0" cy="1103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DFEE7809-6CF1-43AA-8ED2-319325C6D3B3}"/>
            </a:ext>
          </a:extLst>
        </xdr:cNvPr>
        <xdr:cNvSpPr txBox="1"/>
      </xdr:nvSpPr>
      <xdr:spPr>
        <a:xfrm>
          <a:off x="9467850" y="665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885DA00C-24CE-4D86-AA56-232EFEEDD7A2}"/>
            </a:ext>
          </a:extLst>
        </xdr:cNvPr>
        <xdr:cNvCxnSpPr/>
      </xdr:nvCxnSpPr>
      <xdr:spPr>
        <a:xfrm>
          <a:off x="9363075" y="6647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96A742A9-642C-406C-9250-AF7AB04CC753}"/>
            </a:ext>
          </a:extLst>
        </xdr:cNvPr>
        <xdr:cNvSpPr txBox="1"/>
      </xdr:nvSpPr>
      <xdr:spPr>
        <a:xfrm>
          <a:off x="9467850" y="533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795E1C13-FB33-43E0-A565-810586B4DE26}"/>
            </a:ext>
          </a:extLst>
        </xdr:cNvPr>
        <xdr:cNvCxnSpPr/>
      </xdr:nvCxnSpPr>
      <xdr:spPr>
        <a:xfrm>
          <a:off x="9363075" y="5544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00E9D2B3-E0F7-4D5A-B712-AD906651745E}"/>
            </a:ext>
          </a:extLst>
        </xdr:cNvPr>
        <xdr:cNvSpPr txBox="1"/>
      </xdr:nvSpPr>
      <xdr:spPr>
        <a:xfrm>
          <a:off x="9467850" y="6207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04972613-3B01-4809-9FE3-E1DDC8F79CDC}"/>
            </a:ext>
          </a:extLst>
        </xdr:cNvPr>
        <xdr:cNvSpPr/>
      </xdr:nvSpPr>
      <xdr:spPr>
        <a:xfrm>
          <a:off x="9401175" y="62287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CF964FAD-B2FF-4DC1-B903-32F6D37FA944}"/>
            </a:ext>
          </a:extLst>
        </xdr:cNvPr>
        <xdr:cNvSpPr/>
      </xdr:nvSpPr>
      <xdr:spPr>
        <a:xfrm>
          <a:off x="8639175" y="6217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ECEFC0D2-AB32-4BE2-B775-1F64D3AE1414}"/>
            </a:ext>
          </a:extLst>
        </xdr:cNvPr>
        <xdr:cNvSpPr/>
      </xdr:nvSpPr>
      <xdr:spPr>
        <a:xfrm>
          <a:off x="7839075" y="62265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063D8209-9926-4CF0-9439-C9BB4C5F898B}"/>
            </a:ext>
          </a:extLst>
        </xdr:cNvPr>
        <xdr:cNvSpPr/>
      </xdr:nvSpPr>
      <xdr:spPr>
        <a:xfrm>
          <a:off x="7029450" y="62456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C383B8F1-9ADD-434B-9C05-A89E7022CDBA}"/>
            </a:ext>
          </a:extLst>
        </xdr:cNvPr>
        <xdr:cNvSpPr/>
      </xdr:nvSpPr>
      <xdr:spPr>
        <a:xfrm>
          <a:off x="6238875" y="6249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1F7685E-B2D1-4737-A188-5D7B81C18E63}"/>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2C9792B-1DF4-4A6D-8B52-EBD0072A1CE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24C185E-36F3-48F3-A4CE-C301402569B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1C70F3C-5C90-4699-9CA4-0D8C43F84867}"/>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FD7E653-1C24-4640-A045-4A7BD18EEA2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104896</xdr:rowOff>
    </xdr:from>
    <xdr:to>
      <xdr:col>55</xdr:col>
      <xdr:colOff>50800</xdr:colOff>
      <xdr:row>38</xdr:row>
      <xdr:rowOff>35046</xdr:rowOff>
    </xdr:to>
    <xdr:sp macro="" textlink="">
      <xdr:nvSpPr>
        <xdr:cNvPr id="130" name="楕円 129">
          <a:extLst>
            <a:ext uri="{FF2B5EF4-FFF2-40B4-BE49-F238E27FC236}">
              <a16:creationId xmlns:a16="http://schemas.microsoft.com/office/drawing/2014/main" id="{D7578A7E-E85C-4232-A163-D42FBBF1BDCD}"/>
            </a:ext>
          </a:extLst>
        </xdr:cNvPr>
        <xdr:cNvSpPr/>
      </xdr:nvSpPr>
      <xdr:spPr>
        <a:xfrm>
          <a:off x="9401175" y="610247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127773</xdr:rowOff>
    </xdr:from>
    <xdr:ext cx="534377" cy="259045"/>
    <xdr:sp macro="" textlink="">
      <xdr:nvSpPr>
        <xdr:cNvPr id="131" name="【道路】&#10;一人当たり延長該当値テキスト">
          <a:extLst>
            <a:ext uri="{FF2B5EF4-FFF2-40B4-BE49-F238E27FC236}">
              <a16:creationId xmlns:a16="http://schemas.microsoft.com/office/drawing/2014/main" id="{57FC695A-650E-4315-A31E-9C59ACB5F232}"/>
            </a:ext>
          </a:extLst>
        </xdr:cNvPr>
        <xdr:cNvSpPr txBox="1"/>
      </xdr:nvSpPr>
      <xdr:spPr>
        <a:xfrm>
          <a:off x="9467850" y="596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125717</xdr:rowOff>
    </xdr:from>
    <xdr:to>
      <xdr:col>50</xdr:col>
      <xdr:colOff>165100</xdr:colOff>
      <xdr:row>38</xdr:row>
      <xdr:rowOff>55867</xdr:rowOff>
    </xdr:to>
    <xdr:sp macro="" textlink="">
      <xdr:nvSpPr>
        <xdr:cNvPr id="132" name="楕円 131">
          <a:extLst>
            <a:ext uri="{FF2B5EF4-FFF2-40B4-BE49-F238E27FC236}">
              <a16:creationId xmlns:a16="http://schemas.microsoft.com/office/drawing/2014/main" id="{11BA193D-0016-4151-8A7D-DEABFF1E3E44}"/>
            </a:ext>
          </a:extLst>
        </xdr:cNvPr>
        <xdr:cNvSpPr/>
      </xdr:nvSpPr>
      <xdr:spPr>
        <a:xfrm>
          <a:off x="8639175" y="61232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155696</xdr:rowOff>
    </xdr:from>
    <xdr:to>
      <xdr:col>55</xdr:col>
      <xdr:colOff>0</xdr:colOff>
      <xdr:row>38</xdr:row>
      <xdr:rowOff>5067</xdr:rowOff>
    </xdr:to>
    <xdr:cxnSp macro="">
      <xdr:nvCxnSpPr>
        <xdr:cNvPr id="133" name="直線コネクタ 132">
          <a:extLst>
            <a:ext uri="{FF2B5EF4-FFF2-40B4-BE49-F238E27FC236}">
              <a16:creationId xmlns:a16="http://schemas.microsoft.com/office/drawing/2014/main" id="{6299AE03-B41A-4315-84DD-01FF5A6D2C69}"/>
            </a:ext>
          </a:extLst>
        </xdr:cNvPr>
        <xdr:cNvCxnSpPr/>
      </xdr:nvCxnSpPr>
      <xdr:spPr>
        <a:xfrm flipV="1">
          <a:off x="8686800" y="6159621"/>
          <a:ext cx="742950" cy="1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142558</xdr:rowOff>
    </xdr:from>
    <xdr:to>
      <xdr:col>46</xdr:col>
      <xdr:colOff>38100</xdr:colOff>
      <xdr:row>38</xdr:row>
      <xdr:rowOff>72707</xdr:rowOff>
    </xdr:to>
    <xdr:sp macro="" textlink="">
      <xdr:nvSpPr>
        <xdr:cNvPr id="134" name="楕円 133">
          <a:extLst>
            <a:ext uri="{FF2B5EF4-FFF2-40B4-BE49-F238E27FC236}">
              <a16:creationId xmlns:a16="http://schemas.microsoft.com/office/drawing/2014/main" id="{5E3671E9-2B26-4F3E-9921-7DECCEDDBE6F}"/>
            </a:ext>
          </a:extLst>
        </xdr:cNvPr>
        <xdr:cNvSpPr/>
      </xdr:nvSpPr>
      <xdr:spPr>
        <a:xfrm>
          <a:off x="7839075" y="6146483"/>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5067</xdr:rowOff>
    </xdr:from>
    <xdr:to>
      <xdr:col>50</xdr:col>
      <xdr:colOff>114300</xdr:colOff>
      <xdr:row>38</xdr:row>
      <xdr:rowOff>21907</xdr:rowOff>
    </xdr:to>
    <xdr:cxnSp macro="">
      <xdr:nvCxnSpPr>
        <xdr:cNvPr id="135" name="直線コネクタ 134">
          <a:extLst>
            <a:ext uri="{FF2B5EF4-FFF2-40B4-BE49-F238E27FC236}">
              <a16:creationId xmlns:a16="http://schemas.microsoft.com/office/drawing/2014/main" id="{5DC71887-081C-47AA-B5EC-DA889CCB39AA}"/>
            </a:ext>
          </a:extLst>
        </xdr:cNvPr>
        <xdr:cNvCxnSpPr/>
      </xdr:nvCxnSpPr>
      <xdr:spPr>
        <a:xfrm flipV="1">
          <a:off x="7886700" y="6170917"/>
          <a:ext cx="800100" cy="1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161703</xdr:rowOff>
    </xdr:from>
    <xdr:to>
      <xdr:col>41</xdr:col>
      <xdr:colOff>101600</xdr:colOff>
      <xdr:row>38</xdr:row>
      <xdr:rowOff>91853</xdr:rowOff>
    </xdr:to>
    <xdr:sp macro="" textlink="">
      <xdr:nvSpPr>
        <xdr:cNvPr id="136" name="楕円 135">
          <a:extLst>
            <a:ext uri="{FF2B5EF4-FFF2-40B4-BE49-F238E27FC236}">
              <a16:creationId xmlns:a16="http://schemas.microsoft.com/office/drawing/2014/main" id="{23F7E816-54AB-4165-B714-DCC55A7DB0E3}"/>
            </a:ext>
          </a:extLst>
        </xdr:cNvPr>
        <xdr:cNvSpPr/>
      </xdr:nvSpPr>
      <xdr:spPr>
        <a:xfrm>
          <a:off x="7029450" y="61656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21907</xdr:rowOff>
    </xdr:from>
    <xdr:to>
      <xdr:col>45</xdr:col>
      <xdr:colOff>177800</xdr:colOff>
      <xdr:row>38</xdr:row>
      <xdr:rowOff>41053</xdr:rowOff>
    </xdr:to>
    <xdr:cxnSp macro="">
      <xdr:nvCxnSpPr>
        <xdr:cNvPr id="137" name="直線コネクタ 136">
          <a:extLst>
            <a:ext uri="{FF2B5EF4-FFF2-40B4-BE49-F238E27FC236}">
              <a16:creationId xmlns:a16="http://schemas.microsoft.com/office/drawing/2014/main" id="{C0AC5F21-5904-43D7-8743-165DB8E7CFA9}"/>
            </a:ext>
          </a:extLst>
        </xdr:cNvPr>
        <xdr:cNvCxnSpPr/>
      </xdr:nvCxnSpPr>
      <xdr:spPr>
        <a:xfrm flipV="1">
          <a:off x="7077075" y="6184582"/>
          <a:ext cx="809625" cy="1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10503</xdr:rowOff>
    </xdr:from>
    <xdr:to>
      <xdr:col>36</xdr:col>
      <xdr:colOff>165100</xdr:colOff>
      <xdr:row>38</xdr:row>
      <xdr:rowOff>112103</xdr:rowOff>
    </xdr:to>
    <xdr:sp macro="" textlink="">
      <xdr:nvSpPr>
        <xdr:cNvPr id="138" name="楕円 137">
          <a:extLst>
            <a:ext uri="{FF2B5EF4-FFF2-40B4-BE49-F238E27FC236}">
              <a16:creationId xmlns:a16="http://schemas.microsoft.com/office/drawing/2014/main" id="{9DAF8234-209C-4110-A252-3C872C182C27}"/>
            </a:ext>
          </a:extLst>
        </xdr:cNvPr>
        <xdr:cNvSpPr/>
      </xdr:nvSpPr>
      <xdr:spPr>
        <a:xfrm>
          <a:off x="6238875" y="61700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41053</xdr:rowOff>
    </xdr:from>
    <xdr:to>
      <xdr:col>41</xdr:col>
      <xdr:colOff>50800</xdr:colOff>
      <xdr:row>38</xdr:row>
      <xdr:rowOff>61303</xdr:rowOff>
    </xdr:to>
    <xdr:cxnSp macro="">
      <xdr:nvCxnSpPr>
        <xdr:cNvPr id="139" name="直線コネクタ 138">
          <a:extLst>
            <a:ext uri="{FF2B5EF4-FFF2-40B4-BE49-F238E27FC236}">
              <a16:creationId xmlns:a16="http://schemas.microsoft.com/office/drawing/2014/main" id="{EAE5E06B-E9DE-4888-A2D8-1BEAFC460022}"/>
            </a:ext>
          </a:extLst>
        </xdr:cNvPr>
        <xdr:cNvCxnSpPr/>
      </xdr:nvCxnSpPr>
      <xdr:spPr>
        <a:xfrm flipV="1">
          <a:off x="6286500" y="6203728"/>
          <a:ext cx="790575" cy="2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3BFF9669-4414-4129-8A51-1AB98997F5D9}"/>
            </a:ext>
          </a:extLst>
        </xdr:cNvPr>
        <xdr:cNvSpPr txBox="1"/>
      </xdr:nvSpPr>
      <xdr:spPr>
        <a:xfrm>
          <a:off x="8429136" y="630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197C7E7C-5CAE-484E-9E97-5A14CBDCCE15}"/>
            </a:ext>
          </a:extLst>
        </xdr:cNvPr>
        <xdr:cNvSpPr txBox="1"/>
      </xdr:nvSpPr>
      <xdr:spPr>
        <a:xfrm>
          <a:off x="7648086" y="631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146223D9-D823-4AA1-93D9-3B3EFF2629E3}"/>
            </a:ext>
          </a:extLst>
        </xdr:cNvPr>
        <xdr:cNvSpPr txBox="1"/>
      </xdr:nvSpPr>
      <xdr:spPr>
        <a:xfrm>
          <a:off x="6847986" y="632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B32E0C0B-1F91-4F0B-AAEB-6B843F71413C}"/>
            </a:ext>
          </a:extLst>
        </xdr:cNvPr>
        <xdr:cNvSpPr txBox="1"/>
      </xdr:nvSpPr>
      <xdr:spPr>
        <a:xfrm>
          <a:off x="6038361" y="633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72394</xdr:rowOff>
    </xdr:from>
    <xdr:ext cx="534377" cy="259045"/>
    <xdr:sp macro="" textlink="">
      <xdr:nvSpPr>
        <xdr:cNvPr id="144" name="n_1mainValue【道路】&#10;一人当たり延長">
          <a:extLst>
            <a:ext uri="{FF2B5EF4-FFF2-40B4-BE49-F238E27FC236}">
              <a16:creationId xmlns:a16="http://schemas.microsoft.com/office/drawing/2014/main" id="{9F396D0D-8444-4277-9D66-240198D7CAFB}"/>
            </a:ext>
          </a:extLst>
        </xdr:cNvPr>
        <xdr:cNvSpPr txBox="1"/>
      </xdr:nvSpPr>
      <xdr:spPr>
        <a:xfrm>
          <a:off x="8429136" y="590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89235</xdr:rowOff>
    </xdr:from>
    <xdr:ext cx="534377" cy="259045"/>
    <xdr:sp macro="" textlink="">
      <xdr:nvSpPr>
        <xdr:cNvPr id="145" name="n_2mainValue【道路】&#10;一人当たり延長">
          <a:extLst>
            <a:ext uri="{FF2B5EF4-FFF2-40B4-BE49-F238E27FC236}">
              <a16:creationId xmlns:a16="http://schemas.microsoft.com/office/drawing/2014/main" id="{B9B562CF-87EA-4918-A502-28762A3097FA}"/>
            </a:ext>
          </a:extLst>
        </xdr:cNvPr>
        <xdr:cNvSpPr txBox="1"/>
      </xdr:nvSpPr>
      <xdr:spPr>
        <a:xfrm>
          <a:off x="7648086" y="59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108380</xdr:rowOff>
    </xdr:from>
    <xdr:ext cx="534377" cy="259045"/>
    <xdr:sp macro="" textlink="">
      <xdr:nvSpPr>
        <xdr:cNvPr id="146" name="n_3mainValue【道路】&#10;一人当たり延長">
          <a:extLst>
            <a:ext uri="{FF2B5EF4-FFF2-40B4-BE49-F238E27FC236}">
              <a16:creationId xmlns:a16="http://schemas.microsoft.com/office/drawing/2014/main" id="{ADBE9D9F-7D00-4D06-B567-D7462F931C09}"/>
            </a:ext>
          </a:extLst>
        </xdr:cNvPr>
        <xdr:cNvSpPr txBox="1"/>
      </xdr:nvSpPr>
      <xdr:spPr>
        <a:xfrm>
          <a:off x="6847986" y="594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128630</xdr:rowOff>
    </xdr:from>
    <xdr:ext cx="534377" cy="259045"/>
    <xdr:sp macro="" textlink="">
      <xdr:nvSpPr>
        <xdr:cNvPr id="147" name="n_4mainValue【道路】&#10;一人当たり延長">
          <a:extLst>
            <a:ext uri="{FF2B5EF4-FFF2-40B4-BE49-F238E27FC236}">
              <a16:creationId xmlns:a16="http://schemas.microsoft.com/office/drawing/2014/main" id="{C363D826-A98B-4E25-8D89-8E7BD57D6E93}"/>
            </a:ext>
          </a:extLst>
        </xdr:cNvPr>
        <xdr:cNvSpPr txBox="1"/>
      </xdr:nvSpPr>
      <xdr:spPr>
        <a:xfrm>
          <a:off x="6038361" y="5964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E76E43E-1FBA-4211-9183-F4C9D44A227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1AD16B3-5B74-42CD-8B25-F6AB80F1E90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42247A5-4532-4F1F-BD9F-CDA26D3107A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60DBF02-E897-4924-B453-1B24C4E26BE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9FA1CEB-5FE5-42EE-858E-21FD4C1FF8A2}"/>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0A0A2B2-773E-4515-9124-85A732CDA61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9EAA4E5-9F44-4B66-8B73-FB611064CB5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1F7EAF4-15B0-483B-BCD1-4A1B479D829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D39B56B-9EEF-458C-9B0C-C4D75F3ED13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773AEC0-5A51-434A-A691-8470DF28E0D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925EFCD-3A60-4F43-8B89-C3FC38B1661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8E09420-4A37-43BE-A6D8-BCF98E05AE2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C566689-31B2-457E-98AE-1625C8AF5E61}"/>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A25FE14-E0EA-48FA-9762-2E0655666083}"/>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DD0247A-E35F-4D46-B49A-F3023979C51A}"/>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182564D-79AA-4798-B7AE-61FC7A406283}"/>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7A9C4C2-3EBB-49BA-A881-0A51C92FE11B}"/>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324CB94-F34B-412F-8753-AB111D848FA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7E6C379-D28A-4C7E-90F5-1D762DEF62AE}"/>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33C082F-E7C2-4594-ADE4-E285B2695A7D}"/>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93DE705-8395-4D03-AC9F-B0C380074D2F}"/>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3470B4F-2B19-4016-AF81-846D050D9DAE}"/>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338C1A6-632B-4128-B0C3-E97FD36A1897}"/>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D96DFB8-3FD7-4727-B383-17BA5B3D020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48430F5-83D5-4F56-B269-C763AB553E1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6B10C7B8-7E29-463B-A957-631E5385C7F2}"/>
            </a:ext>
          </a:extLst>
        </xdr:cNvPr>
        <xdr:cNvCxnSpPr/>
      </xdr:nvCxnSpPr>
      <xdr:spPr>
        <a:xfrm flipV="1">
          <a:off x="4180840" y="9041221"/>
          <a:ext cx="0" cy="1462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D585B2D5-E464-4C74-AA07-9D0DC5322FA8}"/>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568A02A4-FA9F-4A1D-B60D-18E1A44755D1}"/>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5BD58F01-043D-452E-97DC-90E5C6DAF1EF}"/>
            </a:ext>
          </a:extLst>
        </xdr:cNvPr>
        <xdr:cNvSpPr txBox="1"/>
      </xdr:nvSpPr>
      <xdr:spPr>
        <a:xfrm>
          <a:off x="4219575" y="88291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17A4BC88-1B16-4D95-8F45-5E7CC3EA6013}"/>
            </a:ext>
          </a:extLst>
        </xdr:cNvPr>
        <xdr:cNvCxnSpPr/>
      </xdr:nvCxnSpPr>
      <xdr:spPr>
        <a:xfrm>
          <a:off x="4105275" y="9041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DE12E56-D5BA-4259-A16A-251D8982EDFE}"/>
            </a:ext>
          </a:extLst>
        </xdr:cNvPr>
        <xdr:cNvSpPr txBox="1"/>
      </xdr:nvSpPr>
      <xdr:spPr>
        <a:xfrm>
          <a:off x="4219575" y="9879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2ECCA30C-DCAB-4D0B-A738-5A05666B3A5D}"/>
            </a:ext>
          </a:extLst>
        </xdr:cNvPr>
        <xdr:cNvSpPr/>
      </xdr:nvSpPr>
      <xdr:spPr>
        <a:xfrm>
          <a:off x="4124325" y="98948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499E885E-F192-47C5-9195-B01FF02AB14B}"/>
            </a:ext>
          </a:extLst>
        </xdr:cNvPr>
        <xdr:cNvSpPr/>
      </xdr:nvSpPr>
      <xdr:spPr>
        <a:xfrm>
          <a:off x="3381375" y="9876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7755BE5C-2D51-4EA9-A2CB-8B34B883B3EF}"/>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02CC6272-8794-41B7-91D1-7C6C97F14C3B}"/>
            </a:ext>
          </a:extLst>
        </xdr:cNvPr>
        <xdr:cNvSpPr/>
      </xdr:nvSpPr>
      <xdr:spPr>
        <a:xfrm>
          <a:off x="1781175"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54357CCA-F3A6-4E87-8594-E6CBA5A0F0AB}"/>
            </a:ext>
          </a:extLst>
        </xdr:cNvPr>
        <xdr:cNvSpPr/>
      </xdr:nvSpPr>
      <xdr:spPr>
        <a:xfrm>
          <a:off x="981075" y="98554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8AC6ECC-1888-4883-A180-30A3753BAF1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8E0C9E2-1F0D-4359-8E1F-569B6565BCA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9EC62FC-2DBC-469A-93A9-51006378957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581EC06-D839-4907-8A45-1164851CE1D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C22F411-8CAB-4946-B7B4-BC8A5CA06CB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91259</xdr:rowOff>
    </xdr:from>
    <xdr:to>
      <xdr:col>24</xdr:col>
      <xdr:colOff>114300</xdr:colOff>
      <xdr:row>61</xdr:row>
      <xdr:rowOff>21409</xdr:rowOff>
    </xdr:to>
    <xdr:sp macro="" textlink="">
      <xdr:nvSpPr>
        <xdr:cNvPr id="189" name="楕円 188">
          <a:extLst>
            <a:ext uri="{FF2B5EF4-FFF2-40B4-BE49-F238E27FC236}">
              <a16:creationId xmlns:a16="http://schemas.microsoft.com/office/drawing/2014/main" id="{C4B7BCB5-04D0-4CD4-BE66-2DF9AB140A03}"/>
            </a:ext>
          </a:extLst>
        </xdr:cNvPr>
        <xdr:cNvSpPr/>
      </xdr:nvSpPr>
      <xdr:spPr>
        <a:xfrm>
          <a:off x="4124325" y="98131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114136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CA3727C-73AE-4026-8262-FC0D259C4C59}"/>
            </a:ext>
          </a:extLst>
        </xdr:cNvPr>
        <xdr:cNvSpPr txBox="1"/>
      </xdr:nvSpPr>
      <xdr:spPr>
        <a:xfrm>
          <a:off x="4219575" y="967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83094</xdr:rowOff>
    </xdr:from>
    <xdr:to>
      <xdr:col>20</xdr:col>
      <xdr:colOff>38100</xdr:colOff>
      <xdr:row>61</xdr:row>
      <xdr:rowOff>13244</xdr:rowOff>
    </xdr:to>
    <xdr:sp macro="" textlink="">
      <xdr:nvSpPr>
        <xdr:cNvPr id="191" name="楕円 190">
          <a:extLst>
            <a:ext uri="{FF2B5EF4-FFF2-40B4-BE49-F238E27FC236}">
              <a16:creationId xmlns:a16="http://schemas.microsoft.com/office/drawing/2014/main" id="{1C945FDB-8426-4ADB-A0D6-008495FDC064}"/>
            </a:ext>
          </a:extLst>
        </xdr:cNvPr>
        <xdr:cNvSpPr/>
      </xdr:nvSpPr>
      <xdr:spPr>
        <a:xfrm>
          <a:off x="3381375" y="98112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133894</xdr:rowOff>
    </xdr:from>
    <xdr:to>
      <xdr:col>24</xdr:col>
      <xdr:colOff>63500</xdr:colOff>
      <xdr:row>60</xdr:row>
      <xdr:rowOff>142059</xdr:rowOff>
    </xdr:to>
    <xdr:cxnSp macro="">
      <xdr:nvCxnSpPr>
        <xdr:cNvPr id="192" name="直線コネクタ 191">
          <a:extLst>
            <a:ext uri="{FF2B5EF4-FFF2-40B4-BE49-F238E27FC236}">
              <a16:creationId xmlns:a16="http://schemas.microsoft.com/office/drawing/2014/main" id="{F19E74AC-FA32-4BFC-9FCD-DEA6848318B1}"/>
            </a:ext>
          </a:extLst>
        </xdr:cNvPr>
        <xdr:cNvCxnSpPr/>
      </xdr:nvCxnSpPr>
      <xdr:spPr>
        <a:xfrm>
          <a:off x="3429000" y="9858919"/>
          <a:ext cx="752475" cy="1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55335</xdr:rowOff>
    </xdr:from>
    <xdr:to>
      <xdr:col>15</xdr:col>
      <xdr:colOff>101600</xdr:colOff>
      <xdr:row>60</xdr:row>
      <xdr:rowOff>156935</xdr:rowOff>
    </xdr:to>
    <xdr:sp macro="" textlink="">
      <xdr:nvSpPr>
        <xdr:cNvPr id="193" name="楕円 192">
          <a:extLst>
            <a:ext uri="{FF2B5EF4-FFF2-40B4-BE49-F238E27FC236}">
              <a16:creationId xmlns:a16="http://schemas.microsoft.com/office/drawing/2014/main" id="{7590B919-AD9B-4A76-9D4C-73F50F57C597}"/>
            </a:ext>
          </a:extLst>
        </xdr:cNvPr>
        <xdr:cNvSpPr/>
      </xdr:nvSpPr>
      <xdr:spPr>
        <a:xfrm>
          <a:off x="2571750" y="97803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106135</xdr:rowOff>
    </xdr:from>
    <xdr:to>
      <xdr:col>19</xdr:col>
      <xdr:colOff>177800</xdr:colOff>
      <xdr:row>60</xdr:row>
      <xdr:rowOff>133894</xdr:rowOff>
    </xdr:to>
    <xdr:cxnSp macro="">
      <xdr:nvCxnSpPr>
        <xdr:cNvPr id="194" name="直線コネクタ 193">
          <a:extLst>
            <a:ext uri="{FF2B5EF4-FFF2-40B4-BE49-F238E27FC236}">
              <a16:creationId xmlns:a16="http://schemas.microsoft.com/office/drawing/2014/main" id="{2849BC6B-58D1-4B81-AE59-EA4BBD3AF2BC}"/>
            </a:ext>
          </a:extLst>
        </xdr:cNvPr>
        <xdr:cNvCxnSpPr/>
      </xdr:nvCxnSpPr>
      <xdr:spPr>
        <a:xfrm>
          <a:off x="2619375" y="9827985"/>
          <a:ext cx="80962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25944</xdr:rowOff>
    </xdr:from>
    <xdr:to>
      <xdr:col>10</xdr:col>
      <xdr:colOff>165100</xdr:colOff>
      <xdr:row>60</xdr:row>
      <xdr:rowOff>127544</xdr:rowOff>
    </xdr:to>
    <xdr:sp macro="" textlink="">
      <xdr:nvSpPr>
        <xdr:cNvPr id="195" name="楕円 194">
          <a:extLst>
            <a:ext uri="{FF2B5EF4-FFF2-40B4-BE49-F238E27FC236}">
              <a16:creationId xmlns:a16="http://schemas.microsoft.com/office/drawing/2014/main" id="{2F8EC1AA-5325-4739-86B3-BE67A4460CFF}"/>
            </a:ext>
          </a:extLst>
        </xdr:cNvPr>
        <xdr:cNvSpPr/>
      </xdr:nvSpPr>
      <xdr:spPr>
        <a:xfrm>
          <a:off x="1781175" y="97541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76744</xdr:rowOff>
    </xdr:from>
    <xdr:to>
      <xdr:col>15</xdr:col>
      <xdr:colOff>50800</xdr:colOff>
      <xdr:row>60</xdr:row>
      <xdr:rowOff>106135</xdr:rowOff>
    </xdr:to>
    <xdr:cxnSp macro="">
      <xdr:nvCxnSpPr>
        <xdr:cNvPr id="196" name="直線コネクタ 195">
          <a:extLst>
            <a:ext uri="{FF2B5EF4-FFF2-40B4-BE49-F238E27FC236}">
              <a16:creationId xmlns:a16="http://schemas.microsoft.com/office/drawing/2014/main" id="{1D0EFE7A-A88A-4B0A-B992-ABF6B37C0932}"/>
            </a:ext>
          </a:extLst>
        </xdr:cNvPr>
        <xdr:cNvCxnSpPr/>
      </xdr:nvCxnSpPr>
      <xdr:spPr>
        <a:xfrm>
          <a:off x="1828800" y="9801769"/>
          <a:ext cx="790575"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169635</xdr:rowOff>
    </xdr:from>
    <xdr:to>
      <xdr:col>6</xdr:col>
      <xdr:colOff>38100</xdr:colOff>
      <xdr:row>60</xdr:row>
      <xdr:rowOff>99785</xdr:rowOff>
    </xdr:to>
    <xdr:sp macro="" textlink="">
      <xdr:nvSpPr>
        <xdr:cNvPr id="197" name="楕円 196">
          <a:extLst>
            <a:ext uri="{FF2B5EF4-FFF2-40B4-BE49-F238E27FC236}">
              <a16:creationId xmlns:a16="http://schemas.microsoft.com/office/drawing/2014/main" id="{3253A887-79DF-4215-ABDB-FF99F473D5CC}"/>
            </a:ext>
          </a:extLst>
        </xdr:cNvPr>
        <xdr:cNvSpPr/>
      </xdr:nvSpPr>
      <xdr:spPr>
        <a:xfrm>
          <a:off x="981075" y="97232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48985</xdr:rowOff>
    </xdr:from>
    <xdr:to>
      <xdr:col>10</xdr:col>
      <xdr:colOff>114300</xdr:colOff>
      <xdr:row>60</xdr:row>
      <xdr:rowOff>76744</xdr:rowOff>
    </xdr:to>
    <xdr:cxnSp macro="">
      <xdr:nvCxnSpPr>
        <xdr:cNvPr id="198" name="直線コネクタ 197">
          <a:extLst>
            <a:ext uri="{FF2B5EF4-FFF2-40B4-BE49-F238E27FC236}">
              <a16:creationId xmlns:a16="http://schemas.microsoft.com/office/drawing/2014/main" id="{6BA0504C-26DD-4003-BE3B-EDF753B703B1}"/>
            </a:ext>
          </a:extLst>
        </xdr:cNvPr>
        <xdr:cNvCxnSpPr/>
      </xdr:nvCxnSpPr>
      <xdr:spPr>
        <a:xfrm>
          <a:off x="1028700" y="9770835"/>
          <a:ext cx="800100"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464C707-60E7-473C-A105-7D2CD61476B2}"/>
            </a:ext>
          </a:extLst>
        </xdr:cNvPr>
        <xdr:cNvSpPr txBox="1"/>
      </xdr:nvSpPr>
      <xdr:spPr>
        <a:xfrm>
          <a:off x="3239144" y="995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26F61A1-D68F-4D77-8C7A-984695A888D6}"/>
            </a:ext>
          </a:extLst>
        </xdr:cNvPr>
        <xdr:cNvSpPr txBox="1"/>
      </xdr:nvSpPr>
      <xdr:spPr>
        <a:xfrm>
          <a:off x="2439044"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FE8E7B9-021D-449E-A47E-7D7CDD07B094}"/>
            </a:ext>
          </a:extLst>
        </xdr:cNvPr>
        <xdr:cNvSpPr txBox="1"/>
      </xdr:nvSpPr>
      <xdr:spPr>
        <a:xfrm>
          <a:off x="16484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A22F541-7D6B-4A2D-A98E-51014455567B}"/>
            </a:ext>
          </a:extLst>
        </xdr:cNvPr>
        <xdr:cNvSpPr txBox="1"/>
      </xdr:nvSpPr>
      <xdr:spPr>
        <a:xfrm>
          <a:off x="848369" y="993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29771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AC7A392-2399-404C-8B68-353F7D749716}"/>
            </a:ext>
          </a:extLst>
        </xdr:cNvPr>
        <xdr:cNvSpPr txBox="1"/>
      </xdr:nvSpPr>
      <xdr:spPr>
        <a:xfrm>
          <a:off x="3239144" y="958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2012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58E706D-4D83-44B1-AF50-837D4CB9C952}"/>
            </a:ext>
          </a:extLst>
        </xdr:cNvPr>
        <xdr:cNvSpPr txBox="1"/>
      </xdr:nvSpPr>
      <xdr:spPr>
        <a:xfrm>
          <a:off x="2439044" y="956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144071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2C5F1A8-8778-4E26-ABEE-FB04F4BF547A}"/>
            </a:ext>
          </a:extLst>
        </xdr:cNvPr>
        <xdr:cNvSpPr txBox="1"/>
      </xdr:nvSpPr>
      <xdr:spPr>
        <a:xfrm>
          <a:off x="1648469" y="9542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116312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4E01715-8ABF-48CA-8652-8F09AE1DDABB}"/>
            </a:ext>
          </a:extLst>
        </xdr:cNvPr>
        <xdr:cNvSpPr txBox="1"/>
      </xdr:nvSpPr>
      <xdr:spPr>
        <a:xfrm>
          <a:off x="848369" y="951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C0F3766-60E5-4C29-A4F4-7A898D8FFFE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3DFE29C-0D02-4067-8544-E969D08E576B}"/>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BB04F8E-88FF-45FC-9C66-FAF59CDEEBE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A256BA7-E943-4FAD-85E8-F98825A63A9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C32E0D5-46C0-4493-83E7-ED37883F4CD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6226693-2C46-48F2-AC88-0C3AB351595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23DD65D-F0F7-45E4-AF1A-3157D56C6D2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C309827-6B3F-47DC-A540-B1E7DA5EBEC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1B8674C-0E0F-40AA-B9BB-E776D8C1A03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36C9128-83D6-4D2A-83B0-2F549906E51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96BF6992-ECC1-4F33-B2BA-9EBCC2AA9F6F}"/>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DADFCBA2-31BB-48AB-8C78-1349ED339769}"/>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FF43FC00-A9A1-4E86-B8A4-9539AEACF275}"/>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F1DAF60C-DA56-4A50-9CC5-5184F6062B4C}"/>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A99345D1-3465-46BC-BC17-B254CECF80BB}"/>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AFFDABE3-9F1B-465E-B1D1-42E2F82788A7}"/>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2DDD2D34-AA51-48B9-8CAB-3021CA304679}"/>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5B1AAC09-1415-4D09-914C-712A292175C5}"/>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912D2A03-DD41-4D4D-8440-8371AFC36BEE}"/>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DC43D559-F385-4790-B1F3-303E61A00AAA}"/>
            </a:ext>
          </a:extLst>
        </xdr:cNvPr>
        <xdr:cNvSpPr txBox="1"/>
      </xdr:nvSpPr>
      <xdr:spPr>
        <a:xfrm>
          <a:off x="5324703" y="91278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E16E8BF1-033D-45CE-B107-BD3E5418C29E}"/>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F686E076-564B-489A-9F1A-FA7D2EC7FC46}"/>
            </a:ext>
          </a:extLst>
        </xdr:cNvPr>
        <xdr:cNvSpPr txBox="1"/>
      </xdr:nvSpPr>
      <xdr:spPr>
        <a:xfrm>
          <a:off x="5324703" y="882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64165D8-BA29-45D4-AFF1-4E064379D0B6}"/>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1CFD2BC-F294-44B3-88FB-4256CFF4CE9F}"/>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54D909C-8F73-4461-BDCF-9836E2437A7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5FD32F16-A4C5-4412-8F95-6EA7819035C8}"/>
            </a:ext>
          </a:extLst>
        </xdr:cNvPr>
        <xdr:cNvCxnSpPr/>
      </xdr:nvCxnSpPr>
      <xdr:spPr>
        <a:xfrm flipV="1">
          <a:off x="9429115" y="9001757"/>
          <a:ext cx="0" cy="1496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56D8A99-E78C-439B-95FC-32F67B652EC4}"/>
            </a:ext>
          </a:extLst>
        </xdr:cNvPr>
        <xdr:cNvSpPr txBox="1"/>
      </xdr:nvSpPr>
      <xdr:spPr>
        <a:xfrm>
          <a:off x="9467850" y="1049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2EF537E8-3D01-46EC-843C-2ED1CA6BB1C5}"/>
            </a:ext>
          </a:extLst>
        </xdr:cNvPr>
        <xdr:cNvCxnSpPr/>
      </xdr:nvCxnSpPr>
      <xdr:spPr>
        <a:xfrm>
          <a:off x="9363075" y="104984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F9389603-AAE9-40F3-9A6F-9937EAFE4462}"/>
            </a:ext>
          </a:extLst>
        </xdr:cNvPr>
        <xdr:cNvSpPr txBox="1"/>
      </xdr:nvSpPr>
      <xdr:spPr>
        <a:xfrm>
          <a:off x="9467850" y="8780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CBEFE5FC-8F2F-4806-8CF7-9479BF25BDD7}"/>
            </a:ext>
          </a:extLst>
        </xdr:cNvPr>
        <xdr:cNvCxnSpPr/>
      </xdr:nvCxnSpPr>
      <xdr:spPr>
        <a:xfrm>
          <a:off x="9363075" y="90017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D84EAA7-7446-4535-89DA-335252260645}"/>
            </a:ext>
          </a:extLst>
        </xdr:cNvPr>
        <xdr:cNvSpPr txBox="1"/>
      </xdr:nvSpPr>
      <xdr:spPr>
        <a:xfrm>
          <a:off x="9467850" y="98993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C0C82E14-F637-43E2-BC5C-4DAD805311FE}"/>
            </a:ext>
          </a:extLst>
        </xdr:cNvPr>
        <xdr:cNvSpPr/>
      </xdr:nvSpPr>
      <xdr:spPr>
        <a:xfrm>
          <a:off x="9401175" y="10047876"/>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678739B3-1CCA-47E9-9535-3B8C8E68551B}"/>
            </a:ext>
          </a:extLst>
        </xdr:cNvPr>
        <xdr:cNvSpPr/>
      </xdr:nvSpPr>
      <xdr:spPr>
        <a:xfrm>
          <a:off x="8639175" y="10040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506B0748-1126-4A21-86DF-CE49D852509B}"/>
            </a:ext>
          </a:extLst>
        </xdr:cNvPr>
        <xdr:cNvSpPr/>
      </xdr:nvSpPr>
      <xdr:spPr>
        <a:xfrm>
          <a:off x="7839075" y="100465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259638AF-7095-4E79-AFCF-273662E6A3A0}"/>
            </a:ext>
          </a:extLst>
        </xdr:cNvPr>
        <xdr:cNvSpPr/>
      </xdr:nvSpPr>
      <xdr:spPr>
        <a:xfrm>
          <a:off x="7029450" y="10059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D970677D-75F9-46F0-8442-D5CF3B914BEC}"/>
            </a:ext>
          </a:extLst>
        </xdr:cNvPr>
        <xdr:cNvSpPr/>
      </xdr:nvSpPr>
      <xdr:spPr>
        <a:xfrm>
          <a:off x="6238875" y="100565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73114A2-23BD-442A-BC8C-69352B45D2F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3BF33E7-2ED8-4865-AF1C-8AECABE7672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3EC3332-FFD8-4031-AA5D-C0ED857783B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12EF099-6258-40BE-8885-498DE2E7000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2C8F489-4C1F-4A66-BFA0-1D23245A6CC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71440</xdr:rowOff>
    </xdr:from>
    <xdr:to>
      <xdr:col>55</xdr:col>
      <xdr:colOff>50800</xdr:colOff>
      <xdr:row>63</xdr:row>
      <xdr:rowOff>1590</xdr:rowOff>
    </xdr:to>
    <xdr:sp macro="" textlink="">
      <xdr:nvSpPr>
        <xdr:cNvPr id="248" name="楕円 247">
          <a:extLst>
            <a:ext uri="{FF2B5EF4-FFF2-40B4-BE49-F238E27FC236}">
              <a16:creationId xmlns:a16="http://schemas.microsoft.com/office/drawing/2014/main" id="{64CAE9C4-DC56-4BF0-91B4-0140E93482E9}"/>
            </a:ext>
          </a:extLst>
        </xdr:cNvPr>
        <xdr:cNvSpPr/>
      </xdr:nvSpPr>
      <xdr:spPr>
        <a:xfrm>
          <a:off x="9401175" y="1011714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49867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AF2DDB70-EE1F-44FD-B706-215A36A3DAA9}"/>
            </a:ext>
          </a:extLst>
        </xdr:cNvPr>
        <xdr:cNvSpPr txBox="1"/>
      </xdr:nvSpPr>
      <xdr:spPr>
        <a:xfrm>
          <a:off x="9467850" y="10095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89272</xdr:rowOff>
    </xdr:from>
    <xdr:to>
      <xdr:col>50</xdr:col>
      <xdr:colOff>165100</xdr:colOff>
      <xdr:row>63</xdr:row>
      <xdr:rowOff>19422</xdr:rowOff>
    </xdr:to>
    <xdr:sp macro="" textlink="">
      <xdr:nvSpPr>
        <xdr:cNvPr id="250" name="楕円 249">
          <a:extLst>
            <a:ext uri="{FF2B5EF4-FFF2-40B4-BE49-F238E27FC236}">
              <a16:creationId xmlns:a16="http://schemas.microsoft.com/office/drawing/2014/main" id="{8AE208F1-A466-4499-A6ED-BAD59B4B99AB}"/>
            </a:ext>
          </a:extLst>
        </xdr:cNvPr>
        <xdr:cNvSpPr/>
      </xdr:nvSpPr>
      <xdr:spPr>
        <a:xfrm>
          <a:off x="8639175" y="101349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122240</xdr:rowOff>
    </xdr:from>
    <xdr:to>
      <xdr:col>55</xdr:col>
      <xdr:colOff>0</xdr:colOff>
      <xdr:row>62</xdr:row>
      <xdr:rowOff>140072</xdr:rowOff>
    </xdr:to>
    <xdr:cxnSp macro="">
      <xdr:nvCxnSpPr>
        <xdr:cNvPr id="251" name="直線コネクタ 250">
          <a:extLst>
            <a:ext uri="{FF2B5EF4-FFF2-40B4-BE49-F238E27FC236}">
              <a16:creationId xmlns:a16="http://schemas.microsoft.com/office/drawing/2014/main" id="{F274603F-907D-432D-993F-929B8C236D7E}"/>
            </a:ext>
          </a:extLst>
        </xdr:cNvPr>
        <xdr:cNvCxnSpPr/>
      </xdr:nvCxnSpPr>
      <xdr:spPr>
        <a:xfrm flipV="1">
          <a:off x="8686800" y="10174290"/>
          <a:ext cx="742950" cy="1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96957</xdr:rowOff>
    </xdr:from>
    <xdr:to>
      <xdr:col>46</xdr:col>
      <xdr:colOff>38100</xdr:colOff>
      <xdr:row>63</xdr:row>
      <xdr:rowOff>27107</xdr:rowOff>
    </xdr:to>
    <xdr:sp macro="" textlink="">
      <xdr:nvSpPr>
        <xdr:cNvPr id="252" name="楕円 251">
          <a:extLst>
            <a:ext uri="{FF2B5EF4-FFF2-40B4-BE49-F238E27FC236}">
              <a16:creationId xmlns:a16="http://schemas.microsoft.com/office/drawing/2014/main" id="{5497827F-6BAB-4ED0-89AC-FEB8147573FA}"/>
            </a:ext>
          </a:extLst>
        </xdr:cNvPr>
        <xdr:cNvSpPr/>
      </xdr:nvSpPr>
      <xdr:spPr>
        <a:xfrm>
          <a:off x="7839075" y="101458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140072</xdr:rowOff>
    </xdr:from>
    <xdr:to>
      <xdr:col>50</xdr:col>
      <xdr:colOff>114300</xdr:colOff>
      <xdr:row>62</xdr:row>
      <xdr:rowOff>147757</xdr:rowOff>
    </xdr:to>
    <xdr:cxnSp macro="">
      <xdr:nvCxnSpPr>
        <xdr:cNvPr id="253" name="直線コネクタ 252">
          <a:extLst>
            <a:ext uri="{FF2B5EF4-FFF2-40B4-BE49-F238E27FC236}">
              <a16:creationId xmlns:a16="http://schemas.microsoft.com/office/drawing/2014/main" id="{C5666061-D9F1-44FE-83B1-92AB345BE342}"/>
            </a:ext>
          </a:extLst>
        </xdr:cNvPr>
        <xdr:cNvCxnSpPr/>
      </xdr:nvCxnSpPr>
      <xdr:spPr>
        <a:xfrm flipV="1">
          <a:off x="7886700" y="10192122"/>
          <a:ext cx="8001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105846</xdr:rowOff>
    </xdr:from>
    <xdr:to>
      <xdr:col>41</xdr:col>
      <xdr:colOff>101600</xdr:colOff>
      <xdr:row>63</xdr:row>
      <xdr:rowOff>35996</xdr:rowOff>
    </xdr:to>
    <xdr:sp macro="" textlink="">
      <xdr:nvSpPr>
        <xdr:cNvPr id="254" name="楕円 253">
          <a:extLst>
            <a:ext uri="{FF2B5EF4-FFF2-40B4-BE49-F238E27FC236}">
              <a16:creationId xmlns:a16="http://schemas.microsoft.com/office/drawing/2014/main" id="{64F6B658-3E23-4791-9E88-23517DC0CF96}"/>
            </a:ext>
          </a:extLst>
        </xdr:cNvPr>
        <xdr:cNvSpPr/>
      </xdr:nvSpPr>
      <xdr:spPr>
        <a:xfrm>
          <a:off x="7029450" y="101515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147757</xdr:rowOff>
    </xdr:from>
    <xdr:to>
      <xdr:col>45</xdr:col>
      <xdr:colOff>177800</xdr:colOff>
      <xdr:row>62</xdr:row>
      <xdr:rowOff>156646</xdr:rowOff>
    </xdr:to>
    <xdr:cxnSp macro="">
      <xdr:nvCxnSpPr>
        <xdr:cNvPr id="255" name="直線コネクタ 254">
          <a:extLst>
            <a:ext uri="{FF2B5EF4-FFF2-40B4-BE49-F238E27FC236}">
              <a16:creationId xmlns:a16="http://schemas.microsoft.com/office/drawing/2014/main" id="{BD3BC5A3-2BAF-4FA9-BBAF-5839CF22EF4E}"/>
            </a:ext>
          </a:extLst>
        </xdr:cNvPr>
        <xdr:cNvCxnSpPr/>
      </xdr:nvCxnSpPr>
      <xdr:spPr>
        <a:xfrm flipV="1">
          <a:off x="7077075" y="10193457"/>
          <a:ext cx="809625"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114933</xdr:rowOff>
    </xdr:from>
    <xdr:to>
      <xdr:col>36</xdr:col>
      <xdr:colOff>165100</xdr:colOff>
      <xdr:row>63</xdr:row>
      <xdr:rowOff>45083</xdr:rowOff>
    </xdr:to>
    <xdr:sp macro="" textlink="">
      <xdr:nvSpPr>
        <xdr:cNvPr id="256" name="楕円 255">
          <a:extLst>
            <a:ext uri="{FF2B5EF4-FFF2-40B4-BE49-F238E27FC236}">
              <a16:creationId xmlns:a16="http://schemas.microsoft.com/office/drawing/2014/main" id="{4781D575-CED5-43D3-AE9C-83D653E3FF7E}"/>
            </a:ext>
          </a:extLst>
        </xdr:cNvPr>
        <xdr:cNvSpPr/>
      </xdr:nvSpPr>
      <xdr:spPr>
        <a:xfrm>
          <a:off x="6238875" y="101638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156646</xdr:rowOff>
    </xdr:from>
    <xdr:to>
      <xdr:col>41</xdr:col>
      <xdr:colOff>50800</xdr:colOff>
      <xdr:row>62</xdr:row>
      <xdr:rowOff>165733</xdr:rowOff>
    </xdr:to>
    <xdr:cxnSp macro="">
      <xdr:nvCxnSpPr>
        <xdr:cNvPr id="257" name="直線コネクタ 256">
          <a:extLst>
            <a:ext uri="{FF2B5EF4-FFF2-40B4-BE49-F238E27FC236}">
              <a16:creationId xmlns:a16="http://schemas.microsoft.com/office/drawing/2014/main" id="{E86B6634-258A-4C39-B340-B44F83CCB685}"/>
            </a:ext>
          </a:extLst>
        </xdr:cNvPr>
        <xdr:cNvCxnSpPr/>
      </xdr:nvCxnSpPr>
      <xdr:spPr>
        <a:xfrm flipV="1">
          <a:off x="6286500" y="10208696"/>
          <a:ext cx="790575" cy="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B60C3BC-845C-489B-B330-50D6F9F4AB65}"/>
            </a:ext>
          </a:extLst>
        </xdr:cNvPr>
        <xdr:cNvSpPr txBox="1"/>
      </xdr:nvSpPr>
      <xdr:spPr>
        <a:xfrm>
          <a:off x="8399995" y="982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7E95969-C833-4A27-8FAF-3D80FE0FF6F4}"/>
            </a:ext>
          </a:extLst>
        </xdr:cNvPr>
        <xdr:cNvSpPr txBox="1"/>
      </xdr:nvSpPr>
      <xdr:spPr>
        <a:xfrm>
          <a:off x="7609420" y="983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52326BC3-7EB3-4749-B86E-E809E186A0C4}"/>
            </a:ext>
          </a:extLst>
        </xdr:cNvPr>
        <xdr:cNvSpPr txBox="1"/>
      </xdr:nvSpPr>
      <xdr:spPr>
        <a:xfrm>
          <a:off x="6818845" y="984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5B2CE6E-A779-4E8C-A456-B36D03BBAC95}"/>
            </a:ext>
          </a:extLst>
        </xdr:cNvPr>
        <xdr:cNvSpPr txBox="1"/>
      </xdr:nvSpPr>
      <xdr:spPr>
        <a:xfrm>
          <a:off x="6009220" y="9850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10549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6E82DBA9-DB8B-45F0-BFE2-1E64DFC89A22}"/>
            </a:ext>
          </a:extLst>
        </xdr:cNvPr>
        <xdr:cNvSpPr txBox="1"/>
      </xdr:nvSpPr>
      <xdr:spPr>
        <a:xfrm>
          <a:off x="8399995" y="1021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18234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C4E29DB-9AC8-4558-9FC1-080C7264D3C0}"/>
            </a:ext>
          </a:extLst>
        </xdr:cNvPr>
        <xdr:cNvSpPr txBox="1"/>
      </xdr:nvSpPr>
      <xdr:spPr>
        <a:xfrm>
          <a:off x="7609420" y="1022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27123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EFE0963-47A4-408D-B2B9-0449D7938B4C}"/>
            </a:ext>
          </a:extLst>
        </xdr:cNvPr>
        <xdr:cNvSpPr txBox="1"/>
      </xdr:nvSpPr>
      <xdr:spPr>
        <a:xfrm>
          <a:off x="6818845" y="10241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36210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DF5AEAC-2B62-405D-930B-961B9C7E5ABE}"/>
            </a:ext>
          </a:extLst>
        </xdr:cNvPr>
        <xdr:cNvSpPr txBox="1"/>
      </xdr:nvSpPr>
      <xdr:spPr>
        <a:xfrm>
          <a:off x="6009220" y="10247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7DE2ED5-6A4D-4CFD-B568-3A7C5449B6F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60B74F2-BBE9-4E63-92B5-35D33FED6CE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48EDB04-0B5E-42E1-98C4-9D3767902BF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663519E-BE6C-4074-9C2E-D76C17C7E53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84534EF-3BEE-45C1-B0F6-C795F29446D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DD53026-AE4D-43AD-BE57-C4610614BD2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25F2371-60C2-4DF7-875C-C0759068B8B7}"/>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7DEAE1D-6D5A-4B92-A0FC-B3BC9669E893}"/>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A0083B5-8B19-46CD-8C93-63DFE337F8F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338E7E7-9935-4D91-9422-FDAB2FF421E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EE8BC03-2E33-4479-8B47-6723F5C64A3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C2205F9-E768-464A-9BA3-20C1282BAAF7}"/>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FB1B290-E7ED-4C11-8D31-729634B31A08}"/>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FE14C7A9-67F1-46B6-8AAA-67ECFDC84BDD}"/>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140337C-E913-42FF-BE45-88483695927D}"/>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E67EAB2B-7982-4A7D-8992-8ABD22CA1A5B}"/>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56631A1-7CFE-4273-B5CC-8A1CACC7FDA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F75BD9E6-E418-4137-8225-34AE373F2CE4}"/>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414A09C2-E8EF-4741-A04B-1DCB9901DE95}"/>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CC33B24-5C8D-4E78-B97B-D5247DEFEAB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C4ACBFD-82E0-4B41-AD93-AE67B57EB1B9}"/>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A1EEB42-6807-426D-95FC-E48ED0A220B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A2A5CE4-D5D6-4FCD-AA48-7A5D5E04AAD9}"/>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D8467F4A-6817-495E-A697-F7D8EAD3CE2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D45B4533-D563-4D92-A1F1-0FF7725163F4}"/>
            </a:ext>
          </a:extLst>
        </xdr:cNvPr>
        <xdr:cNvCxnSpPr/>
      </xdr:nvCxnSpPr>
      <xdr:spPr>
        <a:xfrm flipV="1">
          <a:off x="4180840" y="12743180"/>
          <a:ext cx="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4E2334A1-65E9-446E-A4A9-D7D611208E42}"/>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4896F09-CFF6-4D69-B05D-8ECA5C755ABC}"/>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D5E0FE1A-3659-49C7-8712-2B3B1D99BDAC}"/>
            </a:ext>
          </a:extLst>
        </xdr:cNvPr>
        <xdr:cNvSpPr txBox="1"/>
      </xdr:nvSpPr>
      <xdr:spPr>
        <a:xfrm>
          <a:off x="4219575"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A26BEAFF-D9EE-4920-BBCE-6A829441E7A6}"/>
            </a:ext>
          </a:extLst>
        </xdr:cNvPr>
        <xdr:cNvCxnSpPr/>
      </xdr:nvCxnSpPr>
      <xdr:spPr>
        <a:xfrm>
          <a:off x="4105275" y="12743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2A14FE9-6254-4D41-962F-B14C35D02D0F}"/>
            </a:ext>
          </a:extLst>
        </xdr:cNvPr>
        <xdr:cNvSpPr txBox="1"/>
      </xdr:nvSpPr>
      <xdr:spPr>
        <a:xfrm>
          <a:off x="4219575" y="13496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36C1147C-D936-4129-9D63-8CA27F230429}"/>
            </a:ext>
          </a:extLst>
        </xdr:cNvPr>
        <xdr:cNvSpPr/>
      </xdr:nvSpPr>
      <xdr:spPr>
        <a:xfrm>
          <a:off x="4124325" y="13517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0583A440-5B9B-4D7C-8009-AD41CC2CF53B}"/>
            </a:ext>
          </a:extLst>
        </xdr:cNvPr>
        <xdr:cNvSpPr/>
      </xdr:nvSpPr>
      <xdr:spPr>
        <a:xfrm>
          <a:off x="3381375" y="13507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FD5E8492-74A7-4442-8F7D-7FAEE11E796C}"/>
            </a:ext>
          </a:extLst>
        </xdr:cNvPr>
        <xdr:cNvSpPr/>
      </xdr:nvSpPr>
      <xdr:spPr>
        <a:xfrm>
          <a:off x="2571750"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E1547199-4482-4494-A7AE-62B3202842F0}"/>
            </a:ext>
          </a:extLst>
        </xdr:cNvPr>
        <xdr:cNvSpPr/>
      </xdr:nvSpPr>
      <xdr:spPr>
        <a:xfrm>
          <a:off x="17811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76915E9C-BE5C-4766-9AEF-2E7502BA5A0F}"/>
            </a:ext>
          </a:extLst>
        </xdr:cNvPr>
        <xdr:cNvSpPr/>
      </xdr:nvSpPr>
      <xdr:spPr>
        <a:xfrm>
          <a:off x="981075" y="132880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7E98D5A-3C7C-48BC-BF2F-3589585F1599}"/>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5519CEA-2014-486E-B386-29434C5259B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1B2187F-F828-4A4A-BC4D-16A27711D4F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BFFC22D-1554-4B1B-B1EA-81C5FBD88AC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6947FBB-7992-479A-89F9-B2B4C3370EE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55880</xdr:rowOff>
    </xdr:from>
    <xdr:to>
      <xdr:col>24</xdr:col>
      <xdr:colOff>114300</xdr:colOff>
      <xdr:row>78</xdr:row>
      <xdr:rowOff>157480</xdr:rowOff>
    </xdr:to>
    <xdr:sp macro="" textlink="">
      <xdr:nvSpPr>
        <xdr:cNvPr id="306" name="楕円 305">
          <a:extLst>
            <a:ext uri="{FF2B5EF4-FFF2-40B4-BE49-F238E27FC236}">
              <a16:creationId xmlns:a16="http://schemas.microsoft.com/office/drawing/2014/main" id="{15B4905D-F012-410A-A1C7-5207872BBAF3}"/>
            </a:ext>
          </a:extLst>
        </xdr:cNvPr>
        <xdr:cNvSpPr/>
      </xdr:nvSpPr>
      <xdr:spPr>
        <a:xfrm>
          <a:off x="4124325" y="126955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8907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3B556143-1DBB-4DB2-9F57-112B2E2EBB9D}"/>
            </a:ext>
          </a:extLst>
        </xdr:cNvPr>
        <xdr:cNvSpPr txBox="1"/>
      </xdr:nvSpPr>
      <xdr:spPr>
        <a:xfrm>
          <a:off x="4219575" y="1265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153036</xdr:rowOff>
    </xdr:from>
    <xdr:to>
      <xdr:col>20</xdr:col>
      <xdr:colOff>38100</xdr:colOff>
      <xdr:row>78</xdr:row>
      <xdr:rowOff>83186</xdr:rowOff>
    </xdr:to>
    <xdr:sp macro="" textlink="">
      <xdr:nvSpPr>
        <xdr:cNvPr id="308" name="楕円 307">
          <a:extLst>
            <a:ext uri="{FF2B5EF4-FFF2-40B4-BE49-F238E27FC236}">
              <a16:creationId xmlns:a16="http://schemas.microsoft.com/office/drawing/2014/main" id="{DB7F319F-E2C3-4250-9D3B-6E50F4BCDEC2}"/>
            </a:ext>
          </a:extLst>
        </xdr:cNvPr>
        <xdr:cNvSpPr/>
      </xdr:nvSpPr>
      <xdr:spPr>
        <a:xfrm>
          <a:off x="3381375" y="126307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32386</xdr:rowOff>
    </xdr:from>
    <xdr:to>
      <xdr:col>24</xdr:col>
      <xdr:colOff>63500</xdr:colOff>
      <xdr:row>78</xdr:row>
      <xdr:rowOff>106680</xdr:rowOff>
    </xdr:to>
    <xdr:cxnSp macro="">
      <xdr:nvCxnSpPr>
        <xdr:cNvPr id="309" name="直線コネクタ 308">
          <a:extLst>
            <a:ext uri="{FF2B5EF4-FFF2-40B4-BE49-F238E27FC236}">
              <a16:creationId xmlns:a16="http://schemas.microsoft.com/office/drawing/2014/main" id="{F0D8D035-40B7-4F57-B307-1009A5F7AD37}"/>
            </a:ext>
          </a:extLst>
        </xdr:cNvPr>
        <xdr:cNvCxnSpPr/>
      </xdr:nvCxnSpPr>
      <xdr:spPr>
        <a:xfrm>
          <a:off x="3429000" y="12668886"/>
          <a:ext cx="752475"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86361</xdr:rowOff>
    </xdr:from>
    <xdr:to>
      <xdr:col>15</xdr:col>
      <xdr:colOff>101600</xdr:colOff>
      <xdr:row>79</xdr:row>
      <xdr:rowOff>16511</xdr:rowOff>
    </xdr:to>
    <xdr:sp macro="" textlink="">
      <xdr:nvSpPr>
        <xdr:cNvPr id="310" name="楕円 309">
          <a:extLst>
            <a:ext uri="{FF2B5EF4-FFF2-40B4-BE49-F238E27FC236}">
              <a16:creationId xmlns:a16="http://schemas.microsoft.com/office/drawing/2014/main" id="{21A33254-953E-4959-9F5C-93DBEE71AB49}"/>
            </a:ext>
          </a:extLst>
        </xdr:cNvPr>
        <xdr:cNvSpPr/>
      </xdr:nvSpPr>
      <xdr:spPr>
        <a:xfrm>
          <a:off x="2571750" y="127228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32386</xdr:rowOff>
    </xdr:from>
    <xdr:to>
      <xdr:col>19</xdr:col>
      <xdr:colOff>177800</xdr:colOff>
      <xdr:row>78</xdr:row>
      <xdr:rowOff>137161</xdr:rowOff>
    </xdr:to>
    <xdr:cxnSp macro="">
      <xdr:nvCxnSpPr>
        <xdr:cNvPr id="311" name="直線コネクタ 310">
          <a:extLst>
            <a:ext uri="{FF2B5EF4-FFF2-40B4-BE49-F238E27FC236}">
              <a16:creationId xmlns:a16="http://schemas.microsoft.com/office/drawing/2014/main" id="{D0ED13F6-023C-4743-9BFC-012FC74D09A7}"/>
            </a:ext>
          </a:extLst>
        </xdr:cNvPr>
        <xdr:cNvCxnSpPr/>
      </xdr:nvCxnSpPr>
      <xdr:spPr>
        <a:xfrm flipV="1">
          <a:off x="2619375" y="12668886"/>
          <a:ext cx="809625" cy="11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4445</xdr:rowOff>
    </xdr:from>
    <xdr:to>
      <xdr:col>10</xdr:col>
      <xdr:colOff>165100</xdr:colOff>
      <xdr:row>82</xdr:row>
      <xdr:rowOff>106045</xdr:rowOff>
    </xdr:to>
    <xdr:sp macro="" textlink="">
      <xdr:nvSpPr>
        <xdr:cNvPr id="312" name="楕円 311">
          <a:extLst>
            <a:ext uri="{FF2B5EF4-FFF2-40B4-BE49-F238E27FC236}">
              <a16:creationId xmlns:a16="http://schemas.microsoft.com/office/drawing/2014/main" id="{85FDCCF2-F520-4F77-8D01-4EAA646455F4}"/>
            </a:ext>
          </a:extLst>
        </xdr:cNvPr>
        <xdr:cNvSpPr/>
      </xdr:nvSpPr>
      <xdr:spPr>
        <a:xfrm>
          <a:off x="1781175" y="13294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137161</xdr:rowOff>
    </xdr:from>
    <xdr:to>
      <xdr:col>15</xdr:col>
      <xdr:colOff>50800</xdr:colOff>
      <xdr:row>82</xdr:row>
      <xdr:rowOff>55245</xdr:rowOff>
    </xdr:to>
    <xdr:cxnSp macro="">
      <xdr:nvCxnSpPr>
        <xdr:cNvPr id="313" name="直線コネクタ 312">
          <a:extLst>
            <a:ext uri="{FF2B5EF4-FFF2-40B4-BE49-F238E27FC236}">
              <a16:creationId xmlns:a16="http://schemas.microsoft.com/office/drawing/2014/main" id="{C333EB7B-0D39-483C-99B1-6389E28CB873}"/>
            </a:ext>
          </a:extLst>
        </xdr:cNvPr>
        <xdr:cNvCxnSpPr/>
      </xdr:nvCxnSpPr>
      <xdr:spPr>
        <a:xfrm flipV="1">
          <a:off x="1828800" y="12780011"/>
          <a:ext cx="790575" cy="56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93980</xdr:rowOff>
    </xdr:from>
    <xdr:to>
      <xdr:col>6</xdr:col>
      <xdr:colOff>38100</xdr:colOff>
      <xdr:row>83</xdr:row>
      <xdr:rowOff>24130</xdr:rowOff>
    </xdr:to>
    <xdr:sp macro="" textlink="">
      <xdr:nvSpPr>
        <xdr:cNvPr id="314" name="楕円 313">
          <a:extLst>
            <a:ext uri="{FF2B5EF4-FFF2-40B4-BE49-F238E27FC236}">
              <a16:creationId xmlns:a16="http://schemas.microsoft.com/office/drawing/2014/main" id="{4D5F50BD-85F4-46E3-B6B8-E6C8E1605383}"/>
            </a:ext>
          </a:extLst>
        </xdr:cNvPr>
        <xdr:cNvSpPr/>
      </xdr:nvSpPr>
      <xdr:spPr>
        <a:xfrm>
          <a:off x="981075" y="133813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55245</xdr:rowOff>
    </xdr:from>
    <xdr:to>
      <xdr:col>10</xdr:col>
      <xdr:colOff>114300</xdr:colOff>
      <xdr:row>82</xdr:row>
      <xdr:rowOff>144780</xdr:rowOff>
    </xdr:to>
    <xdr:cxnSp macro="">
      <xdr:nvCxnSpPr>
        <xdr:cNvPr id="315" name="直線コネクタ 314">
          <a:extLst>
            <a:ext uri="{FF2B5EF4-FFF2-40B4-BE49-F238E27FC236}">
              <a16:creationId xmlns:a16="http://schemas.microsoft.com/office/drawing/2014/main" id="{E14DF5A3-7D87-4089-9ED4-1CAA0D857C63}"/>
            </a:ext>
          </a:extLst>
        </xdr:cNvPr>
        <xdr:cNvCxnSpPr/>
      </xdr:nvCxnSpPr>
      <xdr:spPr>
        <a:xfrm flipV="1">
          <a:off x="1028700" y="13342620"/>
          <a:ext cx="8001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B233FD80-A61F-49CC-B38E-0C471E02F32C}"/>
            </a:ext>
          </a:extLst>
        </xdr:cNvPr>
        <xdr:cNvSpPr txBox="1"/>
      </xdr:nvSpPr>
      <xdr:spPr>
        <a:xfrm>
          <a:off x="3239144" y="1359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116222</xdr:rowOff>
    </xdr:from>
    <xdr:ext cx="405111" cy="259045"/>
    <xdr:sp macro="" textlink="">
      <xdr:nvSpPr>
        <xdr:cNvPr id="317" name="n_2aveValue【公営住宅】&#10;有形固定資産減価償却率">
          <a:extLst>
            <a:ext uri="{FF2B5EF4-FFF2-40B4-BE49-F238E27FC236}">
              <a16:creationId xmlns:a16="http://schemas.microsoft.com/office/drawing/2014/main" id="{7FE758F6-DA39-40EA-BE40-F3704584109A}"/>
            </a:ext>
          </a:extLst>
        </xdr:cNvPr>
        <xdr:cNvSpPr txBox="1"/>
      </xdr:nvSpPr>
      <xdr:spPr>
        <a:xfrm>
          <a:off x="2439044"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22FCC64E-5326-4DF9-96AC-232A8C6592DF}"/>
            </a:ext>
          </a:extLst>
        </xdr:cNvPr>
        <xdr:cNvSpPr txBox="1"/>
      </xdr:nvSpPr>
      <xdr:spPr>
        <a:xfrm>
          <a:off x="1648469" y="1307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BB9D346F-D734-4D46-9019-2CD33E02BDB5}"/>
            </a:ext>
          </a:extLst>
        </xdr:cNvPr>
        <xdr:cNvSpPr txBox="1"/>
      </xdr:nvSpPr>
      <xdr:spPr>
        <a:xfrm>
          <a:off x="848369" y="1308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99713</xdr:rowOff>
    </xdr:from>
    <xdr:ext cx="405111" cy="259045"/>
    <xdr:sp macro="" textlink="">
      <xdr:nvSpPr>
        <xdr:cNvPr id="320" name="n_1mainValue【公営住宅】&#10;有形固定資産減価償却率">
          <a:extLst>
            <a:ext uri="{FF2B5EF4-FFF2-40B4-BE49-F238E27FC236}">
              <a16:creationId xmlns:a16="http://schemas.microsoft.com/office/drawing/2014/main" id="{FD7033AF-791B-4D6A-8CBF-F8195DE0773B}"/>
            </a:ext>
          </a:extLst>
        </xdr:cNvPr>
        <xdr:cNvSpPr txBox="1"/>
      </xdr:nvSpPr>
      <xdr:spPr>
        <a:xfrm>
          <a:off x="3239144" y="12418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33038</xdr:rowOff>
    </xdr:from>
    <xdr:ext cx="405111" cy="259045"/>
    <xdr:sp macro="" textlink="">
      <xdr:nvSpPr>
        <xdr:cNvPr id="321" name="n_2mainValue【公営住宅】&#10;有形固定資産減価償却率">
          <a:extLst>
            <a:ext uri="{FF2B5EF4-FFF2-40B4-BE49-F238E27FC236}">
              <a16:creationId xmlns:a16="http://schemas.microsoft.com/office/drawing/2014/main" id="{B20D17CD-0BAB-42F9-9E3D-7F249346326C}"/>
            </a:ext>
          </a:extLst>
        </xdr:cNvPr>
        <xdr:cNvSpPr txBox="1"/>
      </xdr:nvSpPr>
      <xdr:spPr>
        <a:xfrm>
          <a:off x="2439044" y="1250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97172</xdr:rowOff>
    </xdr:from>
    <xdr:ext cx="405111" cy="259045"/>
    <xdr:sp macro="" textlink="">
      <xdr:nvSpPr>
        <xdr:cNvPr id="322" name="n_3mainValue【公営住宅】&#10;有形固定資産減価償却率">
          <a:extLst>
            <a:ext uri="{FF2B5EF4-FFF2-40B4-BE49-F238E27FC236}">
              <a16:creationId xmlns:a16="http://schemas.microsoft.com/office/drawing/2014/main" id="{FC9CB147-DF96-42A7-BE23-082ABD90B2A5}"/>
            </a:ext>
          </a:extLst>
        </xdr:cNvPr>
        <xdr:cNvSpPr txBox="1"/>
      </xdr:nvSpPr>
      <xdr:spPr>
        <a:xfrm>
          <a:off x="1648469" y="1338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15257</xdr:rowOff>
    </xdr:from>
    <xdr:ext cx="405111" cy="259045"/>
    <xdr:sp macro="" textlink="">
      <xdr:nvSpPr>
        <xdr:cNvPr id="323" name="n_4mainValue【公営住宅】&#10;有形固定資産減価償却率">
          <a:extLst>
            <a:ext uri="{FF2B5EF4-FFF2-40B4-BE49-F238E27FC236}">
              <a16:creationId xmlns:a16="http://schemas.microsoft.com/office/drawing/2014/main" id="{B84CF665-A912-447F-B810-5E518374E7F6}"/>
            </a:ext>
          </a:extLst>
        </xdr:cNvPr>
        <xdr:cNvSpPr txBox="1"/>
      </xdr:nvSpPr>
      <xdr:spPr>
        <a:xfrm>
          <a:off x="848369"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87649E4-5FBA-4C7E-8361-162915BAE1B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DD4F1D2-1833-484F-812B-430AFB82F6B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C92187F-E637-4B2E-9EA8-651FC8B2B0A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F441D94-5AAB-49D1-B9CC-7E05E3187B0B}"/>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BDA1012-BFA9-4EAB-A592-EA711BB4F15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BD0200C-6D01-4ED6-BBF4-F5114FCC323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6DFDE08-9311-43DC-A1F0-E556496AC1F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D983F2B-8919-473A-A73A-5B99AC67EAA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5343951-0023-4910-AD78-A1FA7C65D33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DA1C19D-7ACC-486F-8BD5-E644E8F5634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A41D9D7A-E6C8-42BB-AFDF-E6434FFABDC3}"/>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429A14FA-AC2C-4120-AD12-A944D0C1196B}"/>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CD579-AF22-488E-8A28-26EC16939D14}"/>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15C9EF60-FFFD-4018-A5DE-7344759E742D}"/>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80613F9A-3CCF-4061-8E13-F48E4DB3B04E}"/>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6777310-FAE3-49FF-9A6E-2FB4F8721E4E}"/>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127B54FE-5C61-4EB4-9C85-7AF21944F7E2}"/>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40F4E917-5EBB-470E-8720-4451153276E1}"/>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22BFEDF8-200E-4402-A101-060CD197272A}"/>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44610AE4-EA69-45F2-B2FB-4BEC24FA5E5E}"/>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6C4FE0A7-FE2A-4D8E-97E4-77AF7836D381}"/>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57524A63-8234-4D05-BC8A-998E4FE89748}"/>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666FDB37-FB36-4B55-A185-BC2F09FF8D5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F56AC93F-DF80-4992-A44C-4F38DA46CF1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6E5DDEDB-4F25-487C-92D5-3711DB21DBF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260ED18B-F332-435D-8BC5-192F583A5802}"/>
            </a:ext>
          </a:extLst>
        </xdr:cNvPr>
        <xdr:cNvCxnSpPr/>
      </xdr:nvCxnSpPr>
      <xdr:spPr>
        <a:xfrm flipV="1">
          <a:off x="9429115" y="12646842"/>
          <a:ext cx="0" cy="1442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D2C09E78-92D4-4768-9FCF-A65D9B9F7B65}"/>
            </a:ext>
          </a:extLst>
        </xdr:cNvPr>
        <xdr:cNvSpPr txBox="1"/>
      </xdr:nvSpPr>
      <xdr:spPr>
        <a:xfrm>
          <a:off x="9467850" y="1409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28AF5E50-DFA5-4E58-9B0B-85EFE0E43446}"/>
            </a:ext>
          </a:extLst>
        </xdr:cNvPr>
        <xdr:cNvCxnSpPr/>
      </xdr:nvCxnSpPr>
      <xdr:spPr>
        <a:xfrm>
          <a:off x="9363075" y="140894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A7933F0A-F863-44B9-B640-745574B85276}"/>
            </a:ext>
          </a:extLst>
        </xdr:cNvPr>
        <xdr:cNvSpPr txBox="1"/>
      </xdr:nvSpPr>
      <xdr:spPr>
        <a:xfrm>
          <a:off x="9467850" y="1244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2174747B-2121-4208-B757-FF3D62412648}"/>
            </a:ext>
          </a:extLst>
        </xdr:cNvPr>
        <xdr:cNvCxnSpPr/>
      </xdr:nvCxnSpPr>
      <xdr:spPr>
        <a:xfrm>
          <a:off x="9363075" y="126468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28B10A5D-6C51-43C6-9518-339BEDC88942}"/>
            </a:ext>
          </a:extLst>
        </xdr:cNvPr>
        <xdr:cNvSpPr txBox="1"/>
      </xdr:nvSpPr>
      <xdr:spPr>
        <a:xfrm>
          <a:off x="9467850" y="13818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DDA4F103-8969-4162-96F0-ABCD253D6B19}"/>
            </a:ext>
          </a:extLst>
        </xdr:cNvPr>
        <xdr:cNvSpPr/>
      </xdr:nvSpPr>
      <xdr:spPr>
        <a:xfrm>
          <a:off x="9401175" y="138405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8CC53F7B-6411-4B40-BCE4-2B578E1140C1}"/>
            </a:ext>
          </a:extLst>
        </xdr:cNvPr>
        <xdr:cNvSpPr/>
      </xdr:nvSpPr>
      <xdr:spPr>
        <a:xfrm>
          <a:off x="8639175" y="138376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540DF4CB-CF3C-4AAD-8A8B-AE49FD4EB78E}"/>
            </a:ext>
          </a:extLst>
        </xdr:cNvPr>
        <xdr:cNvSpPr/>
      </xdr:nvSpPr>
      <xdr:spPr>
        <a:xfrm>
          <a:off x="7839075" y="13829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E192212F-501C-497D-9A71-862A6E63C2E2}"/>
            </a:ext>
          </a:extLst>
        </xdr:cNvPr>
        <xdr:cNvSpPr/>
      </xdr:nvSpPr>
      <xdr:spPr>
        <a:xfrm>
          <a:off x="7029450" y="1384232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F4815E2A-BB70-4966-BA6A-F2E8C8D85F7B}"/>
            </a:ext>
          </a:extLst>
        </xdr:cNvPr>
        <xdr:cNvSpPr/>
      </xdr:nvSpPr>
      <xdr:spPr>
        <a:xfrm>
          <a:off x="6238875" y="13831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F694ADE-CD3D-4D7C-9585-973145F3115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809920B-F5C5-4A23-959C-6573D8471F5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0481639-2705-455E-80B4-DB553D81C8A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16022029-A029-4001-95F6-57E5C509E1D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C662B40-0D1C-42AF-B367-3E0C3A570C5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164629</xdr:rowOff>
    </xdr:from>
    <xdr:to>
      <xdr:col>55</xdr:col>
      <xdr:colOff>50800</xdr:colOff>
      <xdr:row>85</xdr:row>
      <xdr:rowOff>94779</xdr:rowOff>
    </xdr:to>
    <xdr:sp macro="" textlink="">
      <xdr:nvSpPr>
        <xdr:cNvPr id="365" name="楕円 364">
          <a:extLst>
            <a:ext uri="{FF2B5EF4-FFF2-40B4-BE49-F238E27FC236}">
              <a16:creationId xmlns:a16="http://schemas.microsoft.com/office/drawing/2014/main" id="{CBDACBF7-2675-4FA7-8E5B-86E7FD91A4B4}"/>
            </a:ext>
          </a:extLst>
        </xdr:cNvPr>
        <xdr:cNvSpPr/>
      </xdr:nvSpPr>
      <xdr:spPr>
        <a:xfrm>
          <a:off x="9401175" y="1377267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16056</xdr:rowOff>
    </xdr:from>
    <xdr:ext cx="469744" cy="259045"/>
    <xdr:sp macro="" textlink="">
      <xdr:nvSpPr>
        <xdr:cNvPr id="366" name="【公営住宅】&#10;一人当たり面積該当値テキスト">
          <a:extLst>
            <a:ext uri="{FF2B5EF4-FFF2-40B4-BE49-F238E27FC236}">
              <a16:creationId xmlns:a16="http://schemas.microsoft.com/office/drawing/2014/main" id="{F599D8C4-7848-40D8-BF11-65653A5DBCC1}"/>
            </a:ext>
          </a:extLst>
        </xdr:cNvPr>
        <xdr:cNvSpPr txBox="1"/>
      </xdr:nvSpPr>
      <xdr:spPr>
        <a:xfrm>
          <a:off x="9467850" y="1362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1670</xdr:rowOff>
    </xdr:from>
    <xdr:to>
      <xdr:col>50</xdr:col>
      <xdr:colOff>165100</xdr:colOff>
      <xdr:row>85</xdr:row>
      <xdr:rowOff>103270</xdr:rowOff>
    </xdr:to>
    <xdr:sp macro="" textlink="">
      <xdr:nvSpPr>
        <xdr:cNvPr id="367" name="楕円 366">
          <a:extLst>
            <a:ext uri="{FF2B5EF4-FFF2-40B4-BE49-F238E27FC236}">
              <a16:creationId xmlns:a16="http://schemas.microsoft.com/office/drawing/2014/main" id="{C65996F4-5D4E-4FBC-900C-1FBDE24F0580}"/>
            </a:ext>
          </a:extLst>
        </xdr:cNvPr>
        <xdr:cNvSpPr/>
      </xdr:nvSpPr>
      <xdr:spPr>
        <a:xfrm>
          <a:off x="8639175" y="137748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43979</xdr:rowOff>
    </xdr:from>
    <xdr:to>
      <xdr:col>55</xdr:col>
      <xdr:colOff>0</xdr:colOff>
      <xdr:row>85</xdr:row>
      <xdr:rowOff>52470</xdr:rowOff>
    </xdr:to>
    <xdr:cxnSp macro="">
      <xdr:nvCxnSpPr>
        <xdr:cNvPr id="368" name="直線コネクタ 367">
          <a:extLst>
            <a:ext uri="{FF2B5EF4-FFF2-40B4-BE49-F238E27FC236}">
              <a16:creationId xmlns:a16="http://schemas.microsoft.com/office/drawing/2014/main" id="{77F9FE42-50E6-4FD9-8766-A8B681390092}"/>
            </a:ext>
          </a:extLst>
        </xdr:cNvPr>
        <xdr:cNvCxnSpPr/>
      </xdr:nvCxnSpPr>
      <xdr:spPr>
        <a:xfrm flipV="1">
          <a:off x="8686800" y="13820304"/>
          <a:ext cx="74295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8201</xdr:rowOff>
    </xdr:from>
    <xdr:to>
      <xdr:col>46</xdr:col>
      <xdr:colOff>38100</xdr:colOff>
      <xdr:row>85</xdr:row>
      <xdr:rowOff>109801</xdr:rowOff>
    </xdr:to>
    <xdr:sp macro="" textlink="">
      <xdr:nvSpPr>
        <xdr:cNvPr id="369" name="楕円 368">
          <a:extLst>
            <a:ext uri="{FF2B5EF4-FFF2-40B4-BE49-F238E27FC236}">
              <a16:creationId xmlns:a16="http://schemas.microsoft.com/office/drawing/2014/main" id="{131B1852-4005-43D6-B297-B059382CD7B1}"/>
            </a:ext>
          </a:extLst>
        </xdr:cNvPr>
        <xdr:cNvSpPr/>
      </xdr:nvSpPr>
      <xdr:spPr>
        <a:xfrm>
          <a:off x="7839075" y="137845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52470</xdr:rowOff>
    </xdr:from>
    <xdr:to>
      <xdr:col>50</xdr:col>
      <xdr:colOff>114300</xdr:colOff>
      <xdr:row>85</xdr:row>
      <xdr:rowOff>59001</xdr:rowOff>
    </xdr:to>
    <xdr:cxnSp macro="">
      <xdr:nvCxnSpPr>
        <xdr:cNvPr id="370" name="直線コネクタ 369">
          <a:extLst>
            <a:ext uri="{FF2B5EF4-FFF2-40B4-BE49-F238E27FC236}">
              <a16:creationId xmlns:a16="http://schemas.microsoft.com/office/drawing/2014/main" id="{8109A57A-D6A6-48CD-968C-CCF915AE8BB2}"/>
            </a:ext>
          </a:extLst>
        </xdr:cNvPr>
        <xdr:cNvCxnSpPr/>
      </xdr:nvCxnSpPr>
      <xdr:spPr>
        <a:xfrm flipV="1">
          <a:off x="7886700" y="13822445"/>
          <a:ext cx="8001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16038</xdr:rowOff>
    </xdr:from>
    <xdr:to>
      <xdr:col>41</xdr:col>
      <xdr:colOff>101600</xdr:colOff>
      <xdr:row>85</xdr:row>
      <xdr:rowOff>117638</xdr:rowOff>
    </xdr:to>
    <xdr:sp macro="" textlink="">
      <xdr:nvSpPr>
        <xdr:cNvPr id="371" name="楕円 370">
          <a:extLst>
            <a:ext uri="{FF2B5EF4-FFF2-40B4-BE49-F238E27FC236}">
              <a16:creationId xmlns:a16="http://schemas.microsoft.com/office/drawing/2014/main" id="{F017AB31-3558-415C-8EAD-902464803C2E}"/>
            </a:ext>
          </a:extLst>
        </xdr:cNvPr>
        <xdr:cNvSpPr/>
      </xdr:nvSpPr>
      <xdr:spPr>
        <a:xfrm>
          <a:off x="7029450" y="1378918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59001</xdr:rowOff>
    </xdr:from>
    <xdr:to>
      <xdr:col>45</xdr:col>
      <xdr:colOff>177800</xdr:colOff>
      <xdr:row>85</xdr:row>
      <xdr:rowOff>66838</xdr:rowOff>
    </xdr:to>
    <xdr:cxnSp macro="">
      <xdr:nvCxnSpPr>
        <xdr:cNvPr id="372" name="直線コネクタ 371">
          <a:extLst>
            <a:ext uri="{FF2B5EF4-FFF2-40B4-BE49-F238E27FC236}">
              <a16:creationId xmlns:a16="http://schemas.microsoft.com/office/drawing/2014/main" id="{EA3DD0BC-D656-4303-A19D-2432360BCFD7}"/>
            </a:ext>
          </a:extLst>
        </xdr:cNvPr>
        <xdr:cNvCxnSpPr/>
      </xdr:nvCxnSpPr>
      <xdr:spPr>
        <a:xfrm flipV="1">
          <a:off x="7077075" y="13832151"/>
          <a:ext cx="809625" cy="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29755</xdr:rowOff>
    </xdr:from>
    <xdr:to>
      <xdr:col>36</xdr:col>
      <xdr:colOff>165100</xdr:colOff>
      <xdr:row>84</xdr:row>
      <xdr:rowOff>131355</xdr:rowOff>
    </xdr:to>
    <xdr:sp macro="" textlink="">
      <xdr:nvSpPr>
        <xdr:cNvPr id="373" name="楕円 372">
          <a:extLst>
            <a:ext uri="{FF2B5EF4-FFF2-40B4-BE49-F238E27FC236}">
              <a16:creationId xmlns:a16="http://schemas.microsoft.com/office/drawing/2014/main" id="{A7CDE5D6-7604-4D7B-849A-B2F9339BB62A}"/>
            </a:ext>
          </a:extLst>
        </xdr:cNvPr>
        <xdr:cNvSpPr/>
      </xdr:nvSpPr>
      <xdr:spPr>
        <a:xfrm>
          <a:off x="6238875" y="136378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80555</xdr:rowOff>
    </xdr:from>
    <xdr:to>
      <xdr:col>41</xdr:col>
      <xdr:colOff>50800</xdr:colOff>
      <xdr:row>85</xdr:row>
      <xdr:rowOff>66838</xdr:rowOff>
    </xdr:to>
    <xdr:cxnSp macro="">
      <xdr:nvCxnSpPr>
        <xdr:cNvPr id="374" name="直線コネクタ 373">
          <a:extLst>
            <a:ext uri="{FF2B5EF4-FFF2-40B4-BE49-F238E27FC236}">
              <a16:creationId xmlns:a16="http://schemas.microsoft.com/office/drawing/2014/main" id="{A9E31C58-EB15-4EC6-9FF8-9196346A3C55}"/>
            </a:ext>
          </a:extLst>
        </xdr:cNvPr>
        <xdr:cNvCxnSpPr/>
      </xdr:nvCxnSpPr>
      <xdr:spPr>
        <a:xfrm>
          <a:off x="6286500" y="13694955"/>
          <a:ext cx="790575" cy="141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495ECEE9-372A-438E-9BC9-6062575CFD97}"/>
            </a:ext>
          </a:extLst>
        </xdr:cNvPr>
        <xdr:cNvSpPr txBox="1"/>
      </xdr:nvSpPr>
      <xdr:spPr>
        <a:xfrm>
          <a:off x="8458277" y="1393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4D4559C0-6BB2-4E25-9505-6DB9E4C08750}"/>
            </a:ext>
          </a:extLst>
        </xdr:cNvPr>
        <xdr:cNvSpPr txBox="1"/>
      </xdr:nvSpPr>
      <xdr:spPr>
        <a:xfrm>
          <a:off x="7677227" y="1391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94543C40-4F72-4D74-8198-902C036F4BB8}"/>
            </a:ext>
          </a:extLst>
        </xdr:cNvPr>
        <xdr:cNvSpPr txBox="1"/>
      </xdr:nvSpPr>
      <xdr:spPr>
        <a:xfrm>
          <a:off x="6867602" y="1393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916256DB-7D41-411F-92B2-AC48B7B86497}"/>
            </a:ext>
          </a:extLst>
        </xdr:cNvPr>
        <xdr:cNvSpPr txBox="1"/>
      </xdr:nvSpPr>
      <xdr:spPr>
        <a:xfrm>
          <a:off x="6067502" y="1392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119797</xdr:rowOff>
    </xdr:from>
    <xdr:ext cx="469744" cy="259045"/>
    <xdr:sp macro="" textlink="">
      <xdr:nvSpPr>
        <xdr:cNvPr id="379" name="n_1mainValue【公営住宅】&#10;一人当たり面積">
          <a:extLst>
            <a:ext uri="{FF2B5EF4-FFF2-40B4-BE49-F238E27FC236}">
              <a16:creationId xmlns:a16="http://schemas.microsoft.com/office/drawing/2014/main" id="{F4A7E6D5-BBEA-4DD1-AC07-A038DD7D7F51}"/>
            </a:ext>
          </a:extLst>
        </xdr:cNvPr>
        <xdr:cNvSpPr txBox="1"/>
      </xdr:nvSpPr>
      <xdr:spPr>
        <a:xfrm>
          <a:off x="8458277" y="1357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126328</xdr:rowOff>
    </xdr:from>
    <xdr:ext cx="469744" cy="259045"/>
    <xdr:sp macro="" textlink="">
      <xdr:nvSpPr>
        <xdr:cNvPr id="380" name="n_2mainValue【公営住宅】&#10;一人当たり面積">
          <a:extLst>
            <a:ext uri="{FF2B5EF4-FFF2-40B4-BE49-F238E27FC236}">
              <a16:creationId xmlns:a16="http://schemas.microsoft.com/office/drawing/2014/main" id="{A6AC1378-24B1-4576-B7B6-55A4A09099A9}"/>
            </a:ext>
          </a:extLst>
        </xdr:cNvPr>
        <xdr:cNvSpPr txBox="1"/>
      </xdr:nvSpPr>
      <xdr:spPr>
        <a:xfrm>
          <a:off x="7677227" y="13572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134165</xdr:rowOff>
    </xdr:from>
    <xdr:ext cx="469744" cy="259045"/>
    <xdr:sp macro="" textlink="">
      <xdr:nvSpPr>
        <xdr:cNvPr id="381" name="n_3mainValue【公営住宅】&#10;一人当たり面積">
          <a:extLst>
            <a:ext uri="{FF2B5EF4-FFF2-40B4-BE49-F238E27FC236}">
              <a16:creationId xmlns:a16="http://schemas.microsoft.com/office/drawing/2014/main" id="{BF89774B-7B51-4E04-A2F7-A7F9B35E9A23}"/>
            </a:ext>
          </a:extLst>
        </xdr:cNvPr>
        <xdr:cNvSpPr txBox="1"/>
      </xdr:nvSpPr>
      <xdr:spPr>
        <a:xfrm>
          <a:off x="6867602" y="1358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147882</xdr:rowOff>
    </xdr:from>
    <xdr:ext cx="469744" cy="259045"/>
    <xdr:sp macro="" textlink="">
      <xdr:nvSpPr>
        <xdr:cNvPr id="382" name="n_4mainValue【公営住宅】&#10;一人当たり面積">
          <a:extLst>
            <a:ext uri="{FF2B5EF4-FFF2-40B4-BE49-F238E27FC236}">
              <a16:creationId xmlns:a16="http://schemas.microsoft.com/office/drawing/2014/main" id="{FDBA02DB-02B4-4F7F-A694-61C46741EF13}"/>
            </a:ext>
          </a:extLst>
        </xdr:cNvPr>
        <xdr:cNvSpPr txBox="1"/>
      </xdr:nvSpPr>
      <xdr:spPr>
        <a:xfrm>
          <a:off x="6067502" y="1343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9B5CCA44-51F4-4BD7-971E-D949B70876B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D3B78D85-796C-4E65-B7B3-D1B3C8D8B1F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D905B92-BC4C-42AA-A1D5-A08A68204B3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1AFDC533-021D-4C45-8DC7-A7EB79323CB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CE61C660-3540-4C74-8576-F611A28F763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55D5478E-D0E4-4B8D-8D1C-D904F0F585C3}"/>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CA9300B7-918F-4325-9541-BD5090BFC89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3923C0C6-A408-4424-841A-004A4A4213F9}"/>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BCBB4AD0-AA74-48FB-9C0B-40ABF9A0AB8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83B4E677-E52C-4E26-8C9E-24B96202CB7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819A6200-68D9-4C62-B924-B4D3DCA958A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CE301CEE-5890-40AB-B195-CBA6ADE79DD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C87BB9B8-3954-439D-9C05-15ABAC5E037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717D4808-DC67-4C5D-AE93-796042226D3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E4B51A8F-CBD7-45C8-85B1-F3067F0AB4B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CF41D44B-60DB-4BF9-B080-9D7BBCB91652}"/>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33DBEDA6-CF30-4998-AB06-0713FF80FC6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30C5E97B-506F-4472-BEBD-F07F5FEE5D1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B58756F4-19B9-46CA-B9FA-9489839A326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45478CF6-9100-4F42-B9F2-741E4159B20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8CEC666D-B733-4983-8BD3-8BA514EC298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1A1D8CF-6E27-4294-BCB4-A594ABB546E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F47E0625-11AA-4E41-87E8-BEC5BDF93B71}"/>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1C314301-F640-4942-8611-EF0A588C396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E204D873-1179-450B-9684-7C927213AA5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26878689-0FAF-4505-949F-B9BA709A8BA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5CB468F8-1D83-49AC-AE40-75FB65C5E16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A0AD2FE0-5B67-498F-A3CE-AD53E6734098}"/>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DA8EDFF-F455-4E24-AA0B-F6C1A9BCAA12}"/>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E2902C15-35EE-48ED-9C80-F8B0C8A4DD65}"/>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CAA8B712-CE4E-4DC7-9627-C007E14B5B9D}"/>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CD213B50-E53C-4486-8B0D-5FDB48693944}"/>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FCFD2BF-154C-4A46-875A-F6A063B90D35}"/>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4554D78F-B4AE-4615-BE05-C9E74D41D204}"/>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EEDFBB74-9C1B-4F12-A9D9-9423F9EB8B0A}"/>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9B142DB8-6359-442A-873F-9957EA42BE1A}"/>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4AD72D6E-CC94-4386-A562-205C999A555A}"/>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7743CAD8-A6EF-493C-9773-4CF80173488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1DCDE9A9-3CDC-4F6E-93EC-951D2B182378}"/>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5341227E-A41F-48BF-9137-462FE4426D9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5F77A250-1E8F-4E67-9DB2-2C8109A4EF1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9EE53BF8-77CC-4646-9CDA-61418B0D8EE3}"/>
            </a:ext>
          </a:extLst>
        </xdr:cNvPr>
        <xdr:cNvCxnSpPr/>
      </xdr:nvCxnSpPr>
      <xdr:spPr>
        <a:xfrm flipV="1">
          <a:off x="14696439" y="5561693"/>
          <a:ext cx="0" cy="134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6C7D9A42-5050-49A4-8A3C-82F2BD105370}"/>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FF4C2E3E-4382-4F84-A385-002890127E68}"/>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843CB0DF-2D9B-4D7B-842C-838481D1A123}"/>
            </a:ext>
          </a:extLst>
        </xdr:cNvPr>
        <xdr:cNvSpPr txBox="1"/>
      </xdr:nvSpPr>
      <xdr:spPr>
        <a:xfrm>
          <a:off x="14735175" y="5355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D43CE02E-9BBA-437E-B40D-36C14814590E}"/>
            </a:ext>
          </a:extLst>
        </xdr:cNvPr>
        <xdr:cNvCxnSpPr/>
      </xdr:nvCxnSpPr>
      <xdr:spPr>
        <a:xfrm>
          <a:off x="14611350" y="55616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D464CCBE-2DDF-4D96-B44D-345E5B944D6A}"/>
            </a:ext>
          </a:extLst>
        </xdr:cNvPr>
        <xdr:cNvSpPr txBox="1"/>
      </xdr:nvSpPr>
      <xdr:spPr>
        <a:xfrm>
          <a:off x="14735175" y="6107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F374D422-CC19-4006-9256-CC2990EE0B87}"/>
            </a:ext>
          </a:extLst>
        </xdr:cNvPr>
        <xdr:cNvSpPr/>
      </xdr:nvSpPr>
      <xdr:spPr>
        <a:xfrm>
          <a:off x="14649450" y="62469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B40FBC84-5332-4F87-BA88-7B8BC32910B6}"/>
            </a:ext>
          </a:extLst>
        </xdr:cNvPr>
        <xdr:cNvSpPr/>
      </xdr:nvSpPr>
      <xdr:spPr>
        <a:xfrm>
          <a:off x="13887450" y="62322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105676F3-1D9D-47FE-8507-B15DC753EC49}"/>
            </a:ext>
          </a:extLst>
        </xdr:cNvPr>
        <xdr:cNvSpPr/>
      </xdr:nvSpPr>
      <xdr:spPr>
        <a:xfrm>
          <a:off x="13096875" y="62273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386EC9C5-263E-43F4-BC8F-A45EE0F034F7}"/>
            </a:ext>
          </a:extLst>
        </xdr:cNvPr>
        <xdr:cNvSpPr/>
      </xdr:nvSpPr>
      <xdr:spPr>
        <a:xfrm>
          <a:off x="12296775" y="6227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FE3109E0-DAD9-4BA1-ACEB-AEE629E194B6}"/>
            </a:ext>
          </a:extLst>
        </xdr:cNvPr>
        <xdr:cNvSpPr/>
      </xdr:nvSpPr>
      <xdr:spPr>
        <a:xfrm>
          <a:off x="11487150" y="62679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3158061-D5A6-4774-AF12-C03915E5186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B2A0C36-33EF-4582-9D92-CB84E6FB917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4C9ED9B-F91F-4963-88B6-BD4295511F0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BB8C749-2A41-47C3-A2A5-7833C9D834E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F2ADF1C2-CA19-4927-9BE1-FB95A92C901C}"/>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59690</xdr:rowOff>
    </xdr:from>
    <xdr:to>
      <xdr:col>85</xdr:col>
      <xdr:colOff>177800</xdr:colOff>
      <xdr:row>41</xdr:row>
      <xdr:rowOff>161290</xdr:rowOff>
    </xdr:to>
    <xdr:sp macro="" textlink="">
      <xdr:nvSpPr>
        <xdr:cNvPr id="440" name="楕円 439">
          <a:extLst>
            <a:ext uri="{FF2B5EF4-FFF2-40B4-BE49-F238E27FC236}">
              <a16:creationId xmlns:a16="http://schemas.microsoft.com/office/drawing/2014/main" id="{6B12089F-A827-4E36-A28A-28E78DA28FE1}"/>
            </a:ext>
          </a:extLst>
        </xdr:cNvPr>
        <xdr:cNvSpPr/>
      </xdr:nvSpPr>
      <xdr:spPr>
        <a:xfrm>
          <a:off x="14649450" y="67081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38117</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3A043FEA-6235-46EC-9BFA-9CC563DAC5C5}"/>
            </a:ext>
          </a:extLst>
        </xdr:cNvPr>
        <xdr:cNvSpPr txBox="1"/>
      </xdr:nvSpPr>
      <xdr:spPr>
        <a:xfrm>
          <a:off x="14735175"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22134</xdr:rowOff>
    </xdr:from>
    <xdr:to>
      <xdr:col>81</xdr:col>
      <xdr:colOff>101600</xdr:colOff>
      <xdr:row>41</xdr:row>
      <xdr:rowOff>123734</xdr:rowOff>
    </xdr:to>
    <xdr:sp macro="" textlink="">
      <xdr:nvSpPr>
        <xdr:cNvPr id="442" name="楕円 441">
          <a:extLst>
            <a:ext uri="{FF2B5EF4-FFF2-40B4-BE49-F238E27FC236}">
              <a16:creationId xmlns:a16="http://schemas.microsoft.com/office/drawing/2014/main" id="{17030086-5B84-4B5F-984F-2D2904B2DE6C}"/>
            </a:ext>
          </a:extLst>
        </xdr:cNvPr>
        <xdr:cNvSpPr/>
      </xdr:nvSpPr>
      <xdr:spPr>
        <a:xfrm>
          <a:off x="13887450" y="66705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72934</xdr:rowOff>
    </xdr:from>
    <xdr:to>
      <xdr:col>85</xdr:col>
      <xdr:colOff>127000</xdr:colOff>
      <xdr:row>41</xdr:row>
      <xdr:rowOff>110490</xdr:rowOff>
    </xdr:to>
    <xdr:cxnSp macro="">
      <xdr:nvCxnSpPr>
        <xdr:cNvPr id="443" name="直線コネクタ 442">
          <a:extLst>
            <a:ext uri="{FF2B5EF4-FFF2-40B4-BE49-F238E27FC236}">
              <a16:creationId xmlns:a16="http://schemas.microsoft.com/office/drawing/2014/main" id="{5BF8EEB7-6A28-4DDF-8BAF-5B7F55632B28}"/>
            </a:ext>
          </a:extLst>
        </xdr:cNvPr>
        <xdr:cNvCxnSpPr/>
      </xdr:nvCxnSpPr>
      <xdr:spPr>
        <a:xfrm>
          <a:off x="13935075" y="6718209"/>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162560</xdr:rowOff>
    </xdr:from>
    <xdr:to>
      <xdr:col>76</xdr:col>
      <xdr:colOff>165100</xdr:colOff>
      <xdr:row>41</xdr:row>
      <xdr:rowOff>92710</xdr:rowOff>
    </xdr:to>
    <xdr:sp macro="" textlink="">
      <xdr:nvSpPr>
        <xdr:cNvPr id="444" name="楕円 443">
          <a:extLst>
            <a:ext uri="{FF2B5EF4-FFF2-40B4-BE49-F238E27FC236}">
              <a16:creationId xmlns:a16="http://schemas.microsoft.com/office/drawing/2014/main" id="{A21D63AB-F8CD-4954-9251-6F3274501D6F}"/>
            </a:ext>
          </a:extLst>
        </xdr:cNvPr>
        <xdr:cNvSpPr/>
      </xdr:nvSpPr>
      <xdr:spPr>
        <a:xfrm>
          <a:off x="13096875" y="66459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41910</xdr:rowOff>
    </xdr:from>
    <xdr:to>
      <xdr:col>81</xdr:col>
      <xdr:colOff>50800</xdr:colOff>
      <xdr:row>41</xdr:row>
      <xdr:rowOff>72934</xdr:rowOff>
    </xdr:to>
    <xdr:cxnSp macro="">
      <xdr:nvCxnSpPr>
        <xdr:cNvPr id="445" name="直線コネクタ 444">
          <a:extLst>
            <a:ext uri="{FF2B5EF4-FFF2-40B4-BE49-F238E27FC236}">
              <a16:creationId xmlns:a16="http://schemas.microsoft.com/office/drawing/2014/main" id="{523F9D20-9F33-417D-8BA1-7C5EC20764F2}"/>
            </a:ext>
          </a:extLst>
        </xdr:cNvPr>
        <xdr:cNvCxnSpPr/>
      </xdr:nvCxnSpPr>
      <xdr:spPr>
        <a:xfrm>
          <a:off x="13144500" y="6693535"/>
          <a:ext cx="790575"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115207</xdr:rowOff>
    </xdr:from>
    <xdr:to>
      <xdr:col>72</xdr:col>
      <xdr:colOff>38100</xdr:colOff>
      <xdr:row>41</xdr:row>
      <xdr:rowOff>45357</xdr:rowOff>
    </xdr:to>
    <xdr:sp macro="" textlink="">
      <xdr:nvSpPr>
        <xdr:cNvPr id="446" name="楕円 445">
          <a:extLst>
            <a:ext uri="{FF2B5EF4-FFF2-40B4-BE49-F238E27FC236}">
              <a16:creationId xmlns:a16="http://schemas.microsoft.com/office/drawing/2014/main" id="{FC306311-3427-429F-A0AA-4443B1E986B8}"/>
            </a:ext>
          </a:extLst>
        </xdr:cNvPr>
        <xdr:cNvSpPr/>
      </xdr:nvSpPr>
      <xdr:spPr>
        <a:xfrm>
          <a:off x="12296775" y="66017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166007</xdr:rowOff>
    </xdr:from>
    <xdr:to>
      <xdr:col>76</xdr:col>
      <xdr:colOff>114300</xdr:colOff>
      <xdr:row>41</xdr:row>
      <xdr:rowOff>41910</xdr:rowOff>
    </xdr:to>
    <xdr:cxnSp macro="">
      <xdr:nvCxnSpPr>
        <xdr:cNvPr id="447" name="直線コネクタ 446">
          <a:extLst>
            <a:ext uri="{FF2B5EF4-FFF2-40B4-BE49-F238E27FC236}">
              <a16:creationId xmlns:a16="http://schemas.microsoft.com/office/drawing/2014/main" id="{019D5783-7CDE-4A82-9B50-C340FF457EA2}"/>
            </a:ext>
          </a:extLst>
        </xdr:cNvPr>
        <xdr:cNvCxnSpPr/>
      </xdr:nvCxnSpPr>
      <xdr:spPr>
        <a:xfrm>
          <a:off x="12344400" y="6649357"/>
          <a:ext cx="800100" cy="4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108676</xdr:rowOff>
    </xdr:from>
    <xdr:to>
      <xdr:col>67</xdr:col>
      <xdr:colOff>101600</xdr:colOff>
      <xdr:row>41</xdr:row>
      <xdr:rowOff>38826</xdr:rowOff>
    </xdr:to>
    <xdr:sp macro="" textlink="">
      <xdr:nvSpPr>
        <xdr:cNvPr id="448" name="楕円 447">
          <a:extLst>
            <a:ext uri="{FF2B5EF4-FFF2-40B4-BE49-F238E27FC236}">
              <a16:creationId xmlns:a16="http://schemas.microsoft.com/office/drawing/2014/main" id="{44234685-21F0-4FDC-BDD1-5D427E86EE31}"/>
            </a:ext>
          </a:extLst>
        </xdr:cNvPr>
        <xdr:cNvSpPr/>
      </xdr:nvSpPr>
      <xdr:spPr>
        <a:xfrm>
          <a:off x="11487150" y="65920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159476</xdr:rowOff>
    </xdr:from>
    <xdr:to>
      <xdr:col>71</xdr:col>
      <xdr:colOff>177800</xdr:colOff>
      <xdr:row>40</xdr:row>
      <xdr:rowOff>166007</xdr:rowOff>
    </xdr:to>
    <xdr:cxnSp macro="">
      <xdr:nvCxnSpPr>
        <xdr:cNvPr id="449" name="直線コネクタ 448">
          <a:extLst>
            <a:ext uri="{FF2B5EF4-FFF2-40B4-BE49-F238E27FC236}">
              <a16:creationId xmlns:a16="http://schemas.microsoft.com/office/drawing/2014/main" id="{24937A56-A30A-4211-8473-621431B2B3B3}"/>
            </a:ext>
          </a:extLst>
        </xdr:cNvPr>
        <xdr:cNvCxnSpPr/>
      </xdr:nvCxnSpPr>
      <xdr:spPr>
        <a:xfrm>
          <a:off x="11534775" y="6649176"/>
          <a:ext cx="80962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132767A4-50D4-4915-97DD-7EE6FB0DC6C3}"/>
            </a:ext>
          </a:extLst>
        </xdr:cNvPr>
        <xdr:cNvSpPr txBox="1"/>
      </xdr:nvSpPr>
      <xdr:spPr>
        <a:xfrm>
          <a:off x="13745219"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539EE003-74B4-4F5E-8FCE-0C9B78E50B2D}"/>
            </a:ext>
          </a:extLst>
        </xdr:cNvPr>
        <xdr:cNvSpPr txBox="1"/>
      </xdr:nvSpPr>
      <xdr:spPr>
        <a:xfrm>
          <a:off x="12964169" y="6012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C9F9086B-9D6D-4264-B0CF-53DB0684B45D}"/>
            </a:ext>
          </a:extLst>
        </xdr:cNvPr>
        <xdr:cNvSpPr txBox="1"/>
      </xdr:nvSpPr>
      <xdr:spPr>
        <a:xfrm>
          <a:off x="12164069" y="601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DD83E590-D781-4A52-AFC0-E3018B62A905}"/>
            </a:ext>
          </a:extLst>
        </xdr:cNvPr>
        <xdr:cNvSpPr txBox="1"/>
      </xdr:nvSpPr>
      <xdr:spPr>
        <a:xfrm>
          <a:off x="11354444" y="6046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114861</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46C7EDF9-D5FC-495C-A220-3AB8B8E9D650}"/>
            </a:ext>
          </a:extLst>
        </xdr:cNvPr>
        <xdr:cNvSpPr txBox="1"/>
      </xdr:nvSpPr>
      <xdr:spPr>
        <a:xfrm>
          <a:off x="13745219" y="6763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83837</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1505D61F-690C-4999-8CE4-DCC44F3D9FF4}"/>
            </a:ext>
          </a:extLst>
        </xdr:cNvPr>
        <xdr:cNvSpPr txBox="1"/>
      </xdr:nvSpPr>
      <xdr:spPr>
        <a:xfrm>
          <a:off x="12964169" y="673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36484</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8C23D9A1-1F9D-4FA8-8E7F-0F1DA98C156E}"/>
            </a:ext>
          </a:extLst>
        </xdr:cNvPr>
        <xdr:cNvSpPr txBox="1"/>
      </xdr:nvSpPr>
      <xdr:spPr>
        <a:xfrm>
          <a:off x="12164069" y="6684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29953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FC60DEBD-9F0B-4E47-BB69-2EFCF7C42B23}"/>
            </a:ext>
          </a:extLst>
        </xdr:cNvPr>
        <xdr:cNvSpPr txBox="1"/>
      </xdr:nvSpPr>
      <xdr:spPr>
        <a:xfrm>
          <a:off x="11354444" y="6675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DD625B41-6DE0-4E71-B746-07C09A7E743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B0A54805-AA33-4943-B795-64E23701AC4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B45727D1-2167-4EE1-A327-1975EDF25EF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CE2B0E3A-75DB-4B9E-9482-9CB42B9EBAC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4EE4C3B4-9672-478A-8059-478AB93B54F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B29D866C-7B2C-4EC9-B73C-A6E62874BBF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95AAB8C9-FB3F-4511-9767-2D2BBC77957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3E657D1B-DA96-402F-AB04-A7EFCAA2A73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B393757B-66E2-47CC-8CDA-A084663FDF0F}"/>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7F7D19EF-C312-42BB-A987-29B8142E86B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06204107-66B0-488A-8E04-7BBC5F2DB9E0}"/>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5FE048F3-895E-4254-BEA7-8CF456F07431}"/>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7457914D-8082-4CBB-B3A6-D005E3A11369}"/>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BE066E40-89EA-405D-B335-5EBCA20AD1D3}"/>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36F01FA4-6D42-4EF5-AEA5-0C83D5997A04}"/>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BDF19937-E2B8-41BB-8947-205BE6F46A5D}"/>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23F1B2FA-3246-4EF1-AC27-379C194E9757}"/>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88FCDA52-BFCB-4E64-985A-33972DB48F5E}"/>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8567BD55-992A-4169-B967-26EB5542D4FB}"/>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0E247178-8C02-4BD9-ACA4-1A156A4F2304}"/>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EABCF3E7-80FC-4997-9551-030CFBD7C53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64FC96D6-F9C7-4383-99AC-24D4F1C01B63}"/>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1648A4A1-3905-434B-A72C-F710F694C87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0E0B890E-C27E-4B1C-91F7-F17216888FC1}"/>
            </a:ext>
          </a:extLst>
        </xdr:cNvPr>
        <xdr:cNvCxnSpPr/>
      </xdr:nvCxnSpPr>
      <xdr:spPr>
        <a:xfrm flipV="1">
          <a:off x="19954239" y="5437505"/>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9B0D4069-142E-4613-AA61-AB83DB19EE8D}"/>
            </a:ext>
          </a:extLst>
        </xdr:cNvPr>
        <xdr:cNvSpPr txBox="1"/>
      </xdr:nvSpPr>
      <xdr:spPr>
        <a:xfrm>
          <a:off x="19992975" y="679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48E5E118-98D6-47DC-87EA-50C264303C90}"/>
            </a:ext>
          </a:extLst>
        </xdr:cNvPr>
        <xdr:cNvCxnSpPr/>
      </xdr:nvCxnSpPr>
      <xdr:spPr>
        <a:xfrm>
          <a:off x="19878675" y="6791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F4093D2D-FD0C-4C34-95BD-B12A858A53E8}"/>
            </a:ext>
          </a:extLst>
        </xdr:cNvPr>
        <xdr:cNvSpPr txBox="1"/>
      </xdr:nvSpPr>
      <xdr:spPr>
        <a:xfrm>
          <a:off x="19992975" y="52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3B580780-0BFC-46D1-9E41-87F748FC9777}"/>
            </a:ext>
          </a:extLst>
        </xdr:cNvPr>
        <xdr:cNvCxnSpPr/>
      </xdr:nvCxnSpPr>
      <xdr:spPr>
        <a:xfrm>
          <a:off x="19878675" y="5437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990E93F6-BB8B-4ECD-8BBF-77FDEFB37284}"/>
            </a:ext>
          </a:extLst>
        </xdr:cNvPr>
        <xdr:cNvSpPr txBox="1"/>
      </xdr:nvSpPr>
      <xdr:spPr>
        <a:xfrm>
          <a:off x="19992975" y="6134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05F54E69-7EF9-452C-B525-509CBD9CBD8C}"/>
            </a:ext>
          </a:extLst>
        </xdr:cNvPr>
        <xdr:cNvSpPr/>
      </xdr:nvSpPr>
      <xdr:spPr>
        <a:xfrm>
          <a:off x="19897725" y="6273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6E801EDC-0AE5-4D26-93F2-007010F656CB}"/>
            </a:ext>
          </a:extLst>
        </xdr:cNvPr>
        <xdr:cNvSpPr/>
      </xdr:nvSpPr>
      <xdr:spPr>
        <a:xfrm>
          <a:off x="19154775" y="6264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7D34CE2C-E3A4-4F94-9E30-787A3BC8E8A9}"/>
            </a:ext>
          </a:extLst>
        </xdr:cNvPr>
        <xdr:cNvSpPr/>
      </xdr:nvSpPr>
      <xdr:spPr>
        <a:xfrm>
          <a:off x="18345150" y="6287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0704D5DA-AF49-44F9-8FCD-866BABA52520}"/>
            </a:ext>
          </a:extLst>
        </xdr:cNvPr>
        <xdr:cNvSpPr/>
      </xdr:nvSpPr>
      <xdr:spPr>
        <a:xfrm>
          <a:off x="17554575" y="62858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3A50A4DC-A695-4952-82A7-014B1508AA19}"/>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B2B7B4AF-0169-4628-A0E2-E7F93834584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B228827-10C5-4CBE-B0AA-3051490527E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78B2DA87-D590-4FDA-B865-E73D15B2384E}"/>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68F6A57-3271-4F11-B1FA-CA9EE4227D9A}"/>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359877C7-B4B5-4F8C-80F4-C69FDE971CF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122555</xdr:rowOff>
    </xdr:from>
    <xdr:to>
      <xdr:col>116</xdr:col>
      <xdr:colOff>114300</xdr:colOff>
      <xdr:row>40</xdr:row>
      <xdr:rowOff>52705</xdr:rowOff>
    </xdr:to>
    <xdr:sp macro="" textlink="">
      <xdr:nvSpPr>
        <xdr:cNvPr id="497" name="楕円 496">
          <a:extLst>
            <a:ext uri="{FF2B5EF4-FFF2-40B4-BE49-F238E27FC236}">
              <a16:creationId xmlns:a16="http://schemas.microsoft.com/office/drawing/2014/main" id="{4850AC51-E891-466C-96B7-62AC4E07A7A4}"/>
            </a:ext>
          </a:extLst>
        </xdr:cNvPr>
        <xdr:cNvSpPr/>
      </xdr:nvSpPr>
      <xdr:spPr>
        <a:xfrm>
          <a:off x="19897725" y="64503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100982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832462D-E56D-4E54-ADEB-C1D1B6A94CC6}"/>
            </a:ext>
          </a:extLst>
        </xdr:cNvPr>
        <xdr:cNvSpPr txBox="1"/>
      </xdr:nvSpPr>
      <xdr:spPr>
        <a:xfrm>
          <a:off x="19992975" y="642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133985</xdr:rowOff>
    </xdr:from>
    <xdr:to>
      <xdr:col>112</xdr:col>
      <xdr:colOff>38100</xdr:colOff>
      <xdr:row>40</xdr:row>
      <xdr:rowOff>64135</xdr:rowOff>
    </xdr:to>
    <xdr:sp macro="" textlink="">
      <xdr:nvSpPr>
        <xdr:cNvPr id="499" name="楕円 498">
          <a:extLst>
            <a:ext uri="{FF2B5EF4-FFF2-40B4-BE49-F238E27FC236}">
              <a16:creationId xmlns:a16="http://schemas.microsoft.com/office/drawing/2014/main" id="{8A218F8C-E39D-4713-AC2F-5092FDC2502B}"/>
            </a:ext>
          </a:extLst>
        </xdr:cNvPr>
        <xdr:cNvSpPr/>
      </xdr:nvSpPr>
      <xdr:spPr>
        <a:xfrm>
          <a:off x="19154775" y="64585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1905</xdr:rowOff>
    </xdr:from>
    <xdr:to>
      <xdr:col>116</xdr:col>
      <xdr:colOff>63500</xdr:colOff>
      <xdr:row>40</xdr:row>
      <xdr:rowOff>13335</xdr:rowOff>
    </xdr:to>
    <xdr:cxnSp macro="">
      <xdr:nvCxnSpPr>
        <xdr:cNvPr id="500" name="直線コネクタ 499">
          <a:extLst>
            <a:ext uri="{FF2B5EF4-FFF2-40B4-BE49-F238E27FC236}">
              <a16:creationId xmlns:a16="http://schemas.microsoft.com/office/drawing/2014/main" id="{01DB2C61-F013-4291-A3F4-6B376E2CE731}"/>
            </a:ext>
          </a:extLst>
        </xdr:cNvPr>
        <xdr:cNvCxnSpPr/>
      </xdr:nvCxnSpPr>
      <xdr:spPr>
        <a:xfrm flipV="1">
          <a:off x="19202400" y="6488430"/>
          <a:ext cx="7524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141605</xdr:rowOff>
    </xdr:from>
    <xdr:to>
      <xdr:col>107</xdr:col>
      <xdr:colOff>101600</xdr:colOff>
      <xdr:row>40</xdr:row>
      <xdr:rowOff>71755</xdr:rowOff>
    </xdr:to>
    <xdr:sp macro="" textlink="">
      <xdr:nvSpPr>
        <xdr:cNvPr id="501" name="楕円 500">
          <a:extLst>
            <a:ext uri="{FF2B5EF4-FFF2-40B4-BE49-F238E27FC236}">
              <a16:creationId xmlns:a16="http://schemas.microsoft.com/office/drawing/2014/main" id="{F6E5EF6E-9B7F-4AFF-A1C2-911C543F5082}"/>
            </a:ext>
          </a:extLst>
        </xdr:cNvPr>
        <xdr:cNvSpPr/>
      </xdr:nvSpPr>
      <xdr:spPr>
        <a:xfrm>
          <a:off x="18345150" y="64693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13335</xdr:rowOff>
    </xdr:from>
    <xdr:to>
      <xdr:col>111</xdr:col>
      <xdr:colOff>177800</xdr:colOff>
      <xdr:row>40</xdr:row>
      <xdr:rowOff>20955</xdr:rowOff>
    </xdr:to>
    <xdr:cxnSp macro="">
      <xdr:nvCxnSpPr>
        <xdr:cNvPr id="502" name="直線コネクタ 501">
          <a:extLst>
            <a:ext uri="{FF2B5EF4-FFF2-40B4-BE49-F238E27FC236}">
              <a16:creationId xmlns:a16="http://schemas.microsoft.com/office/drawing/2014/main" id="{ADB281B0-98BB-465D-B5D9-7CE7EECEB691}"/>
            </a:ext>
          </a:extLst>
        </xdr:cNvPr>
        <xdr:cNvCxnSpPr/>
      </xdr:nvCxnSpPr>
      <xdr:spPr>
        <a:xfrm flipV="1">
          <a:off x="18392775" y="6496685"/>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151130</xdr:rowOff>
    </xdr:from>
    <xdr:to>
      <xdr:col>102</xdr:col>
      <xdr:colOff>165100</xdr:colOff>
      <xdr:row>40</xdr:row>
      <xdr:rowOff>81280</xdr:rowOff>
    </xdr:to>
    <xdr:sp macro="" textlink="">
      <xdr:nvSpPr>
        <xdr:cNvPr id="503" name="楕円 502">
          <a:extLst>
            <a:ext uri="{FF2B5EF4-FFF2-40B4-BE49-F238E27FC236}">
              <a16:creationId xmlns:a16="http://schemas.microsoft.com/office/drawing/2014/main" id="{44E23151-4221-4425-8581-ADB8DD594023}"/>
            </a:ext>
          </a:extLst>
        </xdr:cNvPr>
        <xdr:cNvSpPr/>
      </xdr:nvSpPr>
      <xdr:spPr>
        <a:xfrm>
          <a:off x="17554575" y="6475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20955</xdr:rowOff>
    </xdr:from>
    <xdr:to>
      <xdr:col>107</xdr:col>
      <xdr:colOff>50800</xdr:colOff>
      <xdr:row>40</xdr:row>
      <xdr:rowOff>30480</xdr:rowOff>
    </xdr:to>
    <xdr:cxnSp macro="">
      <xdr:nvCxnSpPr>
        <xdr:cNvPr id="504" name="直線コネクタ 503">
          <a:extLst>
            <a:ext uri="{FF2B5EF4-FFF2-40B4-BE49-F238E27FC236}">
              <a16:creationId xmlns:a16="http://schemas.microsoft.com/office/drawing/2014/main" id="{EF6ADDA0-1599-4E15-A963-C81B93484FC8}"/>
            </a:ext>
          </a:extLst>
        </xdr:cNvPr>
        <xdr:cNvCxnSpPr/>
      </xdr:nvCxnSpPr>
      <xdr:spPr>
        <a:xfrm flipV="1">
          <a:off x="17602200" y="6507480"/>
          <a:ext cx="79057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44450</xdr:rowOff>
    </xdr:from>
    <xdr:to>
      <xdr:col>98</xdr:col>
      <xdr:colOff>38100</xdr:colOff>
      <xdr:row>40</xdr:row>
      <xdr:rowOff>146050</xdr:rowOff>
    </xdr:to>
    <xdr:sp macro="" textlink="">
      <xdr:nvSpPr>
        <xdr:cNvPr id="505" name="楕円 504">
          <a:extLst>
            <a:ext uri="{FF2B5EF4-FFF2-40B4-BE49-F238E27FC236}">
              <a16:creationId xmlns:a16="http://schemas.microsoft.com/office/drawing/2014/main" id="{2476D996-5959-4B9A-B784-C43F5ACE1F20}"/>
            </a:ext>
          </a:extLst>
        </xdr:cNvPr>
        <xdr:cNvSpPr/>
      </xdr:nvSpPr>
      <xdr:spPr>
        <a:xfrm>
          <a:off x="16754475" y="65341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30480</xdr:rowOff>
    </xdr:from>
    <xdr:to>
      <xdr:col>102</xdr:col>
      <xdr:colOff>114300</xdr:colOff>
      <xdr:row>40</xdr:row>
      <xdr:rowOff>95250</xdr:rowOff>
    </xdr:to>
    <xdr:cxnSp macro="">
      <xdr:nvCxnSpPr>
        <xdr:cNvPr id="506" name="直線コネクタ 505">
          <a:extLst>
            <a:ext uri="{FF2B5EF4-FFF2-40B4-BE49-F238E27FC236}">
              <a16:creationId xmlns:a16="http://schemas.microsoft.com/office/drawing/2014/main" id="{BD3D42FE-3DC6-4D97-A5CA-26F888E93150}"/>
            </a:ext>
          </a:extLst>
        </xdr:cNvPr>
        <xdr:cNvCxnSpPr/>
      </xdr:nvCxnSpPr>
      <xdr:spPr>
        <a:xfrm flipV="1">
          <a:off x="16802100" y="6513830"/>
          <a:ext cx="8001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4813790C-3428-4168-B540-69DFE6C83D52}"/>
            </a:ext>
          </a:extLst>
        </xdr:cNvPr>
        <xdr:cNvSpPr txBox="1"/>
      </xdr:nvSpPr>
      <xdr:spPr>
        <a:xfrm>
          <a:off x="18983402" y="604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64166691-CD9A-4004-938B-AB9C7CA2A90F}"/>
            </a:ext>
          </a:extLst>
        </xdr:cNvPr>
        <xdr:cNvSpPr txBox="1"/>
      </xdr:nvSpPr>
      <xdr:spPr>
        <a:xfrm>
          <a:off x="18183302"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E42673D4-E50A-4825-A0DB-975D022DC5B9}"/>
            </a:ext>
          </a:extLst>
        </xdr:cNvPr>
        <xdr:cNvSpPr txBox="1"/>
      </xdr:nvSpPr>
      <xdr:spPr>
        <a:xfrm>
          <a:off x="17383202" y="607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C761ADCB-090E-4020-B9A5-0003B4D4393C}"/>
            </a:ext>
          </a:extLst>
        </xdr:cNvPr>
        <xdr:cNvSpPr txBox="1"/>
      </xdr:nvSpPr>
      <xdr:spPr>
        <a:xfrm>
          <a:off x="16592627" y="606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55262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60A4BADC-891E-4643-8AF1-4745830FDAE8}"/>
            </a:ext>
          </a:extLst>
        </xdr:cNvPr>
        <xdr:cNvSpPr txBox="1"/>
      </xdr:nvSpPr>
      <xdr:spPr>
        <a:xfrm>
          <a:off x="18983402" y="654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62882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87013F6A-E873-4892-9233-7C9F8D26FC7B}"/>
            </a:ext>
          </a:extLst>
        </xdr:cNvPr>
        <xdr:cNvSpPr txBox="1"/>
      </xdr:nvSpPr>
      <xdr:spPr>
        <a:xfrm>
          <a:off x="18183302" y="6552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72407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90B73163-F7CB-4FC8-A4AD-52FE11C1ED90}"/>
            </a:ext>
          </a:extLst>
        </xdr:cNvPr>
        <xdr:cNvSpPr txBox="1"/>
      </xdr:nvSpPr>
      <xdr:spPr>
        <a:xfrm>
          <a:off x="17383202"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137177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B8467BF6-C671-40C0-BAFB-F03A670DCA9D}"/>
            </a:ext>
          </a:extLst>
        </xdr:cNvPr>
        <xdr:cNvSpPr txBox="1"/>
      </xdr:nvSpPr>
      <xdr:spPr>
        <a:xfrm>
          <a:off x="16592627" y="662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E0CCADFF-CEC0-4ADA-958B-F0F1A59AB3D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44347334-F2EA-474F-806C-2D4F5FA0057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B1002EC-9E24-4A9C-8CB9-88737493C86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6982F42-0D0F-4EB2-88E1-CD3D783F280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59867859-6F32-4225-A509-9E02417A453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2FA5FF33-46B6-4276-B45F-ED18391FBD55}"/>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3F694948-A4CD-4DB8-88A9-2B4C81DCCB0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808430DB-6A92-4BA6-B8FA-CA1B5A001251}"/>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5FE68946-C241-4C53-80C7-18E1D49A1A1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DE6AEB3E-B0ED-4BF2-AB17-C5B9A56A8EEE}"/>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AF19D4F9-23FB-4E08-8403-49ED2F35135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A2858125-1257-4D74-ABCE-964CF39A211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FB0E4AD4-2C34-4D5F-8B53-A1CFE8321808}"/>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5323355E-9B8E-4D70-87F2-BD1C5A4EFD63}"/>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5CB6B472-3777-42AE-9F5C-61AA02330E31}"/>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10058C28-5157-49FB-AF6A-46A3629EF209}"/>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4FC901B0-58F2-4EC3-B673-3FD599762BB3}"/>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9BEED8D6-1E40-4284-92F9-F58F30B3C7B5}"/>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A46539F5-99FF-4770-ABC0-95C05F24A08D}"/>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EEFB189C-1343-4524-935C-ECDF7742381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3A73D659-ADFA-4002-8246-33018397ABDB}"/>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218E6678-19C2-4947-B954-F2AF2614933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1561F55D-E723-4E2F-8FA6-5812D644F66E}"/>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FC7F56ED-F1F3-4AFB-A4F0-C3FCE98FCC3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ED5C63C9-E6F4-45FD-990C-66AEE707814E}"/>
            </a:ext>
          </a:extLst>
        </xdr:cNvPr>
        <xdr:cNvCxnSpPr/>
      </xdr:nvCxnSpPr>
      <xdr:spPr>
        <a:xfrm flipV="1">
          <a:off x="14696439" y="907732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C10DF33A-CE44-48A0-99CD-41A4B5280995}"/>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257B6373-F791-41E8-A698-845463788AB3}"/>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82CB8D12-74F3-4ABB-A5B0-6CB4520FB0AE}"/>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22757A0B-DCF0-49CC-9B2A-ADD1E14704E0}"/>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EFADD559-89FE-42F3-901D-B5A4E043DD87}"/>
            </a:ext>
          </a:extLst>
        </xdr:cNvPr>
        <xdr:cNvSpPr txBox="1"/>
      </xdr:nvSpPr>
      <xdr:spPr>
        <a:xfrm>
          <a:off x="14735175" y="9627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248BD6AD-9FE9-42CB-8296-84B50386958F}"/>
            </a:ext>
          </a:extLst>
        </xdr:cNvPr>
        <xdr:cNvSpPr/>
      </xdr:nvSpPr>
      <xdr:spPr>
        <a:xfrm>
          <a:off x="14649450" y="977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8C245D56-0A40-4CE5-8009-BA1BEFB1C9F0}"/>
            </a:ext>
          </a:extLst>
        </xdr:cNvPr>
        <xdr:cNvSpPr/>
      </xdr:nvSpPr>
      <xdr:spPr>
        <a:xfrm>
          <a:off x="138874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1BF87FC4-F0E4-4868-9761-2A61FEF418DC}"/>
            </a:ext>
          </a:extLst>
        </xdr:cNvPr>
        <xdr:cNvSpPr/>
      </xdr:nvSpPr>
      <xdr:spPr>
        <a:xfrm>
          <a:off x="13096875" y="97447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0087214B-8862-4D12-A3D3-296DF68C0F7F}"/>
            </a:ext>
          </a:extLst>
        </xdr:cNvPr>
        <xdr:cNvSpPr/>
      </xdr:nvSpPr>
      <xdr:spPr>
        <a:xfrm>
          <a:off x="12296775" y="97218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685DFF81-ABCD-4E0C-9E7B-2FBD9D3E9A98}"/>
            </a:ext>
          </a:extLst>
        </xdr:cNvPr>
        <xdr:cNvSpPr/>
      </xdr:nvSpPr>
      <xdr:spPr>
        <a:xfrm>
          <a:off x="11487150" y="9703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25C9461-18C4-4D3E-959C-877C01CCA21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B29F792A-67E8-4713-BAD7-D895B0B09C3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712A058-5C20-412E-89E8-6C169B7D841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9431E3F-42BC-4E35-B3E9-A43D8FD7D72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72326BA-B217-4290-8939-AA7B76AC439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162560</xdr:rowOff>
    </xdr:from>
    <xdr:to>
      <xdr:col>85</xdr:col>
      <xdr:colOff>177800</xdr:colOff>
      <xdr:row>61</xdr:row>
      <xdr:rowOff>92710</xdr:rowOff>
    </xdr:to>
    <xdr:sp macro="" textlink="">
      <xdr:nvSpPr>
        <xdr:cNvPr id="555" name="楕円 554">
          <a:extLst>
            <a:ext uri="{FF2B5EF4-FFF2-40B4-BE49-F238E27FC236}">
              <a16:creationId xmlns:a16="http://schemas.microsoft.com/office/drawing/2014/main" id="{AF563207-C19B-45F7-B64C-250DCAA7F083}"/>
            </a:ext>
          </a:extLst>
        </xdr:cNvPr>
        <xdr:cNvSpPr/>
      </xdr:nvSpPr>
      <xdr:spPr>
        <a:xfrm>
          <a:off x="14649450" y="98844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140987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EFDC9B90-1D63-46C0-B0F4-76569991F71C}"/>
            </a:ext>
          </a:extLst>
        </xdr:cNvPr>
        <xdr:cNvSpPr txBox="1"/>
      </xdr:nvSpPr>
      <xdr:spPr>
        <a:xfrm>
          <a:off x="14735175"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145415</xdr:rowOff>
    </xdr:from>
    <xdr:to>
      <xdr:col>81</xdr:col>
      <xdr:colOff>101600</xdr:colOff>
      <xdr:row>61</xdr:row>
      <xdr:rowOff>75565</xdr:rowOff>
    </xdr:to>
    <xdr:sp macro="" textlink="">
      <xdr:nvSpPr>
        <xdr:cNvPr id="557" name="楕円 556">
          <a:extLst>
            <a:ext uri="{FF2B5EF4-FFF2-40B4-BE49-F238E27FC236}">
              <a16:creationId xmlns:a16="http://schemas.microsoft.com/office/drawing/2014/main" id="{B31A455B-6179-4FEA-9705-505DF3D4D8D8}"/>
            </a:ext>
          </a:extLst>
        </xdr:cNvPr>
        <xdr:cNvSpPr/>
      </xdr:nvSpPr>
      <xdr:spPr>
        <a:xfrm>
          <a:off x="13887450" y="98672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24765</xdr:rowOff>
    </xdr:from>
    <xdr:to>
      <xdr:col>85</xdr:col>
      <xdr:colOff>127000</xdr:colOff>
      <xdr:row>61</xdr:row>
      <xdr:rowOff>41910</xdr:rowOff>
    </xdr:to>
    <xdr:cxnSp macro="">
      <xdr:nvCxnSpPr>
        <xdr:cNvPr id="558" name="直線コネクタ 557">
          <a:extLst>
            <a:ext uri="{FF2B5EF4-FFF2-40B4-BE49-F238E27FC236}">
              <a16:creationId xmlns:a16="http://schemas.microsoft.com/office/drawing/2014/main" id="{21AEDD93-2DAC-4ECB-B5D7-4B3CF107E1AD}"/>
            </a:ext>
          </a:extLst>
        </xdr:cNvPr>
        <xdr:cNvCxnSpPr/>
      </xdr:nvCxnSpPr>
      <xdr:spPr>
        <a:xfrm>
          <a:off x="13935075" y="9914890"/>
          <a:ext cx="762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111125</xdr:rowOff>
    </xdr:from>
    <xdr:to>
      <xdr:col>76</xdr:col>
      <xdr:colOff>165100</xdr:colOff>
      <xdr:row>61</xdr:row>
      <xdr:rowOff>41275</xdr:rowOff>
    </xdr:to>
    <xdr:sp macro="" textlink="">
      <xdr:nvSpPr>
        <xdr:cNvPr id="559" name="楕円 558">
          <a:extLst>
            <a:ext uri="{FF2B5EF4-FFF2-40B4-BE49-F238E27FC236}">
              <a16:creationId xmlns:a16="http://schemas.microsoft.com/office/drawing/2014/main" id="{68FE7263-C954-4BC5-B3ED-07E2CDCF3A15}"/>
            </a:ext>
          </a:extLst>
        </xdr:cNvPr>
        <xdr:cNvSpPr/>
      </xdr:nvSpPr>
      <xdr:spPr>
        <a:xfrm>
          <a:off x="13096875" y="98361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161925</xdr:rowOff>
    </xdr:from>
    <xdr:to>
      <xdr:col>81</xdr:col>
      <xdr:colOff>50800</xdr:colOff>
      <xdr:row>61</xdr:row>
      <xdr:rowOff>24765</xdr:rowOff>
    </xdr:to>
    <xdr:cxnSp macro="">
      <xdr:nvCxnSpPr>
        <xdr:cNvPr id="560" name="直線コネクタ 559">
          <a:extLst>
            <a:ext uri="{FF2B5EF4-FFF2-40B4-BE49-F238E27FC236}">
              <a16:creationId xmlns:a16="http://schemas.microsoft.com/office/drawing/2014/main" id="{934DFD09-B761-41E3-8F58-976B026FCD47}"/>
            </a:ext>
          </a:extLst>
        </xdr:cNvPr>
        <xdr:cNvCxnSpPr/>
      </xdr:nvCxnSpPr>
      <xdr:spPr>
        <a:xfrm>
          <a:off x="13144500" y="9883775"/>
          <a:ext cx="7905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67310</xdr:rowOff>
    </xdr:from>
    <xdr:to>
      <xdr:col>72</xdr:col>
      <xdr:colOff>38100</xdr:colOff>
      <xdr:row>60</xdr:row>
      <xdr:rowOff>168910</xdr:rowOff>
    </xdr:to>
    <xdr:sp macro="" textlink="">
      <xdr:nvSpPr>
        <xdr:cNvPr id="561" name="楕円 560">
          <a:extLst>
            <a:ext uri="{FF2B5EF4-FFF2-40B4-BE49-F238E27FC236}">
              <a16:creationId xmlns:a16="http://schemas.microsoft.com/office/drawing/2014/main" id="{1F522E30-D975-4E3A-B7A6-5D6F4528F170}"/>
            </a:ext>
          </a:extLst>
        </xdr:cNvPr>
        <xdr:cNvSpPr/>
      </xdr:nvSpPr>
      <xdr:spPr>
        <a:xfrm>
          <a:off x="12296775" y="97891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118110</xdr:rowOff>
    </xdr:from>
    <xdr:to>
      <xdr:col>76</xdr:col>
      <xdr:colOff>114300</xdr:colOff>
      <xdr:row>60</xdr:row>
      <xdr:rowOff>161925</xdr:rowOff>
    </xdr:to>
    <xdr:cxnSp macro="">
      <xdr:nvCxnSpPr>
        <xdr:cNvPr id="562" name="直線コネクタ 561">
          <a:extLst>
            <a:ext uri="{FF2B5EF4-FFF2-40B4-BE49-F238E27FC236}">
              <a16:creationId xmlns:a16="http://schemas.microsoft.com/office/drawing/2014/main" id="{ECED343E-64F9-4A5B-B9F9-2CFC56CBEF48}"/>
            </a:ext>
          </a:extLst>
        </xdr:cNvPr>
        <xdr:cNvCxnSpPr/>
      </xdr:nvCxnSpPr>
      <xdr:spPr>
        <a:xfrm>
          <a:off x="12344400" y="9846310"/>
          <a:ext cx="8001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105410</xdr:rowOff>
    </xdr:from>
    <xdr:to>
      <xdr:col>67</xdr:col>
      <xdr:colOff>101600</xdr:colOff>
      <xdr:row>61</xdr:row>
      <xdr:rowOff>35560</xdr:rowOff>
    </xdr:to>
    <xdr:sp macro="" textlink="">
      <xdr:nvSpPr>
        <xdr:cNvPr id="563" name="楕円 562">
          <a:extLst>
            <a:ext uri="{FF2B5EF4-FFF2-40B4-BE49-F238E27FC236}">
              <a16:creationId xmlns:a16="http://schemas.microsoft.com/office/drawing/2014/main" id="{B71730A0-E188-43DC-AA26-A8ABD9136431}"/>
            </a:ext>
          </a:extLst>
        </xdr:cNvPr>
        <xdr:cNvSpPr/>
      </xdr:nvSpPr>
      <xdr:spPr>
        <a:xfrm>
          <a:off x="11487150" y="98272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118110</xdr:rowOff>
    </xdr:from>
    <xdr:to>
      <xdr:col>71</xdr:col>
      <xdr:colOff>177800</xdr:colOff>
      <xdr:row>60</xdr:row>
      <xdr:rowOff>156210</xdr:rowOff>
    </xdr:to>
    <xdr:cxnSp macro="">
      <xdr:nvCxnSpPr>
        <xdr:cNvPr id="564" name="直線コネクタ 563">
          <a:extLst>
            <a:ext uri="{FF2B5EF4-FFF2-40B4-BE49-F238E27FC236}">
              <a16:creationId xmlns:a16="http://schemas.microsoft.com/office/drawing/2014/main" id="{E47AA835-1C86-40B6-ACC4-362AA4B2CEAB}"/>
            </a:ext>
          </a:extLst>
        </xdr:cNvPr>
        <xdr:cNvCxnSpPr/>
      </xdr:nvCxnSpPr>
      <xdr:spPr>
        <a:xfrm flipV="1">
          <a:off x="11534775" y="984631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5" name="n_1aveValue【学校施設】&#10;有形固定資産減価償却率">
          <a:extLst>
            <a:ext uri="{FF2B5EF4-FFF2-40B4-BE49-F238E27FC236}">
              <a16:creationId xmlns:a16="http://schemas.microsoft.com/office/drawing/2014/main" id="{BAD546C9-432D-473F-A7B9-4D69E4041802}"/>
            </a:ext>
          </a:extLst>
        </xdr:cNvPr>
        <xdr:cNvSpPr txBox="1"/>
      </xdr:nvSpPr>
      <xdr:spPr>
        <a:xfrm>
          <a:off x="13745219"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BFC5E1D9-CB95-490A-9708-D8936C73E0B4}"/>
            </a:ext>
          </a:extLst>
        </xdr:cNvPr>
        <xdr:cNvSpPr txBox="1"/>
      </xdr:nvSpPr>
      <xdr:spPr>
        <a:xfrm>
          <a:off x="12964169" y="9542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724813BB-5C96-4207-89A4-7F73C72DCFD7}"/>
            </a:ext>
          </a:extLst>
        </xdr:cNvPr>
        <xdr:cNvSpPr txBox="1"/>
      </xdr:nvSpPr>
      <xdr:spPr>
        <a:xfrm>
          <a:off x="12164069"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8" name="n_4aveValue【学校施設】&#10;有形固定資産減価償却率">
          <a:extLst>
            <a:ext uri="{FF2B5EF4-FFF2-40B4-BE49-F238E27FC236}">
              <a16:creationId xmlns:a16="http://schemas.microsoft.com/office/drawing/2014/main" id="{B6E2F7B8-AB36-41D5-AA22-8951D38F685C}"/>
            </a:ext>
          </a:extLst>
        </xdr:cNvPr>
        <xdr:cNvSpPr txBox="1"/>
      </xdr:nvSpPr>
      <xdr:spPr>
        <a:xfrm>
          <a:off x="11354444"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66692</xdr:rowOff>
    </xdr:from>
    <xdr:ext cx="405111" cy="259045"/>
    <xdr:sp macro="" textlink="">
      <xdr:nvSpPr>
        <xdr:cNvPr id="569" name="n_1mainValue【学校施設】&#10;有形固定資産減価償却率">
          <a:extLst>
            <a:ext uri="{FF2B5EF4-FFF2-40B4-BE49-F238E27FC236}">
              <a16:creationId xmlns:a16="http://schemas.microsoft.com/office/drawing/2014/main" id="{C46B929B-ABB2-4512-ABE2-D1517DF07EE6}"/>
            </a:ext>
          </a:extLst>
        </xdr:cNvPr>
        <xdr:cNvSpPr txBox="1"/>
      </xdr:nvSpPr>
      <xdr:spPr>
        <a:xfrm>
          <a:off x="13745219"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32402</xdr:rowOff>
    </xdr:from>
    <xdr:ext cx="405111" cy="259045"/>
    <xdr:sp macro="" textlink="">
      <xdr:nvSpPr>
        <xdr:cNvPr id="570" name="n_2mainValue【学校施設】&#10;有形固定資産減価償却率">
          <a:extLst>
            <a:ext uri="{FF2B5EF4-FFF2-40B4-BE49-F238E27FC236}">
              <a16:creationId xmlns:a16="http://schemas.microsoft.com/office/drawing/2014/main" id="{8690582C-7978-4AC7-AC6C-B2C9E32A576C}"/>
            </a:ext>
          </a:extLst>
        </xdr:cNvPr>
        <xdr:cNvSpPr txBox="1"/>
      </xdr:nvSpPr>
      <xdr:spPr>
        <a:xfrm>
          <a:off x="12964169"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160037</xdr:rowOff>
    </xdr:from>
    <xdr:ext cx="405111" cy="259045"/>
    <xdr:sp macro="" textlink="">
      <xdr:nvSpPr>
        <xdr:cNvPr id="571" name="n_3mainValue【学校施設】&#10;有形固定資産減価償却率">
          <a:extLst>
            <a:ext uri="{FF2B5EF4-FFF2-40B4-BE49-F238E27FC236}">
              <a16:creationId xmlns:a16="http://schemas.microsoft.com/office/drawing/2014/main" id="{F57721AB-58E3-49A9-A4F1-F998DDD9CB77}"/>
            </a:ext>
          </a:extLst>
        </xdr:cNvPr>
        <xdr:cNvSpPr txBox="1"/>
      </xdr:nvSpPr>
      <xdr:spPr>
        <a:xfrm>
          <a:off x="12164069"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26687</xdr:rowOff>
    </xdr:from>
    <xdr:ext cx="405111" cy="259045"/>
    <xdr:sp macro="" textlink="">
      <xdr:nvSpPr>
        <xdr:cNvPr id="572" name="n_4mainValue【学校施設】&#10;有形固定資産減価償却率">
          <a:extLst>
            <a:ext uri="{FF2B5EF4-FFF2-40B4-BE49-F238E27FC236}">
              <a16:creationId xmlns:a16="http://schemas.microsoft.com/office/drawing/2014/main" id="{C671557C-E932-47F1-B2B3-9F48200D5BEC}"/>
            </a:ext>
          </a:extLst>
        </xdr:cNvPr>
        <xdr:cNvSpPr txBox="1"/>
      </xdr:nvSpPr>
      <xdr:spPr>
        <a:xfrm>
          <a:off x="11354444" y="991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AFBDA17C-0660-4D77-A2D3-9D95BEA66E4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E124C2C2-9AAE-4C71-B686-2474CB0A537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E3041ED6-A50F-47F7-B306-40C9F2D7754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37EC0F40-3B28-4279-AC83-2FFFE5EE513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945F1D59-E86F-4B49-98D1-A40A78734F5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6A57BA18-8FF5-4BBC-BF6E-3C36D1766C2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C630899F-5599-4E6D-9929-BFF5EC4D66E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EB91DF51-0C6A-4B46-95C6-1CD0AA18BDE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4056417F-04B8-4609-8701-5D4F8303941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718FCFB-25BF-4001-A0EC-10A8D405A57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7DECE7B8-92E1-442B-A2F4-A0DD576FD69C}"/>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9115371E-090E-4A85-8559-C9AFDEBAE9A6}"/>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D57D5F68-B2BC-43CD-924B-4BD322E8A4FC}"/>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21C4665F-3819-4F21-8B3D-40A2F5A04F36}"/>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84B0BEDE-B8F0-4F68-96CC-94B088440B0D}"/>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580A803C-7A25-4449-A006-5FB189014910}"/>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1514F3A8-CEB2-4C34-A272-4A574E166DFE}"/>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D89AE942-A9BB-40CE-87E5-CDC1F5D171D5}"/>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ED51C3A0-CDF5-434E-BCC1-DD7075C56AF4}"/>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692976B1-1E3A-41B9-8700-0C66D55F817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E55FEBD8-96BF-4970-BADC-A5020449220F}"/>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38D01952-2D95-4599-9937-A0C3EF62903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EF243879-BAA3-44B3-8074-0868A7549D54}"/>
            </a:ext>
          </a:extLst>
        </xdr:cNvPr>
        <xdr:cNvCxnSpPr/>
      </xdr:nvCxnSpPr>
      <xdr:spPr>
        <a:xfrm flipV="1">
          <a:off x="19954239" y="9017381"/>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9AC00542-8217-4DEE-BCB4-FADF7B0A917A}"/>
            </a:ext>
          </a:extLst>
        </xdr:cNvPr>
        <xdr:cNvSpPr txBox="1"/>
      </xdr:nvSpPr>
      <xdr:spPr>
        <a:xfrm>
          <a:off x="19992975" y="1026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FE3F2B70-6DEC-49B8-8E00-B83F907A61C5}"/>
            </a:ext>
          </a:extLst>
        </xdr:cNvPr>
        <xdr:cNvCxnSpPr/>
      </xdr:nvCxnSpPr>
      <xdr:spPr>
        <a:xfrm>
          <a:off x="19878675" y="10265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FD9EE011-CE39-4DF2-86AC-49E907794727}"/>
            </a:ext>
          </a:extLst>
        </xdr:cNvPr>
        <xdr:cNvSpPr txBox="1"/>
      </xdr:nvSpPr>
      <xdr:spPr>
        <a:xfrm>
          <a:off x="19992975" y="880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FF7A8976-C660-428C-86E7-071E84954B67}"/>
            </a:ext>
          </a:extLst>
        </xdr:cNvPr>
        <xdr:cNvCxnSpPr/>
      </xdr:nvCxnSpPr>
      <xdr:spPr>
        <a:xfrm>
          <a:off x="19878675" y="90173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68ED7EDB-0233-4CF0-B752-9C00B876539B}"/>
            </a:ext>
          </a:extLst>
        </xdr:cNvPr>
        <xdr:cNvSpPr txBox="1"/>
      </xdr:nvSpPr>
      <xdr:spPr>
        <a:xfrm>
          <a:off x="19992975" y="9718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36AD17E8-862E-48CB-9406-354767806942}"/>
            </a:ext>
          </a:extLst>
        </xdr:cNvPr>
        <xdr:cNvSpPr/>
      </xdr:nvSpPr>
      <xdr:spPr>
        <a:xfrm>
          <a:off x="19897725" y="9733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59182AEF-73F9-4895-A0E6-625BE34F5A46}"/>
            </a:ext>
          </a:extLst>
        </xdr:cNvPr>
        <xdr:cNvSpPr/>
      </xdr:nvSpPr>
      <xdr:spPr>
        <a:xfrm>
          <a:off x="19154775" y="972771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D0CFCA74-1915-4F68-BE33-E29F841BDF2E}"/>
            </a:ext>
          </a:extLst>
        </xdr:cNvPr>
        <xdr:cNvSpPr/>
      </xdr:nvSpPr>
      <xdr:spPr>
        <a:xfrm>
          <a:off x="18345150" y="975654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241479C8-C524-4A0B-AAB1-0CACFD19088B}"/>
            </a:ext>
          </a:extLst>
        </xdr:cNvPr>
        <xdr:cNvSpPr/>
      </xdr:nvSpPr>
      <xdr:spPr>
        <a:xfrm>
          <a:off x="17554575" y="97281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5AF4C682-0151-4B25-A74B-FFB0FCA711B6}"/>
            </a:ext>
          </a:extLst>
        </xdr:cNvPr>
        <xdr:cNvSpPr/>
      </xdr:nvSpPr>
      <xdr:spPr>
        <a:xfrm>
          <a:off x="16754475" y="98397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72D8AB2-EAFC-4D48-A9B7-29DA8D470ED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2A33E0E-96D9-4039-B76A-A812BE3DE36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A8D2C258-8101-4DD4-A9FF-1B882B7C458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333286BC-E9AF-4A63-B75C-313AB4F8DCF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FBCD71BE-0475-467F-B79C-33FF12DF884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21437</xdr:rowOff>
    </xdr:from>
    <xdr:to>
      <xdr:col>116</xdr:col>
      <xdr:colOff>114300</xdr:colOff>
      <xdr:row>58</xdr:row>
      <xdr:rowOff>123037</xdr:rowOff>
    </xdr:to>
    <xdr:sp macro="" textlink="">
      <xdr:nvSpPr>
        <xdr:cNvPr id="611" name="楕円 610">
          <a:extLst>
            <a:ext uri="{FF2B5EF4-FFF2-40B4-BE49-F238E27FC236}">
              <a16:creationId xmlns:a16="http://schemas.microsoft.com/office/drawing/2014/main" id="{F5805BB9-7636-41C7-8E43-B1ED33AFB24F}"/>
            </a:ext>
          </a:extLst>
        </xdr:cNvPr>
        <xdr:cNvSpPr/>
      </xdr:nvSpPr>
      <xdr:spPr>
        <a:xfrm>
          <a:off x="19897725" y="94226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44314</xdr:rowOff>
    </xdr:from>
    <xdr:ext cx="469744" cy="259045"/>
    <xdr:sp macro="" textlink="">
      <xdr:nvSpPr>
        <xdr:cNvPr id="612" name="【学校施設】&#10;一人当たり面積該当値テキスト">
          <a:extLst>
            <a:ext uri="{FF2B5EF4-FFF2-40B4-BE49-F238E27FC236}">
              <a16:creationId xmlns:a16="http://schemas.microsoft.com/office/drawing/2014/main" id="{DBAD7BED-B9FA-4010-A9DB-9D60A75EE1A3}"/>
            </a:ext>
          </a:extLst>
        </xdr:cNvPr>
        <xdr:cNvSpPr txBox="1"/>
      </xdr:nvSpPr>
      <xdr:spPr>
        <a:xfrm>
          <a:off x="19992975" y="9286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61671</xdr:rowOff>
    </xdr:from>
    <xdr:to>
      <xdr:col>112</xdr:col>
      <xdr:colOff>38100</xdr:colOff>
      <xdr:row>58</xdr:row>
      <xdr:rowOff>163271</xdr:rowOff>
    </xdr:to>
    <xdr:sp macro="" textlink="">
      <xdr:nvSpPr>
        <xdr:cNvPr id="613" name="楕円 612">
          <a:extLst>
            <a:ext uri="{FF2B5EF4-FFF2-40B4-BE49-F238E27FC236}">
              <a16:creationId xmlns:a16="http://schemas.microsoft.com/office/drawing/2014/main" id="{EC60558B-8E78-4E1D-86C0-E600CB6874B5}"/>
            </a:ext>
          </a:extLst>
        </xdr:cNvPr>
        <xdr:cNvSpPr/>
      </xdr:nvSpPr>
      <xdr:spPr>
        <a:xfrm>
          <a:off x="19154775" y="94660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72237</xdr:rowOff>
    </xdr:from>
    <xdr:to>
      <xdr:col>116</xdr:col>
      <xdr:colOff>63500</xdr:colOff>
      <xdr:row>58</xdr:row>
      <xdr:rowOff>112471</xdr:rowOff>
    </xdr:to>
    <xdr:cxnSp macro="">
      <xdr:nvCxnSpPr>
        <xdr:cNvPr id="614" name="直線コネクタ 613">
          <a:extLst>
            <a:ext uri="{FF2B5EF4-FFF2-40B4-BE49-F238E27FC236}">
              <a16:creationId xmlns:a16="http://schemas.microsoft.com/office/drawing/2014/main" id="{055AED62-2345-46B5-9D2B-9FC2BDE231D5}"/>
            </a:ext>
          </a:extLst>
        </xdr:cNvPr>
        <xdr:cNvCxnSpPr/>
      </xdr:nvCxnSpPr>
      <xdr:spPr>
        <a:xfrm flipV="1">
          <a:off x="19202400" y="9470237"/>
          <a:ext cx="752475" cy="4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93218</xdr:rowOff>
    </xdr:from>
    <xdr:to>
      <xdr:col>107</xdr:col>
      <xdr:colOff>101600</xdr:colOff>
      <xdr:row>59</xdr:row>
      <xdr:rowOff>23368</xdr:rowOff>
    </xdr:to>
    <xdr:sp macro="" textlink="">
      <xdr:nvSpPr>
        <xdr:cNvPr id="615" name="楕円 614">
          <a:extLst>
            <a:ext uri="{FF2B5EF4-FFF2-40B4-BE49-F238E27FC236}">
              <a16:creationId xmlns:a16="http://schemas.microsoft.com/office/drawing/2014/main" id="{38CACE0A-B560-4152-B7C2-0E6F4B3B9636}"/>
            </a:ext>
          </a:extLst>
        </xdr:cNvPr>
        <xdr:cNvSpPr/>
      </xdr:nvSpPr>
      <xdr:spPr>
        <a:xfrm>
          <a:off x="18345150" y="94943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112471</xdr:rowOff>
    </xdr:from>
    <xdr:to>
      <xdr:col>111</xdr:col>
      <xdr:colOff>177800</xdr:colOff>
      <xdr:row>58</xdr:row>
      <xdr:rowOff>144018</xdr:rowOff>
    </xdr:to>
    <xdr:cxnSp macro="">
      <xdr:nvCxnSpPr>
        <xdr:cNvPr id="616" name="直線コネクタ 615">
          <a:extLst>
            <a:ext uri="{FF2B5EF4-FFF2-40B4-BE49-F238E27FC236}">
              <a16:creationId xmlns:a16="http://schemas.microsoft.com/office/drawing/2014/main" id="{66E3BC18-A208-4914-9A30-29DC84525578}"/>
            </a:ext>
          </a:extLst>
        </xdr:cNvPr>
        <xdr:cNvCxnSpPr/>
      </xdr:nvCxnSpPr>
      <xdr:spPr>
        <a:xfrm flipV="1">
          <a:off x="18392775" y="9513646"/>
          <a:ext cx="809625" cy="2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129794</xdr:rowOff>
    </xdr:from>
    <xdr:to>
      <xdr:col>102</xdr:col>
      <xdr:colOff>165100</xdr:colOff>
      <xdr:row>59</xdr:row>
      <xdr:rowOff>59944</xdr:rowOff>
    </xdr:to>
    <xdr:sp macro="" textlink="">
      <xdr:nvSpPr>
        <xdr:cNvPr id="617" name="楕円 616">
          <a:extLst>
            <a:ext uri="{FF2B5EF4-FFF2-40B4-BE49-F238E27FC236}">
              <a16:creationId xmlns:a16="http://schemas.microsoft.com/office/drawing/2014/main" id="{7585064C-3C7C-4CE2-9A36-EF101BDCFCA5}"/>
            </a:ext>
          </a:extLst>
        </xdr:cNvPr>
        <xdr:cNvSpPr/>
      </xdr:nvSpPr>
      <xdr:spPr>
        <a:xfrm>
          <a:off x="17554575" y="95277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144018</xdr:rowOff>
    </xdr:from>
    <xdr:to>
      <xdr:col>107</xdr:col>
      <xdr:colOff>50800</xdr:colOff>
      <xdr:row>59</xdr:row>
      <xdr:rowOff>9144</xdr:rowOff>
    </xdr:to>
    <xdr:cxnSp macro="">
      <xdr:nvCxnSpPr>
        <xdr:cNvPr id="618" name="直線コネクタ 617">
          <a:extLst>
            <a:ext uri="{FF2B5EF4-FFF2-40B4-BE49-F238E27FC236}">
              <a16:creationId xmlns:a16="http://schemas.microsoft.com/office/drawing/2014/main" id="{3EAD46C4-ABCB-4E6E-BAE4-B773C294EA16}"/>
            </a:ext>
          </a:extLst>
        </xdr:cNvPr>
        <xdr:cNvCxnSpPr/>
      </xdr:nvCxnSpPr>
      <xdr:spPr>
        <a:xfrm flipV="1">
          <a:off x="17602200" y="9542018"/>
          <a:ext cx="790575"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65786</xdr:rowOff>
    </xdr:from>
    <xdr:to>
      <xdr:col>98</xdr:col>
      <xdr:colOff>38100</xdr:colOff>
      <xdr:row>60</xdr:row>
      <xdr:rowOff>167386</xdr:rowOff>
    </xdr:to>
    <xdr:sp macro="" textlink="">
      <xdr:nvSpPr>
        <xdr:cNvPr id="619" name="楕円 618">
          <a:extLst>
            <a:ext uri="{FF2B5EF4-FFF2-40B4-BE49-F238E27FC236}">
              <a16:creationId xmlns:a16="http://schemas.microsoft.com/office/drawing/2014/main" id="{E0390563-006A-4ABC-AE28-747BDF8B78FD}"/>
            </a:ext>
          </a:extLst>
        </xdr:cNvPr>
        <xdr:cNvSpPr/>
      </xdr:nvSpPr>
      <xdr:spPr>
        <a:xfrm>
          <a:off x="16754475" y="97939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9144</xdr:rowOff>
    </xdr:from>
    <xdr:to>
      <xdr:col>102</xdr:col>
      <xdr:colOff>114300</xdr:colOff>
      <xdr:row>60</xdr:row>
      <xdr:rowOff>116586</xdr:rowOff>
    </xdr:to>
    <xdr:cxnSp macro="">
      <xdr:nvCxnSpPr>
        <xdr:cNvPr id="620" name="直線コネクタ 619">
          <a:extLst>
            <a:ext uri="{FF2B5EF4-FFF2-40B4-BE49-F238E27FC236}">
              <a16:creationId xmlns:a16="http://schemas.microsoft.com/office/drawing/2014/main" id="{34468E7D-E8B2-4268-8231-9460FB8800FC}"/>
            </a:ext>
          </a:extLst>
        </xdr:cNvPr>
        <xdr:cNvCxnSpPr/>
      </xdr:nvCxnSpPr>
      <xdr:spPr>
        <a:xfrm flipV="1">
          <a:off x="16802100" y="9575419"/>
          <a:ext cx="800100" cy="26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3488B241-CCAF-4E0E-866F-BCA109B5DD72}"/>
            </a:ext>
          </a:extLst>
        </xdr:cNvPr>
        <xdr:cNvSpPr txBox="1"/>
      </xdr:nvSpPr>
      <xdr:spPr>
        <a:xfrm>
          <a:off x="18983402" y="982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a:extLst>
            <a:ext uri="{FF2B5EF4-FFF2-40B4-BE49-F238E27FC236}">
              <a16:creationId xmlns:a16="http://schemas.microsoft.com/office/drawing/2014/main" id="{0480F3C8-B000-4DE6-80EC-7A7F88340855}"/>
            </a:ext>
          </a:extLst>
        </xdr:cNvPr>
        <xdr:cNvSpPr txBox="1"/>
      </xdr:nvSpPr>
      <xdr:spPr>
        <a:xfrm>
          <a:off x="18183302" y="984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623" name="n_3aveValue【学校施設】&#10;一人当たり面積">
          <a:extLst>
            <a:ext uri="{FF2B5EF4-FFF2-40B4-BE49-F238E27FC236}">
              <a16:creationId xmlns:a16="http://schemas.microsoft.com/office/drawing/2014/main" id="{3371033C-84E6-4E5C-AED3-6B816789C1F4}"/>
            </a:ext>
          </a:extLst>
        </xdr:cNvPr>
        <xdr:cNvSpPr txBox="1"/>
      </xdr:nvSpPr>
      <xdr:spPr>
        <a:xfrm>
          <a:off x="17383202" y="982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a:extLst>
            <a:ext uri="{FF2B5EF4-FFF2-40B4-BE49-F238E27FC236}">
              <a16:creationId xmlns:a16="http://schemas.microsoft.com/office/drawing/2014/main" id="{D1BF7221-2FB7-408A-B394-55E8538F3E36}"/>
            </a:ext>
          </a:extLst>
        </xdr:cNvPr>
        <xdr:cNvSpPr txBox="1"/>
      </xdr:nvSpPr>
      <xdr:spPr>
        <a:xfrm>
          <a:off x="16592627" y="9922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8348</xdr:rowOff>
    </xdr:from>
    <xdr:ext cx="469744" cy="259045"/>
    <xdr:sp macro="" textlink="">
      <xdr:nvSpPr>
        <xdr:cNvPr id="625" name="n_1mainValue【学校施設】&#10;一人当たり面積">
          <a:extLst>
            <a:ext uri="{FF2B5EF4-FFF2-40B4-BE49-F238E27FC236}">
              <a16:creationId xmlns:a16="http://schemas.microsoft.com/office/drawing/2014/main" id="{37A047B4-2781-42AE-AD11-8BD7807C9C4A}"/>
            </a:ext>
          </a:extLst>
        </xdr:cNvPr>
        <xdr:cNvSpPr txBox="1"/>
      </xdr:nvSpPr>
      <xdr:spPr>
        <a:xfrm>
          <a:off x="18983402" y="925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39895</xdr:rowOff>
    </xdr:from>
    <xdr:ext cx="469744" cy="259045"/>
    <xdr:sp macro="" textlink="">
      <xdr:nvSpPr>
        <xdr:cNvPr id="626" name="n_2mainValue【学校施設】&#10;一人当たり面積">
          <a:extLst>
            <a:ext uri="{FF2B5EF4-FFF2-40B4-BE49-F238E27FC236}">
              <a16:creationId xmlns:a16="http://schemas.microsoft.com/office/drawing/2014/main" id="{243DF643-F223-4512-ADCF-E396E51DFFA9}"/>
            </a:ext>
          </a:extLst>
        </xdr:cNvPr>
        <xdr:cNvSpPr txBox="1"/>
      </xdr:nvSpPr>
      <xdr:spPr>
        <a:xfrm>
          <a:off x="18183302" y="927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76471</xdr:rowOff>
    </xdr:from>
    <xdr:ext cx="469744" cy="259045"/>
    <xdr:sp macro="" textlink="">
      <xdr:nvSpPr>
        <xdr:cNvPr id="627" name="n_3mainValue【学校施設】&#10;一人当たり面積">
          <a:extLst>
            <a:ext uri="{FF2B5EF4-FFF2-40B4-BE49-F238E27FC236}">
              <a16:creationId xmlns:a16="http://schemas.microsoft.com/office/drawing/2014/main" id="{EF6F799B-0AB8-4597-B734-DDFCAB444E8B}"/>
            </a:ext>
          </a:extLst>
        </xdr:cNvPr>
        <xdr:cNvSpPr txBox="1"/>
      </xdr:nvSpPr>
      <xdr:spPr>
        <a:xfrm>
          <a:off x="17383202" y="931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12463</xdr:rowOff>
    </xdr:from>
    <xdr:ext cx="469744" cy="259045"/>
    <xdr:sp macro="" textlink="">
      <xdr:nvSpPr>
        <xdr:cNvPr id="628" name="n_4mainValue【学校施設】&#10;一人当たり面積">
          <a:extLst>
            <a:ext uri="{FF2B5EF4-FFF2-40B4-BE49-F238E27FC236}">
              <a16:creationId xmlns:a16="http://schemas.microsoft.com/office/drawing/2014/main" id="{53016BA0-7CC2-4EAA-82C5-4DB87E1F2C39}"/>
            </a:ext>
          </a:extLst>
        </xdr:cNvPr>
        <xdr:cNvSpPr txBox="1"/>
      </xdr:nvSpPr>
      <xdr:spPr>
        <a:xfrm>
          <a:off x="16592627" y="957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5FAF958A-4FCB-466E-A5E9-4E3F5B79E09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646317C0-DA1E-4ADA-B2E2-694F2ACD27D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FAA4CE46-4F7C-4243-912A-76EA918CD70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5A58190C-8A2F-4E44-9196-9837AABF7F8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CDA4FD04-4C5C-46FC-A3F6-173B589568B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EB5473CC-6604-466D-B7AD-DB89D3CA49CF}"/>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5EC5FE49-23FC-4FF0-816F-A566066CFA2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9388680D-2767-43A4-8380-D2D34602E51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D13CF7D3-49D9-4328-B63C-CDC8CEF442E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1B26F9B5-71AA-493A-8412-C6BEB087E9D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A6D9D8F6-1A5D-4776-891C-262601EDA42B}"/>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D86D1E7D-9DC0-4E89-B8D6-DD7E0A9D89CD}"/>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912BD789-9F00-411B-8B29-96E18F72F712}"/>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EBA140B2-307A-40CC-BB1E-A627A9CB2DF2}"/>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2902B389-EB14-4400-8F77-1F3A5A31264F}"/>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7BDA086D-0472-496E-A67F-56AD950C64E0}"/>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24647234-2964-4962-B189-ED2A9DE9ED3C}"/>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3E069B42-9972-43E1-B15C-66C37BCF7076}"/>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40F8C23E-CE1F-4FA8-AAE8-A435D94FD55C}"/>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418C0753-00AC-4D2B-8F96-55F9A93CFE2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3A367BB7-F365-4B3F-84B7-9F82E737FEFA}"/>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968DB044-B3B8-45FF-87CD-7A23AE0F34D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1D7E8BE7-94C5-4CD6-8893-445BDF45C093}"/>
            </a:ext>
          </a:extLst>
        </xdr:cNvPr>
        <xdr:cNvCxnSpPr/>
      </xdr:nvCxnSpPr>
      <xdr:spPr>
        <a:xfrm flipV="1">
          <a:off x="14696439" y="12687808"/>
          <a:ext cx="0" cy="1285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CC8F0CE0-C6A5-49AE-BFBC-4B04E48D273F}"/>
            </a:ext>
          </a:extLst>
        </xdr:cNvPr>
        <xdr:cNvSpPr txBox="1"/>
      </xdr:nvSpPr>
      <xdr:spPr>
        <a:xfrm>
          <a:off x="147351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BEF80606-36B1-44B1-8E31-FD0203264D11}"/>
            </a:ext>
          </a:extLst>
        </xdr:cNvPr>
        <xdr:cNvCxnSpPr/>
      </xdr:nvCxnSpPr>
      <xdr:spPr>
        <a:xfrm>
          <a:off x="14611350"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B23CEA73-6259-418B-B26F-7EE54C63C3B4}"/>
            </a:ext>
          </a:extLst>
        </xdr:cNvPr>
        <xdr:cNvSpPr txBox="1"/>
      </xdr:nvSpPr>
      <xdr:spPr>
        <a:xfrm>
          <a:off x="14735175" y="1247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8AC26C0B-522C-4AA0-8286-DC03CDBE07FC}"/>
            </a:ext>
          </a:extLst>
        </xdr:cNvPr>
        <xdr:cNvCxnSpPr/>
      </xdr:nvCxnSpPr>
      <xdr:spPr>
        <a:xfrm>
          <a:off x="14611350" y="126878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142764</xdr:rowOff>
    </xdr:from>
    <xdr:ext cx="405111" cy="259045"/>
    <xdr:sp macro="" textlink="">
      <xdr:nvSpPr>
        <xdr:cNvPr id="656" name="【児童館】&#10;有形固定資産減価償却率平均値テキスト">
          <a:extLst>
            <a:ext uri="{FF2B5EF4-FFF2-40B4-BE49-F238E27FC236}">
              <a16:creationId xmlns:a16="http://schemas.microsoft.com/office/drawing/2014/main" id="{80412ED1-29D2-404A-9ADA-2EA244692F85}"/>
            </a:ext>
          </a:extLst>
        </xdr:cNvPr>
        <xdr:cNvSpPr txBox="1"/>
      </xdr:nvSpPr>
      <xdr:spPr>
        <a:xfrm>
          <a:off x="14735175" y="13433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1A2F30C6-8AC5-42F6-9920-B0FFEBB5B7DB}"/>
            </a:ext>
          </a:extLst>
        </xdr:cNvPr>
        <xdr:cNvSpPr/>
      </xdr:nvSpPr>
      <xdr:spPr>
        <a:xfrm>
          <a:off x="14649450" y="135723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6CDC2438-E566-477F-B092-9BB42F089954}"/>
            </a:ext>
          </a:extLst>
        </xdr:cNvPr>
        <xdr:cNvSpPr/>
      </xdr:nvSpPr>
      <xdr:spPr>
        <a:xfrm>
          <a:off x="13887450" y="13515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150194ED-019A-44F8-96F8-D8D2448D3969}"/>
            </a:ext>
          </a:extLst>
        </xdr:cNvPr>
        <xdr:cNvSpPr/>
      </xdr:nvSpPr>
      <xdr:spPr>
        <a:xfrm>
          <a:off x="13096875" y="134585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08D1EAFE-14B0-491E-8D81-DBE021E615FE}"/>
            </a:ext>
          </a:extLst>
        </xdr:cNvPr>
        <xdr:cNvSpPr/>
      </xdr:nvSpPr>
      <xdr:spPr>
        <a:xfrm>
          <a:off x="12296775" y="13431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43053822-F14E-430F-8591-26381B6BC9F6}"/>
            </a:ext>
          </a:extLst>
        </xdr:cNvPr>
        <xdr:cNvSpPr/>
      </xdr:nvSpPr>
      <xdr:spPr>
        <a:xfrm>
          <a:off x="11487150" y="133720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A56D356-1E7B-496A-A617-9E9B947F91AA}"/>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F1CB35D-0CA9-4E24-B52B-664A4679912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2C137A2-B94C-4A06-8955-64752B3641D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CB975F3-6A6E-4683-86B5-243CF5D7256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92E2D80B-B4D5-4130-B8A0-12B520213F0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62737</xdr:rowOff>
    </xdr:from>
    <xdr:to>
      <xdr:col>85</xdr:col>
      <xdr:colOff>177800</xdr:colOff>
      <xdr:row>84</xdr:row>
      <xdr:rowOff>164337</xdr:rowOff>
    </xdr:to>
    <xdr:sp macro="" textlink="">
      <xdr:nvSpPr>
        <xdr:cNvPr id="667" name="楕円 666">
          <a:extLst>
            <a:ext uri="{FF2B5EF4-FFF2-40B4-BE49-F238E27FC236}">
              <a16:creationId xmlns:a16="http://schemas.microsoft.com/office/drawing/2014/main" id="{694790B7-FD69-4F5B-BC24-21EA2E79121E}"/>
            </a:ext>
          </a:extLst>
        </xdr:cNvPr>
        <xdr:cNvSpPr/>
      </xdr:nvSpPr>
      <xdr:spPr>
        <a:xfrm>
          <a:off x="14649450" y="136771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41164</xdr:rowOff>
    </xdr:from>
    <xdr:ext cx="405111" cy="259045"/>
    <xdr:sp macro="" textlink="">
      <xdr:nvSpPr>
        <xdr:cNvPr id="668" name="【児童館】&#10;有形固定資産減価償却率該当値テキスト">
          <a:extLst>
            <a:ext uri="{FF2B5EF4-FFF2-40B4-BE49-F238E27FC236}">
              <a16:creationId xmlns:a16="http://schemas.microsoft.com/office/drawing/2014/main" id="{290D1161-E2EB-4FD7-BFA1-1D926CBABD8D}"/>
            </a:ext>
          </a:extLst>
        </xdr:cNvPr>
        <xdr:cNvSpPr txBox="1"/>
      </xdr:nvSpPr>
      <xdr:spPr>
        <a:xfrm>
          <a:off x="14735175" y="13652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10161</xdr:rowOff>
    </xdr:from>
    <xdr:to>
      <xdr:col>81</xdr:col>
      <xdr:colOff>101600</xdr:colOff>
      <xdr:row>84</xdr:row>
      <xdr:rowOff>111761</xdr:rowOff>
    </xdr:to>
    <xdr:sp macro="" textlink="">
      <xdr:nvSpPr>
        <xdr:cNvPr id="669" name="楕円 668">
          <a:extLst>
            <a:ext uri="{FF2B5EF4-FFF2-40B4-BE49-F238E27FC236}">
              <a16:creationId xmlns:a16="http://schemas.microsoft.com/office/drawing/2014/main" id="{740C9AD2-AFBC-4C27-804E-952443E38347}"/>
            </a:ext>
          </a:extLst>
        </xdr:cNvPr>
        <xdr:cNvSpPr/>
      </xdr:nvSpPr>
      <xdr:spPr>
        <a:xfrm>
          <a:off x="13887450" y="136182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60961</xdr:rowOff>
    </xdr:from>
    <xdr:to>
      <xdr:col>85</xdr:col>
      <xdr:colOff>127000</xdr:colOff>
      <xdr:row>84</xdr:row>
      <xdr:rowOff>113537</xdr:rowOff>
    </xdr:to>
    <xdr:cxnSp macro="">
      <xdr:nvCxnSpPr>
        <xdr:cNvPr id="670" name="直線コネクタ 669">
          <a:extLst>
            <a:ext uri="{FF2B5EF4-FFF2-40B4-BE49-F238E27FC236}">
              <a16:creationId xmlns:a16="http://schemas.microsoft.com/office/drawing/2014/main" id="{C9219968-096F-4650-88E0-D1AA64B87476}"/>
            </a:ext>
          </a:extLst>
        </xdr:cNvPr>
        <xdr:cNvCxnSpPr/>
      </xdr:nvCxnSpPr>
      <xdr:spPr>
        <a:xfrm>
          <a:off x="13935075" y="13675361"/>
          <a:ext cx="762000" cy="4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131318</xdr:rowOff>
    </xdr:from>
    <xdr:to>
      <xdr:col>76</xdr:col>
      <xdr:colOff>165100</xdr:colOff>
      <xdr:row>84</xdr:row>
      <xdr:rowOff>61468</xdr:rowOff>
    </xdr:to>
    <xdr:sp macro="" textlink="">
      <xdr:nvSpPr>
        <xdr:cNvPr id="671" name="楕円 670">
          <a:extLst>
            <a:ext uri="{FF2B5EF4-FFF2-40B4-BE49-F238E27FC236}">
              <a16:creationId xmlns:a16="http://schemas.microsoft.com/office/drawing/2014/main" id="{BDF6D1C1-E7A2-4A44-9041-96609E153328}"/>
            </a:ext>
          </a:extLst>
        </xdr:cNvPr>
        <xdr:cNvSpPr/>
      </xdr:nvSpPr>
      <xdr:spPr>
        <a:xfrm>
          <a:off x="13096875" y="135806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10668</xdr:rowOff>
    </xdr:from>
    <xdr:to>
      <xdr:col>81</xdr:col>
      <xdr:colOff>50800</xdr:colOff>
      <xdr:row>84</xdr:row>
      <xdr:rowOff>60961</xdr:rowOff>
    </xdr:to>
    <xdr:cxnSp macro="">
      <xdr:nvCxnSpPr>
        <xdr:cNvPr id="672" name="直線コネクタ 671">
          <a:extLst>
            <a:ext uri="{FF2B5EF4-FFF2-40B4-BE49-F238E27FC236}">
              <a16:creationId xmlns:a16="http://schemas.microsoft.com/office/drawing/2014/main" id="{86CCBBCB-5C89-465B-B080-313E0A3486EA}"/>
            </a:ext>
          </a:extLst>
        </xdr:cNvPr>
        <xdr:cNvCxnSpPr/>
      </xdr:nvCxnSpPr>
      <xdr:spPr>
        <a:xfrm>
          <a:off x="13144500" y="13618718"/>
          <a:ext cx="790575" cy="5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78739</xdr:rowOff>
    </xdr:from>
    <xdr:to>
      <xdr:col>72</xdr:col>
      <xdr:colOff>38100</xdr:colOff>
      <xdr:row>84</xdr:row>
      <xdr:rowOff>8889</xdr:rowOff>
    </xdr:to>
    <xdr:sp macro="" textlink="">
      <xdr:nvSpPr>
        <xdr:cNvPr id="673" name="楕円 672">
          <a:extLst>
            <a:ext uri="{FF2B5EF4-FFF2-40B4-BE49-F238E27FC236}">
              <a16:creationId xmlns:a16="http://schemas.microsoft.com/office/drawing/2014/main" id="{320C411F-64A4-4BC4-A36D-5A3E6F285305}"/>
            </a:ext>
          </a:extLst>
        </xdr:cNvPr>
        <xdr:cNvSpPr/>
      </xdr:nvSpPr>
      <xdr:spPr>
        <a:xfrm>
          <a:off x="12296775" y="135280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129539</xdr:rowOff>
    </xdr:from>
    <xdr:to>
      <xdr:col>76</xdr:col>
      <xdr:colOff>114300</xdr:colOff>
      <xdr:row>84</xdr:row>
      <xdr:rowOff>10668</xdr:rowOff>
    </xdr:to>
    <xdr:cxnSp macro="">
      <xdr:nvCxnSpPr>
        <xdr:cNvPr id="674" name="直線コネクタ 673">
          <a:extLst>
            <a:ext uri="{FF2B5EF4-FFF2-40B4-BE49-F238E27FC236}">
              <a16:creationId xmlns:a16="http://schemas.microsoft.com/office/drawing/2014/main" id="{43F8D0A2-2B0D-4CC4-8753-274058F6CE16}"/>
            </a:ext>
          </a:extLst>
        </xdr:cNvPr>
        <xdr:cNvCxnSpPr/>
      </xdr:nvCxnSpPr>
      <xdr:spPr>
        <a:xfrm>
          <a:off x="12344400" y="13575664"/>
          <a:ext cx="800100" cy="4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28448</xdr:rowOff>
    </xdr:from>
    <xdr:to>
      <xdr:col>67</xdr:col>
      <xdr:colOff>101600</xdr:colOff>
      <xdr:row>83</xdr:row>
      <xdr:rowOff>130048</xdr:rowOff>
    </xdr:to>
    <xdr:sp macro="" textlink="">
      <xdr:nvSpPr>
        <xdr:cNvPr id="675" name="楕円 674">
          <a:extLst>
            <a:ext uri="{FF2B5EF4-FFF2-40B4-BE49-F238E27FC236}">
              <a16:creationId xmlns:a16="http://schemas.microsoft.com/office/drawing/2014/main" id="{65801733-C04B-4ADC-87AF-91417C1A67A2}"/>
            </a:ext>
          </a:extLst>
        </xdr:cNvPr>
        <xdr:cNvSpPr/>
      </xdr:nvSpPr>
      <xdr:spPr>
        <a:xfrm>
          <a:off x="11487150" y="134809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79248</xdr:rowOff>
    </xdr:from>
    <xdr:to>
      <xdr:col>71</xdr:col>
      <xdr:colOff>177800</xdr:colOff>
      <xdr:row>83</xdr:row>
      <xdr:rowOff>129539</xdr:rowOff>
    </xdr:to>
    <xdr:cxnSp macro="">
      <xdr:nvCxnSpPr>
        <xdr:cNvPr id="676" name="直線コネクタ 675">
          <a:extLst>
            <a:ext uri="{FF2B5EF4-FFF2-40B4-BE49-F238E27FC236}">
              <a16:creationId xmlns:a16="http://schemas.microsoft.com/office/drawing/2014/main" id="{BFA735E2-0205-4BC1-9471-9E3D00878AA1}"/>
            </a:ext>
          </a:extLst>
        </xdr:cNvPr>
        <xdr:cNvCxnSpPr/>
      </xdr:nvCxnSpPr>
      <xdr:spPr>
        <a:xfrm>
          <a:off x="11534775" y="13528548"/>
          <a:ext cx="809625" cy="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9414</xdr:rowOff>
    </xdr:from>
    <xdr:ext cx="405111" cy="259045"/>
    <xdr:sp macro="" textlink="">
      <xdr:nvSpPr>
        <xdr:cNvPr id="677" name="n_1aveValue【児童館】&#10;有形固定資産減価償却率">
          <a:extLst>
            <a:ext uri="{FF2B5EF4-FFF2-40B4-BE49-F238E27FC236}">
              <a16:creationId xmlns:a16="http://schemas.microsoft.com/office/drawing/2014/main" id="{CA0BDD6A-CD20-41B4-8876-CC6C776CDE5E}"/>
            </a:ext>
          </a:extLst>
        </xdr:cNvPr>
        <xdr:cNvSpPr txBox="1"/>
      </xdr:nvSpPr>
      <xdr:spPr>
        <a:xfrm>
          <a:off x="13745219" y="13299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678" name="n_2aveValue【児童館】&#10;有形固定資産減価償却率">
          <a:extLst>
            <a:ext uri="{FF2B5EF4-FFF2-40B4-BE49-F238E27FC236}">
              <a16:creationId xmlns:a16="http://schemas.microsoft.com/office/drawing/2014/main" id="{8884C6F6-AB74-4670-B198-0B40A820B45C}"/>
            </a:ext>
          </a:extLst>
        </xdr:cNvPr>
        <xdr:cNvSpPr txBox="1"/>
      </xdr:nvSpPr>
      <xdr:spPr>
        <a:xfrm>
          <a:off x="12964169" y="1325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679" name="n_3aveValue【児童館】&#10;有形固定資産減価償却率">
          <a:extLst>
            <a:ext uri="{FF2B5EF4-FFF2-40B4-BE49-F238E27FC236}">
              <a16:creationId xmlns:a16="http://schemas.microsoft.com/office/drawing/2014/main" id="{B09A9CA8-8A98-4F8B-85EB-F681204BB253}"/>
            </a:ext>
          </a:extLst>
        </xdr:cNvPr>
        <xdr:cNvSpPr txBox="1"/>
      </xdr:nvSpPr>
      <xdr:spPr>
        <a:xfrm>
          <a:off x="12164069"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680" name="n_4aveValue【児童館】&#10;有形固定資産減価償却率">
          <a:extLst>
            <a:ext uri="{FF2B5EF4-FFF2-40B4-BE49-F238E27FC236}">
              <a16:creationId xmlns:a16="http://schemas.microsoft.com/office/drawing/2014/main" id="{6615F921-0EFE-4A3A-A204-9F571550B67C}"/>
            </a:ext>
          </a:extLst>
        </xdr:cNvPr>
        <xdr:cNvSpPr txBox="1"/>
      </xdr:nvSpPr>
      <xdr:spPr>
        <a:xfrm>
          <a:off x="11354444" y="1315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102888</xdr:rowOff>
    </xdr:from>
    <xdr:ext cx="405111" cy="259045"/>
    <xdr:sp macro="" textlink="">
      <xdr:nvSpPr>
        <xdr:cNvPr id="681" name="n_1mainValue【児童館】&#10;有形固定資産減価償却率">
          <a:extLst>
            <a:ext uri="{FF2B5EF4-FFF2-40B4-BE49-F238E27FC236}">
              <a16:creationId xmlns:a16="http://schemas.microsoft.com/office/drawing/2014/main" id="{A73EF007-85E0-4350-AAD5-2C388F939EFF}"/>
            </a:ext>
          </a:extLst>
        </xdr:cNvPr>
        <xdr:cNvSpPr txBox="1"/>
      </xdr:nvSpPr>
      <xdr:spPr>
        <a:xfrm>
          <a:off x="13745219" y="13717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52595</xdr:rowOff>
    </xdr:from>
    <xdr:ext cx="405111" cy="259045"/>
    <xdr:sp macro="" textlink="">
      <xdr:nvSpPr>
        <xdr:cNvPr id="682" name="n_2mainValue【児童館】&#10;有形固定資産減価償却率">
          <a:extLst>
            <a:ext uri="{FF2B5EF4-FFF2-40B4-BE49-F238E27FC236}">
              <a16:creationId xmlns:a16="http://schemas.microsoft.com/office/drawing/2014/main" id="{68BD5F54-33A3-4536-95EB-6FC8152D552C}"/>
            </a:ext>
          </a:extLst>
        </xdr:cNvPr>
        <xdr:cNvSpPr txBox="1"/>
      </xdr:nvSpPr>
      <xdr:spPr>
        <a:xfrm>
          <a:off x="12964169" y="1366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xdr:rowOff>
    </xdr:from>
    <xdr:ext cx="405111" cy="259045"/>
    <xdr:sp macro="" textlink="">
      <xdr:nvSpPr>
        <xdr:cNvPr id="683" name="n_3mainValue【児童館】&#10;有形固定資産減価償却率">
          <a:extLst>
            <a:ext uri="{FF2B5EF4-FFF2-40B4-BE49-F238E27FC236}">
              <a16:creationId xmlns:a16="http://schemas.microsoft.com/office/drawing/2014/main" id="{575D4569-535A-4486-A42D-EFF0305B177D}"/>
            </a:ext>
          </a:extLst>
        </xdr:cNvPr>
        <xdr:cNvSpPr txBox="1"/>
      </xdr:nvSpPr>
      <xdr:spPr>
        <a:xfrm>
          <a:off x="12164069"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121175</xdr:rowOff>
    </xdr:from>
    <xdr:ext cx="405111" cy="259045"/>
    <xdr:sp macro="" textlink="">
      <xdr:nvSpPr>
        <xdr:cNvPr id="684" name="n_4mainValue【児童館】&#10;有形固定資産減価償却率">
          <a:extLst>
            <a:ext uri="{FF2B5EF4-FFF2-40B4-BE49-F238E27FC236}">
              <a16:creationId xmlns:a16="http://schemas.microsoft.com/office/drawing/2014/main" id="{6CF6D9E6-EC62-4221-90BF-25972EDD490D}"/>
            </a:ext>
          </a:extLst>
        </xdr:cNvPr>
        <xdr:cNvSpPr txBox="1"/>
      </xdr:nvSpPr>
      <xdr:spPr>
        <a:xfrm>
          <a:off x="11354444" y="13573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365A8661-37EB-4A3D-A584-DB00219D308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A54376B-008A-42B9-BD6F-4E7D0A7E5D9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469158B4-C64C-41ED-9DAE-F2354624EAA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8D55F332-A57C-447A-8FF5-05D3180BE8C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A3FB5B65-F2CC-4341-8E09-E6BE76CFB52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CD591256-9571-4564-9F0A-B5676A25AF9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A7813645-299E-4E01-90B4-F88288CB6F7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19EB6C2D-6498-44DE-B00F-5CADC650DEDF}"/>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8EDCA64C-B754-48FF-A6CC-69CBB95E576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F24AF33E-41EE-4B9F-9887-5DA27930A3A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01CB5263-A84F-492A-ADD6-A5A2AC400896}"/>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2B76A670-230E-4F79-907D-24232515F455}"/>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DA5D8CEC-37BE-4A29-A06C-4788F8DE8ACC}"/>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1BF83F4D-50B1-4196-8A9C-F7431A26AA14}"/>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1A64D444-F275-436A-B395-DAF4593C5B63}"/>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46800AB1-1296-4A5A-984E-FEF7283CCC7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775369CB-F544-4AFC-A305-D73DA62AD902}"/>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98A1C94C-973A-4BC2-8F75-703BE0DD19CA}"/>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FBE6B7DA-12F6-4839-ADD3-8E825963DCD3}"/>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C0A19C69-9AF7-4235-A92D-2DC8B565B889}"/>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C317F92F-672D-4274-8320-0D06BBBB3C87}"/>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BE19A468-C7AA-439B-8057-7A08508B97B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065BE79E-6A9E-4478-B787-1E3E2B8CF4E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708" name="直線コネクタ 707">
          <a:extLst>
            <a:ext uri="{FF2B5EF4-FFF2-40B4-BE49-F238E27FC236}">
              <a16:creationId xmlns:a16="http://schemas.microsoft.com/office/drawing/2014/main" id="{0D43019D-C33E-486E-AB2B-90C7F6213AD5}"/>
            </a:ext>
          </a:extLst>
        </xdr:cNvPr>
        <xdr:cNvCxnSpPr/>
      </xdr:nvCxnSpPr>
      <xdr:spPr>
        <a:xfrm flipV="1">
          <a:off x="19954239" y="12677775"/>
          <a:ext cx="0" cy="1307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9" name="【児童館】&#10;一人当たり面積最小値テキスト">
          <a:extLst>
            <a:ext uri="{FF2B5EF4-FFF2-40B4-BE49-F238E27FC236}">
              <a16:creationId xmlns:a16="http://schemas.microsoft.com/office/drawing/2014/main" id="{5AE09640-184B-49F7-903E-1589F0E01EC1}"/>
            </a:ext>
          </a:extLst>
        </xdr:cNvPr>
        <xdr:cNvSpPr txBox="1"/>
      </xdr:nvSpPr>
      <xdr:spPr>
        <a:xfrm>
          <a:off x="19992975" y="139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10" name="直線コネクタ 709">
          <a:extLst>
            <a:ext uri="{FF2B5EF4-FFF2-40B4-BE49-F238E27FC236}">
              <a16:creationId xmlns:a16="http://schemas.microsoft.com/office/drawing/2014/main" id="{A2142478-D16D-42A0-88B5-F99A2ECBDFA1}"/>
            </a:ext>
          </a:extLst>
        </xdr:cNvPr>
        <xdr:cNvCxnSpPr/>
      </xdr:nvCxnSpPr>
      <xdr:spPr>
        <a:xfrm>
          <a:off x="19878675" y="13985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1" name="【児童館】&#10;一人当たり面積最大値テキスト">
          <a:extLst>
            <a:ext uri="{FF2B5EF4-FFF2-40B4-BE49-F238E27FC236}">
              <a16:creationId xmlns:a16="http://schemas.microsoft.com/office/drawing/2014/main" id="{6D9DB00E-5FFE-4629-85BC-B95E0F38C130}"/>
            </a:ext>
          </a:extLst>
        </xdr:cNvPr>
        <xdr:cNvSpPr txBox="1"/>
      </xdr:nvSpPr>
      <xdr:spPr>
        <a:xfrm>
          <a:off x="19992975" y="124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a:extLst>
            <a:ext uri="{FF2B5EF4-FFF2-40B4-BE49-F238E27FC236}">
              <a16:creationId xmlns:a16="http://schemas.microsoft.com/office/drawing/2014/main" id="{77EC4E61-F6DB-4F01-A9B2-AC57688131BB}"/>
            </a:ext>
          </a:extLst>
        </xdr:cNvPr>
        <xdr:cNvCxnSpPr/>
      </xdr:nvCxnSpPr>
      <xdr:spPr>
        <a:xfrm>
          <a:off x="19878675" y="12677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139716</xdr:rowOff>
    </xdr:from>
    <xdr:ext cx="469744" cy="259045"/>
    <xdr:sp macro="" textlink="">
      <xdr:nvSpPr>
        <xdr:cNvPr id="713" name="【児童館】&#10;一人当たり面積平均値テキスト">
          <a:extLst>
            <a:ext uri="{FF2B5EF4-FFF2-40B4-BE49-F238E27FC236}">
              <a16:creationId xmlns:a16="http://schemas.microsoft.com/office/drawing/2014/main" id="{7FFCF625-2029-49BF-92F5-DD341B0AD0E5}"/>
            </a:ext>
          </a:extLst>
        </xdr:cNvPr>
        <xdr:cNvSpPr txBox="1"/>
      </xdr:nvSpPr>
      <xdr:spPr>
        <a:xfrm>
          <a:off x="19992975" y="13592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14" name="フローチャート: 判断 713">
          <a:extLst>
            <a:ext uri="{FF2B5EF4-FFF2-40B4-BE49-F238E27FC236}">
              <a16:creationId xmlns:a16="http://schemas.microsoft.com/office/drawing/2014/main" id="{389A6884-508F-435C-A249-F15A31D64C89}"/>
            </a:ext>
          </a:extLst>
        </xdr:cNvPr>
        <xdr:cNvSpPr/>
      </xdr:nvSpPr>
      <xdr:spPr>
        <a:xfrm>
          <a:off x="19897725" y="137280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15" name="フローチャート: 判断 714">
          <a:extLst>
            <a:ext uri="{FF2B5EF4-FFF2-40B4-BE49-F238E27FC236}">
              <a16:creationId xmlns:a16="http://schemas.microsoft.com/office/drawing/2014/main" id="{D498DA74-5421-4A55-89D3-9A67CED1C4B6}"/>
            </a:ext>
          </a:extLst>
        </xdr:cNvPr>
        <xdr:cNvSpPr/>
      </xdr:nvSpPr>
      <xdr:spPr>
        <a:xfrm>
          <a:off x="19154775" y="137325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a:extLst>
            <a:ext uri="{FF2B5EF4-FFF2-40B4-BE49-F238E27FC236}">
              <a16:creationId xmlns:a16="http://schemas.microsoft.com/office/drawing/2014/main" id="{5DE1D835-BE7B-410B-B56C-A7A1EB2C1067}"/>
            </a:ext>
          </a:extLst>
        </xdr:cNvPr>
        <xdr:cNvSpPr/>
      </xdr:nvSpPr>
      <xdr:spPr>
        <a:xfrm>
          <a:off x="18345150" y="13743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17" name="フローチャート: 判断 716">
          <a:extLst>
            <a:ext uri="{FF2B5EF4-FFF2-40B4-BE49-F238E27FC236}">
              <a16:creationId xmlns:a16="http://schemas.microsoft.com/office/drawing/2014/main" id="{A676181D-66A8-4705-9994-F2A05F100056}"/>
            </a:ext>
          </a:extLst>
        </xdr:cNvPr>
        <xdr:cNvSpPr/>
      </xdr:nvSpPr>
      <xdr:spPr>
        <a:xfrm>
          <a:off x="17554575" y="13747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8" name="フローチャート: 判断 717">
          <a:extLst>
            <a:ext uri="{FF2B5EF4-FFF2-40B4-BE49-F238E27FC236}">
              <a16:creationId xmlns:a16="http://schemas.microsoft.com/office/drawing/2014/main" id="{A8C5A56D-0451-4C61-A401-DA8B1EB8A176}"/>
            </a:ext>
          </a:extLst>
        </xdr:cNvPr>
        <xdr:cNvSpPr/>
      </xdr:nvSpPr>
      <xdr:spPr>
        <a:xfrm>
          <a:off x="16754475" y="13773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3B20770-488D-47EE-B5CC-246B435B866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B001E0A-995C-4E7C-94F4-9C7CDE3CCC1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9F9180C-F597-4AF2-B586-0CF736D0AFE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70E8DAAE-65B6-4F27-90C9-0173B910F62B}"/>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53F24790-166A-4D94-B379-5B897B92021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24" name="楕円 723">
          <a:extLst>
            <a:ext uri="{FF2B5EF4-FFF2-40B4-BE49-F238E27FC236}">
              <a16:creationId xmlns:a16="http://schemas.microsoft.com/office/drawing/2014/main" id="{555CF4BF-A63C-4A7B-A054-B689C0126F00}"/>
            </a:ext>
          </a:extLst>
        </xdr:cNvPr>
        <xdr:cNvSpPr/>
      </xdr:nvSpPr>
      <xdr:spPr>
        <a:xfrm>
          <a:off x="19897725" y="138372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25" name="【児童館】&#10;一人当たり面積該当値テキスト">
          <a:extLst>
            <a:ext uri="{FF2B5EF4-FFF2-40B4-BE49-F238E27FC236}">
              <a16:creationId xmlns:a16="http://schemas.microsoft.com/office/drawing/2014/main" id="{E444A5E2-9B14-4F6D-B977-F9B5D65639C7}"/>
            </a:ext>
          </a:extLst>
        </xdr:cNvPr>
        <xdr:cNvSpPr txBox="1"/>
      </xdr:nvSpPr>
      <xdr:spPr>
        <a:xfrm>
          <a:off x="19992975" y="1376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71120</xdr:rowOff>
    </xdr:from>
    <xdr:to>
      <xdr:col>112</xdr:col>
      <xdr:colOff>38100</xdr:colOff>
      <xdr:row>86</xdr:row>
      <xdr:rowOff>1270</xdr:rowOff>
    </xdr:to>
    <xdr:sp macro="" textlink="">
      <xdr:nvSpPr>
        <xdr:cNvPr id="726" name="楕円 725">
          <a:extLst>
            <a:ext uri="{FF2B5EF4-FFF2-40B4-BE49-F238E27FC236}">
              <a16:creationId xmlns:a16="http://schemas.microsoft.com/office/drawing/2014/main" id="{4F71229E-FFAA-40F4-95EB-ADD2569FC665}"/>
            </a:ext>
          </a:extLst>
        </xdr:cNvPr>
        <xdr:cNvSpPr/>
      </xdr:nvSpPr>
      <xdr:spPr>
        <a:xfrm>
          <a:off x="19154775" y="138410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121920</xdr:rowOff>
    </xdr:to>
    <xdr:cxnSp macro="">
      <xdr:nvCxnSpPr>
        <xdr:cNvPr id="727" name="直線コネクタ 726">
          <a:extLst>
            <a:ext uri="{FF2B5EF4-FFF2-40B4-BE49-F238E27FC236}">
              <a16:creationId xmlns:a16="http://schemas.microsoft.com/office/drawing/2014/main" id="{4D460B6E-E125-42A2-9B3F-5C720008EAD8}"/>
            </a:ext>
          </a:extLst>
        </xdr:cNvPr>
        <xdr:cNvCxnSpPr/>
      </xdr:nvCxnSpPr>
      <xdr:spPr>
        <a:xfrm flipV="1">
          <a:off x="19202400" y="13894436"/>
          <a:ext cx="7524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74930</xdr:rowOff>
    </xdr:from>
    <xdr:to>
      <xdr:col>107</xdr:col>
      <xdr:colOff>101600</xdr:colOff>
      <xdr:row>86</xdr:row>
      <xdr:rowOff>5080</xdr:rowOff>
    </xdr:to>
    <xdr:sp macro="" textlink="">
      <xdr:nvSpPr>
        <xdr:cNvPr id="728" name="楕円 727">
          <a:extLst>
            <a:ext uri="{FF2B5EF4-FFF2-40B4-BE49-F238E27FC236}">
              <a16:creationId xmlns:a16="http://schemas.microsoft.com/office/drawing/2014/main" id="{69F5BE48-05D2-4F03-9C7E-B886B6A1E127}"/>
            </a:ext>
          </a:extLst>
        </xdr:cNvPr>
        <xdr:cNvSpPr/>
      </xdr:nvSpPr>
      <xdr:spPr>
        <a:xfrm>
          <a:off x="18345150" y="138480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121920</xdr:rowOff>
    </xdr:from>
    <xdr:to>
      <xdr:col>111</xdr:col>
      <xdr:colOff>177800</xdr:colOff>
      <xdr:row>85</xdr:row>
      <xdr:rowOff>125730</xdr:rowOff>
    </xdr:to>
    <xdr:cxnSp macro="">
      <xdr:nvCxnSpPr>
        <xdr:cNvPr id="729" name="直線コネクタ 728">
          <a:extLst>
            <a:ext uri="{FF2B5EF4-FFF2-40B4-BE49-F238E27FC236}">
              <a16:creationId xmlns:a16="http://schemas.microsoft.com/office/drawing/2014/main" id="{7DDA2016-C6AF-429B-86F1-00B39E4884EC}"/>
            </a:ext>
          </a:extLst>
        </xdr:cNvPr>
        <xdr:cNvCxnSpPr/>
      </xdr:nvCxnSpPr>
      <xdr:spPr>
        <a:xfrm flipV="1">
          <a:off x="18392775" y="138982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78739</xdr:rowOff>
    </xdr:from>
    <xdr:to>
      <xdr:col>102</xdr:col>
      <xdr:colOff>165100</xdr:colOff>
      <xdr:row>86</xdr:row>
      <xdr:rowOff>8889</xdr:rowOff>
    </xdr:to>
    <xdr:sp macro="" textlink="">
      <xdr:nvSpPr>
        <xdr:cNvPr id="730" name="楕円 729">
          <a:extLst>
            <a:ext uri="{FF2B5EF4-FFF2-40B4-BE49-F238E27FC236}">
              <a16:creationId xmlns:a16="http://schemas.microsoft.com/office/drawing/2014/main" id="{AE67A28A-8840-4C49-A78A-27B32F2220F8}"/>
            </a:ext>
          </a:extLst>
        </xdr:cNvPr>
        <xdr:cNvSpPr/>
      </xdr:nvSpPr>
      <xdr:spPr>
        <a:xfrm>
          <a:off x="17554575" y="138518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125730</xdr:rowOff>
    </xdr:from>
    <xdr:to>
      <xdr:col>107</xdr:col>
      <xdr:colOff>50800</xdr:colOff>
      <xdr:row>85</xdr:row>
      <xdr:rowOff>129539</xdr:rowOff>
    </xdr:to>
    <xdr:cxnSp macro="">
      <xdr:nvCxnSpPr>
        <xdr:cNvPr id="731" name="直線コネクタ 730">
          <a:extLst>
            <a:ext uri="{FF2B5EF4-FFF2-40B4-BE49-F238E27FC236}">
              <a16:creationId xmlns:a16="http://schemas.microsoft.com/office/drawing/2014/main" id="{D977AE4A-53ED-4D7C-A173-DDC07CEEEA52}"/>
            </a:ext>
          </a:extLst>
        </xdr:cNvPr>
        <xdr:cNvCxnSpPr/>
      </xdr:nvCxnSpPr>
      <xdr:spPr>
        <a:xfrm flipV="1">
          <a:off x="17602200" y="13895705"/>
          <a:ext cx="7905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732" name="楕円 731">
          <a:extLst>
            <a:ext uri="{FF2B5EF4-FFF2-40B4-BE49-F238E27FC236}">
              <a16:creationId xmlns:a16="http://schemas.microsoft.com/office/drawing/2014/main" id="{89C65ECF-D2B5-4CE1-A5D6-D07DD282B544}"/>
            </a:ext>
          </a:extLst>
        </xdr:cNvPr>
        <xdr:cNvSpPr/>
      </xdr:nvSpPr>
      <xdr:spPr>
        <a:xfrm>
          <a:off x="16754475" y="138588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129539</xdr:rowOff>
    </xdr:from>
    <xdr:to>
      <xdr:col>102</xdr:col>
      <xdr:colOff>114300</xdr:colOff>
      <xdr:row>85</xdr:row>
      <xdr:rowOff>133350</xdr:rowOff>
    </xdr:to>
    <xdr:cxnSp macro="">
      <xdr:nvCxnSpPr>
        <xdr:cNvPr id="733" name="直線コネクタ 732">
          <a:extLst>
            <a:ext uri="{FF2B5EF4-FFF2-40B4-BE49-F238E27FC236}">
              <a16:creationId xmlns:a16="http://schemas.microsoft.com/office/drawing/2014/main" id="{6A6EEB95-4E1D-41AB-9C04-8738EADCAE9D}"/>
            </a:ext>
          </a:extLst>
        </xdr:cNvPr>
        <xdr:cNvCxnSpPr/>
      </xdr:nvCxnSpPr>
      <xdr:spPr>
        <a:xfrm flipV="1">
          <a:off x="16802100" y="13899514"/>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734" name="n_1aveValue【児童館】&#10;一人当たり面積">
          <a:extLst>
            <a:ext uri="{FF2B5EF4-FFF2-40B4-BE49-F238E27FC236}">
              <a16:creationId xmlns:a16="http://schemas.microsoft.com/office/drawing/2014/main" id="{8911802F-A9C1-45C7-A2AD-F9F125B85E25}"/>
            </a:ext>
          </a:extLst>
        </xdr:cNvPr>
        <xdr:cNvSpPr txBox="1"/>
      </xdr:nvSpPr>
      <xdr:spPr>
        <a:xfrm>
          <a:off x="18983402" y="135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735" name="n_2aveValue【児童館】&#10;一人当たり面積">
          <a:extLst>
            <a:ext uri="{FF2B5EF4-FFF2-40B4-BE49-F238E27FC236}">
              <a16:creationId xmlns:a16="http://schemas.microsoft.com/office/drawing/2014/main" id="{4D4392A2-A60D-4901-AC54-22676A2B707E}"/>
            </a:ext>
          </a:extLst>
        </xdr:cNvPr>
        <xdr:cNvSpPr txBox="1"/>
      </xdr:nvSpPr>
      <xdr:spPr>
        <a:xfrm>
          <a:off x="18183302" y="1352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36" name="n_3aveValue【児童館】&#10;一人当たり面積">
          <a:extLst>
            <a:ext uri="{FF2B5EF4-FFF2-40B4-BE49-F238E27FC236}">
              <a16:creationId xmlns:a16="http://schemas.microsoft.com/office/drawing/2014/main" id="{F7578B27-8A80-4F8A-80F4-D662325173B7}"/>
            </a:ext>
          </a:extLst>
        </xdr:cNvPr>
        <xdr:cNvSpPr txBox="1"/>
      </xdr:nvSpPr>
      <xdr:spPr>
        <a:xfrm>
          <a:off x="17383202" y="13535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737" name="n_4aveValue【児童館】&#10;一人当たり面積">
          <a:extLst>
            <a:ext uri="{FF2B5EF4-FFF2-40B4-BE49-F238E27FC236}">
              <a16:creationId xmlns:a16="http://schemas.microsoft.com/office/drawing/2014/main" id="{8E83622A-5666-4CB3-8BB9-5EB469533156}"/>
            </a:ext>
          </a:extLst>
        </xdr:cNvPr>
        <xdr:cNvSpPr txBox="1"/>
      </xdr:nvSpPr>
      <xdr:spPr>
        <a:xfrm>
          <a:off x="16592627" y="1355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163847</xdr:rowOff>
    </xdr:from>
    <xdr:ext cx="469744" cy="259045"/>
    <xdr:sp macro="" textlink="">
      <xdr:nvSpPr>
        <xdr:cNvPr id="738" name="n_1mainValue【児童館】&#10;一人当たり面積">
          <a:extLst>
            <a:ext uri="{FF2B5EF4-FFF2-40B4-BE49-F238E27FC236}">
              <a16:creationId xmlns:a16="http://schemas.microsoft.com/office/drawing/2014/main" id="{7A758CCC-7C3D-4E96-9146-73C5E63B2726}"/>
            </a:ext>
          </a:extLst>
        </xdr:cNvPr>
        <xdr:cNvSpPr txBox="1"/>
      </xdr:nvSpPr>
      <xdr:spPr>
        <a:xfrm>
          <a:off x="18983402" y="1393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167657</xdr:rowOff>
    </xdr:from>
    <xdr:ext cx="469744" cy="259045"/>
    <xdr:sp macro="" textlink="">
      <xdr:nvSpPr>
        <xdr:cNvPr id="739" name="n_2mainValue【児童館】&#10;一人当たり面積">
          <a:extLst>
            <a:ext uri="{FF2B5EF4-FFF2-40B4-BE49-F238E27FC236}">
              <a16:creationId xmlns:a16="http://schemas.microsoft.com/office/drawing/2014/main" id="{6AA56665-393E-4554-806F-641F491EFA51}"/>
            </a:ext>
          </a:extLst>
        </xdr:cNvPr>
        <xdr:cNvSpPr txBox="1"/>
      </xdr:nvSpPr>
      <xdr:spPr>
        <a:xfrm>
          <a:off x="1818330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xdr:rowOff>
    </xdr:from>
    <xdr:ext cx="469744" cy="259045"/>
    <xdr:sp macro="" textlink="">
      <xdr:nvSpPr>
        <xdr:cNvPr id="740" name="n_3mainValue【児童館】&#10;一人当たり面積">
          <a:extLst>
            <a:ext uri="{FF2B5EF4-FFF2-40B4-BE49-F238E27FC236}">
              <a16:creationId xmlns:a16="http://schemas.microsoft.com/office/drawing/2014/main" id="{161611B9-45CA-4FBE-B101-9B6588811B2A}"/>
            </a:ext>
          </a:extLst>
        </xdr:cNvPr>
        <xdr:cNvSpPr txBox="1"/>
      </xdr:nvSpPr>
      <xdr:spPr>
        <a:xfrm>
          <a:off x="17383202" y="1393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741" name="n_4mainValue【児童館】&#10;一人当たり面積">
          <a:extLst>
            <a:ext uri="{FF2B5EF4-FFF2-40B4-BE49-F238E27FC236}">
              <a16:creationId xmlns:a16="http://schemas.microsoft.com/office/drawing/2014/main" id="{A3F486C2-D272-42B3-925D-DB3B220B0111}"/>
            </a:ext>
          </a:extLst>
        </xdr:cNvPr>
        <xdr:cNvSpPr txBox="1"/>
      </xdr:nvSpPr>
      <xdr:spPr>
        <a:xfrm>
          <a:off x="16592627"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3FBE1538-A8B4-4B63-B0D0-D55066697F6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C0EE6FA6-974D-4836-966B-6FE30428D23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AF012311-7CDD-45D7-B2D7-D52AB6C12A9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EF82EC3A-7D7D-478B-91A8-05335DF0C66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AABA5D8E-26A1-4E09-86BD-766308F48C3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FAE46E0-A503-4BAF-B82A-6E426E3F57D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AEB4928F-38BB-4915-8861-5545B7EEDB6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8EA0D933-3868-4F3A-AD65-DEE9D81694CF}"/>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0" name="正方形/長方形 749">
          <a:extLst>
            <a:ext uri="{FF2B5EF4-FFF2-40B4-BE49-F238E27FC236}">
              <a16:creationId xmlns:a16="http://schemas.microsoft.com/office/drawing/2014/main" id="{864621CE-0D1E-4286-A3DA-634D2F85313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1" name="正方形/長方形 750">
          <a:extLst>
            <a:ext uri="{FF2B5EF4-FFF2-40B4-BE49-F238E27FC236}">
              <a16:creationId xmlns:a16="http://schemas.microsoft.com/office/drawing/2014/main" id="{62529AA0-878E-4FD3-A23F-BB36D064C71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2" name="正方形/長方形 751">
          <a:extLst>
            <a:ext uri="{FF2B5EF4-FFF2-40B4-BE49-F238E27FC236}">
              <a16:creationId xmlns:a16="http://schemas.microsoft.com/office/drawing/2014/main" id="{B60BA734-2C8F-40C5-B8DF-8558D5F914F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3" name="正方形/長方形 752">
          <a:extLst>
            <a:ext uri="{FF2B5EF4-FFF2-40B4-BE49-F238E27FC236}">
              <a16:creationId xmlns:a16="http://schemas.microsoft.com/office/drawing/2014/main" id="{31646546-533D-4D92-A75F-8F6EB01C8F5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4" name="正方形/長方形 753">
          <a:extLst>
            <a:ext uri="{FF2B5EF4-FFF2-40B4-BE49-F238E27FC236}">
              <a16:creationId xmlns:a16="http://schemas.microsoft.com/office/drawing/2014/main" id="{E01F43A2-1AC3-44B7-AEB1-B2571E013E8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5" name="正方形/長方形 754">
          <a:extLst>
            <a:ext uri="{FF2B5EF4-FFF2-40B4-BE49-F238E27FC236}">
              <a16:creationId xmlns:a16="http://schemas.microsoft.com/office/drawing/2014/main" id="{534D77AE-89B0-4CE7-8AF7-54E0F026443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6" name="正方形/長方形 755">
          <a:extLst>
            <a:ext uri="{FF2B5EF4-FFF2-40B4-BE49-F238E27FC236}">
              <a16:creationId xmlns:a16="http://schemas.microsoft.com/office/drawing/2014/main" id="{9A8BC5DA-E3FD-46D2-9599-D0EA4A6908B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7" name="正方形/長方形 756">
          <a:extLst>
            <a:ext uri="{FF2B5EF4-FFF2-40B4-BE49-F238E27FC236}">
              <a16:creationId xmlns:a16="http://schemas.microsoft.com/office/drawing/2014/main" id="{60556B58-9DC9-4C33-B44C-648743D21B2C}"/>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19A58BC5-8A28-4148-9EF4-0B977C1F5D7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776E24EF-3530-4AF0-80B2-4B5A1F8E1F2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9109B4BA-2973-42CB-8071-AADCE1DC626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有形固定資産減価償却率は、橋りょう・トンネル、公営住宅を除き類似団体平均を上回っている。特に公営住宅および認定こども園・幼稚園・保育所は平均との乖離が大きい。</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公営住宅</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について</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は、令和４年度</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及び</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５年度</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の２か年で</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災害公営住宅を取得したため有形固定資産減価償却率は大幅に改善している。</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今後、追加で公営住宅の建設を予定しているため、その際には数値の改善が見込まれるが、長期的には</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既存施設を修繕しつつ管理していく予定であ</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るため</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比率は上昇すると予想。</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認定こども園・幼稚園・保育所は、平成</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30</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年以降新設・大規模改修された施設はなく、類似団体平均を上回っている。今後も公営住宅と同様に既存施設を都度修繕しながら管理する予定であり、比率は上昇すると予想される。</a:t>
          </a:r>
          <a:endParaRPr lang="ja-JP" altLang="ja-JP" sz="1400">
            <a:effectLst/>
            <a:latin typeface="BIZ UDゴシック" panose="020B0400000000000000" pitchFamily="49" charset="-128"/>
            <a:ea typeface="BIZ UDゴシック" panose="020B0400000000000000"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BC04115-F1B4-4AA6-A165-F0EA5139F95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F3CF8E5-1BB7-4F00-964E-C2534FFFF4C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A811DE-560E-488D-AB87-FD1B596C447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99907CB-615F-4626-91B3-C7021ECB395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宮城県丸森町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72F36BC-E276-4477-A942-3564F22FE55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F56826-889B-4C6B-91C8-1685843A2C7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0FD5CB-65E3-43F9-B3A2-D324376E661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C6DB866-B93D-4136-BD31-2F7E6DBE10D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3DFF541-B7CD-46C5-961C-0BFE33C7B9E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C9CCFDD-A0AF-4D85-86A1-698F0D2B91C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11,571
11,410
273.30
13,958,467
12,869,345
925,536
5,521,509
13,935,585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B4078E9-5CB8-4A4C-86AC-232849B3AD9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77B1D4A-75CD-42DB-9D4A-96DF7AAD190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8012AD1-2B02-419E-B6B2-B402A131199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FA349C4-955A-4555-997A-557FD8DA09A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272855-4AD1-4094-90DE-52AA08CE6C7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1D7771C-F37C-430B-8A7D-C01004F573C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80CEF5-730D-4DA7-8C9A-4B721A54962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C7A8BF4-AE28-4197-BA64-6B476266A24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9B19A8B-D1A0-4C2A-8E5D-E3912374D76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0A6595-CD50-4F3B-91EA-0D6DFC9E76D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BCAC4E-E0E0-4432-95D8-B29C0B40185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ED8515-947E-4BC8-ACB8-BDA9C516577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65145E-16DE-4041-8C93-7AED49692EC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8E9934F-05B0-4A8F-9AC7-B3DA106016F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53CD266-C3CF-411A-B866-B7B5624E22B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1CB7D7-A314-4967-B8C4-4A7A36584A8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BA07F9-5211-4107-9924-B9AE81AE2B6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348A9C0-3FEF-476D-AAA1-6A845A731AA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863CCA-0468-4177-BC60-211B55DCA81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91F0358-E094-4CEB-AADC-EFC00750A8F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606B3F5-4FE5-426D-B47C-59298E3541F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79D729B-270A-4324-BA79-263D89A63ABD}"/>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D963C4-3447-4CED-A9D0-DB6B0C0372FF}"/>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AFE3660-7265-4701-951E-F626E67B7C2E}"/>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C212863-6197-4B63-91ED-A6B518D320D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4C21809-E4B7-47CF-B79C-56D8D42D5E9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CC6AA6-462B-4829-8E61-148CF0E19A8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5A4C0A2-0E59-4534-8973-CE34EC0564A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4ECCFF6-FFF6-44FD-A930-19A66A3B6214}"/>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0603661-3EEE-4871-BCBF-DC254E87704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8DC9AE5-B225-4F98-B1FD-B50DB4E501B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8BCE173-DB3C-4E2C-A6DC-1A4C34E1B05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83D1043-5FEF-4B66-B3AF-45FEBFE624D5}"/>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0338E81-B75F-414F-9F13-4673BF3F99BC}"/>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D5ED67C-594B-4985-B49E-4546B9F74888}"/>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5E1A6F9-5C14-4881-B54F-A722E16C05F5}"/>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4B78205-0D4D-4AE4-8C7B-C9826A433D4D}"/>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F8AA563-6DEC-4E3C-9C2C-3F3CE54056B9}"/>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B00C75A-67E8-4D3F-A083-344B72CD6D08}"/>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F7FE41D-CB45-427F-9FB9-CD581C353154}"/>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CD38BF1-7069-4839-A11F-7802256028EA}"/>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F4DE7ED-30F7-4537-A949-5B5D96AA9B0A}"/>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2A8EA1C-A087-451B-80AD-CE1FD5BA82CA}"/>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C8FDC33-BD6F-43A9-9892-2B573EB9D036}"/>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ADDF167-43A7-4D6A-89E5-80C7C272B90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9A2594C-E6B0-4D03-BF97-F883D5AD9E7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57579805-33BC-4A6E-905F-ED7D78E5E416}"/>
            </a:ext>
          </a:extLst>
        </xdr:cNvPr>
        <xdr:cNvCxnSpPr/>
      </xdr:nvCxnSpPr>
      <xdr:spPr>
        <a:xfrm flipV="1">
          <a:off x="4180840" y="5494474"/>
          <a:ext cx="0" cy="1384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3D4A211B-5452-4111-9E3E-F62E245ADBC1}"/>
            </a:ext>
          </a:extLst>
        </xdr:cNvPr>
        <xdr:cNvSpPr txBox="1"/>
      </xdr:nvSpPr>
      <xdr:spPr>
        <a:xfrm>
          <a:off x="4219575" y="688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4139814C-E04A-49C4-8A38-1287A7C2D814}"/>
            </a:ext>
          </a:extLst>
        </xdr:cNvPr>
        <xdr:cNvCxnSpPr/>
      </xdr:nvCxnSpPr>
      <xdr:spPr>
        <a:xfrm>
          <a:off x="4105275" y="68785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B9FE1528-2B1E-439C-9F26-50315811DE82}"/>
            </a:ext>
          </a:extLst>
        </xdr:cNvPr>
        <xdr:cNvSpPr txBox="1"/>
      </xdr:nvSpPr>
      <xdr:spPr>
        <a:xfrm>
          <a:off x="4219575" y="52792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027072E8-A13C-4ADD-BD6F-019DA4FAA272}"/>
            </a:ext>
          </a:extLst>
        </xdr:cNvPr>
        <xdr:cNvCxnSpPr/>
      </xdr:nvCxnSpPr>
      <xdr:spPr>
        <a:xfrm>
          <a:off x="4105275" y="54944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136451</xdr:rowOff>
    </xdr:from>
    <xdr:ext cx="405111" cy="259045"/>
    <xdr:sp macro="" textlink="">
      <xdr:nvSpPr>
        <xdr:cNvPr id="63" name="【図書館】&#10;有形固定資産減価償却率平均値テキスト">
          <a:extLst>
            <a:ext uri="{FF2B5EF4-FFF2-40B4-BE49-F238E27FC236}">
              <a16:creationId xmlns:a16="http://schemas.microsoft.com/office/drawing/2014/main" id="{2627A6FC-C9E6-4CC1-874B-CCD607E328F5}"/>
            </a:ext>
          </a:extLst>
        </xdr:cNvPr>
        <xdr:cNvSpPr txBox="1"/>
      </xdr:nvSpPr>
      <xdr:spPr>
        <a:xfrm>
          <a:off x="4219575" y="597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FAA6DE34-691A-4990-88A6-1785C66BA6B3}"/>
            </a:ext>
          </a:extLst>
        </xdr:cNvPr>
        <xdr:cNvSpPr/>
      </xdr:nvSpPr>
      <xdr:spPr>
        <a:xfrm>
          <a:off x="4124325" y="61143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DC0F4E8D-A04A-4E13-80DA-161191E6E685}"/>
            </a:ext>
          </a:extLst>
        </xdr:cNvPr>
        <xdr:cNvSpPr/>
      </xdr:nvSpPr>
      <xdr:spPr>
        <a:xfrm>
          <a:off x="3381375" y="60701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FC75EDAF-224A-4673-9801-D0B7B0A83115}"/>
            </a:ext>
          </a:extLst>
        </xdr:cNvPr>
        <xdr:cNvSpPr/>
      </xdr:nvSpPr>
      <xdr:spPr>
        <a:xfrm>
          <a:off x="2571750" y="59998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0204EC9F-0CBE-493D-894F-4D4D97FC74C7}"/>
            </a:ext>
          </a:extLst>
        </xdr:cNvPr>
        <xdr:cNvSpPr/>
      </xdr:nvSpPr>
      <xdr:spPr>
        <a:xfrm>
          <a:off x="1781175" y="59459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9D751BFA-9876-4AA7-97D6-DF8CF8BEEC36}"/>
            </a:ext>
          </a:extLst>
        </xdr:cNvPr>
        <xdr:cNvSpPr/>
      </xdr:nvSpPr>
      <xdr:spPr>
        <a:xfrm>
          <a:off x="981075" y="5918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D6E07ED-C798-4931-8588-152A3740F03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F58BB66-B794-45CE-9ADE-80B961296E28}"/>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F46B192-5A55-4F4C-9549-8280FE5DA26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F1FFC5-609E-41CC-A99F-5344AE60992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99C6503-C2E2-4777-A82B-F00BEB6DDD6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66222</xdr:rowOff>
    </xdr:from>
    <xdr:to>
      <xdr:col>24</xdr:col>
      <xdr:colOff>114300</xdr:colOff>
      <xdr:row>41</xdr:row>
      <xdr:rowOff>167822</xdr:rowOff>
    </xdr:to>
    <xdr:sp macro="" textlink="">
      <xdr:nvSpPr>
        <xdr:cNvPr id="74" name="楕円 73">
          <a:extLst>
            <a:ext uri="{FF2B5EF4-FFF2-40B4-BE49-F238E27FC236}">
              <a16:creationId xmlns:a16="http://schemas.microsoft.com/office/drawing/2014/main" id="{71E8D2FD-D240-44AF-A587-495D085605B2}"/>
            </a:ext>
          </a:extLst>
        </xdr:cNvPr>
        <xdr:cNvSpPr/>
      </xdr:nvSpPr>
      <xdr:spPr>
        <a:xfrm>
          <a:off x="4124325" y="67178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152599</xdr:rowOff>
    </xdr:from>
    <xdr:ext cx="405111" cy="259045"/>
    <xdr:sp macro="" textlink="">
      <xdr:nvSpPr>
        <xdr:cNvPr id="75" name="【図書館】&#10;有形固定資産減価償却率該当値テキスト">
          <a:extLst>
            <a:ext uri="{FF2B5EF4-FFF2-40B4-BE49-F238E27FC236}">
              <a16:creationId xmlns:a16="http://schemas.microsoft.com/office/drawing/2014/main" id="{B8608F7D-E7D0-46F7-91B3-CB288C0C5FD8}"/>
            </a:ext>
          </a:extLst>
        </xdr:cNvPr>
        <xdr:cNvSpPr txBox="1"/>
      </xdr:nvSpPr>
      <xdr:spPr>
        <a:xfrm>
          <a:off x="4219575" y="6639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56424</xdr:rowOff>
    </xdr:from>
    <xdr:to>
      <xdr:col>20</xdr:col>
      <xdr:colOff>38100</xdr:colOff>
      <xdr:row>41</xdr:row>
      <xdr:rowOff>158024</xdr:rowOff>
    </xdr:to>
    <xdr:sp macro="" textlink="">
      <xdr:nvSpPr>
        <xdr:cNvPr id="76" name="楕円 75">
          <a:extLst>
            <a:ext uri="{FF2B5EF4-FFF2-40B4-BE49-F238E27FC236}">
              <a16:creationId xmlns:a16="http://schemas.microsoft.com/office/drawing/2014/main" id="{00EB31CB-3872-4157-BAA2-9A30F091899E}"/>
            </a:ext>
          </a:extLst>
        </xdr:cNvPr>
        <xdr:cNvSpPr/>
      </xdr:nvSpPr>
      <xdr:spPr>
        <a:xfrm>
          <a:off x="3381375" y="670487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107224</xdr:rowOff>
    </xdr:from>
    <xdr:to>
      <xdr:col>24</xdr:col>
      <xdr:colOff>63500</xdr:colOff>
      <xdr:row>41</xdr:row>
      <xdr:rowOff>117022</xdr:rowOff>
    </xdr:to>
    <xdr:cxnSp macro="">
      <xdr:nvCxnSpPr>
        <xdr:cNvPr id="77" name="直線コネクタ 76">
          <a:extLst>
            <a:ext uri="{FF2B5EF4-FFF2-40B4-BE49-F238E27FC236}">
              <a16:creationId xmlns:a16="http://schemas.microsoft.com/office/drawing/2014/main" id="{9A8676B9-D6B4-4D51-BA4B-6CA1E9C703D2}"/>
            </a:ext>
          </a:extLst>
        </xdr:cNvPr>
        <xdr:cNvCxnSpPr/>
      </xdr:nvCxnSpPr>
      <xdr:spPr>
        <a:xfrm>
          <a:off x="3429000" y="6752499"/>
          <a:ext cx="752475" cy="1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46627</xdr:rowOff>
    </xdr:from>
    <xdr:to>
      <xdr:col>15</xdr:col>
      <xdr:colOff>101600</xdr:colOff>
      <xdr:row>41</xdr:row>
      <xdr:rowOff>148227</xdr:rowOff>
    </xdr:to>
    <xdr:sp macro="" textlink="">
      <xdr:nvSpPr>
        <xdr:cNvPr id="78" name="楕円 77">
          <a:extLst>
            <a:ext uri="{FF2B5EF4-FFF2-40B4-BE49-F238E27FC236}">
              <a16:creationId xmlns:a16="http://schemas.microsoft.com/office/drawing/2014/main" id="{EC94D080-2195-4942-91DC-8D9BD585CC38}"/>
            </a:ext>
          </a:extLst>
        </xdr:cNvPr>
        <xdr:cNvSpPr/>
      </xdr:nvSpPr>
      <xdr:spPr>
        <a:xfrm>
          <a:off x="2571750" y="66982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97427</xdr:rowOff>
    </xdr:from>
    <xdr:to>
      <xdr:col>19</xdr:col>
      <xdr:colOff>177800</xdr:colOff>
      <xdr:row>41</xdr:row>
      <xdr:rowOff>107224</xdr:rowOff>
    </xdr:to>
    <xdr:cxnSp macro="">
      <xdr:nvCxnSpPr>
        <xdr:cNvPr id="79" name="直線コネクタ 78">
          <a:extLst>
            <a:ext uri="{FF2B5EF4-FFF2-40B4-BE49-F238E27FC236}">
              <a16:creationId xmlns:a16="http://schemas.microsoft.com/office/drawing/2014/main" id="{77EDA4B5-CA1D-4823-A138-0A6EE595D146}"/>
            </a:ext>
          </a:extLst>
        </xdr:cNvPr>
        <xdr:cNvCxnSpPr/>
      </xdr:nvCxnSpPr>
      <xdr:spPr>
        <a:xfrm>
          <a:off x="2619375" y="6745877"/>
          <a:ext cx="80962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23767</xdr:rowOff>
    </xdr:from>
    <xdr:to>
      <xdr:col>10</xdr:col>
      <xdr:colOff>165100</xdr:colOff>
      <xdr:row>41</xdr:row>
      <xdr:rowOff>125367</xdr:rowOff>
    </xdr:to>
    <xdr:sp macro="" textlink="">
      <xdr:nvSpPr>
        <xdr:cNvPr id="80" name="楕円 79">
          <a:extLst>
            <a:ext uri="{FF2B5EF4-FFF2-40B4-BE49-F238E27FC236}">
              <a16:creationId xmlns:a16="http://schemas.microsoft.com/office/drawing/2014/main" id="{1E97D3A2-5107-4F0C-B392-84358C545BF8}"/>
            </a:ext>
          </a:extLst>
        </xdr:cNvPr>
        <xdr:cNvSpPr/>
      </xdr:nvSpPr>
      <xdr:spPr>
        <a:xfrm>
          <a:off x="1781175" y="66753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74567</xdr:rowOff>
    </xdr:from>
    <xdr:to>
      <xdr:col>15</xdr:col>
      <xdr:colOff>50800</xdr:colOff>
      <xdr:row>41</xdr:row>
      <xdr:rowOff>97427</xdr:rowOff>
    </xdr:to>
    <xdr:cxnSp macro="">
      <xdr:nvCxnSpPr>
        <xdr:cNvPr id="81" name="直線コネクタ 80">
          <a:extLst>
            <a:ext uri="{FF2B5EF4-FFF2-40B4-BE49-F238E27FC236}">
              <a16:creationId xmlns:a16="http://schemas.microsoft.com/office/drawing/2014/main" id="{9E22AB94-452C-4B5A-886D-662C3A837B04}"/>
            </a:ext>
          </a:extLst>
        </xdr:cNvPr>
        <xdr:cNvCxnSpPr/>
      </xdr:nvCxnSpPr>
      <xdr:spPr>
        <a:xfrm>
          <a:off x="1828800" y="6723017"/>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149497</xdr:rowOff>
    </xdr:from>
    <xdr:to>
      <xdr:col>6</xdr:col>
      <xdr:colOff>38100</xdr:colOff>
      <xdr:row>41</xdr:row>
      <xdr:rowOff>79647</xdr:rowOff>
    </xdr:to>
    <xdr:sp macro="" textlink="">
      <xdr:nvSpPr>
        <xdr:cNvPr id="82" name="楕円 81">
          <a:extLst>
            <a:ext uri="{FF2B5EF4-FFF2-40B4-BE49-F238E27FC236}">
              <a16:creationId xmlns:a16="http://schemas.microsoft.com/office/drawing/2014/main" id="{D43EA7DA-B6D9-4D34-BC69-DAAFDF088934}"/>
            </a:ext>
          </a:extLst>
        </xdr:cNvPr>
        <xdr:cNvSpPr/>
      </xdr:nvSpPr>
      <xdr:spPr>
        <a:xfrm>
          <a:off x="981075" y="66360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28847</xdr:rowOff>
    </xdr:from>
    <xdr:to>
      <xdr:col>10</xdr:col>
      <xdr:colOff>114300</xdr:colOff>
      <xdr:row>41</xdr:row>
      <xdr:rowOff>74567</xdr:rowOff>
    </xdr:to>
    <xdr:cxnSp macro="">
      <xdr:nvCxnSpPr>
        <xdr:cNvPr id="83" name="直線コネクタ 82">
          <a:extLst>
            <a:ext uri="{FF2B5EF4-FFF2-40B4-BE49-F238E27FC236}">
              <a16:creationId xmlns:a16="http://schemas.microsoft.com/office/drawing/2014/main" id="{3814BD0F-1FB0-45F5-8F3E-667C93A24866}"/>
            </a:ext>
          </a:extLst>
        </xdr:cNvPr>
        <xdr:cNvCxnSpPr/>
      </xdr:nvCxnSpPr>
      <xdr:spPr>
        <a:xfrm>
          <a:off x="1028700" y="6674122"/>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19E732A7-600D-44DB-BC1E-1108B42AFD9D}"/>
            </a:ext>
          </a:extLst>
        </xdr:cNvPr>
        <xdr:cNvSpPr txBox="1"/>
      </xdr:nvSpPr>
      <xdr:spPr>
        <a:xfrm>
          <a:off x="3239144" y="584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E034ACE9-436B-4F3B-88C9-DAE41E458758}"/>
            </a:ext>
          </a:extLst>
        </xdr:cNvPr>
        <xdr:cNvSpPr txBox="1"/>
      </xdr:nvSpPr>
      <xdr:spPr>
        <a:xfrm>
          <a:off x="2439044" y="5784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AC1BDD99-ABB5-4612-9DD4-3B86A1091081}"/>
            </a:ext>
          </a:extLst>
        </xdr:cNvPr>
        <xdr:cNvSpPr txBox="1"/>
      </xdr:nvSpPr>
      <xdr:spPr>
        <a:xfrm>
          <a:off x="1648469" y="57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EF5F8151-A0B1-43E5-B5E8-80E00D4BE1BC}"/>
            </a:ext>
          </a:extLst>
        </xdr:cNvPr>
        <xdr:cNvSpPr txBox="1"/>
      </xdr:nvSpPr>
      <xdr:spPr>
        <a:xfrm>
          <a:off x="848369" y="5706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149151</xdr:rowOff>
    </xdr:from>
    <xdr:ext cx="405111" cy="259045"/>
    <xdr:sp macro="" textlink="">
      <xdr:nvSpPr>
        <xdr:cNvPr id="88" name="n_1mainValue【図書館】&#10;有形固定資産減価償却率">
          <a:extLst>
            <a:ext uri="{FF2B5EF4-FFF2-40B4-BE49-F238E27FC236}">
              <a16:creationId xmlns:a16="http://schemas.microsoft.com/office/drawing/2014/main" id="{4841BB23-BF5C-46C1-BCCC-90DF2A617AA0}"/>
            </a:ext>
          </a:extLst>
        </xdr:cNvPr>
        <xdr:cNvSpPr txBox="1"/>
      </xdr:nvSpPr>
      <xdr:spPr>
        <a:xfrm>
          <a:off x="3239144" y="6794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139354</xdr:rowOff>
    </xdr:from>
    <xdr:ext cx="405111" cy="259045"/>
    <xdr:sp macro="" textlink="">
      <xdr:nvSpPr>
        <xdr:cNvPr id="89" name="n_2mainValue【図書館】&#10;有形固定資産減価償却率">
          <a:extLst>
            <a:ext uri="{FF2B5EF4-FFF2-40B4-BE49-F238E27FC236}">
              <a16:creationId xmlns:a16="http://schemas.microsoft.com/office/drawing/2014/main" id="{E47F8DD6-B245-4499-81F6-591C75FD27A9}"/>
            </a:ext>
          </a:extLst>
        </xdr:cNvPr>
        <xdr:cNvSpPr txBox="1"/>
      </xdr:nvSpPr>
      <xdr:spPr>
        <a:xfrm>
          <a:off x="2439044" y="6790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116494</xdr:rowOff>
    </xdr:from>
    <xdr:ext cx="405111" cy="259045"/>
    <xdr:sp macro="" textlink="">
      <xdr:nvSpPr>
        <xdr:cNvPr id="90" name="n_3mainValue【図書館】&#10;有形固定資産減価償却率">
          <a:extLst>
            <a:ext uri="{FF2B5EF4-FFF2-40B4-BE49-F238E27FC236}">
              <a16:creationId xmlns:a16="http://schemas.microsoft.com/office/drawing/2014/main" id="{5F6C4C36-54FB-4C88-8B29-FD23A9B477A5}"/>
            </a:ext>
          </a:extLst>
        </xdr:cNvPr>
        <xdr:cNvSpPr txBox="1"/>
      </xdr:nvSpPr>
      <xdr:spPr>
        <a:xfrm>
          <a:off x="1648469" y="6764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70774</xdr:rowOff>
    </xdr:from>
    <xdr:ext cx="405111" cy="259045"/>
    <xdr:sp macro="" textlink="">
      <xdr:nvSpPr>
        <xdr:cNvPr id="91" name="n_4mainValue【図書館】&#10;有形固定資産減価償却率">
          <a:extLst>
            <a:ext uri="{FF2B5EF4-FFF2-40B4-BE49-F238E27FC236}">
              <a16:creationId xmlns:a16="http://schemas.microsoft.com/office/drawing/2014/main" id="{A60672F7-C0F0-4829-A264-AC1FBE89242D}"/>
            </a:ext>
          </a:extLst>
        </xdr:cNvPr>
        <xdr:cNvSpPr txBox="1"/>
      </xdr:nvSpPr>
      <xdr:spPr>
        <a:xfrm>
          <a:off x="848369" y="6716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891F01F-3ECE-4E40-9ECB-AB28B1A9C505}"/>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6A0C7BD-51F8-4F57-966D-97E88260165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CD846B4-88F1-484F-A2B5-428B20082B4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1AAA7FB-6EC6-4E1B-9B31-EBE7DD5B501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8741F42-B920-4D4B-97E2-833865AFDD1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9D8D58F-87A8-4029-8F73-AD04EEB06AA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08F546A-FE4C-4601-AA1A-A6005E66EA5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F323871-C2FD-4F64-9870-7C83EC6A6148}"/>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3DAE87D-0F1E-4E5C-9D8C-D9E59E7C4D77}"/>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0060C02-1126-4B58-9372-76C2574AA23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EA1D841-1185-472E-A01B-5EBC98800C5F}"/>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2F47AD6-D76C-43EF-A9E4-9D529864F529}"/>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50DB002-3BE4-486D-B20D-944B705B903E}"/>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4645B96B-2725-42DB-8B9E-ED693F3A0B7B}"/>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754556D-2D2F-4866-9272-9CA331B2FACC}"/>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B98CADA-3146-4B10-89C0-F7EEB20343E9}"/>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1B10F9E-3B3F-434E-BD9E-1F86A903536D}"/>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3B9EC62-6951-400C-87B5-39486CC89B74}"/>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F3E5E83-20CA-43C6-A666-D7EA469DF54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C421934-838C-4BA8-9B16-47C1CAF03EA2}"/>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46DA605-13D0-4D73-8BBF-C60B89830EB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27E66B65-E814-4C40-A249-0D6BA18E80F4}"/>
            </a:ext>
          </a:extLst>
        </xdr:cNvPr>
        <xdr:cNvCxnSpPr/>
      </xdr:nvCxnSpPr>
      <xdr:spPr>
        <a:xfrm flipV="1">
          <a:off x="9429115" y="554228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B2ECFCC8-4831-460B-A24E-88298753EE39}"/>
            </a:ext>
          </a:extLst>
        </xdr:cNvPr>
        <xdr:cNvSpPr txBox="1"/>
      </xdr:nvSpPr>
      <xdr:spPr>
        <a:xfrm>
          <a:off x="9467850"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6A6B5C92-6F0D-4DBA-B476-083E2B3F1BE7}"/>
            </a:ext>
          </a:extLst>
        </xdr:cNvPr>
        <xdr:cNvCxnSpPr/>
      </xdr:nvCxnSpPr>
      <xdr:spPr>
        <a:xfrm>
          <a:off x="9363075" y="67329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E1296947-4FA0-419F-8CB8-EE437EB65F72}"/>
            </a:ext>
          </a:extLst>
        </xdr:cNvPr>
        <xdr:cNvSpPr txBox="1"/>
      </xdr:nvSpPr>
      <xdr:spPr>
        <a:xfrm>
          <a:off x="9467850" y="53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F2308BF2-38FC-4185-9AB2-9C0AE14D5555}"/>
            </a:ext>
          </a:extLst>
        </xdr:cNvPr>
        <xdr:cNvCxnSpPr/>
      </xdr:nvCxnSpPr>
      <xdr:spPr>
        <a:xfrm>
          <a:off x="9363075" y="55422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5E04A070-A7D8-4CBD-8E02-3DE3D43B5387}"/>
            </a:ext>
          </a:extLst>
        </xdr:cNvPr>
        <xdr:cNvSpPr txBox="1"/>
      </xdr:nvSpPr>
      <xdr:spPr>
        <a:xfrm>
          <a:off x="9467850" y="610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47F45C12-5990-4C79-B909-2D8340FA0987}"/>
            </a:ext>
          </a:extLst>
        </xdr:cNvPr>
        <xdr:cNvSpPr/>
      </xdr:nvSpPr>
      <xdr:spPr>
        <a:xfrm>
          <a:off x="9401175" y="624611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BFD0AAC6-719F-498A-B94C-CA5B238AB278}"/>
            </a:ext>
          </a:extLst>
        </xdr:cNvPr>
        <xdr:cNvSpPr/>
      </xdr:nvSpPr>
      <xdr:spPr>
        <a:xfrm>
          <a:off x="8639175" y="62795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8A9E5967-37EE-44F6-B786-D462EA88C451}"/>
            </a:ext>
          </a:extLst>
        </xdr:cNvPr>
        <xdr:cNvSpPr/>
      </xdr:nvSpPr>
      <xdr:spPr>
        <a:xfrm>
          <a:off x="7839075" y="626897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D7C1A82A-588F-4BD2-952A-73D4E9522770}"/>
            </a:ext>
          </a:extLst>
        </xdr:cNvPr>
        <xdr:cNvSpPr/>
      </xdr:nvSpPr>
      <xdr:spPr>
        <a:xfrm>
          <a:off x="7029450" y="628726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0277FA52-0764-434F-8F24-4A0C09F2316C}"/>
            </a:ext>
          </a:extLst>
        </xdr:cNvPr>
        <xdr:cNvSpPr/>
      </xdr:nvSpPr>
      <xdr:spPr>
        <a:xfrm>
          <a:off x="6238875" y="62978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70EE34B-E5C7-4651-9217-AD8026675A1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4A4EDE5-CCAA-42A5-8AE6-9CB6C147A59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595AC4D-650E-438F-B254-AE95DDF257B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66845DC-5B7C-464F-81BF-5CD5C8C4322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C48505D-16A3-4471-8EE0-CDE9E45315F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36830</xdr:rowOff>
    </xdr:from>
    <xdr:to>
      <xdr:col>55</xdr:col>
      <xdr:colOff>50800</xdr:colOff>
      <xdr:row>41</xdr:row>
      <xdr:rowOff>138430</xdr:rowOff>
    </xdr:to>
    <xdr:sp macro="" textlink="">
      <xdr:nvSpPr>
        <xdr:cNvPr id="129" name="楕円 128">
          <a:extLst>
            <a:ext uri="{FF2B5EF4-FFF2-40B4-BE49-F238E27FC236}">
              <a16:creationId xmlns:a16="http://schemas.microsoft.com/office/drawing/2014/main" id="{FE63559A-03E5-4CAE-BA56-06DC0462366A}"/>
            </a:ext>
          </a:extLst>
        </xdr:cNvPr>
        <xdr:cNvSpPr/>
      </xdr:nvSpPr>
      <xdr:spPr>
        <a:xfrm>
          <a:off x="9401175" y="668528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123207</xdr:rowOff>
    </xdr:from>
    <xdr:ext cx="469744" cy="259045"/>
    <xdr:sp macro="" textlink="">
      <xdr:nvSpPr>
        <xdr:cNvPr id="130" name="【図書館】&#10;一人当たり面積該当値テキスト">
          <a:extLst>
            <a:ext uri="{FF2B5EF4-FFF2-40B4-BE49-F238E27FC236}">
              <a16:creationId xmlns:a16="http://schemas.microsoft.com/office/drawing/2014/main" id="{25A092AC-7956-4C93-983D-BF54D6471DC4}"/>
            </a:ext>
          </a:extLst>
        </xdr:cNvPr>
        <xdr:cNvSpPr txBox="1"/>
      </xdr:nvSpPr>
      <xdr:spPr>
        <a:xfrm>
          <a:off x="9467850"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36830</xdr:rowOff>
    </xdr:from>
    <xdr:to>
      <xdr:col>50</xdr:col>
      <xdr:colOff>165100</xdr:colOff>
      <xdr:row>41</xdr:row>
      <xdr:rowOff>138430</xdr:rowOff>
    </xdr:to>
    <xdr:sp macro="" textlink="">
      <xdr:nvSpPr>
        <xdr:cNvPr id="131" name="楕円 130">
          <a:extLst>
            <a:ext uri="{FF2B5EF4-FFF2-40B4-BE49-F238E27FC236}">
              <a16:creationId xmlns:a16="http://schemas.microsoft.com/office/drawing/2014/main" id="{6AD04FC6-86D6-44FF-BA02-21D23ADCD619}"/>
            </a:ext>
          </a:extLst>
        </xdr:cNvPr>
        <xdr:cNvSpPr/>
      </xdr:nvSpPr>
      <xdr:spPr>
        <a:xfrm>
          <a:off x="8639175" y="66852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87630</xdr:rowOff>
    </xdr:from>
    <xdr:to>
      <xdr:col>55</xdr:col>
      <xdr:colOff>0</xdr:colOff>
      <xdr:row>41</xdr:row>
      <xdr:rowOff>87630</xdr:rowOff>
    </xdr:to>
    <xdr:cxnSp macro="">
      <xdr:nvCxnSpPr>
        <xdr:cNvPr id="132" name="直線コネクタ 131">
          <a:extLst>
            <a:ext uri="{FF2B5EF4-FFF2-40B4-BE49-F238E27FC236}">
              <a16:creationId xmlns:a16="http://schemas.microsoft.com/office/drawing/2014/main" id="{A053832A-70FD-4D30-B5DD-DEEC9C150743}"/>
            </a:ext>
          </a:extLst>
        </xdr:cNvPr>
        <xdr:cNvCxnSpPr/>
      </xdr:nvCxnSpPr>
      <xdr:spPr>
        <a:xfrm>
          <a:off x="8686800" y="67329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36830</xdr:rowOff>
    </xdr:from>
    <xdr:to>
      <xdr:col>46</xdr:col>
      <xdr:colOff>38100</xdr:colOff>
      <xdr:row>41</xdr:row>
      <xdr:rowOff>138430</xdr:rowOff>
    </xdr:to>
    <xdr:sp macro="" textlink="">
      <xdr:nvSpPr>
        <xdr:cNvPr id="133" name="楕円 132">
          <a:extLst>
            <a:ext uri="{FF2B5EF4-FFF2-40B4-BE49-F238E27FC236}">
              <a16:creationId xmlns:a16="http://schemas.microsoft.com/office/drawing/2014/main" id="{877E34E7-BD1F-478C-8D9D-EA20F99CE308}"/>
            </a:ext>
          </a:extLst>
        </xdr:cNvPr>
        <xdr:cNvSpPr/>
      </xdr:nvSpPr>
      <xdr:spPr>
        <a:xfrm>
          <a:off x="7839075" y="66852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87630</xdr:rowOff>
    </xdr:from>
    <xdr:to>
      <xdr:col>50</xdr:col>
      <xdr:colOff>114300</xdr:colOff>
      <xdr:row>41</xdr:row>
      <xdr:rowOff>87630</xdr:rowOff>
    </xdr:to>
    <xdr:cxnSp macro="">
      <xdr:nvCxnSpPr>
        <xdr:cNvPr id="134" name="直線コネクタ 133">
          <a:extLst>
            <a:ext uri="{FF2B5EF4-FFF2-40B4-BE49-F238E27FC236}">
              <a16:creationId xmlns:a16="http://schemas.microsoft.com/office/drawing/2014/main" id="{15087FDA-F990-4054-B937-8F0592DD7D5C}"/>
            </a:ext>
          </a:extLst>
        </xdr:cNvPr>
        <xdr:cNvCxnSpPr/>
      </xdr:nvCxnSpPr>
      <xdr:spPr>
        <a:xfrm>
          <a:off x="7886700" y="67329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36830</xdr:rowOff>
    </xdr:from>
    <xdr:to>
      <xdr:col>41</xdr:col>
      <xdr:colOff>101600</xdr:colOff>
      <xdr:row>41</xdr:row>
      <xdr:rowOff>138430</xdr:rowOff>
    </xdr:to>
    <xdr:sp macro="" textlink="">
      <xdr:nvSpPr>
        <xdr:cNvPr id="135" name="楕円 134">
          <a:extLst>
            <a:ext uri="{FF2B5EF4-FFF2-40B4-BE49-F238E27FC236}">
              <a16:creationId xmlns:a16="http://schemas.microsoft.com/office/drawing/2014/main" id="{F561D838-355E-4671-B979-016AB1B846E9}"/>
            </a:ext>
          </a:extLst>
        </xdr:cNvPr>
        <xdr:cNvSpPr/>
      </xdr:nvSpPr>
      <xdr:spPr>
        <a:xfrm>
          <a:off x="7029450" y="66852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87630</xdr:rowOff>
    </xdr:from>
    <xdr:to>
      <xdr:col>45</xdr:col>
      <xdr:colOff>177800</xdr:colOff>
      <xdr:row>41</xdr:row>
      <xdr:rowOff>87630</xdr:rowOff>
    </xdr:to>
    <xdr:cxnSp macro="">
      <xdr:nvCxnSpPr>
        <xdr:cNvPr id="136" name="直線コネクタ 135">
          <a:extLst>
            <a:ext uri="{FF2B5EF4-FFF2-40B4-BE49-F238E27FC236}">
              <a16:creationId xmlns:a16="http://schemas.microsoft.com/office/drawing/2014/main" id="{FE727D71-1D98-4ED9-A685-3EC0F18C9BCE}"/>
            </a:ext>
          </a:extLst>
        </xdr:cNvPr>
        <xdr:cNvCxnSpPr/>
      </xdr:nvCxnSpPr>
      <xdr:spPr>
        <a:xfrm>
          <a:off x="7077075" y="67329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41402</xdr:rowOff>
    </xdr:from>
    <xdr:to>
      <xdr:col>36</xdr:col>
      <xdr:colOff>165100</xdr:colOff>
      <xdr:row>41</xdr:row>
      <xdr:rowOff>143002</xdr:rowOff>
    </xdr:to>
    <xdr:sp macro="" textlink="">
      <xdr:nvSpPr>
        <xdr:cNvPr id="137" name="楕円 136">
          <a:extLst>
            <a:ext uri="{FF2B5EF4-FFF2-40B4-BE49-F238E27FC236}">
              <a16:creationId xmlns:a16="http://schemas.microsoft.com/office/drawing/2014/main" id="{20139A33-AD7C-402D-9216-72BA73DD0ACA}"/>
            </a:ext>
          </a:extLst>
        </xdr:cNvPr>
        <xdr:cNvSpPr/>
      </xdr:nvSpPr>
      <xdr:spPr>
        <a:xfrm>
          <a:off x="6238875" y="66930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87630</xdr:rowOff>
    </xdr:from>
    <xdr:to>
      <xdr:col>41</xdr:col>
      <xdr:colOff>50800</xdr:colOff>
      <xdr:row>41</xdr:row>
      <xdr:rowOff>92202</xdr:rowOff>
    </xdr:to>
    <xdr:cxnSp macro="">
      <xdr:nvCxnSpPr>
        <xdr:cNvPr id="138" name="直線コネクタ 137">
          <a:extLst>
            <a:ext uri="{FF2B5EF4-FFF2-40B4-BE49-F238E27FC236}">
              <a16:creationId xmlns:a16="http://schemas.microsoft.com/office/drawing/2014/main" id="{B2CE9512-C5E5-49BD-93A7-718887515266}"/>
            </a:ext>
          </a:extLst>
        </xdr:cNvPr>
        <xdr:cNvCxnSpPr/>
      </xdr:nvCxnSpPr>
      <xdr:spPr>
        <a:xfrm flipV="1">
          <a:off x="6286500" y="6732905"/>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850A9412-9DB4-4375-A19C-3C4098895A41}"/>
            </a:ext>
          </a:extLst>
        </xdr:cNvPr>
        <xdr:cNvSpPr txBox="1"/>
      </xdr:nvSpPr>
      <xdr:spPr>
        <a:xfrm>
          <a:off x="8458277" y="606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E24292B1-40D1-4D29-870E-2CB4FCC78D9C}"/>
            </a:ext>
          </a:extLst>
        </xdr:cNvPr>
        <xdr:cNvSpPr txBox="1"/>
      </xdr:nvSpPr>
      <xdr:spPr>
        <a:xfrm>
          <a:off x="7677227" y="604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76242BB1-712B-4304-9243-D9EA7AA8D911}"/>
            </a:ext>
          </a:extLst>
        </xdr:cNvPr>
        <xdr:cNvSpPr txBox="1"/>
      </xdr:nvSpPr>
      <xdr:spPr>
        <a:xfrm>
          <a:off x="6867602" y="606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F35775D7-7F07-4DE5-A00B-AF08939D797B}"/>
            </a:ext>
          </a:extLst>
        </xdr:cNvPr>
        <xdr:cNvSpPr txBox="1"/>
      </xdr:nvSpPr>
      <xdr:spPr>
        <a:xfrm>
          <a:off x="6067502" y="608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129557</xdr:rowOff>
    </xdr:from>
    <xdr:ext cx="469744" cy="259045"/>
    <xdr:sp macro="" textlink="">
      <xdr:nvSpPr>
        <xdr:cNvPr id="143" name="n_1mainValue【図書館】&#10;一人当たり面積">
          <a:extLst>
            <a:ext uri="{FF2B5EF4-FFF2-40B4-BE49-F238E27FC236}">
              <a16:creationId xmlns:a16="http://schemas.microsoft.com/office/drawing/2014/main" id="{9E1C3BA5-A7E8-404D-AF6D-26EECD02AFF9}"/>
            </a:ext>
          </a:extLst>
        </xdr:cNvPr>
        <xdr:cNvSpPr txBox="1"/>
      </xdr:nvSpPr>
      <xdr:spPr>
        <a:xfrm>
          <a:off x="8458277" y="67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129557</xdr:rowOff>
    </xdr:from>
    <xdr:ext cx="469744" cy="259045"/>
    <xdr:sp macro="" textlink="">
      <xdr:nvSpPr>
        <xdr:cNvPr id="144" name="n_2mainValue【図書館】&#10;一人当たり面積">
          <a:extLst>
            <a:ext uri="{FF2B5EF4-FFF2-40B4-BE49-F238E27FC236}">
              <a16:creationId xmlns:a16="http://schemas.microsoft.com/office/drawing/2014/main" id="{C174DABD-0DA3-4B2A-96CD-95EE591BA385}"/>
            </a:ext>
          </a:extLst>
        </xdr:cNvPr>
        <xdr:cNvSpPr txBox="1"/>
      </xdr:nvSpPr>
      <xdr:spPr>
        <a:xfrm>
          <a:off x="7677227" y="67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129557</xdr:rowOff>
    </xdr:from>
    <xdr:ext cx="469744" cy="259045"/>
    <xdr:sp macro="" textlink="">
      <xdr:nvSpPr>
        <xdr:cNvPr id="145" name="n_3mainValue【図書館】&#10;一人当たり面積">
          <a:extLst>
            <a:ext uri="{FF2B5EF4-FFF2-40B4-BE49-F238E27FC236}">
              <a16:creationId xmlns:a16="http://schemas.microsoft.com/office/drawing/2014/main" id="{F2ADB6E1-A663-49D1-A0C1-364449D648F0}"/>
            </a:ext>
          </a:extLst>
        </xdr:cNvPr>
        <xdr:cNvSpPr txBox="1"/>
      </xdr:nvSpPr>
      <xdr:spPr>
        <a:xfrm>
          <a:off x="6867602" y="67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134129</xdr:rowOff>
    </xdr:from>
    <xdr:ext cx="469744" cy="259045"/>
    <xdr:sp macro="" textlink="">
      <xdr:nvSpPr>
        <xdr:cNvPr id="146" name="n_4mainValue【図書館】&#10;一人当たり面積">
          <a:extLst>
            <a:ext uri="{FF2B5EF4-FFF2-40B4-BE49-F238E27FC236}">
              <a16:creationId xmlns:a16="http://schemas.microsoft.com/office/drawing/2014/main" id="{827D9394-1B6A-4A5D-888D-ACD38F8FACED}"/>
            </a:ext>
          </a:extLst>
        </xdr:cNvPr>
        <xdr:cNvSpPr txBox="1"/>
      </xdr:nvSpPr>
      <xdr:spPr>
        <a:xfrm>
          <a:off x="6067502" y="678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4CCFAEE-58DA-421B-AA55-FC8E9B051CB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6D23037-F726-4ACE-B848-CFEBA10B483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699333E-70A7-4DA4-BF5A-0426B4AD729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641889E-9631-44DB-848D-0286FCF9B7E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1344485-DC0A-4707-9341-401CF00B59F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9A36C5B-2FC6-4F8F-92A3-95F7DE70F27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9B52EF4-686B-448E-A820-8FDF4B7A4CD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1317101-757C-4502-BB7F-A19428CD913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8DF646C-BBF3-46FE-8A04-48E054CF4E5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F588C7E-CE50-4F1D-A2E1-60D5ACBD2FB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36D435A-636A-4179-A544-99E5FD23A548}"/>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97EE31A-324C-47F2-8ABF-EE9C8A9CDAB9}"/>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F6D6D299-ECAA-4E3E-84E2-5180B471D435}"/>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D349E90-560B-4258-A853-282FFA463C3D}"/>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A008B1F-AACB-4124-ABB3-C5EF4F9012EB}"/>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65E8F85-4C02-4067-AEEF-D818668A775A}"/>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2A4AC01-D85A-4831-8BB3-609D9E0D6B5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D4ABFFA-E1E8-4E95-9003-8B9A2F05A265}"/>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78F1D30-AEA9-4C75-8F95-FDE48818D3B7}"/>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AAB65A9-B8B0-411A-8B5B-69C7B2EAC07E}"/>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C5EE478-F964-43FF-AB76-5C850A975774}"/>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76A2356-A2F2-4F0F-B539-B2F30877CA8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E7D5257D-3271-4B47-8E63-4C71963A2D03}"/>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817494F-9577-4F7A-8A60-0ED852A4D85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26173617-3C44-4FC8-AC17-FE7302EB9D86}"/>
            </a:ext>
          </a:extLst>
        </xdr:cNvPr>
        <xdr:cNvCxnSpPr/>
      </xdr:nvCxnSpPr>
      <xdr:spPr>
        <a:xfrm flipV="1">
          <a:off x="4180840" y="9241155"/>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9759B67-BD6F-4F02-856D-E124E91BC7E1}"/>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5FD860DD-0907-4D9E-9942-F053634162D7}"/>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6561BF-7A71-487E-B300-903F056F0885}"/>
            </a:ext>
          </a:extLst>
        </xdr:cNvPr>
        <xdr:cNvSpPr txBox="1"/>
      </xdr:nvSpPr>
      <xdr:spPr>
        <a:xfrm>
          <a:off x="4219575" y="903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2503EE75-E6F0-476D-B725-C24D2521D7BF}"/>
            </a:ext>
          </a:extLst>
        </xdr:cNvPr>
        <xdr:cNvCxnSpPr/>
      </xdr:nvCxnSpPr>
      <xdr:spPr>
        <a:xfrm>
          <a:off x="4105275" y="92411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878E79E2-CF45-4690-8DC2-326AF824B7FF}"/>
            </a:ext>
          </a:extLst>
        </xdr:cNvPr>
        <xdr:cNvSpPr txBox="1"/>
      </xdr:nvSpPr>
      <xdr:spPr>
        <a:xfrm>
          <a:off x="4219575" y="9752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755727CE-16C7-4E81-9190-DFE93A1B1726}"/>
            </a:ext>
          </a:extLst>
        </xdr:cNvPr>
        <xdr:cNvSpPr/>
      </xdr:nvSpPr>
      <xdr:spPr>
        <a:xfrm>
          <a:off x="4124325" y="9898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FFD7023B-462A-4752-A552-4D052A894459}"/>
            </a:ext>
          </a:extLst>
        </xdr:cNvPr>
        <xdr:cNvSpPr/>
      </xdr:nvSpPr>
      <xdr:spPr>
        <a:xfrm>
          <a:off x="3381375" y="9896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3250A776-BE48-42ED-930A-60A3AB9C296B}"/>
            </a:ext>
          </a:extLst>
        </xdr:cNvPr>
        <xdr:cNvSpPr/>
      </xdr:nvSpPr>
      <xdr:spPr>
        <a:xfrm>
          <a:off x="2571750" y="98856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C4E76D91-F572-4782-ADE3-B7CB3E72B71D}"/>
            </a:ext>
          </a:extLst>
        </xdr:cNvPr>
        <xdr:cNvSpPr/>
      </xdr:nvSpPr>
      <xdr:spPr>
        <a:xfrm>
          <a:off x="1781175" y="9876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11AE876E-AE29-4E0E-9654-438213D53765}"/>
            </a:ext>
          </a:extLst>
        </xdr:cNvPr>
        <xdr:cNvSpPr/>
      </xdr:nvSpPr>
      <xdr:spPr>
        <a:xfrm>
          <a:off x="981075" y="983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B49E35B-2F90-4595-B4F7-6006D519B69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796741-C8A1-4064-944C-F6AFEB89F09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2351AB0-A821-4C3A-BEC8-332CC23A88C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9231E1E-A47A-4B42-A694-974FBBE1BB1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A10B3A6-E2BC-4D43-81DC-FE0C29002C5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101600</xdr:rowOff>
    </xdr:from>
    <xdr:to>
      <xdr:col>24</xdr:col>
      <xdr:colOff>114300</xdr:colOff>
      <xdr:row>62</xdr:row>
      <xdr:rowOff>31750</xdr:rowOff>
    </xdr:to>
    <xdr:sp macro="" textlink="">
      <xdr:nvSpPr>
        <xdr:cNvPr id="187" name="楕円 186">
          <a:extLst>
            <a:ext uri="{FF2B5EF4-FFF2-40B4-BE49-F238E27FC236}">
              <a16:creationId xmlns:a16="http://schemas.microsoft.com/office/drawing/2014/main" id="{2886B9CA-A4FE-4B56-A2B7-67E2CC3FE4D4}"/>
            </a:ext>
          </a:extLst>
        </xdr:cNvPr>
        <xdr:cNvSpPr/>
      </xdr:nvSpPr>
      <xdr:spPr>
        <a:xfrm>
          <a:off x="4124325" y="99917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80027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E035C34-E0EA-4C35-B199-CA4937DB0F68}"/>
            </a:ext>
          </a:extLst>
        </xdr:cNvPr>
        <xdr:cNvSpPr txBox="1"/>
      </xdr:nvSpPr>
      <xdr:spPr>
        <a:xfrm>
          <a:off x="4219575" y="997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73025</xdr:rowOff>
    </xdr:from>
    <xdr:to>
      <xdr:col>20</xdr:col>
      <xdr:colOff>38100</xdr:colOff>
      <xdr:row>62</xdr:row>
      <xdr:rowOff>3175</xdr:rowOff>
    </xdr:to>
    <xdr:sp macro="" textlink="">
      <xdr:nvSpPr>
        <xdr:cNvPr id="189" name="楕円 188">
          <a:extLst>
            <a:ext uri="{FF2B5EF4-FFF2-40B4-BE49-F238E27FC236}">
              <a16:creationId xmlns:a16="http://schemas.microsoft.com/office/drawing/2014/main" id="{00C205C5-60E7-4517-A1F7-E0EF664F91DA}"/>
            </a:ext>
          </a:extLst>
        </xdr:cNvPr>
        <xdr:cNvSpPr/>
      </xdr:nvSpPr>
      <xdr:spPr>
        <a:xfrm>
          <a:off x="3381375" y="9959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123825</xdr:rowOff>
    </xdr:from>
    <xdr:to>
      <xdr:col>24</xdr:col>
      <xdr:colOff>63500</xdr:colOff>
      <xdr:row>61</xdr:row>
      <xdr:rowOff>152400</xdr:rowOff>
    </xdr:to>
    <xdr:cxnSp macro="">
      <xdr:nvCxnSpPr>
        <xdr:cNvPr id="190" name="直線コネクタ 189">
          <a:extLst>
            <a:ext uri="{FF2B5EF4-FFF2-40B4-BE49-F238E27FC236}">
              <a16:creationId xmlns:a16="http://schemas.microsoft.com/office/drawing/2014/main" id="{EFCEAD83-63EF-41C5-A073-293A56256018}"/>
            </a:ext>
          </a:extLst>
        </xdr:cNvPr>
        <xdr:cNvCxnSpPr/>
      </xdr:nvCxnSpPr>
      <xdr:spPr>
        <a:xfrm>
          <a:off x="3429000" y="10007600"/>
          <a:ext cx="7524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191" name="楕円 190">
          <a:extLst>
            <a:ext uri="{FF2B5EF4-FFF2-40B4-BE49-F238E27FC236}">
              <a16:creationId xmlns:a16="http://schemas.microsoft.com/office/drawing/2014/main" id="{50E64119-4377-4776-84E4-FC60CADE631B}"/>
            </a:ext>
          </a:extLst>
        </xdr:cNvPr>
        <xdr:cNvSpPr/>
      </xdr:nvSpPr>
      <xdr:spPr>
        <a:xfrm>
          <a:off x="2571750" y="99275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123825</xdr:rowOff>
    </xdr:to>
    <xdr:cxnSp macro="">
      <xdr:nvCxnSpPr>
        <xdr:cNvPr id="192" name="直線コネクタ 191">
          <a:extLst>
            <a:ext uri="{FF2B5EF4-FFF2-40B4-BE49-F238E27FC236}">
              <a16:creationId xmlns:a16="http://schemas.microsoft.com/office/drawing/2014/main" id="{6277F7CD-65AF-485F-9DAA-A74864BE87FB}"/>
            </a:ext>
          </a:extLst>
        </xdr:cNvPr>
        <xdr:cNvCxnSpPr/>
      </xdr:nvCxnSpPr>
      <xdr:spPr>
        <a:xfrm>
          <a:off x="2619375" y="9975215"/>
          <a:ext cx="80962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164465</xdr:rowOff>
    </xdr:from>
    <xdr:to>
      <xdr:col>10</xdr:col>
      <xdr:colOff>165100</xdr:colOff>
      <xdr:row>61</xdr:row>
      <xdr:rowOff>94615</xdr:rowOff>
    </xdr:to>
    <xdr:sp macro="" textlink="">
      <xdr:nvSpPr>
        <xdr:cNvPr id="193" name="楕円 192">
          <a:extLst>
            <a:ext uri="{FF2B5EF4-FFF2-40B4-BE49-F238E27FC236}">
              <a16:creationId xmlns:a16="http://schemas.microsoft.com/office/drawing/2014/main" id="{5F4965A4-DF5C-4D28-9F8C-B5A70AFFAFBF}"/>
            </a:ext>
          </a:extLst>
        </xdr:cNvPr>
        <xdr:cNvSpPr/>
      </xdr:nvSpPr>
      <xdr:spPr>
        <a:xfrm>
          <a:off x="1781175" y="98863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43815</xdr:rowOff>
    </xdr:from>
    <xdr:to>
      <xdr:col>15</xdr:col>
      <xdr:colOff>50800</xdr:colOff>
      <xdr:row>61</xdr:row>
      <xdr:rowOff>91440</xdr:rowOff>
    </xdr:to>
    <xdr:cxnSp macro="">
      <xdr:nvCxnSpPr>
        <xdr:cNvPr id="194" name="直線コネクタ 193">
          <a:extLst>
            <a:ext uri="{FF2B5EF4-FFF2-40B4-BE49-F238E27FC236}">
              <a16:creationId xmlns:a16="http://schemas.microsoft.com/office/drawing/2014/main" id="{2690B6B2-3FF0-4D48-AB1E-405070E33330}"/>
            </a:ext>
          </a:extLst>
        </xdr:cNvPr>
        <xdr:cNvCxnSpPr/>
      </xdr:nvCxnSpPr>
      <xdr:spPr>
        <a:xfrm>
          <a:off x="1828800" y="9933940"/>
          <a:ext cx="79057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118745</xdr:rowOff>
    </xdr:from>
    <xdr:to>
      <xdr:col>6</xdr:col>
      <xdr:colOff>38100</xdr:colOff>
      <xdr:row>61</xdr:row>
      <xdr:rowOff>48895</xdr:rowOff>
    </xdr:to>
    <xdr:sp macro="" textlink="">
      <xdr:nvSpPr>
        <xdr:cNvPr id="195" name="楕円 194">
          <a:extLst>
            <a:ext uri="{FF2B5EF4-FFF2-40B4-BE49-F238E27FC236}">
              <a16:creationId xmlns:a16="http://schemas.microsoft.com/office/drawing/2014/main" id="{BA04F79C-42B5-49A0-855E-D6ACE65BDB4A}"/>
            </a:ext>
          </a:extLst>
        </xdr:cNvPr>
        <xdr:cNvSpPr/>
      </xdr:nvSpPr>
      <xdr:spPr>
        <a:xfrm>
          <a:off x="981075" y="98469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169545</xdr:rowOff>
    </xdr:from>
    <xdr:to>
      <xdr:col>10</xdr:col>
      <xdr:colOff>114300</xdr:colOff>
      <xdr:row>61</xdr:row>
      <xdr:rowOff>43815</xdr:rowOff>
    </xdr:to>
    <xdr:cxnSp macro="">
      <xdr:nvCxnSpPr>
        <xdr:cNvPr id="196" name="直線コネクタ 195">
          <a:extLst>
            <a:ext uri="{FF2B5EF4-FFF2-40B4-BE49-F238E27FC236}">
              <a16:creationId xmlns:a16="http://schemas.microsoft.com/office/drawing/2014/main" id="{45098C1A-3700-4CE6-B5CE-CCA4E6512F6D}"/>
            </a:ext>
          </a:extLst>
        </xdr:cNvPr>
        <xdr:cNvCxnSpPr/>
      </xdr:nvCxnSpPr>
      <xdr:spPr>
        <a:xfrm>
          <a:off x="1028700" y="9885045"/>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43C6C33A-BFF4-4ADA-9E31-ADF2DBE1CC83}"/>
            </a:ext>
          </a:extLst>
        </xdr:cNvPr>
        <xdr:cNvSpPr txBox="1"/>
      </xdr:nvSpPr>
      <xdr:spPr>
        <a:xfrm>
          <a:off x="3239144" y="968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98F062DF-4576-4A97-B1A8-59023FD78250}"/>
            </a:ext>
          </a:extLst>
        </xdr:cNvPr>
        <xdr:cNvSpPr txBox="1"/>
      </xdr:nvSpPr>
      <xdr:spPr>
        <a:xfrm>
          <a:off x="24390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B200E142-96DF-4F3D-A2E5-1A4DA699FECE}"/>
            </a:ext>
          </a:extLst>
        </xdr:cNvPr>
        <xdr:cNvSpPr txBox="1"/>
      </xdr:nvSpPr>
      <xdr:spPr>
        <a:xfrm>
          <a:off x="1648469"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8761F8A8-0C8D-449F-80FA-4EF9BF28D8E9}"/>
            </a:ext>
          </a:extLst>
        </xdr:cNvPr>
        <xdr:cNvSpPr txBox="1"/>
      </xdr:nvSpPr>
      <xdr:spPr>
        <a:xfrm>
          <a:off x="848369" y="962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165752</xdr:rowOff>
    </xdr:from>
    <xdr:ext cx="405111" cy="259045"/>
    <xdr:sp macro="" textlink="">
      <xdr:nvSpPr>
        <xdr:cNvPr id="201" name="n_1mainValue【体育館・プール】&#10;有形固定資産減価償却率">
          <a:extLst>
            <a:ext uri="{FF2B5EF4-FFF2-40B4-BE49-F238E27FC236}">
              <a16:creationId xmlns:a16="http://schemas.microsoft.com/office/drawing/2014/main" id="{7F119076-3458-40CE-8220-EBD2324964FC}"/>
            </a:ext>
          </a:extLst>
        </xdr:cNvPr>
        <xdr:cNvSpPr txBox="1"/>
      </xdr:nvSpPr>
      <xdr:spPr>
        <a:xfrm>
          <a:off x="32391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133367</xdr:rowOff>
    </xdr:from>
    <xdr:ext cx="405111" cy="259045"/>
    <xdr:sp macro="" textlink="">
      <xdr:nvSpPr>
        <xdr:cNvPr id="202" name="n_2mainValue【体育館・プール】&#10;有形固定資産減価償却率">
          <a:extLst>
            <a:ext uri="{FF2B5EF4-FFF2-40B4-BE49-F238E27FC236}">
              <a16:creationId xmlns:a16="http://schemas.microsoft.com/office/drawing/2014/main" id="{EEEF0CA6-E4E0-4AA4-91BB-E6BE572EAC3E}"/>
            </a:ext>
          </a:extLst>
        </xdr:cNvPr>
        <xdr:cNvSpPr txBox="1"/>
      </xdr:nvSpPr>
      <xdr:spPr>
        <a:xfrm>
          <a:off x="2439044"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85742</xdr:rowOff>
    </xdr:from>
    <xdr:ext cx="405111" cy="259045"/>
    <xdr:sp macro="" textlink="">
      <xdr:nvSpPr>
        <xdr:cNvPr id="203" name="n_3mainValue【体育館・プール】&#10;有形固定資産減価償却率">
          <a:extLst>
            <a:ext uri="{FF2B5EF4-FFF2-40B4-BE49-F238E27FC236}">
              <a16:creationId xmlns:a16="http://schemas.microsoft.com/office/drawing/2014/main" id="{1C9387FA-1FC7-4439-84A1-BF589FE7466E}"/>
            </a:ext>
          </a:extLst>
        </xdr:cNvPr>
        <xdr:cNvSpPr txBox="1"/>
      </xdr:nvSpPr>
      <xdr:spPr>
        <a:xfrm>
          <a:off x="1648469"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40022</xdr:rowOff>
    </xdr:from>
    <xdr:ext cx="405111" cy="259045"/>
    <xdr:sp macro="" textlink="">
      <xdr:nvSpPr>
        <xdr:cNvPr id="204" name="n_4mainValue【体育館・プール】&#10;有形固定資産減価償却率">
          <a:extLst>
            <a:ext uri="{FF2B5EF4-FFF2-40B4-BE49-F238E27FC236}">
              <a16:creationId xmlns:a16="http://schemas.microsoft.com/office/drawing/2014/main" id="{795DE2FB-2C4F-4DB1-BE63-ACBB66F66BBA}"/>
            </a:ext>
          </a:extLst>
        </xdr:cNvPr>
        <xdr:cNvSpPr txBox="1"/>
      </xdr:nvSpPr>
      <xdr:spPr>
        <a:xfrm>
          <a:off x="848369" y="992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ECA56DB-E2E1-406F-AE31-26E4EDA644B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B2B396A-0D3D-4502-A215-0B3CC124513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EA5A98E-E7CB-46B7-BC72-D5BAD4443C5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2F43E6C-6D9B-4D49-ABA8-348D4994004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C5F68FD-2E48-4090-8449-8C403980233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188A84C-7E69-4F2D-A598-45818B109C2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1C3FD8E-9086-4D28-83E2-80F29C137DE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6213EFE-C503-466A-B4FD-78576A169CC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7E963D1-550D-4398-87DA-FA2162191BB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CFC558A-B53B-4BC5-A079-BB5B2040412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558FF0A-2C7A-468B-BE52-5AFFFC0253D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CF40AD66-F6A8-4654-820B-8DC045757BAD}"/>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226F9E0-A81C-4ABB-A106-2EC8622F6E5E}"/>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9A6AD2CF-1247-4E0E-9826-66ADBC2F008A}"/>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C0D67B3-269E-4292-8C02-FB3969286B6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9282CC9A-9A92-4B2E-95E0-0EC2BA4503EB}"/>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B456537-75C5-497A-AB20-61415F6C0923}"/>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BD88B016-B7DD-4807-B817-818200CB94BA}"/>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878CF3B-7112-4AAE-A618-03C160A7271F}"/>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B2056E5D-071F-48A7-B382-3CA3875B679A}"/>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FFE5D8D-1306-418A-806D-A555166D56D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B3A09E55-F631-4DDB-9263-3E97472257C7}"/>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4C9DCA5-57FB-4097-B7F6-779061700C5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5C30E076-EF06-4C9E-BAD3-FDE409ACFCBA}"/>
            </a:ext>
          </a:extLst>
        </xdr:cNvPr>
        <xdr:cNvCxnSpPr/>
      </xdr:nvCxnSpPr>
      <xdr:spPr>
        <a:xfrm flipV="1">
          <a:off x="9429115" y="9190863"/>
          <a:ext cx="0" cy="120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A5E1DE19-0693-431C-A0DE-92C598C07FB0}"/>
            </a:ext>
          </a:extLst>
        </xdr:cNvPr>
        <xdr:cNvSpPr txBox="1"/>
      </xdr:nvSpPr>
      <xdr:spPr>
        <a:xfrm>
          <a:off x="9467850" y="1040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FC427899-DCCD-432B-B08F-E20E5C58747B}"/>
            </a:ext>
          </a:extLst>
        </xdr:cNvPr>
        <xdr:cNvCxnSpPr/>
      </xdr:nvCxnSpPr>
      <xdr:spPr>
        <a:xfrm>
          <a:off x="9363075" y="103995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36067D43-4D2F-407C-B176-1ED7CA38638B}"/>
            </a:ext>
          </a:extLst>
        </xdr:cNvPr>
        <xdr:cNvSpPr txBox="1"/>
      </xdr:nvSpPr>
      <xdr:spPr>
        <a:xfrm>
          <a:off x="9467850" y="897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F5C28554-497E-4919-A373-CE7CC61E10F8}"/>
            </a:ext>
          </a:extLst>
        </xdr:cNvPr>
        <xdr:cNvCxnSpPr/>
      </xdr:nvCxnSpPr>
      <xdr:spPr>
        <a:xfrm>
          <a:off x="9363075" y="91908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06D39EAD-704E-4199-829F-80155E550A7E}"/>
            </a:ext>
          </a:extLst>
        </xdr:cNvPr>
        <xdr:cNvSpPr txBox="1"/>
      </xdr:nvSpPr>
      <xdr:spPr>
        <a:xfrm>
          <a:off x="9467850" y="9963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F0AC4C1D-C0A6-4ECE-9E54-96D132972B1F}"/>
            </a:ext>
          </a:extLst>
        </xdr:cNvPr>
        <xdr:cNvSpPr/>
      </xdr:nvSpPr>
      <xdr:spPr>
        <a:xfrm>
          <a:off x="9401175" y="1009929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06565AE1-1EDF-4A3C-9789-0F79DBE9F2CE}"/>
            </a:ext>
          </a:extLst>
        </xdr:cNvPr>
        <xdr:cNvSpPr/>
      </xdr:nvSpPr>
      <xdr:spPr>
        <a:xfrm>
          <a:off x="8639175" y="101078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3330BF7B-0DBE-4D9C-A5EA-FDB97AFFACE5}"/>
            </a:ext>
          </a:extLst>
        </xdr:cNvPr>
        <xdr:cNvSpPr/>
      </xdr:nvSpPr>
      <xdr:spPr>
        <a:xfrm>
          <a:off x="7839075" y="101132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CBB500F1-7C92-4295-B099-3D8C097A24DB}"/>
            </a:ext>
          </a:extLst>
        </xdr:cNvPr>
        <xdr:cNvSpPr/>
      </xdr:nvSpPr>
      <xdr:spPr>
        <a:xfrm>
          <a:off x="7029450" y="101152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A987C6C8-2D5D-4333-9CCC-BFBD51B362C7}"/>
            </a:ext>
          </a:extLst>
        </xdr:cNvPr>
        <xdr:cNvSpPr/>
      </xdr:nvSpPr>
      <xdr:spPr>
        <a:xfrm>
          <a:off x="6238875" y="101070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517A56A-51D1-4071-8770-429273CF69E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700D9FE-CF7F-437D-95B2-1050AA7401A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3AD9A20-D04E-4002-8004-E327CD1A64F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FB0CF7F-534D-4F80-9548-0672A83A4984}"/>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A4EA027-E62A-404C-8453-E8D30E82056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109982</xdr:rowOff>
    </xdr:from>
    <xdr:to>
      <xdr:col>55</xdr:col>
      <xdr:colOff>50800</xdr:colOff>
      <xdr:row>64</xdr:row>
      <xdr:rowOff>40132</xdr:rowOff>
    </xdr:to>
    <xdr:sp macro="" textlink="">
      <xdr:nvSpPr>
        <xdr:cNvPr id="244" name="楕円 243">
          <a:extLst>
            <a:ext uri="{FF2B5EF4-FFF2-40B4-BE49-F238E27FC236}">
              <a16:creationId xmlns:a16="http://schemas.microsoft.com/office/drawing/2014/main" id="{DE04D256-32C8-4CA1-907F-AF07007AE39D}"/>
            </a:ext>
          </a:extLst>
        </xdr:cNvPr>
        <xdr:cNvSpPr/>
      </xdr:nvSpPr>
      <xdr:spPr>
        <a:xfrm>
          <a:off x="9401175" y="1031760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24909</xdr:rowOff>
    </xdr:from>
    <xdr:ext cx="469744" cy="259045"/>
    <xdr:sp macro="" textlink="">
      <xdr:nvSpPr>
        <xdr:cNvPr id="245" name="【体育館・プール】&#10;一人当たり面積該当値テキスト">
          <a:extLst>
            <a:ext uri="{FF2B5EF4-FFF2-40B4-BE49-F238E27FC236}">
              <a16:creationId xmlns:a16="http://schemas.microsoft.com/office/drawing/2014/main" id="{2366944F-6C52-46D2-804A-12D82DDF3183}"/>
            </a:ext>
          </a:extLst>
        </xdr:cNvPr>
        <xdr:cNvSpPr txBox="1"/>
      </xdr:nvSpPr>
      <xdr:spPr>
        <a:xfrm>
          <a:off x="9467850" y="1023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112268</xdr:rowOff>
    </xdr:from>
    <xdr:to>
      <xdr:col>50</xdr:col>
      <xdr:colOff>165100</xdr:colOff>
      <xdr:row>64</xdr:row>
      <xdr:rowOff>42418</xdr:rowOff>
    </xdr:to>
    <xdr:sp macro="" textlink="">
      <xdr:nvSpPr>
        <xdr:cNvPr id="246" name="楕円 245">
          <a:extLst>
            <a:ext uri="{FF2B5EF4-FFF2-40B4-BE49-F238E27FC236}">
              <a16:creationId xmlns:a16="http://schemas.microsoft.com/office/drawing/2014/main" id="{0BA74240-6E6C-4E3C-B630-EE27F36E4E9E}"/>
            </a:ext>
          </a:extLst>
        </xdr:cNvPr>
        <xdr:cNvSpPr/>
      </xdr:nvSpPr>
      <xdr:spPr>
        <a:xfrm>
          <a:off x="8639175" y="103230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160782</xdr:rowOff>
    </xdr:from>
    <xdr:to>
      <xdr:col>55</xdr:col>
      <xdr:colOff>0</xdr:colOff>
      <xdr:row>63</xdr:row>
      <xdr:rowOff>163068</xdr:rowOff>
    </xdr:to>
    <xdr:cxnSp macro="">
      <xdr:nvCxnSpPr>
        <xdr:cNvPr id="247" name="直線コネクタ 246">
          <a:extLst>
            <a:ext uri="{FF2B5EF4-FFF2-40B4-BE49-F238E27FC236}">
              <a16:creationId xmlns:a16="http://schemas.microsoft.com/office/drawing/2014/main" id="{6FCBC0C2-6B38-4E33-8219-67C48921C46F}"/>
            </a:ext>
          </a:extLst>
        </xdr:cNvPr>
        <xdr:cNvCxnSpPr/>
      </xdr:nvCxnSpPr>
      <xdr:spPr>
        <a:xfrm flipV="1">
          <a:off x="8686800" y="1037475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114554</xdr:rowOff>
    </xdr:from>
    <xdr:to>
      <xdr:col>46</xdr:col>
      <xdr:colOff>38100</xdr:colOff>
      <xdr:row>64</xdr:row>
      <xdr:rowOff>44704</xdr:rowOff>
    </xdr:to>
    <xdr:sp macro="" textlink="">
      <xdr:nvSpPr>
        <xdr:cNvPr id="248" name="楕円 247">
          <a:extLst>
            <a:ext uri="{FF2B5EF4-FFF2-40B4-BE49-F238E27FC236}">
              <a16:creationId xmlns:a16="http://schemas.microsoft.com/office/drawing/2014/main" id="{75066653-3EE5-498A-B504-96CC78080DE8}"/>
            </a:ext>
          </a:extLst>
        </xdr:cNvPr>
        <xdr:cNvSpPr/>
      </xdr:nvSpPr>
      <xdr:spPr>
        <a:xfrm>
          <a:off x="7839075" y="103253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163068</xdr:rowOff>
    </xdr:from>
    <xdr:to>
      <xdr:col>50</xdr:col>
      <xdr:colOff>114300</xdr:colOff>
      <xdr:row>63</xdr:row>
      <xdr:rowOff>165354</xdr:rowOff>
    </xdr:to>
    <xdr:cxnSp macro="">
      <xdr:nvCxnSpPr>
        <xdr:cNvPr id="249" name="直線コネクタ 248">
          <a:extLst>
            <a:ext uri="{FF2B5EF4-FFF2-40B4-BE49-F238E27FC236}">
              <a16:creationId xmlns:a16="http://schemas.microsoft.com/office/drawing/2014/main" id="{BDB8A1F3-B3F9-4AF0-ABCB-6FB36C1B84B4}"/>
            </a:ext>
          </a:extLst>
        </xdr:cNvPr>
        <xdr:cNvCxnSpPr/>
      </xdr:nvCxnSpPr>
      <xdr:spPr>
        <a:xfrm flipV="1">
          <a:off x="7886700" y="10370693"/>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116840</xdr:rowOff>
    </xdr:from>
    <xdr:to>
      <xdr:col>41</xdr:col>
      <xdr:colOff>101600</xdr:colOff>
      <xdr:row>64</xdr:row>
      <xdr:rowOff>46990</xdr:rowOff>
    </xdr:to>
    <xdr:sp macro="" textlink="">
      <xdr:nvSpPr>
        <xdr:cNvPr id="250" name="楕円 249">
          <a:extLst>
            <a:ext uri="{FF2B5EF4-FFF2-40B4-BE49-F238E27FC236}">
              <a16:creationId xmlns:a16="http://schemas.microsoft.com/office/drawing/2014/main" id="{0126E9BB-3F6E-413F-B513-1776BFF2E85C}"/>
            </a:ext>
          </a:extLst>
        </xdr:cNvPr>
        <xdr:cNvSpPr/>
      </xdr:nvSpPr>
      <xdr:spPr>
        <a:xfrm>
          <a:off x="7029450" y="103276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165354</xdr:rowOff>
    </xdr:from>
    <xdr:to>
      <xdr:col>45</xdr:col>
      <xdr:colOff>177800</xdr:colOff>
      <xdr:row>63</xdr:row>
      <xdr:rowOff>167640</xdr:rowOff>
    </xdr:to>
    <xdr:cxnSp macro="">
      <xdr:nvCxnSpPr>
        <xdr:cNvPr id="251" name="直線コネクタ 250">
          <a:extLst>
            <a:ext uri="{FF2B5EF4-FFF2-40B4-BE49-F238E27FC236}">
              <a16:creationId xmlns:a16="http://schemas.microsoft.com/office/drawing/2014/main" id="{F7F00D19-173E-4E25-9F0B-D5E777874A7B}"/>
            </a:ext>
          </a:extLst>
        </xdr:cNvPr>
        <xdr:cNvCxnSpPr/>
      </xdr:nvCxnSpPr>
      <xdr:spPr>
        <a:xfrm flipV="1">
          <a:off x="7077075" y="10372979"/>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119126</xdr:rowOff>
    </xdr:from>
    <xdr:to>
      <xdr:col>36</xdr:col>
      <xdr:colOff>165100</xdr:colOff>
      <xdr:row>64</xdr:row>
      <xdr:rowOff>49276</xdr:rowOff>
    </xdr:to>
    <xdr:sp macro="" textlink="">
      <xdr:nvSpPr>
        <xdr:cNvPr id="252" name="楕円 251">
          <a:extLst>
            <a:ext uri="{FF2B5EF4-FFF2-40B4-BE49-F238E27FC236}">
              <a16:creationId xmlns:a16="http://schemas.microsoft.com/office/drawing/2014/main" id="{AB4F0372-E988-47AA-B75C-A4BF79ED1CEA}"/>
            </a:ext>
          </a:extLst>
        </xdr:cNvPr>
        <xdr:cNvSpPr/>
      </xdr:nvSpPr>
      <xdr:spPr>
        <a:xfrm>
          <a:off x="6238875" y="103331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167640</xdr:rowOff>
    </xdr:from>
    <xdr:to>
      <xdr:col>41</xdr:col>
      <xdr:colOff>50800</xdr:colOff>
      <xdr:row>63</xdr:row>
      <xdr:rowOff>169926</xdr:rowOff>
    </xdr:to>
    <xdr:cxnSp macro="">
      <xdr:nvCxnSpPr>
        <xdr:cNvPr id="253" name="直線コネクタ 252">
          <a:extLst>
            <a:ext uri="{FF2B5EF4-FFF2-40B4-BE49-F238E27FC236}">
              <a16:creationId xmlns:a16="http://schemas.microsoft.com/office/drawing/2014/main" id="{CDA459CB-114C-411B-A84F-90CC0E7CD929}"/>
            </a:ext>
          </a:extLst>
        </xdr:cNvPr>
        <xdr:cNvCxnSpPr/>
      </xdr:nvCxnSpPr>
      <xdr:spPr>
        <a:xfrm flipV="1">
          <a:off x="6286500" y="1037526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51FB5BE8-8BC2-4BA6-82A9-064C78815F19}"/>
            </a:ext>
          </a:extLst>
        </xdr:cNvPr>
        <xdr:cNvSpPr txBox="1"/>
      </xdr:nvSpPr>
      <xdr:spPr>
        <a:xfrm>
          <a:off x="8458277" y="989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E9CC8710-FF05-4223-B2B6-ACFF91232428}"/>
            </a:ext>
          </a:extLst>
        </xdr:cNvPr>
        <xdr:cNvSpPr txBox="1"/>
      </xdr:nvSpPr>
      <xdr:spPr>
        <a:xfrm>
          <a:off x="7677227" y="989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14F3A32F-0C87-459D-B023-E2CC24E8DA69}"/>
            </a:ext>
          </a:extLst>
        </xdr:cNvPr>
        <xdr:cNvSpPr txBox="1"/>
      </xdr:nvSpPr>
      <xdr:spPr>
        <a:xfrm>
          <a:off x="6867602" y="990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CD07FC2D-CF13-4538-B8D2-E4A432F4D3DC}"/>
            </a:ext>
          </a:extLst>
        </xdr:cNvPr>
        <xdr:cNvSpPr txBox="1"/>
      </xdr:nvSpPr>
      <xdr:spPr>
        <a:xfrm>
          <a:off x="6067502" y="989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33545</xdr:rowOff>
    </xdr:from>
    <xdr:ext cx="469744" cy="259045"/>
    <xdr:sp macro="" textlink="">
      <xdr:nvSpPr>
        <xdr:cNvPr id="258" name="n_1mainValue【体育館・プール】&#10;一人当たり面積">
          <a:extLst>
            <a:ext uri="{FF2B5EF4-FFF2-40B4-BE49-F238E27FC236}">
              <a16:creationId xmlns:a16="http://schemas.microsoft.com/office/drawing/2014/main" id="{47611B9B-5086-4420-8457-6EBC060EFC37}"/>
            </a:ext>
          </a:extLst>
        </xdr:cNvPr>
        <xdr:cNvSpPr txBox="1"/>
      </xdr:nvSpPr>
      <xdr:spPr>
        <a:xfrm>
          <a:off x="8458277" y="1040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35831</xdr:rowOff>
    </xdr:from>
    <xdr:ext cx="469744" cy="259045"/>
    <xdr:sp macro="" textlink="">
      <xdr:nvSpPr>
        <xdr:cNvPr id="259" name="n_2mainValue【体育館・プール】&#10;一人当たり面積">
          <a:extLst>
            <a:ext uri="{FF2B5EF4-FFF2-40B4-BE49-F238E27FC236}">
              <a16:creationId xmlns:a16="http://schemas.microsoft.com/office/drawing/2014/main" id="{6E2FFC52-FD08-402C-BBCB-01797CB4D920}"/>
            </a:ext>
          </a:extLst>
        </xdr:cNvPr>
        <xdr:cNvSpPr txBox="1"/>
      </xdr:nvSpPr>
      <xdr:spPr>
        <a:xfrm>
          <a:off x="7677227" y="1040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38117</xdr:rowOff>
    </xdr:from>
    <xdr:ext cx="469744" cy="259045"/>
    <xdr:sp macro="" textlink="">
      <xdr:nvSpPr>
        <xdr:cNvPr id="260" name="n_3mainValue【体育館・プール】&#10;一人当たり面積">
          <a:extLst>
            <a:ext uri="{FF2B5EF4-FFF2-40B4-BE49-F238E27FC236}">
              <a16:creationId xmlns:a16="http://schemas.microsoft.com/office/drawing/2014/main" id="{D481983F-27EF-451D-A0B4-E7C3359F741E}"/>
            </a:ext>
          </a:extLst>
        </xdr:cNvPr>
        <xdr:cNvSpPr txBox="1"/>
      </xdr:nvSpPr>
      <xdr:spPr>
        <a:xfrm>
          <a:off x="6867602" y="1041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40403</xdr:rowOff>
    </xdr:from>
    <xdr:ext cx="469744" cy="259045"/>
    <xdr:sp macro="" textlink="">
      <xdr:nvSpPr>
        <xdr:cNvPr id="261" name="n_4mainValue【体育館・プール】&#10;一人当たり面積">
          <a:extLst>
            <a:ext uri="{FF2B5EF4-FFF2-40B4-BE49-F238E27FC236}">
              <a16:creationId xmlns:a16="http://schemas.microsoft.com/office/drawing/2014/main" id="{F8AD84D3-CC2E-4EB0-8D76-96AE9FA76E66}"/>
            </a:ext>
          </a:extLst>
        </xdr:cNvPr>
        <xdr:cNvSpPr txBox="1"/>
      </xdr:nvSpPr>
      <xdr:spPr>
        <a:xfrm>
          <a:off x="6067502" y="10413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C82DFA1-1CAA-4047-87B1-114A9ACAEB5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0F35035-47E2-4727-BE77-A9079838913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59C3DB5-98B4-43F3-BBE3-5EA053C10DF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D7EFAA3-0525-497E-BF24-0161FAE2414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1071A6C-6E57-479B-AE96-C2A9DBF9DD6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8DAD56A-DB4D-41A1-B2C1-496FA7AC5DD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4DB8770-0296-462A-8B92-2DDB7A0F35A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E96937E-7F80-46C1-8093-E5671BBF3B5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2790300-CDE2-4A74-A5D3-19E54571597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B7952FA0-EA53-4275-B9DB-52B1EA26156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E9C101BA-5F72-4676-B2E0-0D7B13B8C99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2372E00D-C7C2-422A-9602-174535D3934B}"/>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3AD55B0F-49D5-4A7F-BD27-21EB0B8205AF}"/>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ABD9A045-76DC-48E3-BC5F-BC8D9CF44602}"/>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B2DCC661-868E-4C38-B966-6B78798F68A3}"/>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CEDF720A-1557-43A7-B7A6-DEE94D7F78A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6D9D63C5-6AD8-45E0-87AD-6E3CED9F978A}"/>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174181A0-B824-4714-93E5-91038A28CBF7}"/>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2C9A56C6-227F-4248-A128-6F21D5598E64}"/>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17D219F1-4E79-4455-A5A6-7B7B575044B5}"/>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11CEEDA4-4DC6-4C52-B668-D37B333666B2}"/>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32AD70FE-0C99-4C51-A2E1-7DF883CF8FA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F485DF6C-DF97-4E0E-B5FA-76043AEF8E81}"/>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97D17BF0-FB50-4FB1-8EB1-F97D320324D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F7B77570-2EAE-40F6-B1DF-725950347780}"/>
            </a:ext>
          </a:extLst>
        </xdr:cNvPr>
        <xdr:cNvCxnSpPr/>
      </xdr:nvCxnSpPr>
      <xdr:spPr>
        <a:xfrm flipV="1">
          <a:off x="4180840" y="1255395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A39734FC-AEC5-4B42-8D72-76683524B804}"/>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868BBE57-C743-4D16-84E8-E00DDA966094}"/>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F59839B4-6558-4FFB-8080-E652DE58FC48}"/>
            </a:ext>
          </a:extLst>
        </xdr:cNvPr>
        <xdr:cNvSpPr txBox="1"/>
      </xdr:nvSpPr>
      <xdr:spPr>
        <a:xfrm>
          <a:off x="4219575" y="1234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BC26E865-645D-4860-A243-34282917D75D}"/>
            </a:ext>
          </a:extLst>
        </xdr:cNvPr>
        <xdr:cNvCxnSpPr/>
      </xdr:nvCxnSpPr>
      <xdr:spPr>
        <a:xfrm>
          <a:off x="4105275" y="12553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6D993480-68BC-45D8-B340-DF255CAC35E6}"/>
            </a:ext>
          </a:extLst>
        </xdr:cNvPr>
        <xdr:cNvSpPr txBox="1"/>
      </xdr:nvSpPr>
      <xdr:spPr>
        <a:xfrm>
          <a:off x="4219575" y="13174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DA01B2BC-8877-4551-917E-F5173C3048DA}"/>
            </a:ext>
          </a:extLst>
        </xdr:cNvPr>
        <xdr:cNvSpPr/>
      </xdr:nvSpPr>
      <xdr:spPr>
        <a:xfrm>
          <a:off x="4124325"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6121F511-E031-430C-BE54-5A830C87B3AC}"/>
            </a:ext>
          </a:extLst>
        </xdr:cNvPr>
        <xdr:cNvSpPr/>
      </xdr:nvSpPr>
      <xdr:spPr>
        <a:xfrm>
          <a:off x="3381375" y="132892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7474C8A8-FA9F-4D71-A4B5-E7A8B4A3B84D}"/>
            </a:ext>
          </a:extLst>
        </xdr:cNvPr>
        <xdr:cNvSpPr/>
      </xdr:nvSpPr>
      <xdr:spPr>
        <a:xfrm>
          <a:off x="2571750" y="132613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E94D3B8E-5429-4890-B111-B1EB4A7A30B2}"/>
            </a:ext>
          </a:extLst>
        </xdr:cNvPr>
        <xdr:cNvSpPr/>
      </xdr:nvSpPr>
      <xdr:spPr>
        <a:xfrm>
          <a:off x="1781175" y="13274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3D8A3536-9022-42AE-87CE-B160084EF4F6}"/>
            </a:ext>
          </a:extLst>
        </xdr:cNvPr>
        <xdr:cNvSpPr/>
      </xdr:nvSpPr>
      <xdr:spPr>
        <a:xfrm>
          <a:off x="981075" y="13298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4411335-742D-4C08-84F4-549F460565C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D9ADE81-54EB-4AD7-AB8A-3D85733D259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CA0A4CA-5955-48D9-B1B9-8DD387C974C4}"/>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798340E-D46B-4653-B6AF-7E3815AF855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824C3F8-BED2-4755-9F2B-562CDC625E3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137795</xdr:rowOff>
    </xdr:from>
    <xdr:to>
      <xdr:col>24</xdr:col>
      <xdr:colOff>114300</xdr:colOff>
      <xdr:row>83</xdr:row>
      <xdr:rowOff>67945</xdr:rowOff>
    </xdr:to>
    <xdr:sp macro="" textlink="">
      <xdr:nvSpPr>
        <xdr:cNvPr id="302" name="楕円 301">
          <a:extLst>
            <a:ext uri="{FF2B5EF4-FFF2-40B4-BE49-F238E27FC236}">
              <a16:creationId xmlns:a16="http://schemas.microsoft.com/office/drawing/2014/main" id="{12DE3547-C93D-4D99-980F-8365C008AE75}"/>
            </a:ext>
          </a:extLst>
        </xdr:cNvPr>
        <xdr:cNvSpPr/>
      </xdr:nvSpPr>
      <xdr:spPr>
        <a:xfrm>
          <a:off x="4124325" y="134283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116222</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1EC7E940-47ED-43BD-A3A2-929FB390ED7F}"/>
            </a:ext>
          </a:extLst>
        </xdr:cNvPr>
        <xdr:cNvSpPr txBox="1"/>
      </xdr:nvSpPr>
      <xdr:spPr>
        <a:xfrm>
          <a:off x="4219575"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97789</xdr:rowOff>
    </xdr:from>
    <xdr:to>
      <xdr:col>20</xdr:col>
      <xdr:colOff>38100</xdr:colOff>
      <xdr:row>83</xdr:row>
      <xdr:rowOff>27939</xdr:rowOff>
    </xdr:to>
    <xdr:sp macro="" textlink="">
      <xdr:nvSpPr>
        <xdr:cNvPr id="304" name="楕円 303">
          <a:extLst>
            <a:ext uri="{FF2B5EF4-FFF2-40B4-BE49-F238E27FC236}">
              <a16:creationId xmlns:a16="http://schemas.microsoft.com/office/drawing/2014/main" id="{91433FB3-EBC5-492C-A44A-1B1E5826A642}"/>
            </a:ext>
          </a:extLst>
        </xdr:cNvPr>
        <xdr:cNvSpPr/>
      </xdr:nvSpPr>
      <xdr:spPr>
        <a:xfrm>
          <a:off x="3381375" y="133851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148589</xdr:rowOff>
    </xdr:from>
    <xdr:to>
      <xdr:col>24</xdr:col>
      <xdr:colOff>63500</xdr:colOff>
      <xdr:row>83</xdr:row>
      <xdr:rowOff>17145</xdr:rowOff>
    </xdr:to>
    <xdr:cxnSp macro="">
      <xdr:nvCxnSpPr>
        <xdr:cNvPr id="305" name="直線コネクタ 304">
          <a:extLst>
            <a:ext uri="{FF2B5EF4-FFF2-40B4-BE49-F238E27FC236}">
              <a16:creationId xmlns:a16="http://schemas.microsoft.com/office/drawing/2014/main" id="{2345F805-E271-40AA-B264-1D503BF3A899}"/>
            </a:ext>
          </a:extLst>
        </xdr:cNvPr>
        <xdr:cNvCxnSpPr/>
      </xdr:nvCxnSpPr>
      <xdr:spPr>
        <a:xfrm>
          <a:off x="3429000" y="13432789"/>
          <a:ext cx="752475" cy="3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52070</xdr:rowOff>
    </xdr:from>
    <xdr:to>
      <xdr:col>15</xdr:col>
      <xdr:colOff>101600</xdr:colOff>
      <xdr:row>82</xdr:row>
      <xdr:rowOff>153670</xdr:rowOff>
    </xdr:to>
    <xdr:sp macro="" textlink="">
      <xdr:nvSpPr>
        <xdr:cNvPr id="306" name="楕円 305">
          <a:extLst>
            <a:ext uri="{FF2B5EF4-FFF2-40B4-BE49-F238E27FC236}">
              <a16:creationId xmlns:a16="http://schemas.microsoft.com/office/drawing/2014/main" id="{641C4BA2-66FF-4429-B5F0-7AADF81A4225}"/>
            </a:ext>
          </a:extLst>
        </xdr:cNvPr>
        <xdr:cNvSpPr/>
      </xdr:nvSpPr>
      <xdr:spPr>
        <a:xfrm>
          <a:off x="2571750" y="133362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102870</xdr:rowOff>
    </xdr:from>
    <xdr:to>
      <xdr:col>19</xdr:col>
      <xdr:colOff>177800</xdr:colOff>
      <xdr:row>82</xdr:row>
      <xdr:rowOff>148589</xdr:rowOff>
    </xdr:to>
    <xdr:cxnSp macro="">
      <xdr:nvCxnSpPr>
        <xdr:cNvPr id="307" name="直線コネクタ 306">
          <a:extLst>
            <a:ext uri="{FF2B5EF4-FFF2-40B4-BE49-F238E27FC236}">
              <a16:creationId xmlns:a16="http://schemas.microsoft.com/office/drawing/2014/main" id="{B1C59932-5BF0-4F01-AAF8-B1BCC9DDA5F2}"/>
            </a:ext>
          </a:extLst>
        </xdr:cNvPr>
        <xdr:cNvCxnSpPr/>
      </xdr:nvCxnSpPr>
      <xdr:spPr>
        <a:xfrm>
          <a:off x="2619375" y="13393420"/>
          <a:ext cx="80962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636</xdr:rowOff>
    </xdr:from>
    <xdr:to>
      <xdr:col>10</xdr:col>
      <xdr:colOff>165100</xdr:colOff>
      <xdr:row>82</xdr:row>
      <xdr:rowOff>102236</xdr:rowOff>
    </xdr:to>
    <xdr:sp macro="" textlink="">
      <xdr:nvSpPr>
        <xdr:cNvPr id="308" name="楕円 307">
          <a:extLst>
            <a:ext uri="{FF2B5EF4-FFF2-40B4-BE49-F238E27FC236}">
              <a16:creationId xmlns:a16="http://schemas.microsoft.com/office/drawing/2014/main" id="{E99FAA30-45BF-4301-AD98-C84AF71704FD}"/>
            </a:ext>
          </a:extLst>
        </xdr:cNvPr>
        <xdr:cNvSpPr/>
      </xdr:nvSpPr>
      <xdr:spPr>
        <a:xfrm>
          <a:off x="1781175" y="132880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51436</xdr:rowOff>
    </xdr:from>
    <xdr:to>
      <xdr:col>15</xdr:col>
      <xdr:colOff>50800</xdr:colOff>
      <xdr:row>82</xdr:row>
      <xdr:rowOff>102870</xdr:rowOff>
    </xdr:to>
    <xdr:cxnSp macro="">
      <xdr:nvCxnSpPr>
        <xdr:cNvPr id="309" name="直線コネクタ 308">
          <a:extLst>
            <a:ext uri="{FF2B5EF4-FFF2-40B4-BE49-F238E27FC236}">
              <a16:creationId xmlns:a16="http://schemas.microsoft.com/office/drawing/2014/main" id="{4E397EBE-7919-4B3C-8E6A-17E5C46909BE}"/>
            </a:ext>
          </a:extLst>
        </xdr:cNvPr>
        <xdr:cNvCxnSpPr/>
      </xdr:nvCxnSpPr>
      <xdr:spPr>
        <a:xfrm>
          <a:off x="1828800" y="13335636"/>
          <a:ext cx="790575" cy="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162561</xdr:rowOff>
    </xdr:from>
    <xdr:to>
      <xdr:col>6</xdr:col>
      <xdr:colOff>38100</xdr:colOff>
      <xdr:row>82</xdr:row>
      <xdr:rowOff>92711</xdr:rowOff>
    </xdr:to>
    <xdr:sp macro="" textlink="">
      <xdr:nvSpPr>
        <xdr:cNvPr id="310" name="楕円 309">
          <a:extLst>
            <a:ext uri="{FF2B5EF4-FFF2-40B4-BE49-F238E27FC236}">
              <a16:creationId xmlns:a16="http://schemas.microsoft.com/office/drawing/2014/main" id="{D8ED0698-DDBC-4E47-9CFD-04D3D03BB173}"/>
            </a:ext>
          </a:extLst>
        </xdr:cNvPr>
        <xdr:cNvSpPr/>
      </xdr:nvSpPr>
      <xdr:spPr>
        <a:xfrm>
          <a:off x="981075" y="132848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41911</xdr:rowOff>
    </xdr:from>
    <xdr:to>
      <xdr:col>10</xdr:col>
      <xdr:colOff>114300</xdr:colOff>
      <xdr:row>82</xdr:row>
      <xdr:rowOff>51436</xdr:rowOff>
    </xdr:to>
    <xdr:cxnSp macro="">
      <xdr:nvCxnSpPr>
        <xdr:cNvPr id="311" name="直線コネクタ 310">
          <a:extLst>
            <a:ext uri="{FF2B5EF4-FFF2-40B4-BE49-F238E27FC236}">
              <a16:creationId xmlns:a16="http://schemas.microsoft.com/office/drawing/2014/main" id="{1C69B246-3BBF-4389-8113-19841572FB8A}"/>
            </a:ext>
          </a:extLst>
        </xdr:cNvPr>
        <xdr:cNvCxnSpPr/>
      </xdr:nvCxnSpPr>
      <xdr:spPr>
        <a:xfrm>
          <a:off x="1028700" y="13332461"/>
          <a:ext cx="8001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312" name="n_1aveValue【福祉施設】&#10;有形固定資産減価償却率">
          <a:extLst>
            <a:ext uri="{FF2B5EF4-FFF2-40B4-BE49-F238E27FC236}">
              <a16:creationId xmlns:a16="http://schemas.microsoft.com/office/drawing/2014/main" id="{E1BB141B-33E6-4D43-9C40-A22FC91B4ECE}"/>
            </a:ext>
          </a:extLst>
        </xdr:cNvPr>
        <xdr:cNvSpPr txBox="1"/>
      </xdr:nvSpPr>
      <xdr:spPr>
        <a:xfrm>
          <a:off x="3239144"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13" name="n_2aveValue【福祉施設】&#10;有形固定資産減価償却率">
          <a:extLst>
            <a:ext uri="{FF2B5EF4-FFF2-40B4-BE49-F238E27FC236}">
              <a16:creationId xmlns:a16="http://schemas.microsoft.com/office/drawing/2014/main" id="{F25308DB-9BE5-4634-A738-B6C5394ACFCE}"/>
            </a:ext>
          </a:extLst>
        </xdr:cNvPr>
        <xdr:cNvSpPr txBox="1"/>
      </xdr:nvSpPr>
      <xdr:spPr>
        <a:xfrm>
          <a:off x="2439044" y="1304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14" name="n_3aveValue【福祉施設】&#10;有形固定資産減価償却率">
          <a:extLst>
            <a:ext uri="{FF2B5EF4-FFF2-40B4-BE49-F238E27FC236}">
              <a16:creationId xmlns:a16="http://schemas.microsoft.com/office/drawing/2014/main" id="{5F687DFB-F0F9-46D6-B543-A16B8611E1D8}"/>
            </a:ext>
          </a:extLst>
        </xdr:cNvPr>
        <xdr:cNvSpPr txBox="1"/>
      </xdr:nvSpPr>
      <xdr:spPr>
        <a:xfrm>
          <a:off x="1648469"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100982</xdr:rowOff>
    </xdr:from>
    <xdr:ext cx="405111" cy="259045"/>
    <xdr:sp macro="" textlink="">
      <xdr:nvSpPr>
        <xdr:cNvPr id="315" name="n_4aveValue【福祉施設】&#10;有形固定資産減価償却率">
          <a:extLst>
            <a:ext uri="{FF2B5EF4-FFF2-40B4-BE49-F238E27FC236}">
              <a16:creationId xmlns:a16="http://schemas.microsoft.com/office/drawing/2014/main" id="{85DABB91-62CC-4A91-826F-82CF7FB44FD9}"/>
            </a:ext>
          </a:extLst>
        </xdr:cNvPr>
        <xdr:cNvSpPr txBox="1"/>
      </xdr:nvSpPr>
      <xdr:spPr>
        <a:xfrm>
          <a:off x="848369" y="1339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19066</xdr:rowOff>
    </xdr:from>
    <xdr:ext cx="405111" cy="259045"/>
    <xdr:sp macro="" textlink="">
      <xdr:nvSpPr>
        <xdr:cNvPr id="316" name="n_1mainValue【福祉施設】&#10;有形固定資産減価償却率">
          <a:extLst>
            <a:ext uri="{FF2B5EF4-FFF2-40B4-BE49-F238E27FC236}">
              <a16:creationId xmlns:a16="http://schemas.microsoft.com/office/drawing/2014/main" id="{9ED8917C-BE00-4E7C-844E-D40050DFC769}"/>
            </a:ext>
          </a:extLst>
        </xdr:cNvPr>
        <xdr:cNvSpPr txBox="1"/>
      </xdr:nvSpPr>
      <xdr:spPr>
        <a:xfrm>
          <a:off x="3239144" y="13468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144797</xdr:rowOff>
    </xdr:from>
    <xdr:ext cx="405111" cy="259045"/>
    <xdr:sp macro="" textlink="">
      <xdr:nvSpPr>
        <xdr:cNvPr id="317" name="n_2mainValue【福祉施設】&#10;有形固定資産減価償却率">
          <a:extLst>
            <a:ext uri="{FF2B5EF4-FFF2-40B4-BE49-F238E27FC236}">
              <a16:creationId xmlns:a16="http://schemas.microsoft.com/office/drawing/2014/main" id="{D48F0C84-44EB-4C6F-8A11-2E09DED21341}"/>
            </a:ext>
          </a:extLst>
        </xdr:cNvPr>
        <xdr:cNvSpPr txBox="1"/>
      </xdr:nvSpPr>
      <xdr:spPr>
        <a:xfrm>
          <a:off x="243904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93363</xdr:rowOff>
    </xdr:from>
    <xdr:ext cx="405111" cy="259045"/>
    <xdr:sp macro="" textlink="">
      <xdr:nvSpPr>
        <xdr:cNvPr id="318" name="n_3mainValue【福祉施設】&#10;有形固定資産減価償却率">
          <a:extLst>
            <a:ext uri="{FF2B5EF4-FFF2-40B4-BE49-F238E27FC236}">
              <a16:creationId xmlns:a16="http://schemas.microsoft.com/office/drawing/2014/main" id="{3B345576-28AA-41A2-BA9D-4D1CF82F200F}"/>
            </a:ext>
          </a:extLst>
        </xdr:cNvPr>
        <xdr:cNvSpPr txBox="1"/>
      </xdr:nvSpPr>
      <xdr:spPr>
        <a:xfrm>
          <a:off x="1648469" y="1338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109238</xdr:rowOff>
    </xdr:from>
    <xdr:ext cx="405111" cy="259045"/>
    <xdr:sp macro="" textlink="">
      <xdr:nvSpPr>
        <xdr:cNvPr id="319" name="n_4mainValue【福祉施設】&#10;有形固定資産減価償却率">
          <a:extLst>
            <a:ext uri="{FF2B5EF4-FFF2-40B4-BE49-F238E27FC236}">
              <a16:creationId xmlns:a16="http://schemas.microsoft.com/office/drawing/2014/main" id="{D290C905-B5AE-4EC3-8458-987EC1D63BC6}"/>
            </a:ext>
          </a:extLst>
        </xdr:cNvPr>
        <xdr:cNvSpPr txBox="1"/>
      </xdr:nvSpPr>
      <xdr:spPr>
        <a:xfrm>
          <a:off x="848369" y="13069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BBFB6B5A-70A6-4ACA-876F-3377A29FECE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9380D6DB-B354-449E-AF1D-3737D4EBF5C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84CC5CA-FE48-4E3D-AD7E-4971DA15045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BAA6B197-A914-441B-BE7B-A824FC865BE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CE24C57E-643C-442C-8139-5F9B3F3CD88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9F76BA88-F652-4126-8F91-F723E88D53D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9B79664F-B0D2-48F0-BA52-C9BFABC4E84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B1ED5853-3E69-440F-816E-CDBA1A40652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57E6F520-3F55-4FF5-962E-A38765FBED4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F34542AB-C492-4668-A4C4-5DDEE74A339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19802336-3E89-4D25-AB21-A40C36711C76}"/>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633FAEF8-F3E3-47E4-AF00-42001434C36F}"/>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ABA73D68-6F2E-4875-A721-A30EF20F6810}"/>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E4202A70-417B-4A8B-8CA8-375B67D91379}"/>
            </a:ext>
          </a:extLst>
        </xdr:cNvPr>
        <xdr:cNvSpPr txBox="1"/>
      </xdr:nvSpPr>
      <xdr:spPr>
        <a:xfrm>
          <a:off x="5478976" y="13551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611A419E-1D08-47DC-9767-E3BCBEF1DDD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A12E089B-072C-433D-9AA9-68EDEE25C85F}"/>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A4474458-86B1-4FA6-A355-A602B0050628}"/>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24AE7F77-7398-4D00-8D58-1E569C844D6C}"/>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DA293BC3-B9AD-41C5-92EB-F7C1375B0E42}"/>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C0703A23-A1EA-48B4-8AE4-E86AD916561E}"/>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DF16EB9B-10F3-413B-BDC0-32785DA8217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0F6CC419-BF79-4ED8-A3DC-28436F95BC32}"/>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CDF4EA63-74D6-4513-8956-E9A0366626CD}"/>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F066341D-31AA-4EE0-AE55-A06AF487F810}"/>
            </a:ext>
          </a:extLst>
        </xdr:cNvPr>
        <xdr:cNvCxnSpPr/>
      </xdr:nvCxnSpPr>
      <xdr:spPr>
        <a:xfrm flipV="1">
          <a:off x="9429115" y="12517717"/>
          <a:ext cx="0" cy="1530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D9DBF8B5-A3A1-4002-9661-84958172AC32}"/>
            </a:ext>
          </a:extLst>
        </xdr:cNvPr>
        <xdr:cNvSpPr txBox="1"/>
      </xdr:nvSpPr>
      <xdr:spPr>
        <a:xfrm>
          <a:off x="9467850" y="14052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5796ACEE-AD30-4C18-958C-1CE506E5DDA3}"/>
            </a:ext>
          </a:extLst>
        </xdr:cNvPr>
        <xdr:cNvCxnSpPr/>
      </xdr:nvCxnSpPr>
      <xdr:spPr>
        <a:xfrm>
          <a:off x="9363075" y="14048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466FA698-1695-45D1-8559-5D077A37B8B6}"/>
            </a:ext>
          </a:extLst>
        </xdr:cNvPr>
        <xdr:cNvSpPr txBox="1"/>
      </xdr:nvSpPr>
      <xdr:spPr>
        <a:xfrm>
          <a:off x="9467850" y="1231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C7734B3C-B21C-46B4-B4E2-1DF22F14A1D0}"/>
            </a:ext>
          </a:extLst>
        </xdr:cNvPr>
        <xdr:cNvCxnSpPr/>
      </xdr:nvCxnSpPr>
      <xdr:spPr>
        <a:xfrm>
          <a:off x="9363075" y="125177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F46105B7-433C-40DC-9CBD-EE382FAD031E}"/>
            </a:ext>
          </a:extLst>
        </xdr:cNvPr>
        <xdr:cNvSpPr txBox="1"/>
      </xdr:nvSpPr>
      <xdr:spPr>
        <a:xfrm>
          <a:off x="9467850" y="13784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65CC131F-8201-4F9A-B1CA-7C4102B298A7}"/>
            </a:ext>
          </a:extLst>
        </xdr:cNvPr>
        <xdr:cNvSpPr/>
      </xdr:nvSpPr>
      <xdr:spPr>
        <a:xfrm>
          <a:off x="9401175" y="1393280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91A73802-B98C-4032-8001-5DD2AEB51865}"/>
            </a:ext>
          </a:extLst>
        </xdr:cNvPr>
        <xdr:cNvSpPr/>
      </xdr:nvSpPr>
      <xdr:spPr>
        <a:xfrm>
          <a:off x="8639175" y="139854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769A9BA3-7B9A-444B-8F6D-6CF75DAC9770}"/>
            </a:ext>
          </a:extLst>
        </xdr:cNvPr>
        <xdr:cNvSpPr/>
      </xdr:nvSpPr>
      <xdr:spPr>
        <a:xfrm>
          <a:off x="7839075" y="13989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36C91015-5CC1-48DE-ACF8-18B248E6533D}"/>
            </a:ext>
          </a:extLst>
        </xdr:cNvPr>
        <xdr:cNvSpPr/>
      </xdr:nvSpPr>
      <xdr:spPr>
        <a:xfrm>
          <a:off x="7029450" y="139894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7494DE78-5E2F-4033-9818-4D89C4FAF975}"/>
            </a:ext>
          </a:extLst>
        </xdr:cNvPr>
        <xdr:cNvSpPr/>
      </xdr:nvSpPr>
      <xdr:spPr>
        <a:xfrm>
          <a:off x="6238875" y="139901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C34224-ABE5-4A28-8574-176E8966B42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6794098-4A7E-49F2-942E-468CE6E97D5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248C456-D4E6-45D2-BCBD-60DBD123FC7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33AD85B-6756-4B43-8158-D51B5863E00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A68A377-C95A-4278-9D51-95ABD5BD338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34506</xdr:rowOff>
    </xdr:from>
    <xdr:to>
      <xdr:col>55</xdr:col>
      <xdr:colOff>50800</xdr:colOff>
      <xdr:row>86</xdr:row>
      <xdr:rowOff>136106</xdr:rowOff>
    </xdr:to>
    <xdr:sp macro="" textlink="">
      <xdr:nvSpPr>
        <xdr:cNvPr id="359" name="楕円 358">
          <a:extLst>
            <a:ext uri="{FF2B5EF4-FFF2-40B4-BE49-F238E27FC236}">
              <a16:creationId xmlns:a16="http://schemas.microsoft.com/office/drawing/2014/main" id="{3B4EBCC2-F20E-431C-BE86-45CCE26C3EF9}"/>
            </a:ext>
          </a:extLst>
        </xdr:cNvPr>
        <xdr:cNvSpPr/>
      </xdr:nvSpPr>
      <xdr:spPr>
        <a:xfrm>
          <a:off x="9401175" y="1396640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141254</xdr:rowOff>
    </xdr:from>
    <xdr:ext cx="469744" cy="259045"/>
    <xdr:sp macro="" textlink="">
      <xdr:nvSpPr>
        <xdr:cNvPr id="360" name="【福祉施設】&#10;一人当たり面積該当値テキスト">
          <a:extLst>
            <a:ext uri="{FF2B5EF4-FFF2-40B4-BE49-F238E27FC236}">
              <a16:creationId xmlns:a16="http://schemas.microsoft.com/office/drawing/2014/main" id="{2FD05034-87E5-496A-BF58-75A3CAE86F1A}"/>
            </a:ext>
          </a:extLst>
        </xdr:cNvPr>
        <xdr:cNvSpPr txBox="1"/>
      </xdr:nvSpPr>
      <xdr:spPr>
        <a:xfrm>
          <a:off x="9467850" y="1391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35344</xdr:rowOff>
    </xdr:from>
    <xdr:to>
      <xdr:col>50</xdr:col>
      <xdr:colOff>165100</xdr:colOff>
      <xdr:row>86</xdr:row>
      <xdr:rowOff>136944</xdr:rowOff>
    </xdr:to>
    <xdr:sp macro="" textlink="">
      <xdr:nvSpPr>
        <xdr:cNvPr id="361" name="楕円 360">
          <a:extLst>
            <a:ext uri="{FF2B5EF4-FFF2-40B4-BE49-F238E27FC236}">
              <a16:creationId xmlns:a16="http://schemas.microsoft.com/office/drawing/2014/main" id="{AC7232CC-98A1-435C-8D73-15F4B3252478}"/>
            </a:ext>
          </a:extLst>
        </xdr:cNvPr>
        <xdr:cNvSpPr/>
      </xdr:nvSpPr>
      <xdr:spPr>
        <a:xfrm>
          <a:off x="8639175" y="139704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85306</xdr:rowOff>
    </xdr:from>
    <xdr:to>
      <xdr:col>55</xdr:col>
      <xdr:colOff>0</xdr:colOff>
      <xdr:row>86</xdr:row>
      <xdr:rowOff>86144</xdr:rowOff>
    </xdr:to>
    <xdr:cxnSp macro="">
      <xdr:nvCxnSpPr>
        <xdr:cNvPr id="362" name="直線コネクタ 361">
          <a:extLst>
            <a:ext uri="{FF2B5EF4-FFF2-40B4-BE49-F238E27FC236}">
              <a16:creationId xmlns:a16="http://schemas.microsoft.com/office/drawing/2014/main" id="{EA0A173E-9C3E-4E31-B99C-1F1009662236}"/>
            </a:ext>
          </a:extLst>
        </xdr:cNvPr>
        <xdr:cNvCxnSpPr/>
      </xdr:nvCxnSpPr>
      <xdr:spPr>
        <a:xfrm flipV="1">
          <a:off x="8686800" y="1402355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35992</xdr:rowOff>
    </xdr:from>
    <xdr:to>
      <xdr:col>46</xdr:col>
      <xdr:colOff>38100</xdr:colOff>
      <xdr:row>86</xdr:row>
      <xdr:rowOff>137592</xdr:rowOff>
    </xdr:to>
    <xdr:sp macro="" textlink="">
      <xdr:nvSpPr>
        <xdr:cNvPr id="363" name="楕円 362">
          <a:extLst>
            <a:ext uri="{FF2B5EF4-FFF2-40B4-BE49-F238E27FC236}">
              <a16:creationId xmlns:a16="http://schemas.microsoft.com/office/drawing/2014/main" id="{DE1E0B98-4290-485F-AAC6-62C5625A8310}"/>
            </a:ext>
          </a:extLst>
        </xdr:cNvPr>
        <xdr:cNvSpPr/>
      </xdr:nvSpPr>
      <xdr:spPr>
        <a:xfrm>
          <a:off x="7839075" y="1397106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86144</xdr:rowOff>
    </xdr:from>
    <xdr:to>
      <xdr:col>50</xdr:col>
      <xdr:colOff>114300</xdr:colOff>
      <xdr:row>86</xdr:row>
      <xdr:rowOff>86792</xdr:rowOff>
    </xdr:to>
    <xdr:cxnSp macro="">
      <xdr:nvCxnSpPr>
        <xdr:cNvPr id="364" name="直線コネクタ 363">
          <a:extLst>
            <a:ext uri="{FF2B5EF4-FFF2-40B4-BE49-F238E27FC236}">
              <a16:creationId xmlns:a16="http://schemas.microsoft.com/office/drawing/2014/main" id="{E9F64C1C-9FFA-4889-9FBD-056718CE97D0}"/>
            </a:ext>
          </a:extLst>
        </xdr:cNvPr>
        <xdr:cNvCxnSpPr/>
      </xdr:nvCxnSpPr>
      <xdr:spPr>
        <a:xfrm flipV="1">
          <a:off x="7886700" y="14018044"/>
          <a:ext cx="8001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36754</xdr:rowOff>
    </xdr:from>
    <xdr:to>
      <xdr:col>41</xdr:col>
      <xdr:colOff>101600</xdr:colOff>
      <xdr:row>86</xdr:row>
      <xdr:rowOff>138354</xdr:rowOff>
    </xdr:to>
    <xdr:sp macro="" textlink="">
      <xdr:nvSpPr>
        <xdr:cNvPr id="365" name="楕円 364">
          <a:extLst>
            <a:ext uri="{FF2B5EF4-FFF2-40B4-BE49-F238E27FC236}">
              <a16:creationId xmlns:a16="http://schemas.microsoft.com/office/drawing/2014/main" id="{BA6BB175-04BE-4848-9A05-6D3E3B8410F2}"/>
            </a:ext>
          </a:extLst>
        </xdr:cNvPr>
        <xdr:cNvSpPr/>
      </xdr:nvSpPr>
      <xdr:spPr>
        <a:xfrm>
          <a:off x="7029450" y="139718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86792</xdr:rowOff>
    </xdr:from>
    <xdr:to>
      <xdr:col>45</xdr:col>
      <xdr:colOff>177800</xdr:colOff>
      <xdr:row>86</xdr:row>
      <xdr:rowOff>87554</xdr:rowOff>
    </xdr:to>
    <xdr:cxnSp macro="">
      <xdr:nvCxnSpPr>
        <xdr:cNvPr id="366" name="直線コネクタ 365">
          <a:extLst>
            <a:ext uri="{FF2B5EF4-FFF2-40B4-BE49-F238E27FC236}">
              <a16:creationId xmlns:a16="http://schemas.microsoft.com/office/drawing/2014/main" id="{E68CA24F-B62B-4F1F-BF11-396C07AC59C2}"/>
            </a:ext>
          </a:extLst>
        </xdr:cNvPr>
        <xdr:cNvCxnSpPr/>
      </xdr:nvCxnSpPr>
      <xdr:spPr>
        <a:xfrm flipV="1">
          <a:off x="7077075" y="14018692"/>
          <a:ext cx="80962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36068</xdr:rowOff>
    </xdr:from>
    <xdr:to>
      <xdr:col>36</xdr:col>
      <xdr:colOff>165100</xdr:colOff>
      <xdr:row>86</xdr:row>
      <xdr:rowOff>137668</xdr:rowOff>
    </xdr:to>
    <xdr:sp macro="" textlink="">
      <xdr:nvSpPr>
        <xdr:cNvPr id="367" name="楕円 366">
          <a:extLst>
            <a:ext uri="{FF2B5EF4-FFF2-40B4-BE49-F238E27FC236}">
              <a16:creationId xmlns:a16="http://schemas.microsoft.com/office/drawing/2014/main" id="{7148078D-ECCB-42C2-A360-21C356FA6D3C}"/>
            </a:ext>
          </a:extLst>
        </xdr:cNvPr>
        <xdr:cNvSpPr/>
      </xdr:nvSpPr>
      <xdr:spPr>
        <a:xfrm>
          <a:off x="6238875" y="139711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86868</xdr:rowOff>
    </xdr:from>
    <xdr:to>
      <xdr:col>41</xdr:col>
      <xdr:colOff>50800</xdr:colOff>
      <xdr:row>86</xdr:row>
      <xdr:rowOff>87554</xdr:rowOff>
    </xdr:to>
    <xdr:cxnSp macro="">
      <xdr:nvCxnSpPr>
        <xdr:cNvPr id="368" name="直線コネクタ 367">
          <a:extLst>
            <a:ext uri="{FF2B5EF4-FFF2-40B4-BE49-F238E27FC236}">
              <a16:creationId xmlns:a16="http://schemas.microsoft.com/office/drawing/2014/main" id="{A15F9867-E6A0-4021-B5FB-45DE668F7404}"/>
            </a:ext>
          </a:extLst>
        </xdr:cNvPr>
        <xdr:cNvCxnSpPr/>
      </xdr:nvCxnSpPr>
      <xdr:spPr>
        <a:xfrm>
          <a:off x="6286500" y="14018768"/>
          <a:ext cx="790575"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146321</xdr:rowOff>
    </xdr:from>
    <xdr:ext cx="469744" cy="259045"/>
    <xdr:sp macro="" textlink="">
      <xdr:nvSpPr>
        <xdr:cNvPr id="369" name="n_1aveValue【福祉施設】&#10;一人当たり面積">
          <a:extLst>
            <a:ext uri="{FF2B5EF4-FFF2-40B4-BE49-F238E27FC236}">
              <a16:creationId xmlns:a16="http://schemas.microsoft.com/office/drawing/2014/main" id="{FACB9476-C2E5-43C0-8200-19A5A0FCFA1F}"/>
            </a:ext>
          </a:extLst>
        </xdr:cNvPr>
        <xdr:cNvSpPr txBox="1"/>
      </xdr:nvSpPr>
      <xdr:spPr>
        <a:xfrm>
          <a:off x="8458277" y="1407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370" name="n_2aveValue【福祉施設】&#10;一人当たり面積">
          <a:extLst>
            <a:ext uri="{FF2B5EF4-FFF2-40B4-BE49-F238E27FC236}">
              <a16:creationId xmlns:a16="http://schemas.microsoft.com/office/drawing/2014/main" id="{AB5DD9D4-DE30-493B-A00A-AC7B95CFF96B}"/>
            </a:ext>
          </a:extLst>
        </xdr:cNvPr>
        <xdr:cNvSpPr txBox="1"/>
      </xdr:nvSpPr>
      <xdr:spPr>
        <a:xfrm>
          <a:off x="7677227" y="1407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147083</xdr:rowOff>
    </xdr:from>
    <xdr:ext cx="469744" cy="259045"/>
    <xdr:sp macro="" textlink="">
      <xdr:nvSpPr>
        <xdr:cNvPr id="371" name="n_3aveValue【福祉施設】&#10;一人当たり面積">
          <a:extLst>
            <a:ext uri="{FF2B5EF4-FFF2-40B4-BE49-F238E27FC236}">
              <a16:creationId xmlns:a16="http://schemas.microsoft.com/office/drawing/2014/main" id="{EAE12E7F-63CD-4C65-BE7E-DDB7629DD6D3}"/>
            </a:ext>
          </a:extLst>
        </xdr:cNvPr>
        <xdr:cNvSpPr txBox="1"/>
      </xdr:nvSpPr>
      <xdr:spPr>
        <a:xfrm>
          <a:off x="6867602" y="1407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147807</xdr:rowOff>
    </xdr:from>
    <xdr:ext cx="469744" cy="259045"/>
    <xdr:sp macro="" textlink="">
      <xdr:nvSpPr>
        <xdr:cNvPr id="372" name="n_4aveValue【福祉施設】&#10;一人当たり面積">
          <a:extLst>
            <a:ext uri="{FF2B5EF4-FFF2-40B4-BE49-F238E27FC236}">
              <a16:creationId xmlns:a16="http://schemas.microsoft.com/office/drawing/2014/main" id="{02DC5126-A824-49A2-B138-9EC6DCE5F93B}"/>
            </a:ext>
          </a:extLst>
        </xdr:cNvPr>
        <xdr:cNvSpPr txBox="1"/>
      </xdr:nvSpPr>
      <xdr:spPr>
        <a:xfrm>
          <a:off x="6067502" y="1407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153471</xdr:rowOff>
    </xdr:from>
    <xdr:ext cx="469744" cy="259045"/>
    <xdr:sp macro="" textlink="">
      <xdr:nvSpPr>
        <xdr:cNvPr id="373" name="n_1mainValue【福祉施設】&#10;一人当たり面積">
          <a:extLst>
            <a:ext uri="{FF2B5EF4-FFF2-40B4-BE49-F238E27FC236}">
              <a16:creationId xmlns:a16="http://schemas.microsoft.com/office/drawing/2014/main" id="{C8093C3F-C53C-4940-A21F-2A34E8EE80CB}"/>
            </a:ext>
          </a:extLst>
        </xdr:cNvPr>
        <xdr:cNvSpPr txBox="1"/>
      </xdr:nvSpPr>
      <xdr:spPr>
        <a:xfrm>
          <a:off x="8458277" y="1376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154119</xdr:rowOff>
    </xdr:from>
    <xdr:ext cx="469744" cy="259045"/>
    <xdr:sp macro="" textlink="">
      <xdr:nvSpPr>
        <xdr:cNvPr id="374" name="n_2mainValue【福祉施設】&#10;一人当たり面積">
          <a:extLst>
            <a:ext uri="{FF2B5EF4-FFF2-40B4-BE49-F238E27FC236}">
              <a16:creationId xmlns:a16="http://schemas.microsoft.com/office/drawing/2014/main" id="{5018E976-2EE2-4B4E-B68F-D939D3B106ED}"/>
            </a:ext>
          </a:extLst>
        </xdr:cNvPr>
        <xdr:cNvSpPr txBox="1"/>
      </xdr:nvSpPr>
      <xdr:spPr>
        <a:xfrm>
          <a:off x="7677227" y="13765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154881</xdr:rowOff>
    </xdr:from>
    <xdr:ext cx="469744" cy="259045"/>
    <xdr:sp macro="" textlink="">
      <xdr:nvSpPr>
        <xdr:cNvPr id="375" name="n_3mainValue【福祉施設】&#10;一人当たり面積">
          <a:extLst>
            <a:ext uri="{FF2B5EF4-FFF2-40B4-BE49-F238E27FC236}">
              <a16:creationId xmlns:a16="http://schemas.microsoft.com/office/drawing/2014/main" id="{1F0C9C6D-3E8C-4C6F-A937-52516FE40341}"/>
            </a:ext>
          </a:extLst>
        </xdr:cNvPr>
        <xdr:cNvSpPr txBox="1"/>
      </xdr:nvSpPr>
      <xdr:spPr>
        <a:xfrm>
          <a:off x="6867602" y="1376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154195</xdr:rowOff>
    </xdr:from>
    <xdr:ext cx="469744" cy="259045"/>
    <xdr:sp macro="" textlink="">
      <xdr:nvSpPr>
        <xdr:cNvPr id="376" name="n_4mainValue【福祉施設】&#10;一人当たり面積">
          <a:extLst>
            <a:ext uri="{FF2B5EF4-FFF2-40B4-BE49-F238E27FC236}">
              <a16:creationId xmlns:a16="http://schemas.microsoft.com/office/drawing/2014/main" id="{1F5D04CA-3296-41D5-8963-7925F15280E9}"/>
            </a:ext>
          </a:extLst>
        </xdr:cNvPr>
        <xdr:cNvSpPr txBox="1"/>
      </xdr:nvSpPr>
      <xdr:spPr>
        <a:xfrm>
          <a:off x="6067502" y="1376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8ABBAC7B-D727-4420-9979-A7EE0658803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19CF4CF-5792-421D-9BFD-6E78E57EB79C}"/>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466109B-F145-4914-83C3-ED3EE71194D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F8612D03-AEAB-4FE3-9CCC-CE2531D29CE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7ADCE872-C5F2-40FC-A6A3-21475E265F1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868E35D-CC81-4D97-ACAC-8D4A0F7FCB33}"/>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2618235-CBA9-4046-9597-6A223B21BF2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CBCB96F2-18D2-406E-BCE1-B13B4BA99AB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AE722BD6-5BA8-421F-BC68-9E2F133CF0D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FA352280-E166-4841-A4D8-50A3AD7B404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78103B1B-D66E-47E0-AF20-C2EAABC24ED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5144146D-0A86-4FC5-9ADF-8FEB4E79B50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D9DC4883-98F1-4CA4-A92E-34EE1953F62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C925979E-E1A2-45D8-BF0A-277EE5F0E84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9E5ED831-06B8-4870-A793-856EB1615F68}"/>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C077102A-C778-418C-8ADE-8976D4E76B0E}"/>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B7DCB34C-8C2F-4FBF-8F3B-A81041B829F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500BFDAE-7DC5-40A6-9046-2F0E49312DF3}"/>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113FBCDA-1850-4E20-BE8B-3591CCB7588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89B674E6-BC6B-423E-9E31-A6A5D033E52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839EEDF6-94A6-4E00-8539-00C3BE4072A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B71345AC-9486-4F06-86E2-82FCA04507D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F14288C4-38C2-48F3-A237-0CDA9DE5B60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E026EC37-E30B-4246-8DD5-11C22CECB9AB}"/>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DBEB4BE-2FE3-4C70-9CD9-60941868746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775ECA8-5F2B-4B2D-8F04-4A0E9A023D2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21100F8F-BC2F-433C-AAC7-FE3D7E59F2C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3125BA35-1D0E-4A22-862F-F1B5D310179F}"/>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9813E4A7-9B0C-4942-8B32-2C5CD5E27FE2}"/>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327B74CC-C8B0-46A0-870F-6CDC012DF3C9}"/>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264D6270-4B51-42BB-9AA8-E83C512A9BFF}"/>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690CDC07-584A-4A3F-97E7-B7818A14F140}"/>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F8688BDD-2587-47FD-8679-901DB353A8E5}"/>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989BBEE2-00E1-484C-883E-0FD865C00B44}"/>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FC310926-B276-412D-B7D9-7D713EBA93D9}"/>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D0A271B7-96F8-4169-B86B-F9C53E6DEF4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BDD6F7D2-7E17-4D07-9885-F4CE8AD1C116}"/>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B673CE8C-C399-458F-AE77-24C1959E874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E0B3AAC2-5FAC-4418-B0B1-2521F86D13C9}"/>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0EB99767-3DC6-4D09-9D64-21C5F67474E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417" name="直線コネクタ 416">
          <a:extLst>
            <a:ext uri="{FF2B5EF4-FFF2-40B4-BE49-F238E27FC236}">
              <a16:creationId xmlns:a16="http://schemas.microsoft.com/office/drawing/2014/main" id="{D22DFF17-1BF2-4421-89E5-7DD1F5CEE2B8}"/>
            </a:ext>
          </a:extLst>
        </xdr:cNvPr>
        <xdr:cNvCxnSpPr/>
      </xdr:nvCxnSpPr>
      <xdr:spPr>
        <a:xfrm flipV="1">
          <a:off x="14696439" y="5540375"/>
          <a:ext cx="0" cy="1137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15681CA4-E6E5-4498-B513-24E3A60C8B54}"/>
            </a:ext>
          </a:extLst>
        </xdr:cNvPr>
        <xdr:cNvSpPr txBox="1"/>
      </xdr:nvSpPr>
      <xdr:spPr>
        <a:xfrm>
          <a:off x="1473517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19" name="直線コネクタ 418">
          <a:extLst>
            <a:ext uri="{FF2B5EF4-FFF2-40B4-BE49-F238E27FC236}">
              <a16:creationId xmlns:a16="http://schemas.microsoft.com/office/drawing/2014/main" id="{9E13B277-E0D8-411A-AE13-B7519F6706BD}"/>
            </a:ext>
          </a:extLst>
        </xdr:cNvPr>
        <xdr:cNvCxnSpPr/>
      </xdr:nvCxnSpPr>
      <xdr:spPr>
        <a:xfrm>
          <a:off x="14611350" y="66776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04C5D763-C175-4DC0-8B05-AC661D4C9700}"/>
            </a:ext>
          </a:extLst>
        </xdr:cNvPr>
        <xdr:cNvSpPr txBox="1"/>
      </xdr:nvSpPr>
      <xdr:spPr>
        <a:xfrm>
          <a:off x="14735175"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21" name="直線コネクタ 420">
          <a:extLst>
            <a:ext uri="{FF2B5EF4-FFF2-40B4-BE49-F238E27FC236}">
              <a16:creationId xmlns:a16="http://schemas.microsoft.com/office/drawing/2014/main" id="{3DBEA56C-9934-420B-99E7-36BE65825A9A}"/>
            </a:ext>
          </a:extLst>
        </xdr:cNvPr>
        <xdr:cNvCxnSpPr/>
      </xdr:nvCxnSpPr>
      <xdr:spPr>
        <a:xfrm>
          <a:off x="14611350" y="554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2BA51042-A6E7-4393-A0BC-7132F02A1805}"/>
            </a:ext>
          </a:extLst>
        </xdr:cNvPr>
        <xdr:cNvSpPr txBox="1"/>
      </xdr:nvSpPr>
      <xdr:spPr>
        <a:xfrm>
          <a:off x="14735175" y="6153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23" name="フローチャート: 判断 422">
          <a:extLst>
            <a:ext uri="{FF2B5EF4-FFF2-40B4-BE49-F238E27FC236}">
              <a16:creationId xmlns:a16="http://schemas.microsoft.com/office/drawing/2014/main" id="{BD71E576-CF29-4C10-9ED8-3748148FC0B5}"/>
            </a:ext>
          </a:extLst>
        </xdr:cNvPr>
        <xdr:cNvSpPr/>
      </xdr:nvSpPr>
      <xdr:spPr>
        <a:xfrm>
          <a:off x="14649450" y="61652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24" name="フローチャート: 判断 423">
          <a:extLst>
            <a:ext uri="{FF2B5EF4-FFF2-40B4-BE49-F238E27FC236}">
              <a16:creationId xmlns:a16="http://schemas.microsoft.com/office/drawing/2014/main" id="{0C316FC8-2DFA-4E8E-A663-6ECCFD2C568D}"/>
            </a:ext>
          </a:extLst>
        </xdr:cNvPr>
        <xdr:cNvSpPr/>
      </xdr:nvSpPr>
      <xdr:spPr>
        <a:xfrm>
          <a:off x="13887450" y="61410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25" name="フローチャート: 判断 424">
          <a:extLst>
            <a:ext uri="{FF2B5EF4-FFF2-40B4-BE49-F238E27FC236}">
              <a16:creationId xmlns:a16="http://schemas.microsoft.com/office/drawing/2014/main" id="{AB60001C-A958-407B-BA44-9BF73AB01C48}"/>
            </a:ext>
          </a:extLst>
        </xdr:cNvPr>
        <xdr:cNvSpPr/>
      </xdr:nvSpPr>
      <xdr:spPr>
        <a:xfrm>
          <a:off x="13096875" y="60858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26" name="フローチャート: 判断 425">
          <a:extLst>
            <a:ext uri="{FF2B5EF4-FFF2-40B4-BE49-F238E27FC236}">
              <a16:creationId xmlns:a16="http://schemas.microsoft.com/office/drawing/2014/main" id="{AD4ED2A2-5532-40A2-A0DC-FFAF3DC6CEC2}"/>
            </a:ext>
          </a:extLst>
        </xdr:cNvPr>
        <xdr:cNvSpPr/>
      </xdr:nvSpPr>
      <xdr:spPr>
        <a:xfrm>
          <a:off x="12296775" y="60585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427" name="フローチャート: 判断 426">
          <a:extLst>
            <a:ext uri="{FF2B5EF4-FFF2-40B4-BE49-F238E27FC236}">
              <a16:creationId xmlns:a16="http://schemas.microsoft.com/office/drawing/2014/main" id="{ABB808B2-BEC2-4427-8BEF-4FB9B0976A58}"/>
            </a:ext>
          </a:extLst>
        </xdr:cNvPr>
        <xdr:cNvSpPr/>
      </xdr:nvSpPr>
      <xdr:spPr>
        <a:xfrm>
          <a:off x="11487150" y="60985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83A96D0-4129-496C-8856-3B0C8B62A2C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AB7D883-49F4-49F6-A752-BC01388A938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A8AE9DD-586F-457D-ACC1-D4079EAE3A0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288CED7-AE76-402A-95AC-F79C3A8E1CF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6342AD9-FD3F-4FE9-B1D2-88319734717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139700</xdr:rowOff>
    </xdr:from>
    <xdr:to>
      <xdr:col>85</xdr:col>
      <xdr:colOff>177800</xdr:colOff>
      <xdr:row>38</xdr:row>
      <xdr:rowOff>69850</xdr:rowOff>
    </xdr:to>
    <xdr:sp macro="" textlink="">
      <xdr:nvSpPr>
        <xdr:cNvPr id="433" name="楕円 432">
          <a:extLst>
            <a:ext uri="{FF2B5EF4-FFF2-40B4-BE49-F238E27FC236}">
              <a16:creationId xmlns:a16="http://schemas.microsoft.com/office/drawing/2014/main" id="{4B177C37-6002-43E7-AD11-A0AC3DFB7A42}"/>
            </a:ext>
          </a:extLst>
        </xdr:cNvPr>
        <xdr:cNvSpPr/>
      </xdr:nvSpPr>
      <xdr:spPr>
        <a:xfrm>
          <a:off x="14649450" y="61436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162577</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52EDCCC9-A7D6-49A4-8BD7-810938C5E9B3}"/>
            </a:ext>
          </a:extLst>
        </xdr:cNvPr>
        <xdr:cNvSpPr txBox="1"/>
      </xdr:nvSpPr>
      <xdr:spPr>
        <a:xfrm>
          <a:off x="14735175" y="5998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153035</xdr:rowOff>
    </xdr:from>
    <xdr:to>
      <xdr:col>81</xdr:col>
      <xdr:colOff>101600</xdr:colOff>
      <xdr:row>37</xdr:row>
      <xdr:rowOff>83185</xdr:rowOff>
    </xdr:to>
    <xdr:sp macro="" textlink="">
      <xdr:nvSpPr>
        <xdr:cNvPr id="435" name="楕円 434">
          <a:extLst>
            <a:ext uri="{FF2B5EF4-FFF2-40B4-BE49-F238E27FC236}">
              <a16:creationId xmlns:a16="http://schemas.microsoft.com/office/drawing/2014/main" id="{5A8AAF6B-7DFB-4791-AF02-C9ED3E773817}"/>
            </a:ext>
          </a:extLst>
        </xdr:cNvPr>
        <xdr:cNvSpPr/>
      </xdr:nvSpPr>
      <xdr:spPr>
        <a:xfrm>
          <a:off x="13887450" y="59918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32385</xdr:rowOff>
    </xdr:from>
    <xdr:to>
      <xdr:col>85</xdr:col>
      <xdr:colOff>127000</xdr:colOff>
      <xdr:row>38</xdr:row>
      <xdr:rowOff>19050</xdr:rowOff>
    </xdr:to>
    <xdr:cxnSp macro="">
      <xdr:nvCxnSpPr>
        <xdr:cNvPr id="436" name="直線コネクタ 435">
          <a:extLst>
            <a:ext uri="{FF2B5EF4-FFF2-40B4-BE49-F238E27FC236}">
              <a16:creationId xmlns:a16="http://schemas.microsoft.com/office/drawing/2014/main" id="{092F2821-23E2-49E6-87BE-41156787A3F0}"/>
            </a:ext>
          </a:extLst>
        </xdr:cNvPr>
        <xdr:cNvCxnSpPr/>
      </xdr:nvCxnSpPr>
      <xdr:spPr>
        <a:xfrm>
          <a:off x="13935075" y="6029960"/>
          <a:ext cx="762000" cy="15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149225</xdr:rowOff>
    </xdr:from>
    <xdr:to>
      <xdr:col>76</xdr:col>
      <xdr:colOff>165100</xdr:colOff>
      <xdr:row>37</xdr:row>
      <xdr:rowOff>79375</xdr:rowOff>
    </xdr:to>
    <xdr:sp macro="" textlink="">
      <xdr:nvSpPr>
        <xdr:cNvPr id="437" name="楕円 436">
          <a:extLst>
            <a:ext uri="{FF2B5EF4-FFF2-40B4-BE49-F238E27FC236}">
              <a16:creationId xmlns:a16="http://schemas.microsoft.com/office/drawing/2014/main" id="{5F62D3A1-FD20-4882-B0F8-B2D55DF57E71}"/>
            </a:ext>
          </a:extLst>
        </xdr:cNvPr>
        <xdr:cNvSpPr/>
      </xdr:nvSpPr>
      <xdr:spPr>
        <a:xfrm>
          <a:off x="13096875" y="5988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28575</xdr:rowOff>
    </xdr:from>
    <xdr:to>
      <xdr:col>81</xdr:col>
      <xdr:colOff>50800</xdr:colOff>
      <xdr:row>37</xdr:row>
      <xdr:rowOff>32385</xdr:rowOff>
    </xdr:to>
    <xdr:cxnSp macro="">
      <xdr:nvCxnSpPr>
        <xdr:cNvPr id="438" name="直線コネクタ 437">
          <a:extLst>
            <a:ext uri="{FF2B5EF4-FFF2-40B4-BE49-F238E27FC236}">
              <a16:creationId xmlns:a16="http://schemas.microsoft.com/office/drawing/2014/main" id="{5651C9DB-A185-4E41-AA8B-4F81C2063EF5}"/>
            </a:ext>
          </a:extLst>
        </xdr:cNvPr>
        <xdr:cNvCxnSpPr/>
      </xdr:nvCxnSpPr>
      <xdr:spPr>
        <a:xfrm>
          <a:off x="13144500" y="6026150"/>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65405</xdr:rowOff>
    </xdr:from>
    <xdr:to>
      <xdr:col>72</xdr:col>
      <xdr:colOff>38100</xdr:colOff>
      <xdr:row>36</xdr:row>
      <xdr:rowOff>167005</xdr:rowOff>
    </xdr:to>
    <xdr:sp macro="" textlink="">
      <xdr:nvSpPr>
        <xdr:cNvPr id="439" name="楕円 438">
          <a:extLst>
            <a:ext uri="{FF2B5EF4-FFF2-40B4-BE49-F238E27FC236}">
              <a16:creationId xmlns:a16="http://schemas.microsoft.com/office/drawing/2014/main" id="{09A8730F-BE0F-4CBB-96C4-624919179E19}"/>
            </a:ext>
          </a:extLst>
        </xdr:cNvPr>
        <xdr:cNvSpPr/>
      </xdr:nvSpPr>
      <xdr:spPr>
        <a:xfrm>
          <a:off x="12296775" y="59074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116205</xdr:rowOff>
    </xdr:from>
    <xdr:to>
      <xdr:col>76</xdr:col>
      <xdr:colOff>114300</xdr:colOff>
      <xdr:row>37</xdr:row>
      <xdr:rowOff>28575</xdr:rowOff>
    </xdr:to>
    <xdr:cxnSp macro="">
      <xdr:nvCxnSpPr>
        <xdr:cNvPr id="440" name="直線コネクタ 439">
          <a:extLst>
            <a:ext uri="{FF2B5EF4-FFF2-40B4-BE49-F238E27FC236}">
              <a16:creationId xmlns:a16="http://schemas.microsoft.com/office/drawing/2014/main" id="{833D0197-0994-44F1-BEFD-5ECBE11032A5}"/>
            </a:ext>
          </a:extLst>
        </xdr:cNvPr>
        <xdr:cNvCxnSpPr/>
      </xdr:nvCxnSpPr>
      <xdr:spPr>
        <a:xfrm>
          <a:off x="12344400" y="5955030"/>
          <a:ext cx="8001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154940</xdr:rowOff>
    </xdr:from>
    <xdr:to>
      <xdr:col>67</xdr:col>
      <xdr:colOff>101600</xdr:colOff>
      <xdr:row>36</xdr:row>
      <xdr:rowOff>85090</xdr:rowOff>
    </xdr:to>
    <xdr:sp macro="" textlink="">
      <xdr:nvSpPr>
        <xdr:cNvPr id="441" name="楕円 440">
          <a:extLst>
            <a:ext uri="{FF2B5EF4-FFF2-40B4-BE49-F238E27FC236}">
              <a16:creationId xmlns:a16="http://schemas.microsoft.com/office/drawing/2014/main" id="{9640E766-628B-4B18-8E13-DF0778F81DB0}"/>
            </a:ext>
          </a:extLst>
        </xdr:cNvPr>
        <xdr:cNvSpPr/>
      </xdr:nvSpPr>
      <xdr:spPr>
        <a:xfrm>
          <a:off x="11487150" y="58318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34290</xdr:rowOff>
    </xdr:from>
    <xdr:to>
      <xdr:col>71</xdr:col>
      <xdr:colOff>177800</xdr:colOff>
      <xdr:row>36</xdr:row>
      <xdr:rowOff>116205</xdr:rowOff>
    </xdr:to>
    <xdr:cxnSp macro="">
      <xdr:nvCxnSpPr>
        <xdr:cNvPr id="442" name="直線コネクタ 441">
          <a:extLst>
            <a:ext uri="{FF2B5EF4-FFF2-40B4-BE49-F238E27FC236}">
              <a16:creationId xmlns:a16="http://schemas.microsoft.com/office/drawing/2014/main" id="{09D151CF-51DB-4B16-BF9E-83F6FB241F48}"/>
            </a:ext>
          </a:extLst>
        </xdr:cNvPr>
        <xdr:cNvCxnSpPr/>
      </xdr:nvCxnSpPr>
      <xdr:spPr>
        <a:xfrm>
          <a:off x="11534775" y="5869940"/>
          <a:ext cx="809625"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5037120A-57C6-4D40-A77D-6FF4D13D909A}"/>
            </a:ext>
          </a:extLst>
        </xdr:cNvPr>
        <xdr:cNvSpPr txBox="1"/>
      </xdr:nvSpPr>
      <xdr:spPr>
        <a:xfrm>
          <a:off x="1374521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0079D2A2-E733-481C-86DA-307430D17153}"/>
            </a:ext>
          </a:extLst>
        </xdr:cNvPr>
        <xdr:cNvSpPr txBox="1"/>
      </xdr:nvSpPr>
      <xdr:spPr>
        <a:xfrm>
          <a:off x="12964169"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C9B0E253-F1F9-4F52-B474-8708794499F4}"/>
            </a:ext>
          </a:extLst>
        </xdr:cNvPr>
        <xdr:cNvSpPr txBox="1"/>
      </xdr:nvSpPr>
      <xdr:spPr>
        <a:xfrm>
          <a:off x="12164069" y="615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D237FD1B-335A-4117-87DF-0A92AAC3ABA3}"/>
            </a:ext>
          </a:extLst>
        </xdr:cNvPr>
        <xdr:cNvSpPr txBox="1"/>
      </xdr:nvSpPr>
      <xdr:spPr>
        <a:xfrm>
          <a:off x="11354444" y="618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99712</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D9F010D6-348C-4F4E-8DB6-1EEC0A97DA97}"/>
            </a:ext>
          </a:extLst>
        </xdr:cNvPr>
        <xdr:cNvSpPr txBox="1"/>
      </xdr:nvSpPr>
      <xdr:spPr>
        <a:xfrm>
          <a:off x="13745219" y="577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95902</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C88D7120-AD7F-4057-83C5-8508F5E065FD}"/>
            </a:ext>
          </a:extLst>
        </xdr:cNvPr>
        <xdr:cNvSpPr txBox="1"/>
      </xdr:nvSpPr>
      <xdr:spPr>
        <a:xfrm>
          <a:off x="12964169" y="57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12082</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B2AEC8E5-5957-4F98-B927-7AAFB173EC35}"/>
            </a:ext>
          </a:extLst>
        </xdr:cNvPr>
        <xdr:cNvSpPr txBox="1"/>
      </xdr:nvSpPr>
      <xdr:spPr>
        <a:xfrm>
          <a:off x="12164069" y="568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101617</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1F090128-6610-4DB5-8776-D7901971178B}"/>
            </a:ext>
          </a:extLst>
        </xdr:cNvPr>
        <xdr:cNvSpPr txBox="1"/>
      </xdr:nvSpPr>
      <xdr:spPr>
        <a:xfrm>
          <a:off x="11354444"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32AE9437-4679-4C2B-8DE6-71039B4AF48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BFA170E2-E93B-42FD-B951-19F1639C8FC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C0092E2E-9253-4777-9F4E-61C2C3B8790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644501A0-67B8-49AE-AB1B-E14B05DE59D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423CEF2C-42F6-4E5A-98DB-4610DD8262F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5055AAF5-56B3-4557-B9A3-242195E4E45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8CB1C1BB-B5DE-4B39-BC0B-E908B72022AA}"/>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A90DED58-E13E-4E4E-9136-8BF04A2F39A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91EAD146-3E79-4F26-9C70-F908EF988C5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7B0FAE6C-F66A-4128-A525-DD1E67FC68A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5CE5BA7B-5B5D-448E-88A7-698EFAA7E9AC}"/>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2" name="テキスト ボックス 461">
          <a:extLst>
            <a:ext uri="{FF2B5EF4-FFF2-40B4-BE49-F238E27FC236}">
              <a16:creationId xmlns:a16="http://schemas.microsoft.com/office/drawing/2014/main" id="{4F3247E9-E0E3-4BEE-A306-25A38A38F97F}"/>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573A3ACA-D308-42D2-930D-9367E696FDD1}"/>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4" name="テキスト ボックス 463">
          <a:extLst>
            <a:ext uri="{FF2B5EF4-FFF2-40B4-BE49-F238E27FC236}">
              <a16:creationId xmlns:a16="http://schemas.microsoft.com/office/drawing/2014/main" id="{9F15DC4B-8204-43C4-9BBC-CA20C65A342D}"/>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F8C4350A-DBFB-4CAB-AD0A-C2A537BF62E9}"/>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6" name="テキスト ボックス 465">
          <a:extLst>
            <a:ext uri="{FF2B5EF4-FFF2-40B4-BE49-F238E27FC236}">
              <a16:creationId xmlns:a16="http://schemas.microsoft.com/office/drawing/2014/main" id="{96474A58-121D-4F01-9A30-8052B9BC66E5}"/>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0B6531EA-1AA9-415D-A671-CDBCEE4A820C}"/>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8" name="テキスト ボックス 467">
          <a:extLst>
            <a:ext uri="{FF2B5EF4-FFF2-40B4-BE49-F238E27FC236}">
              <a16:creationId xmlns:a16="http://schemas.microsoft.com/office/drawing/2014/main" id="{B0762795-CD69-4026-A92F-BAA8EC4C5DA4}"/>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FB24D282-6D5A-41AF-9FD3-3774C8365924}"/>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0" name="テキスト ボックス 469">
          <a:extLst>
            <a:ext uri="{FF2B5EF4-FFF2-40B4-BE49-F238E27FC236}">
              <a16:creationId xmlns:a16="http://schemas.microsoft.com/office/drawing/2014/main" id="{CEA2D8E0-EBC4-4908-A513-5D6B72A71882}"/>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A46C91EE-5EA3-4EB0-BAD0-36BBE10D30D2}"/>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5D3A5720-DFEB-4390-A86E-2C17E33A238E}"/>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4E09F014-BEDE-462B-8FD8-EDC5546EFD5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474" name="直線コネクタ 473">
          <a:extLst>
            <a:ext uri="{FF2B5EF4-FFF2-40B4-BE49-F238E27FC236}">
              <a16:creationId xmlns:a16="http://schemas.microsoft.com/office/drawing/2014/main" id="{3179F301-1FB3-48ED-B0EF-D8835E3FCCD6}"/>
            </a:ext>
          </a:extLst>
        </xdr:cNvPr>
        <xdr:cNvCxnSpPr/>
      </xdr:nvCxnSpPr>
      <xdr:spPr>
        <a:xfrm flipV="1">
          <a:off x="19954239" y="5579370"/>
          <a:ext cx="0" cy="1153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475" name="【一般廃棄物処理施設】&#10;一人当たり有形固定資産（償却資産）額最小値テキスト">
          <a:extLst>
            <a:ext uri="{FF2B5EF4-FFF2-40B4-BE49-F238E27FC236}">
              <a16:creationId xmlns:a16="http://schemas.microsoft.com/office/drawing/2014/main" id="{DDD514D6-328C-4685-9094-6AB794B7388A}"/>
            </a:ext>
          </a:extLst>
        </xdr:cNvPr>
        <xdr:cNvSpPr txBox="1"/>
      </xdr:nvSpPr>
      <xdr:spPr>
        <a:xfrm>
          <a:off x="19992975" y="673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476" name="直線コネクタ 475">
          <a:extLst>
            <a:ext uri="{FF2B5EF4-FFF2-40B4-BE49-F238E27FC236}">
              <a16:creationId xmlns:a16="http://schemas.microsoft.com/office/drawing/2014/main" id="{EC0D47B5-462B-48DC-A571-3D20766A7423}"/>
            </a:ext>
          </a:extLst>
        </xdr:cNvPr>
        <xdr:cNvCxnSpPr/>
      </xdr:nvCxnSpPr>
      <xdr:spPr>
        <a:xfrm>
          <a:off x="19878675" y="67325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61612520-F17C-4411-AD37-5605B9469BC6}"/>
            </a:ext>
          </a:extLst>
        </xdr:cNvPr>
        <xdr:cNvSpPr txBox="1"/>
      </xdr:nvSpPr>
      <xdr:spPr>
        <a:xfrm>
          <a:off x="19992975" y="536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478" name="直線コネクタ 477">
          <a:extLst>
            <a:ext uri="{FF2B5EF4-FFF2-40B4-BE49-F238E27FC236}">
              <a16:creationId xmlns:a16="http://schemas.microsoft.com/office/drawing/2014/main" id="{EF213454-F8CA-46E3-9397-9671475F2ADE}"/>
            </a:ext>
          </a:extLst>
        </xdr:cNvPr>
        <xdr:cNvCxnSpPr/>
      </xdr:nvCxnSpPr>
      <xdr:spPr>
        <a:xfrm>
          <a:off x="19878675" y="5579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377B1B49-BD3A-4F64-A1FD-D03E6CDDBF53}"/>
            </a:ext>
          </a:extLst>
        </xdr:cNvPr>
        <xdr:cNvSpPr txBox="1"/>
      </xdr:nvSpPr>
      <xdr:spPr>
        <a:xfrm>
          <a:off x="19992975" y="6256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480" name="フローチャート: 判断 479">
          <a:extLst>
            <a:ext uri="{FF2B5EF4-FFF2-40B4-BE49-F238E27FC236}">
              <a16:creationId xmlns:a16="http://schemas.microsoft.com/office/drawing/2014/main" id="{6690AF24-697C-47DD-80A3-C5F7D057CA23}"/>
            </a:ext>
          </a:extLst>
        </xdr:cNvPr>
        <xdr:cNvSpPr/>
      </xdr:nvSpPr>
      <xdr:spPr>
        <a:xfrm>
          <a:off x="19897725" y="62784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481" name="フローチャート: 判断 480">
          <a:extLst>
            <a:ext uri="{FF2B5EF4-FFF2-40B4-BE49-F238E27FC236}">
              <a16:creationId xmlns:a16="http://schemas.microsoft.com/office/drawing/2014/main" id="{7C08584E-1171-4966-A4C6-41041CEAF407}"/>
            </a:ext>
          </a:extLst>
        </xdr:cNvPr>
        <xdr:cNvSpPr/>
      </xdr:nvSpPr>
      <xdr:spPr>
        <a:xfrm>
          <a:off x="19154775" y="62467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482" name="フローチャート: 判断 481">
          <a:extLst>
            <a:ext uri="{FF2B5EF4-FFF2-40B4-BE49-F238E27FC236}">
              <a16:creationId xmlns:a16="http://schemas.microsoft.com/office/drawing/2014/main" id="{0CF7671F-E7DD-4EA0-ABF9-9E04F13737CD}"/>
            </a:ext>
          </a:extLst>
        </xdr:cNvPr>
        <xdr:cNvSpPr/>
      </xdr:nvSpPr>
      <xdr:spPr>
        <a:xfrm>
          <a:off x="18345150" y="63071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483" name="フローチャート: 判断 482">
          <a:extLst>
            <a:ext uri="{FF2B5EF4-FFF2-40B4-BE49-F238E27FC236}">
              <a16:creationId xmlns:a16="http://schemas.microsoft.com/office/drawing/2014/main" id="{6175163C-526A-4ABE-927D-55BCDE4DCED9}"/>
            </a:ext>
          </a:extLst>
        </xdr:cNvPr>
        <xdr:cNvSpPr/>
      </xdr:nvSpPr>
      <xdr:spPr>
        <a:xfrm>
          <a:off x="17554575" y="62987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484" name="フローチャート: 判断 483">
          <a:extLst>
            <a:ext uri="{FF2B5EF4-FFF2-40B4-BE49-F238E27FC236}">
              <a16:creationId xmlns:a16="http://schemas.microsoft.com/office/drawing/2014/main" id="{F4C922FD-6376-46D4-AEFD-090040A92AD7}"/>
            </a:ext>
          </a:extLst>
        </xdr:cNvPr>
        <xdr:cNvSpPr/>
      </xdr:nvSpPr>
      <xdr:spPr>
        <a:xfrm>
          <a:off x="16754475" y="632273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E1A8DD0-CF6E-4979-A1EF-9C52D57983D7}"/>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834FAC7-21DA-4376-B332-237FA7B3A1A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3D2ED03-AC13-482A-8BA4-D95CB30BB54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93E3584-A4C1-4CC4-8CF9-A46D0E73F08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CD28D17-53BC-40A0-A201-CBD6F62FCF0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63123</xdr:rowOff>
    </xdr:from>
    <xdr:to>
      <xdr:col>116</xdr:col>
      <xdr:colOff>114300</xdr:colOff>
      <xdr:row>38</xdr:row>
      <xdr:rowOff>164723</xdr:rowOff>
    </xdr:to>
    <xdr:sp macro="" textlink="">
      <xdr:nvSpPr>
        <xdr:cNvPr id="490" name="楕円 489">
          <a:extLst>
            <a:ext uri="{FF2B5EF4-FFF2-40B4-BE49-F238E27FC236}">
              <a16:creationId xmlns:a16="http://schemas.microsoft.com/office/drawing/2014/main" id="{94B7451A-64A6-403C-9223-1693AC0696DC}"/>
            </a:ext>
          </a:extLst>
        </xdr:cNvPr>
        <xdr:cNvSpPr/>
      </xdr:nvSpPr>
      <xdr:spPr>
        <a:xfrm>
          <a:off x="19897725" y="62289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86000</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5FC1D3C1-A27C-46F3-952D-BA37EEB2458F}"/>
            </a:ext>
          </a:extLst>
        </xdr:cNvPr>
        <xdr:cNvSpPr txBox="1"/>
      </xdr:nvSpPr>
      <xdr:spPr>
        <a:xfrm>
          <a:off x="19992975" y="6083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80535</xdr:rowOff>
    </xdr:from>
    <xdr:to>
      <xdr:col>112</xdr:col>
      <xdr:colOff>38100</xdr:colOff>
      <xdr:row>39</xdr:row>
      <xdr:rowOff>10685</xdr:rowOff>
    </xdr:to>
    <xdr:sp macro="" textlink="">
      <xdr:nvSpPr>
        <xdr:cNvPr id="492" name="楕円 491">
          <a:extLst>
            <a:ext uri="{FF2B5EF4-FFF2-40B4-BE49-F238E27FC236}">
              <a16:creationId xmlns:a16="http://schemas.microsoft.com/office/drawing/2014/main" id="{2A4D2AD1-1DD3-4C84-8C8C-495071B14779}"/>
            </a:ext>
          </a:extLst>
        </xdr:cNvPr>
        <xdr:cNvSpPr/>
      </xdr:nvSpPr>
      <xdr:spPr>
        <a:xfrm>
          <a:off x="19154775" y="624638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113923</xdr:rowOff>
    </xdr:from>
    <xdr:to>
      <xdr:col>116</xdr:col>
      <xdr:colOff>63500</xdr:colOff>
      <xdr:row>38</xdr:row>
      <xdr:rowOff>131335</xdr:rowOff>
    </xdr:to>
    <xdr:cxnSp macro="">
      <xdr:nvCxnSpPr>
        <xdr:cNvPr id="493" name="直線コネクタ 492">
          <a:extLst>
            <a:ext uri="{FF2B5EF4-FFF2-40B4-BE49-F238E27FC236}">
              <a16:creationId xmlns:a16="http://schemas.microsoft.com/office/drawing/2014/main" id="{2D95278B-25DA-4B9F-AE1C-A9A8702227CE}"/>
            </a:ext>
          </a:extLst>
        </xdr:cNvPr>
        <xdr:cNvCxnSpPr/>
      </xdr:nvCxnSpPr>
      <xdr:spPr>
        <a:xfrm flipV="1">
          <a:off x="19202400" y="6276598"/>
          <a:ext cx="752475" cy="1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94776</xdr:rowOff>
    </xdr:from>
    <xdr:to>
      <xdr:col>107</xdr:col>
      <xdr:colOff>101600</xdr:colOff>
      <xdr:row>39</xdr:row>
      <xdr:rowOff>24926</xdr:rowOff>
    </xdr:to>
    <xdr:sp macro="" textlink="">
      <xdr:nvSpPr>
        <xdr:cNvPr id="494" name="楕円 493">
          <a:extLst>
            <a:ext uri="{FF2B5EF4-FFF2-40B4-BE49-F238E27FC236}">
              <a16:creationId xmlns:a16="http://schemas.microsoft.com/office/drawing/2014/main" id="{2E1E7301-2DC7-4450-BEFD-89545D0FDDAF}"/>
            </a:ext>
          </a:extLst>
        </xdr:cNvPr>
        <xdr:cNvSpPr/>
      </xdr:nvSpPr>
      <xdr:spPr>
        <a:xfrm>
          <a:off x="18345150" y="62574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131335</xdr:rowOff>
    </xdr:from>
    <xdr:to>
      <xdr:col>111</xdr:col>
      <xdr:colOff>177800</xdr:colOff>
      <xdr:row>38</xdr:row>
      <xdr:rowOff>145576</xdr:rowOff>
    </xdr:to>
    <xdr:cxnSp macro="">
      <xdr:nvCxnSpPr>
        <xdr:cNvPr id="495" name="直線コネクタ 494">
          <a:extLst>
            <a:ext uri="{FF2B5EF4-FFF2-40B4-BE49-F238E27FC236}">
              <a16:creationId xmlns:a16="http://schemas.microsoft.com/office/drawing/2014/main" id="{AD28EC1B-423E-45B1-A108-F256D1E6A59F}"/>
            </a:ext>
          </a:extLst>
        </xdr:cNvPr>
        <xdr:cNvCxnSpPr/>
      </xdr:nvCxnSpPr>
      <xdr:spPr>
        <a:xfrm flipV="1">
          <a:off x="18392775" y="6294010"/>
          <a:ext cx="809625" cy="1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82638</xdr:rowOff>
    </xdr:from>
    <xdr:to>
      <xdr:col>102</xdr:col>
      <xdr:colOff>165100</xdr:colOff>
      <xdr:row>39</xdr:row>
      <xdr:rowOff>12788</xdr:rowOff>
    </xdr:to>
    <xdr:sp macro="" textlink="">
      <xdr:nvSpPr>
        <xdr:cNvPr id="496" name="楕円 495">
          <a:extLst>
            <a:ext uri="{FF2B5EF4-FFF2-40B4-BE49-F238E27FC236}">
              <a16:creationId xmlns:a16="http://schemas.microsoft.com/office/drawing/2014/main" id="{17E2C1D5-E781-480F-B4B2-644F2AC27040}"/>
            </a:ext>
          </a:extLst>
        </xdr:cNvPr>
        <xdr:cNvSpPr/>
      </xdr:nvSpPr>
      <xdr:spPr>
        <a:xfrm>
          <a:off x="17554575" y="62484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133438</xdr:rowOff>
    </xdr:from>
    <xdr:to>
      <xdr:col>107</xdr:col>
      <xdr:colOff>50800</xdr:colOff>
      <xdr:row>38</xdr:row>
      <xdr:rowOff>145576</xdr:rowOff>
    </xdr:to>
    <xdr:cxnSp macro="">
      <xdr:nvCxnSpPr>
        <xdr:cNvPr id="497" name="直線コネクタ 496">
          <a:extLst>
            <a:ext uri="{FF2B5EF4-FFF2-40B4-BE49-F238E27FC236}">
              <a16:creationId xmlns:a16="http://schemas.microsoft.com/office/drawing/2014/main" id="{1D0D498F-313D-4DC1-A21E-65F16E9F9582}"/>
            </a:ext>
          </a:extLst>
        </xdr:cNvPr>
        <xdr:cNvCxnSpPr/>
      </xdr:nvCxnSpPr>
      <xdr:spPr>
        <a:xfrm>
          <a:off x="17602200" y="6296113"/>
          <a:ext cx="790575" cy="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18214</xdr:rowOff>
    </xdr:from>
    <xdr:to>
      <xdr:col>98</xdr:col>
      <xdr:colOff>38100</xdr:colOff>
      <xdr:row>38</xdr:row>
      <xdr:rowOff>119814</xdr:rowOff>
    </xdr:to>
    <xdr:sp macro="" textlink="">
      <xdr:nvSpPr>
        <xdr:cNvPr id="498" name="楕円 497">
          <a:extLst>
            <a:ext uri="{FF2B5EF4-FFF2-40B4-BE49-F238E27FC236}">
              <a16:creationId xmlns:a16="http://schemas.microsoft.com/office/drawing/2014/main" id="{F6306885-3D8F-476E-9139-784D5BD9C0C4}"/>
            </a:ext>
          </a:extLst>
        </xdr:cNvPr>
        <xdr:cNvSpPr/>
      </xdr:nvSpPr>
      <xdr:spPr>
        <a:xfrm>
          <a:off x="16754475" y="61808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69014</xdr:rowOff>
    </xdr:from>
    <xdr:to>
      <xdr:col>102</xdr:col>
      <xdr:colOff>114300</xdr:colOff>
      <xdr:row>38</xdr:row>
      <xdr:rowOff>133438</xdr:rowOff>
    </xdr:to>
    <xdr:cxnSp macro="">
      <xdr:nvCxnSpPr>
        <xdr:cNvPr id="499" name="直線コネクタ 498">
          <a:extLst>
            <a:ext uri="{FF2B5EF4-FFF2-40B4-BE49-F238E27FC236}">
              <a16:creationId xmlns:a16="http://schemas.microsoft.com/office/drawing/2014/main" id="{E23FB544-4202-4D57-8143-C23C33BC2F0D}"/>
            </a:ext>
          </a:extLst>
        </xdr:cNvPr>
        <xdr:cNvCxnSpPr/>
      </xdr:nvCxnSpPr>
      <xdr:spPr>
        <a:xfrm>
          <a:off x="16802100" y="6228514"/>
          <a:ext cx="800100" cy="6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3E41B6C6-31A1-493F-9C43-764925D16244}"/>
            </a:ext>
          </a:extLst>
        </xdr:cNvPr>
        <xdr:cNvSpPr txBox="1"/>
      </xdr:nvSpPr>
      <xdr:spPr>
        <a:xfrm>
          <a:off x="18915595" y="6336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1F9FBC74-FAFA-4FD0-8DF1-2527E8655A03}"/>
            </a:ext>
          </a:extLst>
        </xdr:cNvPr>
        <xdr:cNvSpPr txBox="1"/>
      </xdr:nvSpPr>
      <xdr:spPr>
        <a:xfrm>
          <a:off x="18134545" y="6390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47C1552E-28F3-4685-8E99-ECE3737A4FA5}"/>
            </a:ext>
          </a:extLst>
        </xdr:cNvPr>
        <xdr:cNvSpPr txBox="1"/>
      </xdr:nvSpPr>
      <xdr:spPr>
        <a:xfrm>
          <a:off x="17324920" y="6381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DBAE8EBC-6AEB-461E-8F76-21FE6AE7AA5B}"/>
            </a:ext>
          </a:extLst>
        </xdr:cNvPr>
        <xdr:cNvSpPr txBox="1"/>
      </xdr:nvSpPr>
      <xdr:spPr>
        <a:xfrm>
          <a:off x="16524820" y="6402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27212</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DDFAD8A3-6C7C-49DE-BD79-642F883F2EA0}"/>
            </a:ext>
          </a:extLst>
        </xdr:cNvPr>
        <xdr:cNvSpPr txBox="1"/>
      </xdr:nvSpPr>
      <xdr:spPr>
        <a:xfrm>
          <a:off x="18915595" y="6031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41453</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B18E6642-1AA6-4759-9DF6-D1889BA4827A}"/>
            </a:ext>
          </a:extLst>
        </xdr:cNvPr>
        <xdr:cNvSpPr txBox="1"/>
      </xdr:nvSpPr>
      <xdr:spPr>
        <a:xfrm>
          <a:off x="18134545" y="604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29315</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EA833D5D-2E4B-4C42-AA5C-1A754036096D}"/>
            </a:ext>
          </a:extLst>
        </xdr:cNvPr>
        <xdr:cNvSpPr txBox="1"/>
      </xdr:nvSpPr>
      <xdr:spPr>
        <a:xfrm>
          <a:off x="17324920" y="6026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136341</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77EA8756-DB93-4110-AE63-B0385F456B73}"/>
            </a:ext>
          </a:extLst>
        </xdr:cNvPr>
        <xdr:cNvSpPr txBox="1"/>
      </xdr:nvSpPr>
      <xdr:spPr>
        <a:xfrm>
          <a:off x="16524820" y="597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4DC4376C-8C3C-48CE-9E5C-F6BA07EFF1E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45EBC26E-6AA5-4D57-A5B7-269969F019F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3FCAB0D7-140B-48DF-8F12-3C90FCF7956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69C97CC5-2BEB-4CEE-A96E-0E13F6DAA0E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6BBB4639-EFFD-43BA-AB15-F2BAAD05C72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62065C3C-6044-40CE-BA3F-B4C367A7C22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A50AA23B-91D3-45D1-A101-328BF24688D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796CF556-64FD-4B74-B4F4-498D52867521}"/>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F29F2AEB-9077-47E5-B147-CB572CB1F9C4}"/>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63C8DC20-DC77-4D8D-81A6-EBC7EE65DF0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D04D826B-C922-4885-A940-743507F59AC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FC2BF3CA-1FB1-46E4-B988-5D9BCE45523E}"/>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0" name="テキスト ボックス 519">
          <a:extLst>
            <a:ext uri="{FF2B5EF4-FFF2-40B4-BE49-F238E27FC236}">
              <a16:creationId xmlns:a16="http://schemas.microsoft.com/office/drawing/2014/main" id="{D6549089-8F4D-430A-B15C-C408621E1A69}"/>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3AF49028-0C23-46D9-9287-56FAC6AF9C35}"/>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734DE026-D537-408B-8FC3-722280B74554}"/>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3B75FCE1-398A-4815-8E8B-FBCBBAACFE2F}"/>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DA624713-5BB0-496B-80D9-37F4086FDEED}"/>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F2DEC321-1E16-40A5-B013-389AC41651D3}"/>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2AF04F3A-32AB-48EF-9EC6-20A55D05D77D}"/>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A920585F-6F1B-4836-867D-A7C42952A33D}"/>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160626A6-8001-4286-A214-E58D6892AD16}"/>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954741FB-F939-4188-817A-43B2DFF9F3F0}"/>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0" name="テキスト ボックス 529">
          <a:extLst>
            <a:ext uri="{FF2B5EF4-FFF2-40B4-BE49-F238E27FC236}">
              <a16:creationId xmlns:a16="http://schemas.microsoft.com/office/drawing/2014/main" id="{CF680173-1848-418F-8151-57E166743F38}"/>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607848BC-01CB-47D7-858A-67CD6BBD368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B48C566C-B64F-4B1C-BD23-16760F5483F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533" name="直線コネクタ 532">
          <a:extLst>
            <a:ext uri="{FF2B5EF4-FFF2-40B4-BE49-F238E27FC236}">
              <a16:creationId xmlns:a16="http://schemas.microsoft.com/office/drawing/2014/main" id="{AC97AC99-42FF-4F2D-9262-C2E007C7A962}"/>
            </a:ext>
          </a:extLst>
        </xdr:cNvPr>
        <xdr:cNvCxnSpPr/>
      </xdr:nvCxnSpPr>
      <xdr:spPr>
        <a:xfrm flipV="1">
          <a:off x="14696439" y="9126401"/>
          <a:ext cx="0" cy="137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0BE0B7FC-7FBF-40D0-BF77-B2B4961B172F}"/>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5" name="直線コネクタ 534">
          <a:extLst>
            <a:ext uri="{FF2B5EF4-FFF2-40B4-BE49-F238E27FC236}">
              <a16:creationId xmlns:a16="http://schemas.microsoft.com/office/drawing/2014/main" id="{4BAEC564-1FCE-4AAB-BA96-12132F509A32}"/>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5F969E93-0E89-4441-AA77-22C681883BB3}"/>
            </a:ext>
          </a:extLst>
        </xdr:cNvPr>
        <xdr:cNvSpPr txBox="1"/>
      </xdr:nvSpPr>
      <xdr:spPr>
        <a:xfrm>
          <a:off x="14735175" y="8914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537" name="直線コネクタ 536">
          <a:extLst>
            <a:ext uri="{FF2B5EF4-FFF2-40B4-BE49-F238E27FC236}">
              <a16:creationId xmlns:a16="http://schemas.microsoft.com/office/drawing/2014/main" id="{5A4FD983-6088-491C-8340-DA15D3FC73AD}"/>
            </a:ext>
          </a:extLst>
        </xdr:cNvPr>
        <xdr:cNvCxnSpPr/>
      </xdr:nvCxnSpPr>
      <xdr:spPr>
        <a:xfrm>
          <a:off x="14611350" y="91264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2321B6B8-9154-4101-8D55-85EF0C20E340}"/>
            </a:ext>
          </a:extLst>
        </xdr:cNvPr>
        <xdr:cNvSpPr txBox="1"/>
      </xdr:nvSpPr>
      <xdr:spPr>
        <a:xfrm>
          <a:off x="14735175" y="95660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539" name="フローチャート: 判断 538">
          <a:extLst>
            <a:ext uri="{FF2B5EF4-FFF2-40B4-BE49-F238E27FC236}">
              <a16:creationId xmlns:a16="http://schemas.microsoft.com/office/drawing/2014/main" id="{0F5B6A10-1E57-40F3-A9AE-27240BC94207}"/>
            </a:ext>
          </a:extLst>
        </xdr:cNvPr>
        <xdr:cNvSpPr/>
      </xdr:nvSpPr>
      <xdr:spPr>
        <a:xfrm>
          <a:off x="14649450" y="97050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540" name="フローチャート: 判断 539">
          <a:extLst>
            <a:ext uri="{FF2B5EF4-FFF2-40B4-BE49-F238E27FC236}">
              <a16:creationId xmlns:a16="http://schemas.microsoft.com/office/drawing/2014/main" id="{9F28A84A-5D50-4F08-997F-2662FD2CB1B1}"/>
            </a:ext>
          </a:extLst>
        </xdr:cNvPr>
        <xdr:cNvSpPr/>
      </xdr:nvSpPr>
      <xdr:spPr>
        <a:xfrm>
          <a:off x="13887450" y="970651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541" name="フローチャート: 判断 540">
          <a:extLst>
            <a:ext uri="{FF2B5EF4-FFF2-40B4-BE49-F238E27FC236}">
              <a16:creationId xmlns:a16="http://schemas.microsoft.com/office/drawing/2014/main" id="{3CDA8755-87E0-4318-87E0-D410BE4BACB3}"/>
            </a:ext>
          </a:extLst>
        </xdr:cNvPr>
        <xdr:cNvSpPr/>
      </xdr:nvSpPr>
      <xdr:spPr>
        <a:xfrm>
          <a:off x="13096875" y="98098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542" name="フローチャート: 判断 541">
          <a:extLst>
            <a:ext uri="{FF2B5EF4-FFF2-40B4-BE49-F238E27FC236}">
              <a16:creationId xmlns:a16="http://schemas.microsoft.com/office/drawing/2014/main" id="{435B7A5D-2DFB-4CD9-910D-B7278BB1FE0F}"/>
            </a:ext>
          </a:extLst>
        </xdr:cNvPr>
        <xdr:cNvSpPr/>
      </xdr:nvSpPr>
      <xdr:spPr>
        <a:xfrm>
          <a:off x="12296775" y="978199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543" name="フローチャート: 判断 542">
          <a:extLst>
            <a:ext uri="{FF2B5EF4-FFF2-40B4-BE49-F238E27FC236}">
              <a16:creationId xmlns:a16="http://schemas.microsoft.com/office/drawing/2014/main" id="{A962B3FB-FEA9-4C90-8D1F-D30075C9DAC2}"/>
            </a:ext>
          </a:extLst>
        </xdr:cNvPr>
        <xdr:cNvSpPr/>
      </xdr:nvSpPr>
      <xdr:spPr>
        <a:xfrm>
          <a:off x="11487150" y="97460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567608F-3BD4-4DC3-9272-2336429AC07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389733C-CFAB-41FE-A4BA-85F22E25964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2A12885-5ADB-483B-94BE-958D9142803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8845D6A-92EF-4AA1-9FF5-DC87C38C097D}"/>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67A230C-CFD6-4687-92BF-DC6927E15BD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25944</xdr:rowOff>
    </xdr:from>
    <xdr:to>
      <xdr:col>85</xdr:col>
      <xdr:colOff>177800</xdr:colOff>
      <xdr:row>61</xdr:row>
      <xdr:rowOff>127544</xdr:rowOff>
    </xdr:to>
    <xdr:sp macro="" textlink="">
      <xdr:nvSpPr>
        <xdr:cNvPr id="549" name="楕円 548">
          <a:extLst>
            <a:ext uri="{FF2B5EF4-FFF2-40B4-BE49-F238E27FC236}">
              <a16:creationId xmlns:a16="http://schemas.microsoft.com/office/drawing/2014/main" id="{412624BE-A7D2-43EC-A998-F7E064557C19}"/>
            </a:ext>
          </a:extLst>
        </xdr:cNvPr>
        <xdr:cNvSpPr/>
      </xdr:nvSpPr>
      <xdr:spPr>
        <a:xfrm>
          <a:off x="14649450" y="99160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4371</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104BA439-DF64-472C-816C-E4B8B12980F4}"/>
            </a:ext>
          </a:extLst>
        </xdr:cNvPr>
        <xdr:cNvSpPr txBox="1"/>
      </xdr:nvSpPr>
      <xdr:spPr>
        <a:xfrm>
          <a:off x="14735175" y="9894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52070</xdr:rowOff>
    </xdr:from>
    <xdr:to>
      <xdr:col>81</xdr:col>
      <xdr:colOff>101600</xdr:colOff>
      <xdr:row>61</xdr:row>
      <xdr:rowOff>153670</xdr:rowOff>
    </xdr:to>
    <xdr:sp macro="" textlink="">
      <xdr:nvSpPr>
        <xdr:cNvPr id="551" name="楕円 550">
          <a:extLst>
            <a:ext uri="{FF2B5EF4-FFF2-40B4-BE49-F238E27FC236}">
              <a16:creationId xmlns:a16="http://schemas.microsoft.com/office/drawing/2014/main" id="{B63E38BA-DDBD-4246-A316-110D66A6DC62}"/>
            </a:ext>
          </a:extLst>
        </xdr:cNvPr>
        <xdr:cNvSpPr/>
      </xdr:nvSpPr>
      <xdr:spPr>
        <a:xfrm>
          <a:off x="13887450" y="99358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76744</xdr:rowOff>
    </xdr:from>
    <xdr:to>
      <xdr:col>85</xdr:col>
      <xdr:colOff>127000</xdr:colOff>
      <xdr:row>61</xdr:row>
      <xdr:rowOff>102870</xdr:rowOff>
    </xdr:to>
    <xdr:cxnSp macro="">
      <xdr:nvCxnSpPr>
        <xdr:cNvPr id="552" name="直線コネクタ 551">
          <a:extLst>
            <a:ext uri="{FF2B5EF4-FFF2-40B4-BE49-F238E27FC236}">
              <a16:creationId xmlns:a16="http://schemas.microsoft.com/office/drawing/2014/main" id="{AAD92FFB-928C-4374-8F5A-B72BB16DC3D5}"/>
            </a:ext>
          </a:extLst>
        </xdr:cNvPr>
        <xdr:cNvCxnSpPr/>
      </xdr:nvCxnSpPr>
      <xdr:spPr>
        <a:xfrm flipV="1">
          <a:off x="13935075" y="9963694"/>
          <a:ext cx="7620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25944</xdr:rowOff>
    </xdr:from>
    <xdr:to>
      <xdr:col>76</xdr:col>
      <xdr:colOff>165100</xdr:colOff>
      <xdr:row>61</xdr:row>
      <xdr:rowOff>127544</xdr:rowOff>
    </xdr:to>
    <xdr:sp macro="" textlink="">
      <xdr:nvSpPr>
        <xdr:cNvPr id="553" name="楕円 552">
          <a:extLst>
            <a:ext uri="{FF2B5EF4-FFF2-40B4-BE49-F238E27FC236}">
              <a16:creationId xmlns:a16="http://schemas.microsoft.com/office/drawing/2014/main" id="{12F0EC77-CB6E-487E-A250-E8FB6FE84E36}"/>
            </a:ext>
          </a:extLst>
        </xdr:cNvPr>
        <xdr:cNvSpPr/>
      </xdr:nvSpPr>
      <xdr:spPr>
        <a:xfrm>
          <a:off x="13096875" y="99160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76744</xdr:rowOff>
    </xdr:from>
    <xdr:to>
      <xdr:col>81</xdr:col>
      <xdr:colOff>50800</xdr:colOff>
      <xdr:row>61</xdr:row>
      <xdr:rowOff>102870</xdr:rowOff>
    </xdr:to>
    <xdr:cxnSp macro="">
      <xdr:nvCxnSpPr>
        <xdr:cNvPr id="554" name="直線コネクタ 553">
          <a:extLst>
            <a:ext uri="{FF2B5EF4-FFF2-40B4-BE49-F238E27FC236}">
              <a16:creationId xmlns:a16="http://schemas.microsoft.com/office/drawing/2014/main" id="{30E32E75-274D-4B68-B231-7A3560B35A72}"/>
            </a:ext>
          </a:extLst>
        </xdr:cNvPr>
        <xdr:cNvCxnSpPr/>
      </xdr:nvCxnSpPr>
      <xdr:spPr>
        <a:xfrm>
          <a:off x="13144500" y="9963694"/>
          <a:ext cx="79057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14515</xdr:rowOff>
    </xdr:from>
    <xdr:to>
      <xdr:col>72</xdr:col>
      <xdr:colOff>38100</xdr:colOff>
      <xdr:row>61</xdr:row>
      <xdr:rowOff>116115</xdr:rowOff>
    </xdr:to>
    <xdr:sp macro="" textlink="">
      <xdr:nvSpPr>
        <xdr:cNvPr id="555" name="楕円 554">
          <a:extLst>
            <a:ext uri="{FF2B5EF4-FFF2-40B4-BE49-F238E27FC236}">
              <a16:creationId xmlns:a16="http://schemas.microsoft.com/office/drawing/2014/main" id="{4CF42A80-4B53-4E36-AE05-0067EF59573E}"/>
            </a:ext>
          </a:extLst>
        </xdr:cNvPr>
        <xdr:cNvSpPr/>
      </xdr:nvSpPr>
      <xdr:spPr>
        <a:xfrm>
          <a:off x="12296775" y="98982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65315</xdr:rowOff>
    </xdr:from>
    <xdr:to>
      <xdr:col>76</xdr:col>
      <xdr:colOff>114300</xdr:colOff>
      <xdr:row>61</xdr:row>
      <xdr:rowOff>76744</xdr:rowOff>
    </xdr:to>
    <xdr:cxnSp macro="">
      <xdr:nvCxnSpPr>
        <xdr:cNvPr id="556" name="直線コネクタ 555">
          <a:extLst>
            <a:ext uri="{FF2B5EF4-FFF2-40B4-BE49-F238E27FC236}">
              <a16:creationId xmlns:a16="http://schemas.microsoft.com/office/drawing/2014/main" id="{96B9651E-BE33-4251-84BB-9BD54BE94DA1}"/>
            </a:ext>
          </a:extLst>
        </xdr:cNvPr>
        <xdr:cNvCxnSpPr/>
      </xdr:nvCxnSpPr>
      <xdr:spPr>
        <a:xfrm>
          <a:off x="12344400" y="9955440"/>
          <a:ext cx="800100"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153307</xdr:rowOff>
    </xdr:from>
    <xdr:to>
      <xdr:col>67</xdr:col>
      <xdr:colOff>101600</xdr:colOff>
      <xdr:row>61</xdr:row>
      <xdr:rowOff>83457</xdr:rowOff>
    </xdr:to>
    <xdr:sp macro="" textlink="">
      <xdr:nvSpPr>
        <xdr:cNvPr id="557" name="楕円 556">
          <a:extLst>
            <a:ext uri="{FF2B5EF4-FFF2-40B4-BE49-F238E27FC236}">
              <a16:creationId xmlns:a16="http://schemas.microsoft.com/office/drawing/2014/main" id="{51D78AC4-28B0-4E11-A976-466E70053FB3}"/>
            </a:ext>
          </a:extLst>
        </xdr:cNvPr>
        <xdr:cNvSpPr/>
      </xdr:nvSpPr>
      <xdr:spPr>
        <a:xfrm>
          <a:off x="11487150" y="98783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32657</xdr:rowOff>
    </xdr:from>
    <xdr:to>
      <xdr:col>71</xdr:col>
      <xdr:colOff>177800</xdr:colOff>
      <xdr:row>61</xdr:row>
      <xdr:rowOff>65315</xdr:rowOff>
    </xdr:to>
    <xdr:cxnSp macro="">
      <xdr:nvCxnSpPr>
        <xdr:cNvPr id="558" name="直線コネクタ 557">
          <a:extLst>
            <a:ext uri="{FF2B5EF4-FFF2-40B4-BE49-F238E27FC236}">
              <a16:creationId xmlns:a16="http://schemas.microsoft.com/office/drawing/2014/main" id="{BB15956B-6DAE-4D31-A3CF-FC3AB35C3788}"/>
            </a:ext>
          </a:extLst>
        </xdr:cNvPr>
        <xdr:cNvCxnSpPr/>
      </xdr:nvCxnSpPr>
      <xdr:spPr>
        <a:xfrm>
          <a:off x="11534775" y="9916432"/>
          <a:ext cx="809625" cy="3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7B26007F-5B28-4657-8A14-890645F9E072}"/>
            </a:ext>
          </a:extLst>
        </xdr:cNvPr>
        <xdr:cNvSpPr txBox="1"/>
      </xdr:nvSpPr>
      <xdr:spPr>
        <a:xfrm>
          <a:off x="13745219" y="948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42EA5DD5-436C-4E32-8293-89BE873DC6B9}"/>
            </a:ext>
          </a:extLst>
        </xdr:cNvPr>
        <xdr:cNvSpPr txBox="1"/>
      </xdr:nvSpPr>
      <xdr:spPr>
        <a:xfrm>
          <a:off x="12964169" y="9594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6D5FA724-1BD0-4124-8F86-6033B2043132}"/>
            </a:ext>
          </a:extLst>
        </xdr:cNvPr>
        <xdr:cNvSpPr txBox="1"/>
      </xdr:nvSpPr>
      <xdr:spPr>
        <a:xfrm>
          <a:off x="12164069" y="956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C097477F-3C3E-42ED-BFBB-21AB14A93AE1}"/>
            </a:ext>
          </a:extLst>
        </xdr:cNvPr>
        <xdr:cNvSpPr txBox="1"/>
      </xdr:nvSpPr>
      <xdr:spPr>
        <a:xfrm>
          <a:off x="11354444" y="954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144797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57D54B2B-8127-4774-9BD7-842217A67927}"/>
            </a:ext>
          </a:extLst>
        </xdr:cNvPr>
        <xdr:cNvSpPr txBox="1"/>
      </xdr:nvSpPr>
      <xdr:spPr>
        <a:xfrm>
          <a:off x="13745219"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118671</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5C2FB974-6E26-412D-8EB2-7E5CCDFCECB2}"/>
            </a:ext>
          </a:extLst>
        </xdr:cNvPr>
        <xdr:cNvSpPr txBox="1"/>
      </xdr:nvSpPr>
      <xdr:spPr>
        <a:xfrm>
          <a:off x="12964169" y="1000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107242</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7E1670BC-DCA5-4218-BCE9-B687F43F2517}"/>
            </a:ext>
          </a:extLst>
        </xdr:cNvPr>
        <xdr:cNvSpPr txBox="1"/>
      </xdr:nvSpPr>
      <xdr:spPr>
        <a:xfrm>
          <a:off x="12164069" y="9991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74584</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85B039D0-14AC-4A55-8F5B-C149EE6AD197}"/>
            </a:ext>
          </a:extLst>
        </xdr:cNvPr>
        <xdr:cNvSpPr txBox="1"/>
      </xdr:nvSpPr>
      <xdr:spPr>
        <a:xfrm>
          <a:off x="11354444" y="996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A3843B9F-AF8A-4887-A4B2-AD66CC9014A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5E7440BA-92D3-44C6-A1BA-50F8D28F4D6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D08A7BB0-4F57-4694-A5E2-4E3E3CF4CAB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7D4C7670-EB5F-44B6-9F69-10D1191FA34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28F14D25-048A-4274-8BB8-B9C08004A61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F80384B7-D34E-4762-BCA6-24ADA0C33BF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F589A4BB-1877-4103-BEE1-F6BD01ECD48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BF7DF9DF-614C-4D8C-8D00-F8E326C0EF5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FCFD3A8B-BCCE-4FE6-AC28-96E260E7931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57E2CD04-CBAC-4A18-B209-D0374A65D80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9487A074-3BF9-47C0-82CE-261EE354B3C1}"/>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6DFADB8D-38D0-4D0B-A628-E08212765EAC}"/>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866A0233-7AF7-47D2-8119-582129CF9228}"/>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11C5E7D7-EBF4-4BBC-9473-D5AAABB8C3B8}"/>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6A6AB10D-5422-459F-8770-E66A8698A554}"/>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D49E2944-0DAC-479B-95B6-C704D1CDFACA}"/>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5DEC9F07-074E-40FF-8058-A803EB52B2D0}"/>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8CE44A85-7F5D-448C-A068-0AF3982027A1}"/>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854F2472-98D7-42FE-9021-C20754C71EA3}"/>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BF008CC7-BE7A-4B90-8B9C-F4B25AE20726}"/>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A3DE8057-8384-4BFE-AC40-FE2876C89DDE}"/>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7A1E043E-0362-4C41-8FCD-51220A092B85}"/>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57F3A668-0373-4993-8AAD-77F9436CF05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30DD778A-8335-4DC8-9CDB-CC3DD691D4A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A2841F28-C991-486D-BB55-061A6C3E689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592" name="直線コネクタ 591">
          <a:extLst>
            <a:ext uri="{FF2B5EF4-FFF2-40B4-BE49-F238E27FC236}">
              <a16:creationId xmlns:a16="http://schemas.microsoft.com/office/drawing/2014/main" id="{E61E724A-5CCA-443F-91D2-B70932B2EBBD}"/>
            </a:ext>
          </a:extLst>
        </xdr:cNvPr>
        <xdr:cNvCxnSpPr/>
      </xdr:nvCxnSpPr>
      <xdr:spPr>
        <a:xfrm flipV="1">
          <a:off x="19954239" y="8982438"/>
          <a:ext cx="0" cy="1478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2ADB68B2-0BE3-415B-AF18-712ACCC6B66C}"/>
            </a:ext>
          </a:extLst>
        </xdr:cNvPr>
        <xdr:cNvSpPr txBox="1"/>
      </xdr:nvSpPr>
      <xdr:spPr>
        <a:xfrm>
          <a:off x="19992975" y="1046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594" name="直線コネクタ 593">
          <a:extLst>
            <a:ext uri="{FF2B5EF4-FFF2-40B4-BE49-F238E27FC236}">
              <a16:creationId xmlns:a16="http://schemas.microsoft.com/office/drawing/2014/main" id="{F77AB896-3A3F-4BD9-ABEA-B95FF63DF3CF}"/>
            </a:ext>
          </a:extLst>
        </xdr:cNvPr>
        <xdr:cNvCxnSpPr/>
      </xdr:nvCxnSpPr>
      <xdr:spPr>
        <a:xfrm>
          <a:off x="19878675" y="10460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5C2E3263-5996-440C-BAF0-86DDD92A64C7}"/>
            </a:ext>
          </a:extLst>
        </xdr:cNvPr>
        <xdr:cNvSpPr txBox="1"/>
      </xdr:nvSpPr>
      <xdr:spPr>
        <a:xfrm>
          <a:off x="19992975" y="877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596" name="直線コネクタ 595">
          <a:extLst>
            <a:ext uri="{FF2B5EF4-FFF2-40B4-BE49-F238E27FC236}">
              <a16:creationId xmlns:a16="http://schemas.microsoft.com/office/drawing/2014/main" id="{1FB45801-3F13-42B0-87FF-A3E3AA44F8F7}"/>
            </a:ext>
          </a:extLst>
        </xdr:cNvPr>
        <xdr:cNvCxnSpPr/>
      </xdr:nvCxnSpPr>
      <xdr:spPr>
        <a:xfrm>
          <a:off x="19878675" y="89824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356EB990-0BF4-4720-AFF4-5EDC8A656C40}"/>
            </a:ext>
          </a:extLst>
        </xdr:cNvPr>
        <xdr:cNvSpPr txBox="1"/>
      </xdr:nvSpPr>
      <xdr:spPr>
        <a:xfrm>
          <a:off x="19992975" y="9937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98" name="フローチャート: 判断 597">
          <a:extLst>
            <a:ext uri="{FF2B5EF4-FFF2-40B4-BE49-F238E27FC236}">
              <a16:creationId xmlns:a16="http://schemas.microsoft.com/office/drawing/2014/main" id="{9CC05935-C04A-44AF-9647-5183059ABC4B}"/>
            </a:ext>
          </a:extLst>
        </xdr:cNvPr>
        <xdr:cNvSpPr/>
      </xdr:nvSpPr>
      <xdr:spPr>
        <a:xfrm>
          <a:off x="19897725" y="100763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99" name="フローチャート: 判断 598">
          <a:extLst>
            <a:ext uri="{FF2B5EF4-FFF2-40B4-BE49-F238E27FC236}">
              <a16:creationId xmlns:a16="http://schemas.microsoft.com/office/drawing/2014/main" id="{93E477AD-B071-4859-9A15-590116BC1DB3}"/>
            </a:ext>
          </a:extLst>
        </xdr:cNvPr>
        <xdr:cNvSpPr/>
      </xdr:nvSpPr>
      <xdr:spPr>
        <a:xfrm>
          <a:off x="19154775" y="10079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00" name="フローチャート: 判断 599">
          <a:extLst>
            <a:ext uri="{FF2B5EF4-FFF2-40B4-BE49-F238E27FC236}">
              <a16:creationId xmlns:a16="http://schemas.microsoft.com/office/drawing/2014/main" id="{632817DC-F166-4CAF-8110-5AA1E1641F50}"/>
            </a:ext>
          </a:extLst>
        </xdr:cNvPr>
        <xdr:cNvSpPr/>
      </xdr:nvSpPr>
      <xdr:spPr>
        <a:xfrm>
          <a:off x="18345150" y="1012217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601" name="フローチャート: 判断 600">
          <a:extLst>
            <a:ext uri="{FF2B5EF4-FFF2-40B4-BE49-F238E27FC236}">
              <a16:creationId xmlns:a16="http://schemas.microsoft.com/office/drawing/2014/main" id="{266A610D-24C6-4798-820D-0CB646C456B6}"/>
            </a:ext>
          </a:extLst>
        </xdr:cNvPr>
        <xdr:cNvSpPr/>
      </xdr:nvSpPr>
      <xdr:spPr>
        <a:xfrm>
          <a:off x="17554575" y="101221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602" name="フローチャート: 判断 601">
          <a:extLst>
            <a:ext uri="{FF2B5EF4-FFF2-40B4-BE49-F238E27FC236}">
              <a16:creationId xmlns:a16="http://schemas.microsoft.com/office/drawing/2014/main" id="{34B0F648-04FC-4A84-B7F4-23FDF1C97ECF}"/>
            </a:ext>
          </a:extLst>
        </xdr:cNvPr>
        <xdr:cNvSpPr/>
      </xdr:nvSpPr>
      <xdr:spPr>
        <a:xfrm>
          <a:off x="16754475" y="101124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A3BB215-0525-4285-9367-043B3D6C612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1E52400-A240-47FA-9EF1-5751760B108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4654C6C-A17F-4434-8D1B-0D1C5A65240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314B635-7111-4F4A-9988-57FFFAD4D69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A069E22-D7E8-4581-AFA3-69BF90CD741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22678</xdr:rowOff>
    </xdr:from>
    <xdr:to>
      <xdr:col>116</xdr:col>
      <xdr:colOff>114300</xdr:colOff>
      <xdr:row>63</xdr:row>
      <xdr:rowOff>124278</xdr:rowOff>
    </xdr:to>
    <xdr:sp macro="" textlink="">
      <xdr:nvSpPr>
        <xdr:cNvPr id="608" name="楕円 607">
          <a:extLst>
            <a:ext uri="{FF2B5EF4-FFF2-40B4-BE49-F238E27FC236}">
              <a16:creationId xmlns:a16="http://schemas.microsoft.com/office/drawing/2014/main" id="{C7B60518-FB90-43B6-8C83-6B611ED8A045}"/>
            </a:ext>
          </a:extLst>
        </xdr:cNvPr>
        <xdr:cNvSpPr/>
      </xdr:nvSpPr>
      <xdr:spPr>
        <a:xfrm>
          <a:off x="19897725" y="102366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1105</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1B06E419-CAEF-4B75-8016-39C64EC138F8}"/>
            </a:ext>
          </a:extLst>
        </xdr:cNvPr>
        <xdr:cNvSpPr txBox="1"/>
      </xdr:nvSpPr>
      <xdr:spPr>
        <a:xfrm>
          <a:off x="19992975" y="1021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10" name="楕円 609">
          <a:extLst>
            <a:ext uri="{FF2B5EF4-FFF2-40B4-BE49-F238E27FC236}">
              <a16:creationId xmlns:a16="http://schemas.microsoft.com/office/drawing/2014/main" id="{E3703565-5977-4CE7-A4F6-09189C10D900}"/>
            </a:ext>
          </a:extLst>
        </xdr:cNvPr>
        <xdr:cNvSpPr/>
      </xdr:nvSpPr>
      <xdr:spPr>
        <a:xfrm>
          <a:off x="19154775" y="102368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73478</xdr:rowOff>
    </xdr:from>
    <xdr:to>
      <xdr:col>116</xdr:col>
      <xdr:colOff>63500</xdr:colOff>
      <xdr:row>63</xdr:row>
      <xdr:rowOff>80010</xdr:rowOff>
    </xdr:to>
    <xdr:cxnSp macro="">
      <xdr:nvCxnSpPr>
        <xdr:cNvPr id="611" name="直線コネクタ 610">
          <a:extLst>
            <a:ext uri="{FF2B5EF4-FFF2-40B4-BE49-F238E27FC236}">
              <a16:creationId xmlns:a16="http://schemas.microsoft.com/office/drawing/2014/main" id="{D43EDC6C-0A4A-410C-9D60-32C3AB4C6838}"/>
            </a:ext>
          </a:extLst>
        </xdr:cNvPr>
        <xdr:cNvCxnSpPr/>
      </xdr:nvCxnSpPr>
      <xdr:spPr>
        <a:xfrm flipV="1">
          <a:off x="19202400" y="10284278"/>
          <a:ext cx="75247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32476</xdr:rowOff>
    </xdr:from>
    <xdr:to>
      <xdr:col>107</xdr:col>
      <xdr:colOff>101600</xdr:colOff>
      <xdr:row>63</xdr:row>
      <xdr:rowOff>134076</xdr:rowOff>
    </xdr:to>
    <xdr:sp macro="" textlink="">
      <xdr:nvSpPr>
        <xdr:cNvPr id="612" name="楕円 611">
          <a:extLst>
            <a:ext uri="{FF2B5EF4-FFF2-40B4-BE49-F238E27FC236}">
              <a16:creationId xmlns:a16="http://schemas.microsoft.com/office/drawing/2014/main" id="{68CCB749-391E-45B3-9996-D744240E7E86}"/>
            </a:ext>
          </a:extLst>
        </xdr:cNvPr>
        <xdr:cNvSpPr/>
      </xdr:nvSpPr>
      <xdr:spPr>
        <a:xfrm>
          <a:off x="18345150" y="102401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83276</xdr:rowOff>
    </xdr:to>
    <xdr:cxnSp macro="">
      <xdr:nvCxnSpPr>
        <xdr:cNvPr id="613" name="直線コネクタ 612">
          <a:extLst>
            <a:ext uri="{FF2B5EF4-FFF2-40B4-BE49-F238E27FC236}">
              <a16:creationId xmlns:a16="http://schemas.microsoft.com/office/drawing/2014/main" id="{6BCF8D93-82A6-4D2A-B12C-E4D3B355FFB2}"/>
            </a:ext>
          </a:extLst>
        </xdr:cNvPr>
        <xdr:cNvCxnSpPr/>
      </xdr:nvCxnSpPr>
      <xdr:spPr>
        <a:xfrm flipV="1">
          <a:off x="18392775" y="10293985"/>
          <a:ext cx="80962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39007</xdr:rowOff>
    </xdr:from>
    <xdr:to>
      <xdr:col>102</xdr:col>
      <xdr:colOff>165100</xdr:colOff>
      <xdr:row>63</xdr:row>
      <xdr:rowOff>140607</xdr:rowOff>
    </xdr:to>
    <xdr:sp macro="" textlink="">
      <xdr:nvSpPr>
        <xdr:cNvPr id="614" name="楕円 613">
          <a:extLst>
            <a:ext uri="{FF2B5EF4-FFF2-40B4-BE49-F238E27FC236}">
              <a16:creationId xmlns:a16="http://schemas.microsoft.com/office/drawing/2014/main" id="{59F5842A-BA5D-4D96-9518-59DAE3A09AD0}"/>
            </a:ext>
          </a:extLst>
        </xdr:cNvPr>
        <xdr:cNvSpPr/>
      </xdr:nvSpPr>
      <xdr:spPr>
        <a:xfrm>
          <a:off x="17554575" y="102498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83276</xdr:rowOff>
    </xdr:from>
    <xdr:to>
      <xdr:col>107</xdr:col>
      <xdr:colOff>50800</xdr:colOff>
      <xdr:row>63</xdr:row>
      <xdr:rowOff>89807</xdr:rowOff>
    </xdr:to>
    <xdr:cxnSp macro="">
      <xdr:nvCxnSpPr>
        <xdr:cNvPr id="615" name="直線コネクタ 614">
          <a:extLst>
            <a:ext uri="{FF2B5EF4-FFF2-40B4-BE49-F238E27FC236}">
              <a16:creationId xmlns:a16="http://schemas.microsoft.com/office/drawing/2014/main" id="{F5683EB0-70E7-4181-B4CD-7C8FF3617C83}"/>
            </a:ext>
          </a:extLst>
        </xdr:cNvPr>
        <xdr:cNvCxnSpPr/>
      </xdr:nvCxnSpPr>
      <xdr:spPr>
        <a:xfrm flipV="1">
          <a:off x="17602200" y="10297251"/>
          <a:ext cx="79057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45538</xdr:rowOff>
    </xdr:from>
    <xdr:to>
      <xdr:col>98</xdr:col>
      <xdr:colOff>38100</xdr:colOff>
      <xdr:row>63</xdr:row>
      <xdr:rowOff>147138</xdr:rowOff>
    </xdr:to>
    <xdr:sp macro="" textlink="">
      <xdr:nvSpPr>
        <xdr:cNvPr id="616" name="楕円 615">
          <a:extLst>
            <a:ext uri="{FF2B5EF4-FFF2-40B4-BE49-F238E27FC236}">
              <a16:creationId xmlns:a16="http://schemas.microsoft.com/office/drawing/2014/main" id="{985369C5-73EF-4424-976A-4B98BAD62EB7}"/>
            </a:ext>
          </a:extLst>
        </xdr:cNvPr>
        <xdr:cNvSpPr/>
      </xdr:nvSpPr>
      <xdr:spPr>
        <a:xfrm>
          <a:off x="16754475" y="102595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89807</xdr:rowOff>
    </xdr:from>
    <xdr:to>
      <xdr:col>102</xdr:col>
      <xdr:colOff>114300</xdr:colOff>
      <xdr:row>63</xdr:row>
      <xdr:rowOff>96338</xdr:rowOff>
    </xdr:to>
    <xdr:cxnSp macro="">
      <xdr:nvCxnSpPr>
        <xdr:cNvPr id="617" name="直線コネクタ 616">
          <a:extLst>
            <a:ext uri="{FF2B5EF4-FFF2-40B4-BE49-F238E27FC236}">
              <a16:creationId xmlns:a16="http://schemas.microsoft.com/office/drawing/2014/main" id="{B90323EE-A83C-465D-B3F7-63C00DEFC070}"/>
            </a:ext>
          </a:extLst>
        </xdr:cNvPr>
        <xdr:cNvCxnSpPr/>
      </xdr:nvCxnSpPr>
      <xdr:spPr>
        <a:xfrm flipV="1">
          <a:off x="16802100" y="10297432"/>
          <a:ext cx="8001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618" name="n_1aveValue【保健センター・保健所】&#10;一人当たり面積">
          <a:extLst>
            <a:ext uri="{FF2B5EF4-FFF2-40B4-BE49-F238E27FC236}">
              <a16:creationId xmlns:a16="http://schemas.microsoft.com/office/drawing/2014/main" id="{25B1012B-8F60-41F1-8E68-9099D4615DF5}"/>
            </a:ext>
          </a:extLst>
        </xdr:cNvPr>
        <xdr:cNvSpPr txBox="1"/>
      </xdr:nvSpPr>
      <xdr:spPr>
        <a:xfrm>
          <a:off x="18983402" y="987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619" name="n_2aveValue【保健センター・保健所】&#10;一人当たり面積">
          <a:extLst>
            <a:ext uri="{FF2B5EF4-FFF2-40B4-BE49-F238E27FC236}">
              <a16:creationId xmlns:a16="http://schemas.microsoft.com/office/drawing/2014/main" id="{215776FD-5BBF-4A8E-A7A5-9BAA1FE6BB12}"/>
            </a:ext>
          </a:extLst>
        </xdr:cNvPr>
        <xdr:cNvSpPr txBox="1"/>
      </xdr:nvSpPr>
      <xdr:spPr>
        <a:xfrm>
          <a:off x="18183302" y="99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620" name="n_3aveValue【保健センター・保健所】&#10;一人当たり面積">
          <a:extLst>
            <a:ext uri="{FF2B5EF4-FFF2-40B4-BE49-F238E27FC236}">
              <a16:creationId xmlns:a16="http://schemas.microsoft.com/office/drawing/2014/main" id="{2F035EF5-7298-417B-86C8-7A9C1071A929}"/>
            </a:ext>
          </a:extLst>
        </xdr:cNvPr>
        <xdr:cNvSpPr txBox="1"/>
      </xdr:nvSpPr>
      <xdr:spPr>
        <a:xfrm>
          <a:off x="17383202" y="99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621" name="n_4aveValue【保健センター・保健所】&#10;一人当たり面積">
          <a:extLst>
            <a:ext uri="{FF2B5EF4-FFF2-40B4-BE49-F238E27FC236}">
              <a16:creationId xmlns:a16="http://schemas.microsoft.com/office/drawing/2014/main" id="{EB39D742-FF64-414A-8107-12B2BA7EF7E3}"/>
            </a:ext>
          </a:extLst>
        </xdr:cNvPr>
        <xdr:cNvSpPr txBox="1"/>
      </xdr:nvSpPr>
      <xdr:spPr>
        <a:xfrm>
          <a:off x="16592627" y="989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622" name="n_1mainValue【保健センター・保健所】&#10;一人当たり面積">
          <a:extLst>
            <a:ext uri="{FF2B5EF4-FFF2-40B4-BE49-F238E27FC236}">
              <a16:creationId xmlns:a16="http://schemas.microsoft.com/office/drawing/2014/main" id="{475C55E5-D99E-4B5D-85A0-C1615BBE9083}"/>
            </a:ext>
          </a:extLst>
        </xdr:cNvPr>
        <xdr:cNvSpPr txBox="1"/>
      </xdr:nvSpPr>
      <xdr:spPr>
        <a:xfrm>
          <a:off x="18983402" y="1033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125203</xdr:rowOff>
    </xdr:from>
    <xdr:ext cx="469744" cy="259045"/>
    <xdr:sp macro="" textlink="">
      <xdr:nvSpPr>
        <xdr:cNvPr id="623" name="n_2mainValue【保健センター・保健所】&#10;一人当たり面積">
          <a:extLst>
            <a:ext uri="{FF2B5EF4-FFF2-40B4-BE49-F238E27FC236}">
              <a16:creationId xmlns:a16="http://schemas.microsoft.com/office/drawing/2014/main" id="{42B40DF7-00C2-4696-BC3D-D03BF433A161}"/>
            </a:ext>
          </a:extLst>
        </xdr:cNvPr>
        <xdr:cNvSpPr txBox="1"/>
      </xdr:nvSpPr>
      <xdr:spPr>
        <a:xfrm>
          <a:off x="18183302" y="1033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131734</xdr:rowOff>
    </xdr:from>
    <xdr:ext cx="469744" cy="259045"/>
    <xdr:sp macro="" textlink="">
      <xdr:nvSpPr>
        <xdr:cNvPr id="624" name="n_3mainValue【保健センター・保健所】&#10;一人当たり面積">
          <a:extLst>
            <a:ext uri="{FF2B5EF4-FFF2-40B4-BE49-F238E27FC236}">
              <a16:creationId xmlns:a16="http://schemas.microsoft.com/office/drawing/2014/main" id="{54D86A65-CD7F-499B-8BE2-DE0B26750A30}"/>
            </a:ext>
          </a:extLst>
        </xdr:cNvPr>
        <xdr:cNvSpPr txBox="1"/>
      </xdr:nvSpPr>
      <xdr:spPr>
        <a:xfrm>
          <a:off x="17383202" y="1034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138265</xdr:rowOff>
    </xdr:from>
    <xdr:ext cx="469744" cy="259045"/>
    <xdr:sp macro="" textlink="">
      <xdr:nvSpPr>
        <xdr:cNvPr id="625" name="n_4mainValue【保健センター・保健所】&#10;一人当たり面積">
          <a:extLst>
            <a:ext uri="{FF2B5EF4-FFF2-40B4-BE49-F238E27FC236}">
              <a16:creationId xmlns:a16="http://schemas.microsoft.com/office/drawing/2014/main" id="{0E60FC46-3FF4-4355-BC0C-E853A6A823DD}"/>
            </a:ext>
          </a:extLst>
        </xdr:cNvPr>
        <xdr:cNvSpPr txBox="1"/>
      </xdr:nvSpPr>
      <xdr:spPr>
        <a:xfrm>
          <a:off x="16592627" y="1035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5C715450-71AB-400E-A93C-98A62897766C}"/>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30EE57F9-B72F-4383-828B-49880BED383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BF17394-1BDC-4E4A-A03A-17ADB0312315}"/>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76ACE6DB-E6AF-48DA-B679-27A11280F91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34675D75-8C45-438A-84EF-991B274A630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905BC14-8417-47A1-8A99-6A161211353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C6A3A772-918E-47C5-A9AE-9BFAE764FB2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BCF8D8B0-117F-483B-AD25-74F11B53B1F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8705A9F0-9EC9-4927-9773-1F7A84B0E3B6}"/>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35F1803C-AE39-42D4-AF9B-B5C4524D4CF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BF81C5BF-C842-48D7-B135-2B0FA92DC2EE}"/>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DA3F1401-5FC8-44BD-B25E-984FC9F4A201}"/>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68FA5D0A-6BD0-4DD9-9AA4-5E459FA3ACB5}"/>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00C268E9-588B-444C-9771-9038F860F98D}"/>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718A9065-B786-43EB-ABB8-561F0A83DEFF}"/>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58D4C67E-419D-4C56-BC71-57122F3E7620}"/>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B245A83B-886B-4A14-A382-AF0F6FE5D47F}"/>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D0F51AC5-2605-4421-A625-891009E0E3B9}"/>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DCD3AA8A-F843-442F-97D0-109B10D1C147}"/>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AD93CF5C-365E-4C4D-9B7F-189F3ED539A3}"/>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132BB2EF-1D0B-45D7-B1DA-F1349099C2E9}"/>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9198217A-9A9E-409F-B90C-1623A7F493CB}"/>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77F3C1AF-7B8B-4398-A40E-906CA5546AC4}"/>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B3BBAB96-216A-4D62-B67F-3C67312763A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FFD7D893-7207-47CB-B5E9-6FBB25D9A1BA}"/>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651" name="直線コネクタ 650">
          <a:extLst>
            <a:ext uri="{FF2B5EF4-FFF2-40B4-BE49-F238E27FC236}">
              <a16:creationId xmlns:a16="http://schemas.microsoft.com/office/drawing/2014/main" id="{179BC385-B2C9-44A9-89BC-D4A808408940}"/>
            </a:ext>
          </a:extLst>
        </xdr:cNvPr>
        <xdr:cNvCxnSpPr/>
      </xdr:nvCxnSpPr>
      <xdr:spPr>
        <a:xfrm flipV="1">
          <a:off x="14696439" y="12640038"/>
          <a:ext cx="0" cy="142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1E76BE5F-E2E5-4679-8725-2C585868EAEE}"/>
            </a:ext>
          </a:extLst>
        </xdr:cNvPr>
        <xdr:cNvSpPr txBox="1"/>
      </xdr:nvSpPr>
      <xdr:spPr>
        <a:xfrm>
          <a:off x="14735175" y="14058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653" name="直線コネクタ 652">
          <a:extLst>
            <a:ext uri="{FF2B5EF4-FFF2-40B4-BE49-F238E27FC236}">
              <a16:creationId xmlns:a16="http://schemas.microsoft.com/office/drawing/2014/main" id="{231D9872-53C2-4F8D-B79C-311597ACC799}"/>
            </a:ext>
          </a:extLst>
        </xdr:cNvPr>
        <xdr:cNvCxnSpPr/>
      </xdr:nvCxnSpPr>
      <xdr:spPr>
        <a:xfrm>
          <a:off x="14611350" y="140612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654" name="【消防施設】&#10;有形固定資産減価償却率最大値テキスト">
          <a:extLst>
            <a:ext uri="{FF2B5EF4-FFF2-40B4-BE49-F238E27FC236}">
              <a16:creationId xmlns:a16="http://schemas.microsoft.com/office/drawing/2014/main" id="{6F6FC8C5-5323-4BB2-93C6-FB236B72386B}"/>
            </a:ext>
          </a:extLst>
        </xdr:cNvPr>
        <xdr:cNvSpPr txBox="1"/>
      </xdr:nvSpPr>
      <xdr:spPr>
        <a:xfrm>
          <a:off x="14735175" y="12427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655" name="直線コネクタ 654">
          <a:extLst>
            <a:ext uri="{FF2B5EF4-FFF2-40B4-BE49-F238E27FC236}">
              <a16:creationId xmlns:a16="http://schemas.microsoft.com/office/drawing/2014/main" id="{DA90614C-3D29-497D-9FF3-32548E745C50}"/>
            </a:ext>
          </a:extLst>
        </xdr:cNvPr>
        <xdr:cNvCxnSpPr/>
      </xdr:nvCxnSpPr>
      <xdr:spPr>
        <a:xfrm>
          <a:off x="14611350" y="126400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050D3F67-E580-454A-8A70-67C1746DBDE5}"/>
            </a:ext>
          </a:extLst>
        </xdr:cNvPr>
        <xdr:cNvSpPr txBox="1"/>
      </xdr:nvSpPr>
      <xdr:spPr>
        <a:xfrm>
          <a:off x="14735175" y="13289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57" name="フローチャート: 判断 656">
          <a:extLst>
            <a:ext uri="{FF2B5EF4-FFF2-40B4-BE49-F238E27FC236}">
              <a16:creationId xmlns:a16="http://schemas.microsoft.com/office/drawing/2014/main" id="{9F57C8C9-5E4E-474D-A251-9101880E06AF}"/>
            </a:ext>
          </a:extLst>
        </xdr:cNvPr>
        <xdr:cNvSpPr/>
      </xdr:nvSpPr>
      <xdr:spPr>
        <a:xfrm>
          <a:off x="14649450" y="1342807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658" name="フローチャート: 判断 657">
          <a:extLst>
            <a:ext uri="{FF2B5EF4-FFF2-40B4-BE49-F238E27FC236}">
              <a16:creationId xmlns:a16="http://schemas.microsoft.com/office/drawing/2014/main" id="{6DA67694-7E6B-48F3-B221-C48B0A833D3C}"/>
            </a:ext>
          </a:extLst>
        </xdr:cNvPr>
        <xdr:cNvSpPr/>
      </xdr:nvSpPr>
      <xdr:spPr>
        <a:xfrm>
          <a:off x="13887450" y="134428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659" name="フローチャート: 判断 658">
          <a:extLst>
            <a:ext uri="{FF2B5EF4-FFF2-40B4-BE49-F238E27FC236}">
              <a16:creationId xmlns:a16="http://schemas.microsoft.com/office/drawing/2014/main" id="{1E2E85A8-6100-4344-A9AB-4410618AC895}"/>
            </a:ext>
          </a:extLst>
        </xdr:cNvPr>
        <xdr:cNvSpPr/>
      </xdr:nvSpPr>
      <xdr:spPr>
        <a:xfrm>
          <a:off x="13096875" y="1341337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60" name="フローチャート: 判断 659">
          <a:extLst>
            <a:ext uri="{FF2B5EF4-FFF2-40B4-BE49-F238E27FC236}">
              <a16:creationId xmlns:a16="http://schemas.microsoft.com/office/drawing/2014/main" id="{5B2D1A76-38D9-4365-8A04-E940EF16142C}"/>
            </a:ext>
          </a:extLst>
        </xdr:cNvPr>
        <xdr:cNvSpPr/>
      </xdr:nvSpPr>
      <xdr:spPr>
        <a:xfrm>
          <a:off x="12296775" y="133905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61" name="フローチャート: 判断 660">
          <a:extLst>
            <a:ext uri="{FF2B5EF4-FFF2-40B4-BE49-F238E27FC236}">
              <a16:creationId xmlns:a16="http://schemas.microsoft.com/office/drawing/2014/main" id="{E6F8878A-C633-4866-8FB5-C9C798CE2582}"/>
            </a:ext>
          </a:extLst>
        </xdr:cNvPr>
        <xdr:cNvSpPr/>
      </xdr:nvSpPr>
      <xdr:spPr>
        <a:xfrm>
          <a:off x="114871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B818FCB-EC23-4535-93A0-37CF6424168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88C09ED-F7B5-4CB8-863C-8BE44F7B814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4C7C3CA-0CD3-4CE1-AEC0-A04B0A26A43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49B14DF-76A9-4EBF-96F8-548ECB1D23B8}"/>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A2D0860E-FF99-4B10-8FF7-A947788C44C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148952</xdr:rowOff>
    </xdr:from>
    <xdr:to>
      <xdr:col>85</xdr:col>
      <xdr:colOff>177800</xdr:colOff>
      <xdr:row>84</xdr:row>
      <xdr:rowOff>79102</xdr:rowOff>
    </xdr:to>
    <xdr:sp macro="" textlink="">
      <xdr:nvSpPr>
        <xdr:cNvPr id="667" name="楕円 666">
          <a:extLst>
            <a:ext uri="{FF2B5EF4-FFF2-40B4-BE49-F238E27FC236}">
              <a16:creationId xmlns:a16="http://schemas.microsoft.com/office/drawing/2014/main" id="{E9187C7A-0AA7-4B4F-A0EF-79424F7E2B48}"/>
            </a:ext>
          </a:extLst>
        </xdr:cNvPr>
        <xdr:cNvSpPr/>
      </xdr:nvSpPr>
      <xdr:spPr>
        <a:xfrm>
          <a:off x="14649450" y="135950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127379</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D593133E-3D24-4422-878E-96A9AC25433E}"/>
            </a:ext>
          </a:extLst>
        </xdr:cNvPr>
        <xdr:cNvSpPr txBox="1"/>
      </xdr:nvSpPr>
      <xdr:spPr>
        <a:xfrm>
          <a:off x="14735175" y="13573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54248</xdr:rowOff>
    </xdr:from>
    <xdr:to>
      <xdr:col>81</xdr:col>
      <xdr:colOff>101600</xdr:colOff>
      <xdr:row>84</xdr:row>
      <xdr:rowOff>155848</xdr:rowOff>
    </xdr:to>
    <xdr:sp macro="" textlink="">
      <xdr:nvSpPr>
        <xdr:cNvPr id="669" name="楕円 668">
          <a:extLst>
            <a:ext uri="{FF2B5EF4-FFF2-40B4-BE49-F238E27FC236}">
              <a16:creationId xmlns:a16="http://schemas.microsoft.com/office/drawing/2014/main" id="{16C11A6B-26E8-47EF-91B3-4E496EAD64E8}"/>
            </a:ext>
          </a:extLst>
        </xdr:cNvPr>
        <xdr:cNvSpPr/>
      </xdr:nvSpPr>
      <xdr:spPr>
        <a:xfrm>
          <a:off x="13887450" y="1366547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28302</xdr:rowOff>
    </xdr:from>
    <xdr:to>
      <xdr:col>85</xdr:col>
      <xdr:colOff>127000</xdr:colOff>
      <xdr:row>84</xdr:row>
      <xdr:rowOff>105048</xdr:rowOff>
    </xdr:to>
    <xdr:cxnSp macro="">
      <xdr:nvCxnSpPr>
        <xdr:cNvPr id="670" name="直線コネクタ 669">
          <a:extLst>
            <a:ext uri="{FF2B5EF4-FFF2-40B4-BE49-F238E27FC236}">
              <a16:creationId xmlns:a16="http://schemas.microsoft.com/office/drawing/2014/main" id="{C6678C90-1D55-4C63-9C60-85B93E4A9D28}"/>
            </a:ext>
          </a:extLst>
        </xdr:cNvPr>
        <xdr:cNvCxnSpPr/>
      </xdr:nvCxnSpPr>
      <xdr:spPr>
        <a:xfrm flipV="1">
          <a:off x="13935075" y="13642702"/>
          <a:ext cx="762000" cy="7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3629</xdr:rowOff>
    </xdr:from>
    <xdr:to>
      <xdr:col>76</xdr:col>
      <xdr:colOff>165100</xdr:colOff>
      <xdr:row>84</xdr:row>
      <xdr:rowOff>105229</xdr:rowOff>
    </xdr:to>
    <xdr:sp macro="" textlink="">
      <xdr:nvSpPr>
        <xdr:cNvPr id="671" name="楕円 670">
          <a:extLst>
            <a:ext uri="{FF2B5EF4-FFF2-40B4-BE49-F238E27FC236}">
              <a16:creationId xmlns:a16="http://schemas.microsoft.com/office/drawing/2014/main" id="{E3A11B42-3B04-4DA3-ADFA-36CCFDD9255A}"/>
            </a:ext>
          </a:extLst>
        </xdr:cNvPr>
        <xdr:cNvSpPr/>
      </xdr:nvSpPr>
      <xdr:spPr>
        <a:xfrm>
          <a:off x="13096875" y="136180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54429</xdr:rowOff>
    </xdr:from>
    <xdr:to>
      <xdr:col>81</xdr:col>
      <xdr:colOff>50800</xdr:colOff>
      <xdr:row>84</xdr:row>
      <xdr:rowOff>105048</xdr:rowOff>
    </xdr:to>
    <xdr:cxnSp macro="">
      <xdr:nvCxnSpPr>
        <xdr:cNvPr id="672" name="直線コネクタ 671">
          <a:extLst>
            <a:ext uri="{FF2B5EF4-FFF2-40B4-BE49-F238E27FC236}">
              <a16:creationId xmlns:a16="http://schemas.microsoft.com/office/drawing/2014/main" id="{768320EE-1025-4C19-9135-20E4DD67DC2A}"/>
            </a:ext>
          </a:extLst>
        </xdr:cNvPr>
        <xdr:cNvCxnSpPr/>
      </xdr:nvCxnSpPr>
      <xdr:spPr>
        <a:xfrm>
          <a:off x="13144500" y="13665654"/>
          <a:ext cx="790575"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73" name="楕円 672">
          <a:extLst>
            <a:ext uri="{FF2B5EF4-FFF2-40B4-BE49-F238E27FC236}">
              <a16:creationId xmlns:a16="http://schemas.microsoft.com/office/drawing/2014/main" id="{920784DF-6D3A-4D2D-92C8-F50A90C2BC8C}"/>
            </a:ext>
          </a:extLst>
        </xdr:cNvPr>
        <xdr:cNvSpPr/>
      </xdr:nvSpPr>
      <xdr:spPr>
        <a:xfrm>
          <a:off x="12296775" y="13611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38100</xdr:rowOff>
    </xdr:from>
    <xdr:to>
      <xdr:col>76</xdr:col>
      <xdr:colOff>114300</xdr:colOff>
      <xdr:row>84</xdr:row>
      <xdr:rowOff>54429</xdr:rowOff>
    </xdr:to>
    <xdr:cxnSp macro="">
      <xdr:nvCxnSpPr>
        <xdr:cNvPr id="674" name="直線コネクタ 673">
          <a:extLst>
            <a:ext uri="{FF2B5EF4-FFF2-40B4-BE49-F238E27FC236}">
              <a16:creationId xmlns:a16="http://schemas.microsoft.com/office/drawing/2014/main" id="{05E05B00-1FB0-4A74-A7BB-DA58FB4F3A24}"/>
            </a:ext>
          </a:extLst>
        </xdr:cNvPr>
        <xdr:cNvCxnSpPr/>
      </xdr:nvCxnSpPr>
      <xdr:spPr>
        <a:xfrm>
          <a:off x="12344400" y="13649325"/>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119562</xdr:rowOff>
    </xdr:from>
    <xdr:to>
      <xdr:col>67</xdr:col>
      <xdr:colOff>101600</xdr:colOff>
      <xdr:row>84</xdr:row>
      <xdr:rowOff>49712</xdr:rowOff>
    </xdr:to>
    <xdr:sp macro="" textlink="">
      <xdr:nvSpPr>
        <xdr:cNvPr id="675" name="楕円 674">
          <a:extLst>
            <a:ext uri="{FF2B5EF4-FFF2-40B4-BE49-F238E27FC236}">
              <a16:creationId xmlns:a16="http://schemas.microsoft.com/office/drawing/2014/main" id="{74D6C44C-A3F0-42B3-ACF9-CA48B5937995}"/>
            </a:ext>
          </a:extLst>
        </xdr:cNvPr>
        <xdr:cNvSpPr/>
      </xdr:nvSpPr>
      <xdr:spPr>
        <a:xfrm>
          <a:off x="11487150" y="135720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170362</xdr:rowOff>
    </xdr:from>
    <xdr:to>
      <xdr:col>71</xdr:col>
      <xdr:colOff>177800</xdr:colOff>
      <xdr:row>84</xdr:row>
      <xdr:rowOff>38100</xdr:rowOff>
    </xdr:to>
    <xdr:cxnSp macro="">
      <xdr:nvCxnSpPr>
        <xdr:cNvPr id="676" name="直線コネクタ 675">
          <a:extLst>
            <a:ext uri="{FF2B5EF4-FFF2-40B4-BE49-F238E27FC236}">
              <a16:creationId xmlns:a16="http://schemas.microsoft.com/office/drawing/2014/main" id="{DFC83928-F40D-4E2F-9BFB-BB97F0F4EFAE}"/>
            </a:ext>
          </a:extLst>
        </xdr:cNvPr>
        <xdr:cNvCxnSpPr/>
      </xdr:nvCxnSpPr>
      <xdr:spPr>
        <a:xfrm>
          <a:off x="11534775" y="13610137"/>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677" name="n_1aveValue【消防施設】&#10;有形固定資産減価償却率">
          <a:extLst>
            <a:ext uri="{FF2B5EF4-FFF2-40B4-BE49-F238E27FC236}">
              <a16:creationId xmlns:a16="http://schemas.microsoft.com/office/drawing/2014/main" id="{E4FEB731-860B-4218-BDA9-06DC6E43461B}"/>
            </a:ext>
          </a:extLst>
        </xdr:cNvPr>
        <xdr:cNvSpPr txBox="1"/>
      </xdr:nvSpPr>
      <xdr:spPr>
        <a:xfrm>
          <a:off x="1374521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678" name="n_2aveValue【消防施設】&#10;有形固定資産減価償却率">
          <a:extLst>
            <a:ext uri="{FF2B5EF4-FFF2-40B4-BE49-F238E27FC236}">
              <a16:creationId xmlns:a16="http://schemas.microsoft.com/office/drawing/2014/main" id="{D8F7D7E4-50AE-4D74-87F1-9CA2476D3D35}"/>
            </a:ext>
          </a:extLst>
        </xdr:cNvPr>
        <xdr:cNvSpPr txBox="1"/>
      </xdr:nvSpPr>
      <xdr:spPr>
        <a:xfrm>
          <a:off x="12964169" y="13191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679" name="n_3aveValue【消防施設】&#10;有形固定資産減価償却率">
          <a:extLst>
            <a:ext uri="{FF2B5EF4-FFF2-40B4-BE49-F238E27FC236}">
              <a16:creationId xmlns:a16="http://schemas.microsoft.com/office/drawing/2014/main" id="{456EE182-E304-4D88-9AC2-E4F17C6F7370}"/>
            </a:ext>
          </a:extLst>
        </xdr:cNvPr>
        <xdr:cNvSpPr txBox="1"/>
      </xdr:nvSpPr>
      <xdr:spPr>
        <a:xfrm>
          <a:off x="12164069" y="13175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680" name="n_4aveValue【消防施設】&#10;有形固定資産減価償却率">
          <a:extLst>
            <a:ext uri="{FF2B5EF4-FFF2-40B4-BE49-F238E27FC236}">
              <a16:creationId xmlns:a16="http://schemas.microsoft.com/office/drawing/2014/main" id="{12585EB2-60BA-40E2-9464-FA1F6AF6958A}"/>
            </a:ext>
          </a:extLst>
        </xdr:cNvPr>
        <xdr:cNvSpPr txBox="1"/>
      </xdr:nvSpPr>
      <xdr:spPr>
        <a:xfrm>
          <a:off x="113544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146975</xdr:rowOff>
    </xdr:from>
    <xdr:ext cx="405111" cy="259045"/>
    <xdr:sp macro="" textlink="">
      <xdr:nvSpPr>
        <xdr:cNvPr id="681" name="n_1mainValue【消防施設】&#10;有形固定資産減価償却率">
          <a:extLst>
            <a:ext uri="{FF2B5EF4-FFF2-40B4-BE49-F238E27FC236}">
              <a16:creationId xmlns:a16="http://schemas.microsoft.com/office/drawing/2014/main" id="{94E8F75F-BCCD-4579-B740-AF8D80DF0C4D}"/>
            </a:ext>
          </a:extLst>
        </xdr:cNvPr>
        <xdr:cNvSpPr txBox="1"/>
      </xdr:nvSpPr>
      <xdr:spPr>
        <a:xfrm>
          <a:off x="13745219" y="13755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96356</xdr:rowOff>
    </xdr:from>
    <xdr:ext cx="405111" cy="259045"/>
    <xdr:sp macro="" textlink="">
      <xdr:nvSpPr>
        <xdr:cNvPr id="682" name="n_2mainValue【消防施設】&#10;有形固定資産減価償却率">
          <a:extLst>
            <a:ext uri="{FF2B5EF4-FFF2-40B4-BE49-F238E27FC236}">
              <a16:creationId xmlns:a16="http://schemas.microsoft.com/office/drawing/2014/main" id="{60C492C0-4E52-4211-B1CC-2CF8F270A861}"/>
            </a:ext>
          </a:extLst>
        </xdr:cNvPr>
        <xdr:cNvSpPr txBox="1"/>
      </xdr:nvSpPr>
      <xdr:spPr>
        <a:xfrm>
          <a:off x="12964169" y="13707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683" name="n_3mainValue【消防施設】&#10;有形固定資産減価償却率">
          <a:extLst>
            <a:ext uri="{FF2B5EF4-FFF2-40B4-BE49-F238E27FC236}">
              <a16:creationId xmlns:a16="http://schemas.microsoft.com/office/drawing/2014/main" id="{75F357AA-28D8-440E-91A3-60C3D5FF34FB}"/>
            </a:ext>
          </a:extLst>
        </xdr:cNvPr>
        <xdr:cNvSpPr txBox="1"/>
      </xdr:nvSpPr>
      <xdr:spPr>
        <a:xfrm>
          <a:off x="12164069" y="1369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40839</xdr:rowOff>
    </xdr:from>
    <xdr:ext cx="405111" cy="259045"/>
    <xdr:sp macro="" textlink="">
      <xdr:nvSpPr>
        <xdr:cNvPr id="684" name="n_4mainValue【消防施設】&#10;有形固定資産減価償却率">
          <a:extLst>
            <a:ext uri="{FF2B5EF4-FFF2-40B4-BE49-F238E27FC236}">
              <a16:creationId xmlns:a16="http://schemas.microsoft.com/office/drawing/2014/main" id="{813C40F0-832B-44AD-A7C0-05952F0991A1}"/>
            </a:ext>
          </a:extLst>
        </xdr:cNvPr>
        <xdr:cNvSpPr txBox="1"/>
      </xdr:nvSpPr>
      <xdr:spPr>
        <a:xfrm>
          <a:off x="11354444" y="1365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7F7660C4-172C-4C63-93E0-29FBC98DBB3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CB399F24-1EED-42DF-8FD9-E742717F1D8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BE8548B-F0E0-4345-BA05-FB1C8A0A305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2575D8BB-E39A-4D4D-8623-B6DDF40215F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50D3716E-9B3C-4E8C-A40E-04155D02B80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BF0B7BE6-5D65-43B1-BEB4-30BB5F08396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4A5EC401-B523-4F60-8B10-1C166D6F2DD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90A4FE5F-DD66-4BD3-AC2B-7BCD0C8CBA8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A66C0B4C-82DF-40BE-B412-3CC2E64A287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F99CCCE8-2E72-41A7-9A44-D98CC7BD5806}"/>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72ADA7B4-925C-44AC-8221-936B14744D54}"/>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8D052395-03C5-40E1-9811-5A7F77430E4D}"/>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1DA4E32F-AFF8-45C9-A70D-3480A50A56C5}"/>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12B5D4C6-1489-48CB-A5A1-6EE317E3C8CB}"/>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3462BE4C-0265-41A9-8076-5CCEAFE2DE60}"/>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D86EF558-E278-47CB-92A4-BF6DDE9C3B06}"/>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1CA10423-1074-411F-B3FA-F72C2796F17A}"/>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9B474C74-7D4D-4BF9-8FC5-B6519F9EDF48}"/>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D2181B3B-63AD-4C50-A84C-AEF18A2F0F7F}"/>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93AD109A-944D-485D-8B7D-C22E566CA115}"/>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BC87CDBA-3DAD-458F-AF89-E1CD23907C79}"/>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80C89364-11A2-4C07-ACB7-9BC0081CCE16}"/>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4966C1D1-E76D-4520-B2AD-90E4CCEFD0E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708" name="直線コネクタ 707">
          <a:extLst>
            <a:ext uri="{FF2B5EF4-FFF2-40B4-BE49-F238E27FC236}">
              <a16:creationId xmlns:a16="http://schemas.microsoft.com/office/drawing/2014/main" id="{ED310DBF-3373-4702-A0A7-9332F1EB9D48}"/>
            </a:ext>
          </a:extLst>
        </xdr:cNvPr>
        <xdr:cNvCxnSpPr/>
      </xdr:nvCxnSpPr>
      <xdr:spPr>
        <a:xfrm flipV="1">
          <a:off x="19954239" y="12832969"/>
          <a:ext cx="0" cy="1214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709" name="【消防施設】&#10;一人当たり面積最小値テキスト">
          <a:extLst>
            <a:ext uri="{FF2B5EF4-FFF2-40B4-BE49-F238E27FC236}">
              <a16:creationId xmlns:a16="http://schemas.microsoft.com/office/drawing/2014/main" id="{5633A05B-30A4-4A1C-9386-E1C4C68C98BE}"/>
            </a:ext>
          </a:extLst>
        </xdr:cNvPr>
        <xdr:cNvSpPr txBox="1"/>
      </xdr:nvSpPr>
      <xdr:spPr>
        <a:xfrm>
          <a:off x="19992975" y="1405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710" name="直線コネクタ 709">
          <a:extLst>
            <a:ext uri="{FF2B5EF4-FFF2-40B4-BE49-F238E27FC236}">
              <a16:creationId xmlns:a16="http://schemas.microsoft.com/office/drawing/2014/main" id="{17D61096-2B5D-4720-A652-5E37CB999F0F}"/>
            </a:ext>
          </a:extLst>
        </xdr:cNvPr>
        <xdr:cNvCxnSpPr/>
      </xdr:nvCxnSpPr>
      <xdr:spPr>
        <a:xfrm>
          <a:off x="19878675" y="14047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711" name="【消防施設】&#10;一人当たり面積最大値テキスト">
          <a:extLst>
            <a:ext uri="{FF2B5EF4-FFF2-40B4-BE49-F238E27FC236}">
              <a16:creationId xmlns:a16="http://schemas.microsoft.com/office/drawing/2014/main" id="{B68DAA20-CBBC-41D2-BF26-646890B60918}"/>
            </a:ext>
          </a:extLst>
        </xdr:cNvPr>
        <xdr:cNvSpPr txBox="1"/>
      </xdr:nvSpPr>
      <xdr:spPr>
        <a:xfrm>
          <a:off x="19992975" y="1262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712" name="直線コネクタ 711">
          <a:extLst>
            <a:ext uri="{FF2B5EF4-FFF2-40B4-BE49-F238E27FC236}">
              <a16:creationId xmlns:a16="http://schemas.microsoft.com/office/drawing/2014/main" id="{7D3C00F2-AC3B-45B4-BB7E-E558C12D6D94}"/>
            </a:ext>
          </a:extLst>
        </xdr:cNvPr>
        <xdr:cNvCxnSpPr/>
      </xdr:nvCxnSpPr>
      <xdr:spPr>
        <a:xfrm>
          <a:off x="19878675" y="128329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713" name="【消防施設】&#10;一人当たり面積平均値テキスト">
          <a:extLst>
            <a:ext uri="{FF2B5EF4-FFF2-40B4-BE49-F238E27FC236}">
              <a16:creationId xmlns:a16="http://schemas.microsoft.com/office/drawing/2014/main" id="{A8A99779-C61F-4403-8974-56E4B91BF0CB}"/>
            </a:ext>
          </a:extLst>
        </xdr:cNvPr>
        <xdr:cNvSpPr txBox="1"/>
      </xdr:nvSpPr>
      <xdr:spPr>
        <a:xfrm>
          <a:off x="19992975" y="13693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714" name="フローチャート: 判断 713">
          <a:extLst>
            <a:ext uri="{FF2B5EF4-FFF2-40B4-BE49-F238E27FC236}">
              <a16:creationId xmlns:a16="http://schemas.microsoft.com/office/drawing/2014/main" id="{8C5DA799-7D04-4126-BE5E-CA0F53C9AC58}"/>
            </a:ext>
          </a:extLst>
        </xdr:cNvPr>
        <xdr:cNvSpPr/>
      </xdr:nvSpPr>
      <xdr:spPr>
        <a:xfrm>
          <a:off x="19897725" y="138297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715" name="フローチャート: 判断 714">
          <a:extLst>
            <a:ext uri="{FF2B5EF4-FFF2-40B4-BE49-F238E27FC236}">
              <a16:creationId xmlns:a16="http://schemas.microsoft.com/office/drawing/2014/main" id="{0F558339-1256-45F1-9231-02F518F72739}"/>
            </a:ext>
          </a:extLst>
        </xdr:cNvPr>
        <xdr:cNvSpPr/>
      </xdr:nvSpPr>
      <xdr:spPr>
        <a:xfrm>
          <a:off x="19154775" y="138297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716" name="フローチャート: 判断 715">
          <a:extLst>
            <a:ext uri="{FF2B5EF4-FFF2-40B4-BE49-F238E27FC236}">
              <a16:creationId xmlns:a16="http://schemas.microsoft.com/office/drawing/2014/main" id="{2C5A0903-27D4-4F12-80F9-38E5EF060B0B}"/>
            </a:ext>
          </a:extLst>
        </xdr:cNvPr>
        <xdr:cNvSpPr/>
      </xdr:nvSpPr>
      <xdr:spPr>
        <a:xfrm>
          <a:off x="18345150" y="13841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717" name="フローチャート: 判断 716">
          <a:extLst>
            <a:ext uri="{FF2B5EF4-FFF2-40B4-BE49-F238E27FC236}">
              <a16:creationId xmlns:a16="http://schemas.microsoft.com/office/drawing/2014/main" id="{C030B967-A398-4ADC-8831-B7022FC17347}"/>
            </a:ext>
          </a:extLst>
        </xdr:cNvPr>
        <xdr:cNvSpPr/>
      </xdr:nvSpPr>
      <xdr:spPr>
        <a:xfrm>
          <a:off x="17554575" y="13784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18" name="フローチャート: 判断 717">
          <a:extLst>
            <a:ext uri="{FF2B5EF4-FFF2-40B4-BE49-F238E27FC236}">
              <a16:creationId xmlns:a16="http://schemas.microsoft.com/office/drawing/2014/main" id="{50B199F3-BAE5-467B-9074-F579BB177E61}"/>
            </a:ext>
          </a:extLst>
        </xdr:cNvPr>
        <xdr:cNvSpPr/>
      </xdr:nvSpPr>
      <xdr:spPr>
        <a:xfrm>
          <a:off x="16754475" y="138220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BC80507-6CF3-4753-963F-86819CB3C9C3}"/>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95F87DC2-93D1-482F-AE5E-E8EF1D17DDE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253A59F-9A84-4C17-82DF-0C894FFD377F}"/>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ACE49DB4-2F04-4E9D-ADF5-5CBD87C4F7E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2EC19096-2AB9-4EEE-9145-1411748C2E47}"/>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15494</xdr:rowOff>
    </xdr:from>
    <xdr:to>
      <xdr:col>116</xdr:col>
      <xdr:colOff>114300</xdr:colOff>
      <xdr:row>86</xdr:row>
      <xdr:rowOff>117094</xdr:rowOff>
    </xdr:to>
    <xdr:sp macro="" textlink="">
      <xdr:nvSpPr>
        <xdr:cNvPr id="724" name="楕円 723">
          <a:extLst>
            <a:ext uri="{FF2B5EF4-FFF2-40B4-BE49-F238E27FC236}">
              <a16:creationId xmlns:a16="http://schemas.microsoft.com/office/drawing/2014/main" id="{1E3721C7-0EF8-42A4-BAE1-162CAFA4B134}"/>
            </a:ext>
          </a:extLst>
        </xdr:cNvPr>
        <xdr:cNvSpPr/>
      </xdr:nvSpPr>
      <xdr:spPr>
        <a:xfrm>
          <a:off x="19897725" y="1394739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101871</xdr:rowOff>
    </xdr:from>
    <xdr:ext cx="469744" cy="259045"/>
    <xdr:sp macro="" textlink="">
      <xdr:nvSpPr>
        <xdr:cNvPr id="725" name="【消防施設】&#10;一人当たり面積該当値テキスト">
          <a:extLst>
            <a:ext uri="{FF2B5EF4-FFF2-40B4-BE49-F238E27FC236}">
              <a16:creationId xmlns:a16="http://schemas.microsoft.com/office/drawing/2014/main" id="{F2CAE19E-6A45-44F2-A5C9-00376F76BD94}"/>
            </a:ext>
          </a:extLst>
        </xdr:cNvPr>
        <xdr:cNvSpPr txBox="1"/>
      </xdr:nvSpPr>
      <xdr:spPr>
        <a:xfrm>
          <a:off x="19992975" y="1387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17018</xdr:rowOff>
    </xdr:from>
    <xdr:to>
      <xdr:col>112</xdr:col>
      <xdr:colOff>38100</xdr:colOff>
      <xdr:row>86</xdr:row>
      <xdr:rowOff>118618</xdr:rowOff>
    </xdr:to>
    <xdr:sp macro="" textlink="">
      <xdr:nvSpPr>
        <xdr:cNvPr id="726" name="楕円 725">
          <a:extLst>
            <a:ext uri="{FF2B5EF4-FFF2-40B4-BE49-F238E27FC236}">
              <a16:creationId xmlns:a16="http://schemas.microsoft.com/office/drawing/2014/main" id="{034C2715-D5A9-4E2A-ACE4-C02916F25166}"/>
            </a:ext>
          </a:extLst>
        </xdr:cNvPr>
        <xdr:cNvSpPr/>
      </xdr:nvSpPr>
      <xdr:spPr>
        <a:xfrm>
          <a:off x="19154775" y="1395209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66294</xdr:rowOff>
    </xdr:from>
    <xdr:to>
      <xdr:col>116</xdr:col>
      <xdr:colOff>63500</xdr:colOff>
      <xdr:row>86</xdr:row>
      <xdr:rowOff>67818</xdr:rowOff>
    </xdr:to>
    <xdr:cxnSp macro="">
      <xdr:nvCxnSpPr>
        <xdr:cNvPr id="727" name="直線コネクタ 726">
          <a:extLst>
            <a:ext uri="{FF2B5EF4-FFF2-40B4-BE49-F238E27FC236}">
              <a16:creationId xmlns:a16="http://schemas.microsoft.com/office/drawing/2014/main" id="{984668BE-D31C-47AC-852C-FD5A0C7C0550}"/>
            </a:ext>
          </a:extLst>
        </xdr:cNvPr>
        <xdr:cNvCxnSpPr/>
      </xdr:nvCxnSpPr>
      <xdr:spPr>
        <a:xfrm flipV="1">
          <a:off x="19202400" y="1400454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17780</xdr:rowOff>
    </xdr:from>
    <xdr:to>
      <xdr:col>107</xdr:col>
      <xdr:colOff>101600</xdr:colOff>
      <xdr:row>86</xdr:row>
      <xdr:rowOff>119380</xdr:rowOff>
    </xdr:to>
    <xdr:sp macro="" textlink="">
      <xdr:nvSpPr>
        <xdr:cNvPr id="728" name="楕円 727">
          <a:extLst>
            <a:ext uri="{FF2B5EF4-FFF2-40B4-BE49-F238E27FC236}">
              <a16:creationId xmlns:a16="http://schemas.microsoft.com/office/drawing/2014/main" id="{4E50038D-D996-4AAD-AD3C-F76624C6EBBC}"/>
            </a:ext>
          </a:extLst>
        </xdr:cNvPr>
        <xdr:cNvSpPr/>
      </xdr:nvSpPr>
      <xdr:spPr>
        <a:xfrm>
          <a:off x="18345150" y="139528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67818</xdr:rowOff>
    </xdr:from>
    <xdr:to>
      <xdr:col>111</xdr:col>
      <xdr:colOff>177800</xdr:colOff>
      <xdr:row>86</xdr:row>
      <xdr:rowOff>68580</xdr:rowOff>
    </xdr:to>
    <xdr:cxnSp macro="">
      <xdr:nvCxnSpPr>
        <xdr:cNvPr id="729" name="直線コネクタ 728">
          <a:extLst>
            <a:ext uri="{FF2B5EF4-FFF2-40B4-BE49-F238E27FC236}">
              <a16:creationId xmlns:a16="http://schemas.microsoft.com/office/drawing/2014/main" id="{073FD93B-D626-4673-93AA-F7795D38AB95}"/>
            </a:ext>
          </a:extLst>
        </xdr:cNvPr>
        <xdr:cNvCxnSpPr/>
      </xdr:nvCxnSpPr>
      <xdr:spPr>
        <a:xfrm flipV="1">
          <a:off x="18392775" y="13999718"/>
          <a:ext cx="80962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17018</xdr:rowOff>
    </xdr:from>
    <xdr:to>
      <xdr:col>102</xdr:col>
      <xdr:colOff>165100</xdr:colOff>
      <xdr:row>86</xdr:row>
      <xdr:rowOff>118618</xdr:rowOff>
    </xdr:to>
    <xdr:sp macro="" textlink="">
      <xdr:nvSpPr>
        <xdr:cNvPr id="730" name="楕円 729">
          <a:extLst>
            <a:ext uri="{FF2B5EF4-FFF2-40B4-BE49-F238E27FC236}">
              <a16:creationId xmlns:a16="http://schemas.microsoft.com/office/drawing/2014/main" id="{3A361F0B-E389-4E5D-8ABB-D64839AD70AF}"/>
            </a:ext>
          </a:extLst>
        </xdr:cNvPr>
        <xdr:cNvSpPr/>
      </xdr:nvSpPr>
      <xdr:spPr>
        <a:xfrm>
          <a:off x="17554575" y="1395209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67818</xdr:rowOff>
    </xdr:from>
    <xdr:to>
      <xdr:col>107</xdr:col>
      <xdr:colOff>50800</xdr:colOff>
      <xdr:row>86</xdr:row>
      <xdr:rowOff>68580</xdr:rowOff>
    </xdr:to>
    <xdr:cxnSp macro="">
      <xdr:nvCxnSpPr>
        <xdr:cNvPr id="731" name="直線コネクタ 730">
          <a:extLst>
            <a:ext uri="{FF2B5EF4-FFF2-40B4-BE49-F238E27FC236}">
              <a16:creationId xmlns:a16="http://schemas.microsoft.com/office/drawing/2014/main" id="{E3524898-C1B9-43B5-9EF0-68E88C72C850}"/>
            </a:ext>
          </a:extLst>
        </xdr:cNvPr>
        <xdr:cNvCxnSpPr/>
      </xdr:nvCxnSpPr>
      <xdr:spPr>
        <a:xfrm>
          <a:off x="17602200" y="13999718"/>
          <a:ext cx="79057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11685</xdr:rowOff>
    </xdr:from>
    <xdr:to>
      <xdr:col>98</xdr:col>
      <xdr:colOff>38100</xdr:colOff>
      <xdr:row>86</xdr:row>
      <xdr:rowOff>113285</xdr:rowOff>
    </xdr:to>
    <xdr:sp macro="" textlink="">
      <xdr:nvSpPr>
        <xdr:cNvPr id="732" name="楕円 731">
          <a:extLst>
            <a:ext uri="{FF2B5EF4-FFF2-40B4-BE49-F238E27FC236}">
              <a16:creationId xmlns:a16="http://schemas.microsoft.com/office/drawing/2014/main" id="{7F803019-4584-480E-B3E2-10047A028061}"/>
            </a:ext>
          </a:extLst>
        </xdr:cNvPr>
        <xdr:cNvSpPr/>
      </xdr:nvSpPr>
      <xdr:spPr>
        <a:xfrm>
          <a:off x="16754475" y="139435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62485</xdr:rowOff>
    </xdr:from>
    <xdr:to>
      <xdr:col>102</xdr:col>
      <xdr:colOff>114300</xdr:colOff>
      <xdr:row>86</xdr:row>
      <xdr:rowOff>67818</xdr:rowOff>
    </xdr:to>
    <xdr:cxnSp macro="">
      <xdr:nvCxnSpPr>
        <xdr:cNvPr id="733" name="直線コネクタ 732">
          <a:extLst>
            <a:ext uri="{FF2B5EF4-FFF2-40B4-BE49-F238E27FC236}">
              <a16:creationId xmlns:a16="http://schemas.microsoft.com/office/drawing/2014/main" id="{50DA996B-B976-462E-A04B-E19CEB9909EC}"/>
            </a:ext>
          </a:extLst>
        </xdr:cNvPr>
        <xdr:cNvCxnSpPr/>
      </xdr:nvCxnSpPr>
      <xdr:spPr>
        <a:xfrm>
          <a:off x="16802100" y="140007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734" name="n_1aveValue【消防施設】&#10;一人当たり面積">
          <a:extLst>
            <a:ext uri="{FF2B5EF4-FFF2-40B4-BE49-F238E27FC236}">
              <a16:creationId xmlns:a16="http://schemas.microsoft.com/office/drawing/2014/main" id="{A3060EC8-8FB6-4945-9BF7-8C44E1E540CF}"/>
            </a:ext>
          </a:extLst>
        </xdr:cNvPr>
        <xdr:cNvSpPr txBox="1"/>
      </xdr:nvSpPr>
      <xdr:spPr>
        <a:xfrm>
          <a:off x="18983402" y="1361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735" name="n_2aveValue【消防施設】&#10;一人当たり面積">
          <a:extLst>
            <a:ext uri="{FF2B5EF4-FFF2-40B4-BE49-F238E27FC236}">
              <a16:creationId xmlns:a16="http://schemas.microsoft.com/office/drawing/2014/main" id="{61989730-5F8B-4C44-B65D-3CDE65A30743}"/>
            </a:ext>
          </a:extLst>
        </xdr:cNvPr>
        <xdr:cNvSpPr txBox="1"/>
      </xdr:nvSpPr>
      <xdr:spPr>
        <a:xfrm>
          <a:off x="18183302" y="1361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736" name="n_3aveValue【消防施設】&#10;一人当たり面積">
          <a:extLst>
            <a:ext uri="{FF2B5EF4-FFF2-40B4-BE49-F238E27FC236}">
              <a16:creationId xmlns:a16="http://schemas.microsoft.com/office/drawing/2014/main" id="{73B1A1F2-367B-4A7F-B6E5-7A3269B80B1E}"/>
            </a:ext>
          </a:extLst>
        </xdr:cNvPr>
        <xdr:cNvSpPr txBox="1"/>
      </xdr:nvSpPr>
      <xdr:spPr>
        <a:xfrm>
          <a:off x="17383202" y="1357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37" name="n_4aveValue【消防施設】&#10;一人当たり面積">
          <a:extLst>
            <a:ext uri="{FF2B5EF4-FFF2-40B4-BE49-F238E27FC236}">
              <a16:creationId xmlns:a16="http://schemas.microsoft.com/office/drawing/2014/main" id="{0C4C6F12-2D44-4D26-A9E2-1506CC7A766C}"/>
            </a:ext>
          </a:extLst>
        </xdr:cNvPr>
        <xdr:cNvSpPr txBox="1"/>
      </xdr:nvSpPr>
      <xdr:spPr>
        <a:xfrm>
          <a:off x="16592627" y="1360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109745</xdr:rowOff>
    </xdr:from>
    <xdr:ext cx="469744" cy="259045"/>
    <xdr:sp macro="" textlink="">
      <xdr:nvSpPr>
        <xdr:cNvPr id="738" name="n_1mainValue【消防施設】&#10;一人当たり面積">
          <a:extLst>
            <a:ext uri="{FF2B5EF4-FFF2-40B4-BE49-F238E27FC236}">
              <a16:creationId xmlns:a16="http://schemas.microsoft.com/office/drawing/2014/main" id="{C8B08BDD-F310-48CC-976C-9CF608A2D4D2}"/>
            </a:ext>
          </a:extLst>
        </xdr:cNvPr>
        <xdr:cNvSpPr txBox="1"/>
      </xdr:nvSpPr>
      <xdr:spPr>
        <a:xfrm>
          <a:off x="18983402" y="1404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110507</xdr:rowOff>
    </xdr:from>
    <xdr:ext cx="469744" cy="259045"/>
    <xdr:sp macro="" textlink="">
      <xdr:nvSpPr>
        <xdr:cNvPr id="739" name="n_2mainValue【消防施設】&#10;一人当たり面積">
          <a:extLst>
            <a:ext uri="{FF2B5EF4-FFF2-40B4-BE49-F238E27FC236}">
              <a16:creationId xmlns:a16="http://schemas.microsoft.com/office/drawing/2014/main" id="{DFE33F84-69B4-4238-9DBA-11B272FCE880}"/>
            </a:ext>
          </a:extLst>
        </xdr:cNvPr>
        <xdr:cNvSpPr txBox="1"/>
      </xdr:nvSpPr>
      <xdr:spPr>
        <a:xfrm>
          <a:off x="18183302" y="1404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109745</xdr:rowOff>
    </xdr:from>
    <xdr:ext cx="469744" cy="259045"/>
    <xdr:sp macro="" textlink="">
      <xdr:nvSpPr>
        <xdr:cNvPr id="740" name="n_3mainValue【消防施設】&#10;一人当たり面積">
          <a:extLst>
            <a:ext uri="{FF2B5EF4-FFF2-40B4-BE49-F238E27FC236}">
              <a16:creationId xmlns:a16="http://schemas.microsoft.com/office/drawing/2014/main" id="{67BC16F0-0CD2-4055-9639-E0B4A1F660EA}"/>
            </a:ext>
          </a:extLst>
        </xdr:cNvPr>
        <xdr:cNvSpPr txBox="1"/>
      </xdr:nvSpPr>
      <xdr:spPr>
        <a:xfrm>
          <a:off x="17383202" y="1404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104412</xdr:rowOff>
    </xdr:from>
    <xdr:ext cx="469744" cy="259045"/>
    <xdr:sp macro="" textlink="">
      <xdr:nvSpPr>
        <xdr:cNvPr id="741" name="n_4mainValue【消防施設】&#10;一人当たり面積">
          <a:extLst>
            <a:ext uri="{FF2B5EF4-FFF2-40B4-BE49-F238E27FC236}">
              <a16:creationId xmlns:a16="http://schemas.microsoft.com/office/drawing/2014/main" id="{6654238D-26F9-4CF0-9535-22A63A10AB61}"/>
            </a:ext>
          </a:extLst>
        </xdr:cNvPr>
        <xdr:cNvSpPr txBox="1"/>
      </xdr:nvSpPr>
      <xdr:spPr>
        <a:xfrm>
          <a:off x="16592627" y="140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2F7BC58C-8CED-481D-8CF3-E4C88B431E6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BFAFD92B-CF10-42C5-925F-20DC685BF73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6A252333-6C06-4ED1-B1F7-C9B3254D08D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1C35700A-C2B2-4B1A-A4C7-118F46A3BAC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E0B4DCD5-75DE-4057-B686-8E112CF2B6A0}"/>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13943E24-F895-4527-AC99-4936DA43987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2EB3B8A4-0590-439D-A7A2-0058477A472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B68C77B3-8B6E-4B6B-8CE3-DE6E3A81FC3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7D7F90B2-0D32-403C-8C90-0CF1B20F42A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6E4260E1-B38C-4CD9-BEB6-6026C9EDC42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FCA2E286-5C0B-43BC-AEAE-816FF0199EF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C4B8BA02-CDCB-4811-9A28-8D1CA78DD52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82730082-55FA-4915-AC1A-9BC952EB7B6A}"/>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B1599539-F077-43F2-B88F-DE412F54767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D40609C7-EC3E-43A3-AFD1-E4681518820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F71E813B-D099-43EE-8EBD-DC2EC551BE3E}"/>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56D045B3-09CF-499C-AF8F-D74342BF6DF0}"/>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D174516C-CB5F-43E2-A5DA-DCB20DF3698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23091388-F70C-4893-A9DB-FBEDD15EC69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E8BC1377-461B-4B7F-90EC-8C719227184D}"/>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7C9F1D10-11CD-4786-AD25-4E105F3F375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EE698DB3-19AC-4D6B-AD6E-78863C806295}"/>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D0CE8F3C-E442-4251-96CE-F0F1B26F0D23}"/>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ED59AA10-FB9E-4D38-A731-550E4F19C4D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7A8385C9-61A2-4E90-ABE0-4A85EE823DB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5674894B-5614-42DD-A2B8-04644036F25F}"/>
            </a:ext>
          </a:extLst>
        </xdr:cNvPr>
        <xdr:cNvCxnSpPr/>
      </xdr:nvCxnSpPr>
      <xdr:spPr>
        <a:xfrm flipV="1">
          <a:off x="14696439" y="16375289"/>
          <a:ext cx="0" cy="1490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7C0A1887-A7AD-4A0A-A321-2FBB365654BA}"/>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531D6375-021B-4F12-8A3A-78B108031EDB}"/>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770" name="【庁舎】&#10;有形固定資産減価償却率最大値テキスト">
          <a:extLst>
            <a:ext uri="{FF2B5EF4-FFF2-40B4-BE49-F238E27FC236}">
              <a16:creationId xmlns:a16="http://schemas.microsoft.com/office/drawing/2014/main" id="{20A4F7CF-F4AA-436C-B558-15E7D8FA0432}"/>
            </a:ext>
          </a:extLst>
        </xdr:cNvPr>
        <xdr:cNvSpPr txBox="1"/>
      </xdr:nvSpPr>
      <xdr:spPr>
        <a:xfrm>
          <a:off x="14735175" y="161441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771" name="直線コネクタ 770">
          <a:extLst>
            <a:ext uri="{FF2B5EF4-FFF2-40B4-BE49-F238E27FC236}">
              <a16:creationId xmlns:a16="http://schemas.microsoft.com/office/drawing/2014/main" id="{E9335FF5-7612-4B48-9FC9-C7EC9E7C0DE4}"/>
            </a:ext>
          </a:extLst>
        </xdr:cNvPr>
        <xdr:cNvCxnSpPr/>
      </xdr:nvCxnSpPr>
      <xdr:spPr>
        <a:xfrm>
          <a:off x="14611350" y="16375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772" name="【庁舎】&#10;有形固定資産減価償却率平均値テキスト">
          <a:extLst>
            <a:ext uri="{FF2B5EF4-FFF2-40B4-BE49-F238E27FC236}">
              <a16:creationId xmlns:a16="http://schemas.microsoft.com/office/drawing/2014/main" id="{75F4CA2C-74AA-4CA9-9069-141BFE4C59B2}"/>
            </a:ext>
          </a:extLst>
        </xdr:cNvPr>
        <xdr:cNvSpPr txBox="1"/>
      </xdr:nvSpPr>
      <xdr:spPr>
        <a:xfrm>
          <a:off x="14735175" y="16879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773" name="フローチャート: 判断 772">
          <a:extLst>
            <a:ext uri="{FF2B5EF4-FFF2-40B4-BE49-F238E27FC236}">
              <a16:creationId xmlns:a16="http://schemas.microsoft.com/office/drawing/2014/main" id="{8E607A86-5F6D-40B3-9CE1-C6E26D7AF013}"/>
            </a:ext>
          </a:extLst>
        </xdr:cNvPr>
        <xdr:cNvSpPr/>
      </xdr:nvSpPr>
      <xdr:spPr>
        <a:xfrm>
          <a:off x="14649450" y="170283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774" name="フローチャート: 判断 773">
          <a:extLst>
            <a:ext uri="{FF2B5EF4-FFF2-40B4-BE49-F238E27FC236}">
              <a16:creationId xmlns:a16="http://schemas.microsoft.com/office/drawing/2014/main" id="{EE918E04-BA84-4A5E-A71B-4AF6132E4692}"/>
            </a:ext>
          </a:extLst>
        </xdr:cNvPr>
        <xdr:cNvSpPr/>
      </xdr:nvSpPr>
      <xdr:spPr>
        <a:xfrm>
          <a:off x="13887450" y="170219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75" name="フローチャート: 判断 774">
          <a:extLst>
            <a:ext uri="{FF2B5EF4-FFF2-40B4-BE49-F238E27FC236}">
              <a16:creationId xmlns:a16="http://schemas.microsoft.com/office/drawing/2014/main" id="{01B5380C-A3B8-4A09-9FE9-1C6A3BBD517B}"/>
            </a:ext>
          </a:extLst>
        </xdr:cNvPr>
        <xdr:cNvSpPr/>
      </xdr:nvSpPr>
      <xdr:spPr>
        <a:xfrm>
          <a:off x="13096875" y="169841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6" name="フローチャート: 判断 775">
          <a:extLst>
            <a:ext uri="{FF2B5EF4-FFF2-40B4-BE49-F238E27FC236}">
              <a16:creationId xmlns:a16="http://schemas.microsoft.com/office/drawing/2014/main" id="{445AD63F-6B0F-4309-B992-62EA3EF15590}"/>
            </a:ext>
          </a:extLst>
        </xdr:cNvPr>
        <xdr:cNvSpPr/>
      </xdr:nvSpPr>
      <xdr:spPr>
        <a:xfrm>
          <a:off x="12296775" y="169810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7" name="フローチャート: 判断 776">
          <a:extLst>
            <a:ext uri="{FF2B5EF4-FFF2-40B4-BE49-F238E27FC236}">
              <a16:creationId xmlns:a16="http://schemas.microsoft.com/office/drawing/2014/main" id="{BE676DED-F524-4E56-B6A3-6646C976B604}"/>
            </a:ext>
          </a:extLst>
        </xdr:cNvPr>
        <xdr:cNvSpPr/>
      </xdr:nvSpPr>
      <xdr:spPr>
        <a:xfrm>
          <a:off x="11487150" y="170772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28AF8BB-72E5-4696-BDB0-64F344210B4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8905D428-66C7-417E-91C4-7A75929C5A5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BF0B9AB9-AFFB-4DB5-AFF8-39607189ADD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2B865277-ACED-449E-9159-D15CC6D12A8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A2AC3E18-E81C-4CA1-BB73-0822B0529BE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90714</xdr:rowOff>
    </xdr:from>
    <xdr:to>
      <xdr:col>85</xdr:col>
      <xdr:colOff>177800</xdr:colOff>
      <xdr:row>105</xdr:row>
      <xdr:rowOff>20864</xdr:rowOff>
    </xdr:to>
    <xdr:sp macro="" textlink="">
      <xdr:nvSpPr>
        <xdr:cNvPr id="783" name="楕円 782">
          <a:extLst>
            <a:ext uri="{FF2B5EF4-FFF2-40B4-BE49-F238E27FC236}">
              <a16:creationId xmlns:a16="http://schemas.microsoft.com/office/drawing/2014/main" id="{FD4210A2-DEDC-4402-93E2-62A69F3512FD}"/>
            </a:ext>
          </a:extLst>
        </xdr:cNvPr>
        <xdr:cNvSpPr/>
      </xdr:nvSpPr>
      <xdr:spPr>
        <a:xfrm>
          <a:off x="14649450" y="170610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69141</xdr:rowOff>
    </xdr:from>
    <xdr:ext cx="405111" cy="259045"/>
    <xdr:sp macro="" textlink="">
      <xdr:nvSpPr>
        <xdr:cNvPr id="784" name="【庁舎】&#10;有形固定資産減価償却率該当値テキスト">
          <a:extLst>
            <a:ext uri="{FF2B5EF4-FFF2-40B4-BE49-F238E27FC236}">
              <a16:creationId xmlns:a16="http://schemas.microsoft.com/office/drawing/2014/main" id="{3D07393E-FD08-47FC-BDA6-60402E13011C}"/>
            </a:ext>
          </a:extLst>
        </xdr:cNvPr>
        <xdr:cNvSpPr txBox="1"/>
      </xdr:nvSpPr>
      <xdr:spPr>
        <a:xfrm>
          <a:off x="14735175" y="1703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53158</xdr:rowOff>
    </xdr:from>
    <xdr:to>
      <xdr:col>81</xdr:col>
      <xdr:colOff>101600</xdr:colOff>
      <xdr:row>104</xdr:row>
      <xdr:rowOff>154758</xdr:rowOff>
    </xdr:to>
    <xdr:sp macro="" textlink="">
      <xdr:nvSpPr>
        <xdr:cNvPr id="785" name="楕円 784">
          <a:extLst>
            <a:ext uri="{FF2B5EF4-FFF2-40B4-BE49-F238E27FC236}">
              <a16:creationId xmlns:a16="http://schemas.microsoft.com/office/drawing/2014/main" id="{7FC9130E-72EF-47D8-86F8-7A3089646617}"/>
            </a:ext>
          </a:extLst>
        </xdr:cNvPr>
        <xdr:cNvSpPr/>
      </xdr:nvSpPr>
      <xdr:spPr>
        <a:xfrm>
          <a:off x="13887450" y="170235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103958</xdr:rowOff>
    </xdr:from>
    <xdr:to>
      <xdr:col>85</xdr:col>
      <xdr:colOff>127000</xdr:colOff>
      <xdr:row>104</xdr:row>
      <xdr:rowOff>141514</xdr:rowOff>
    </xdr:to>
    <xdr:cxnSp macro="">
      <xdr:nvCxnSpPr>
        <xdr:cNvPr id="786" name="直線コネクタ 785">
          <a:extLst>
            <a:ext uri="{FF2B5EF4-FFF2-40B4-BE49-F238E27FC236}">
              <a16:creationId xmlns:a16="http://schemas.microsoft.com/office/drawing/2014/main" id="{862719BA-050B-41E2-A287-C6023C918C46}"/>
            </a:ext>
          </a:extLst>
        </xdr:cNvPr>
        <xdr:cNvCxnSpPr/>
      </xdr:nvCxnSpPr>
      <xdr:spPr>
        <a:xfrm>
          <a:off x="13935075" y="17080683"/>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121738</xdr:rowOff>
    </xdr:from>
    <xdr:to>
      <xdr:col>76</xdr:col>
      <xdr:colOff>165100</xdr:colOff>
      <xdr:row>106</xdr:row>
      <xdr:rowOff>51888</xdr:rowOff>
    </xdr:to>
    <xdr:sp macro="" textlink="">
      <xdr:nvSpPr>
        <xdr:cNvPr id="787" name="楕円 786">
          <a:extLst>
            <a:ext uri="{FF2B5EF4-FFF2-40B4-BE49-F238E27FC236}">
              <a16:creationId xmlns:a16="http://schemas.microsoft.com/office/drawing/2014/main" id="{53D466C5-03BF-4563-922E-20B06DAD6DA7}"/>
            </a:ext>
          </a:extLst>
        </xdr:cNvPr>
        <xdr:cNvSpPr/>
      </xdr:nvSpPr>
      <xdr:spPr>
        <a:xfrm>
          <a:off x="13096875" y="172699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103958</xdr:rowOff>
    </xdr:from>
    <xdr:to>
      <xdr:col>81</xdr:col>
      <xdr:colOff>50800</xdr:colOff>
      <xdr:row>106</xdr:row>
      <xdr:rowOff>1088</xdr:rowOff>
    </xdr:to>
    <xdr:cxnSp macro="">
      <xdr:nvCxnSpPr>
        <xdr:cNvPr id="788" name="直線コネクタ 787">
          <a:extLst>
            <a:ext uri="{FF2B5EF4-FFF2-40B4-BE49-F238E27FC236}">
              <a16:creationId xmlns:a16="http://schemas.microsoft.com/office/drawing/2014/main" id="{20798E8A-EBE8-4A04-BFD2-92592B59ED9B}"/>
            </a:ext>
          </a:extLst>
        </xdr:cNvPr>
        <xdr:cNvCxnSpPr/>
      </xdr:nvCxnSpPr>
      <xdr:spPr>
        <a:xfrm flipV="1">
          <a:off x="13144500" y="17080683"/>
          <a:ext cx="790575" cy="23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9" name="楕円 788">
          <a:extLst>
            <a:ext uri="{FF2B5EF4-FFF2-40B4-BE49-F238E27FC236}">
              <a16:creationId xmlns:a16="http://schemas.microsoft.com/office/drawing/2014/main" id="{AF71B8CF-A96A-4ACC-A211-4590DDF6874A}"/>
            </a:ext>
          </a:extLst>
        </xdr:cNvPr>
        <xdr:cNvSpPr/>
      </xdr:nvSpPr>
      <xdr:spPr>
        <a:xfrm>
          <a:off x="12296775" y="173272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1088</xdr:rowOff>
    </xdr:from>
    <xdr:to>
      <xdr:col>76</xdr:col>
      <xdr:colOff>114300</xdr:colOff>
      <xdr:row>106</xdr:row>
      <xdr:rowOff>64770</xdr:rowOff>
    </xdr:to>
    <xdr:cxnSp macro="">
      <xdr:nvCxnSpPr>
        <xdr:cNvPr id="790" name="直線コネクタ 789">
          <a:extLst>
            <a:ext uri="{FF2B5EF4-FFF2-40B4-BE49-F238E27FC236}">
              <a16:creationId xmlns:a16="http://schemas.microsoft.com/office/drawing/2014/main" id="{80FAE08F-56E7-448F-9E77-D378E3687AFE}"/>
            </a:ext>
          </a:extLst>
        </xdr:cNvPr>
        <xdr:cNvCxnSpPr/>
      </xdr:nvCxnSpPr>
      <xdr:spPr>
        <a:xfrm flipV="1">
          <a:off x="12344400" y="17317538"/>
          <a:ext cx="800100" cy="6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147864</xdr:rowOff>
    </xdr:from>
    <xdr:to>
      <xdr:col>67</xdr:col>
      <xdr:colOff>101600</xdr:colOff>
      <xdr:row>106</xdr:row>
      <xdr:rowOff>78014</xdr:rowOff>
    </xdr:to>
    <xdr:sp macro="" textlink="">
      <xdr:nvSpPr>
        <xdr:cNvPr id="791" name="楕円 790">
          <a:extLst>
            <a:ext uri="{FF2B5EF4-FFF2-40B4-BE49-F238E27FC236}">
              <a16:creationId xmlns:a16="http://schemas.microsoft.com/office/drawing/2014/main" id="{94428C08-5DF5-4872-BBFC-0B409FA5AD55}"/>
            </a:ext>
          </a:extLst>
        </xdr:cNvPr>
        <xdr:cNvSpPr/>
      </xdr:nvSpPr>
      <xdr:spPr>
        <a:xfrm>
          <a:off x="11487150" y="17289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27214</xdr:rowOff>
    </xdr:from>
    <xdr:to>
      <xdr:col>71</xdr:col>
      <xdr:colOff>177800</xdr:colOff>
      <xdr:row>106</xdr:row>
      <xdr:rowOff>64770</xdr:rowOff>
    </xdr:to>
    <xdr:cxnSp macro="">
      <xdr:nvCxnSpPr>
        <xdr:cNvPr id="792" name="直線コネクタ 791">
          <a:extLst>
            <a:ext uri="{FF2B5EF4-FFF2-40B4-BE49-F238E27FC236}">
              <a16:creationId xmlns:a16="http://schemas.microsoft.com/office/drawing/2014/main" id="{2472E79F-608C-4040-99D1-C8E208B73487}"/>
            </a:ext>
          </a:extLst>
        </xdr:cNvPr>
        <xdr:cNvCxnSpPr/>
      </xdr:nvCxnSpPr>
      <xdr:spPr>
        <a:xfrm>
          <a:off x="11534775" y="17346839"/>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793" name="n_1aveValue【庁舎】&#10;有形固定資産減価償却率">
          <a:extLst>
            <a:ext uri="{FF2B5EF4-FFF2-40B4-BE49-F238E27FC236}">
              <a16:creationId xmlns:a16="http://schemas.microsoft.com/office/drawing/2014/main" id="{C00063BF-A7BD-4817-9D56-0E6216DF0031}"/>
            </a:ext>
          </a:extLst>
        </xdr:cNvPr>
        <xdr:cNvSpPr txBox="1"/>
      </xdr:nvSpPr>
      <xdr:spPr>
        <a:xfrm>
          <a:off x="13745219"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794" name="n_2aveValue【庁舎】&#10;有形固定資産減価償却率">
          <a:extLst>
            <a:ext uri="{FF2B5EF4-FFF2-40B4-BE49-F238E27FC236}">
              <a16:creationId xmlns:a16="http://schemas.microsoft.com/office/drawing/2014/main" id="{3AA09EA5-D046-473B-B654-6B92DDF74957}"/>
            </a:ext>
          </a:extLst>
        </xdr:cNvPr>
        <xdr:cNvSpPr txBox="1"/>
      </xdr:nvSpPr>
      <xdr:spPr>
        <a:xfrm>
          <a:off x="12964169" y="167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795" name="n_3aveValue【庁舎】&#10;有形固定資産減価償却率">
          <a:extLst>
            <a:ext uri="{FF2B5EF4-FFF2-40B4-BE49-F238E27FC236}">
              <a16:creationId xmlns:a16="http://schemas.microsoft.com/office/drawing/2014/main" id="{01B56646-5D6E-4F73-9DDE-B8C2A7A4CB48}"/>
            </a:ext>
          </a:extLst>
        </xdr:cNvPr>
        <xdr:cNvSpPr txBox="1"/>
      </xdr:nvSpPr>
      <xdr:spPr>
        <a:xfrm>
          <a:off x="12164069" y="1675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96" name="n_4aveValue【庁舎】&#10;有形固定資産減価償却率">
          <a:extLst>
            <a:ext uri="{FF2B5EF4-FFF2-40B4-BE49-F238E27FC236}">
              <a16:creationId xmlns:a16="http://schemas.microsoft.com/office/drawing/2014/main" id="{94C9538D-A592-425F-8A7C-53D87C69204E}"/>
            </a:ext>
          </a:extLst>
        </xdr:cNvPr>
        <xdr:cNvSpPr txBox="1"/>
      </xdr:nvSpPr>
      <xdr:spPr>
        <a:xfrm>
          <a:off x="11354444" y="16852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145885</xdr:rowOff>
    </xdr:from>
    <xdr:ext cx="405111" cy="259045"/>
    <xdr:sp macro="" textlink="">
      <xdr:nvSpPr>
        <xdr:cNvPr id="797" name="n_1mainValue【庁舎】&#10;有形固定資産減価償却率">
          <a:extLst>
            <a:ext uri="{FF2B5EF4-FFF2-40B4-BE49-F238E27FC236}">
              <a16:creationId xmlns:a16="http://schemas.microsoft.com/office/drawing/2014/main" id="{6F9CD0AC-E8C1-4F41-A84C-93B59403D1C1}"/>
            </a:ext>
          </a:extLst>
        </xdr:cNvPr>
        <xdr:cNvSpPr txBox="1"/>
      </xdr:nvSpPr>
      <xdr:spPr>
        <a:xfrm>
          <a:off x="13745219" y="1711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43015</xdr:rowOff>
    </xdr:from>
    <xdr:ext cx="405111" cy="259045"/>
    <xdr:sp macro="" textlink="">
      <xdr:nvSpPr>
        <xdr:cNvPr id="798" name="n_2mainValue【庁舎】&#10;有形固定資産減価償却率">
          <a:extLst>
            <a:ext uri="{FF2B5EF4-FFF2-40B4-BE49-F238E27FC236}">
              <a16:creationId xmlns:a16="http://schemas.microsoft.com/office/drawing/2014/main" id="{1CAAB2CE-6BD7-4D09-A893-534CFD675746}"/>
            </a:ext>
          </a:extLst>
        </xdr:cNvPr>
        <xdr:cNvSpPr txBox="1"/>
      </xdr:nvSpPr>
      <xdr:spPr>
        <a:xfrm>
          <a:off x="12964169" y="1736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799" name="n_3mainValue【庁舎】&#10;有形固定資産減価償却率">
          <a:extLst>
            <a:ext uri="{FF2B5EF4-FFF2-40B4-BE49-F238E27FC236}">
              <a16:creationId xmlns:a16="http://schemas.microsoft.com/office/drawing/2014/main" id="{B6F74986-FF53-4447-87E5-0BCEF566F7F6}"/>
            </a:ext>
          </a:extLst>
        </xdr:cNvPr>
        <xdr:cNvSpPr txBox="1"/>
      </xdr:nvSpPr>
      <xdr:spPr>
        <a:xfrm>
          <a:off x="12164069"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69141</xdr:rowOff>
    </xdr:from>
    <xdr:ext cx="405111" cy="259045"/>
    <xdr:sp macro="" textlink="">
      <xdr:nvSpPr>
        <xdr:cNvPr id="800" name="n_4mainValue【庁舎】&#10;有形固定資産減価償却率">
          <a:extLst>
            <a:ext uri="{FF2B5EF4-FFF2-40B4-BE49-F238E27FC236}">
              <a16:creationId xmlns:a16="http://schemas.microsoft.com/office/drawing/2014/main" id="{7BDE9D3C-1D8F-440C-9385-04D6BF4D4E50}"/>
            </a:ext>
          </a:extLst>
        </xdr:cNvPr>
        <xdr:cNvSpPr txBox="1"/>
      </xdr:nvSpPr>
      <xdr:spPr>
        <a:xfrm>
          <a:off x="11354444" y="1738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5C92833F-9659-4674-B917-9FA3B3075DD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8B613B75-C3B2-440E-B9F3-BDB09112525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A625BBB1-4379-404E-97C5-DA29B2E1E50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E6A7E8C5-E326-4B08-83CF-E6D4A906574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2B9C78A8-2607-4B11-802C-EC0EB7A64EB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652F0BB3-C268-4628-8835-5C61EAC1604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C92F0A4A-4783-4123-811B-2CA8365AEAB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ECB9CFFC-A7AF-4842-AEF7-52EAA780F62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2B9B72BC-B45C-4853-B37B-021443953BC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84D1D5B6-61EC-4AE0-A794-352E2291C45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88B31B46-F0E9-4D54-97AC-7AAEA1B6C717}"/>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4BC58A2D-A432-4C2D-A32A-8BAB48C51AEA}"/>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FD1C02B1-DDD8-4A8F-A9F2-DF9385505C21}"/>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9E2F4964-1E9A-4938-8B60-437D86CE1903}"/>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AEDCE38F-7234-4252-870B-B3643CF19D2B}"/>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D23C7484-B8D7-4719-A269-7EB1AABAA11C}"/>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8A0BC317-FCD2-4DA7-9DF3-279E4DA17904}"/>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8188C302-DF66-494B-9A3D-D3AC9A0E6E75}"/>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47C54DDE-E0A7-4F98-BC50-2FA77B1E34AF}"/>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4E144ACC-31BC-47A1-971F-0188C4F02B6C}"/>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53912BE9-574F-401A-B44C-6BB5E3D3A7F7}"/>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7BF49163-5646-4E5B-8436-BCC700F7D657}"/>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F6EA05D3-CC58-42B1-9AE3-412AA4929A5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A3EBCA5D-D190-4477-A37D-D74D49E2A8F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AAF3672B-EFAD-45C6-92A8-DDDFD747EB0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26" name="直線コネクタ 825">
          <a:extLst>
            <a:ext uri="{FF2B5EF4-FFF2-40B4-BE49-F238E27FC236}">
              <a16:creationId xmlns:a16="http://schemas.microsoft.com/office/drawing/2014/main" id="{6D11CB9C-4843-4E7F-B151-8E4012F1BE39}"/>
            </a:ext>
          </a:extLst>
        </xdr:cNvPr>
        <xdr:cNvCxnSpPr/>
      </xdr:nvCxnSpPr>
      <xdr:spPr>
        <a:xfrm flipV="1">
          <a:off x="19954239" y="16332836"/>
          <a:ext cx="0" cy="1298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27" name="【庁舎】&#10;一人当たり面積最小値テキスト">
          <a:extLst>
            <a:ext uri="{FF2B5EF4-FFF2-40B4-BE49-F238E27FC236}">
              <a16:creationId xmlns:a16="http://schemas.microsoft.com/office/drawing/2014/main" id="{49CAC018-9BDA-4577-B0A4-98B8709CED35}"/>
            </a:ext>
          </a:extLst>
        </xdr:cNvPr>
        <xdr:cNvSpPr txBox="1"/>
      </xdr:nvSpPr>
      <xdr:spPr>
        <a:xfrm>
          <a:off x="19992975" y="176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28" name="直線コネクタ 827">
          <a:extLst>
            <a:ext uri="{FF2B5EF4-FFF2-40B4-BE49-F238E27FC236}">
              <a16:creationId xmlns:a16="http://schemas.microsoft.com/office/drawing/2014/main" id="{E85B9ED2-7F3E-4279-A887-EFAA8CD349FB}"/>
            </a:ext>
          </a:extLst>
        </xdr:cNvPr>
        <xdr:cNvCxnSpPr/>
      </xdr:nvCxnSpPr>
      <xdr:spPr>
        <a:xfrm>
          <a:off x="19878675" y="176311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29" name="【庁舎】&#10;一人当たり面積最大値テキスト">
          <a:extLst>
            <a:ext uri="{FF2B5EF4-FFF2-40B4-BE49-F238E27FC236}">
              <a16:creationId xmlns:a16="http://schemas.microsoft.com/office/drawing/2014/main" id="{26C359D0-DC34-4335-B91D-7CCD3E537870}"/>
            </a:ext>
          </a:extLst>
        </xdr:cNvPr>
        <xdr:cNvSpPr txBox="1"/>
      </xdr:nvSpPr>
      <xdr:spPr>
        <a:xfrm>
          <a:off x="19992975" y="1610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30" name="直線コネクタ 829">
          <a:extLst>
            <a:ext uri="{FF2B5EF4-FFF2-40B4-BE49-F238E27FC236}">
              <a16:creationId xmlns:a16="http://schemas.microsoft.com/office/drawing/2014/main" id="{DDA94C67-9F14-45B8-8DDF-B5C4E5D9199C}"/>
            </a:ext>
          </a:extLst>
        </xdr:cNvPr>
        <xdr:cNvCxnSpPr/>
      </xdr:nvCxnSpPr>
      <xdr:spPr>
        <a:xfrm>
          <a:off x="19878675" y="16332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831" name="【庁舎】&#10;一人当たり面積平均値テキスト">
          <a:extLst>
            <a:ext uri="{FF2B5EF4-FFF2-40B4-BE49-F238E27FC236}">
              <a16:creationId xmlns:a16="http://schemas.microsoft.com/office/drawing/2014/main" id="{52A86CA1-6883-46F8-85C3-2CF974C910FA}"/>
            </a:ext>
          </a:extLst>
        </xdr:cNvPr>
        <xdr:cNvSpPr txBox="1"/>
      </xdr:nvSpPr>
      <xdr:spPr>
        <a:xfrm>
          <a:off x="19992975" y="17096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32" name="フローチャート: 判断 831">
          <a:extLst>
            <a:ext uri="{FF2B5EF4-FFF2-40B4-BE49-F238E27FC236}">
              <a16:creationId xmlns:a16="http://schemas.microsoft.com/office/drawing/2014/main" id="{7C2E8FD7-6A4D-4012-9AC5-8377087F488F}"/>
            </a:ext>
          </a:extLst>
        </xdr:cNvPr>
        <xdr:cNvSpPr/>
      </xdr:nvSpPr>
      <xdr:spPr>
        <a:xfrm>
          <a:off x="19897725" y="17118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33" name="フローチャート: 判断 832">
          <a:extLst>
            <a:ext uri="{FF2B5EF4-FFF2-40B4-BE49-F238E27FC236}">
              <a16:creationId xmlns:a16="http://schemas.microsoft.com/office/drawing/2014/main" id="{2526E775-9C4E-4A3C-9AB4-99C216F817E4}"/>
            </a:ext>
          </a:extLst>
        </xdr:cNvPr>
        <xdr:cNvSpPr/>
      </xdr:nvSpPr>
      <xdr:spPr>
        <a:xfrm>
          <a:off x="19154775" y="170970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34" name="フローチャート: 判断 833">
          <a:extLst>
            <a:ext uri="{FF2B5EF4-FFF2-40B4-BE49-F238E27FC236}">
              <a16:creationId xmlns:a16="http://schemas.microsoft.com/office/drawing/2014/main" id="{00539FA5-98B6-45F4-B8E6-6398AF0CEEE8}"/>
            </a:ext>
          </a:extLst>
        </xdr:cNvPr>
        <xdr:cNvSpPr/>
      </xdr:nvSpPr>
      <xdr:spPr>
        <a:xfrm>
          <a:off x="18345150" y="171067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35" name="フローチャート: 判断 834">
          <a:extLst>
            <a:ext uri="{FF2B5EF4-FFF2-40B4-BE49-F238E27FC236}">
              <a16:creationId xmlns:a16="http://schemas.microsoft.com/office/drawing/2014/main" id="{371A05FD-C712-4A3A-9DA3-3026B681BCAF}"/>
            </a:ext>
          </a:extLst>
        </xdr:cNvPr>
        <xdr:cNvSpPr/>
      </xdr:nvSpPr>
      <xdr:spPr>
        <a:xfrm>
          <a:off x="17554575" y="171182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36" name="フローチャート: 判断 835">
          <a:extLst>
            <a:ext uri="{FF2B5EF4-FFF2-40B4-BE49-F238E27FC236}">
              <a16:creationId xmlns:a16="http://schemas.microsoft.com/office/drawing/2014/main" id="{12169688-8B52-4782-96E2-DA952879157F}"/>
            </a:ext>
          </a:extLst>
        </xdr:cNvPr>
        <xdr:cNvSpPr/>
      </xdr:nvSpPr>
      <xdr:spPr>
        <a:xfrm>
          <a:off x="16754475" y="171539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28370B9B-0C8D-4D4E-BFBA-D0147A18646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CCC32D0-FAB5-4AE2-8631-2E60C07A978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680FE4B3-329A-4B15-BED2-B37F4B7EBA1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DCB29EC6-FA53-43C3-B211-05EB2228D96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BA070201-9F2C-49A3-BA69-E163625A863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97245</xdr:rowOff>
    </xdr:from>
    <xdr:to>
      <xdr:col>116</xdr:col>
      <xdr:colOff>114300</xdr:colOff>
      <xdr:row>104</xdr:row>
      <xdr:rowOff>27395</xdr:rowOff>
    </xdr:to>
    <xdr:sp macro="" textlink="">
      <xdr:nvSpPr>
        <xdr:cNvPr id="842" name="楕円 841">
          <a:extLst>
            <a:ext uri="{FF2B5EF4-FFF2-40B4-BE49-F238E27FC236}">
              <a16:creationId xmlns:a16="http://schemas.microsoft.com/office/drawing/2014/main" id="{FD8A708D-F122-4664-8183-294BC4E96604}"/>
            </a:ext>
          </a:extLst>
        </xdr:cNvPr>
        <xdr:cNvSpPr/>
      </xdr:nvSpPr>
      <xdr:spPr>
        <a:xfrm>
          <a:off x="19897725" y="168993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120122</xdr:rowOff>
    </xdr:from>
    <xdr:ext cx="469744" cy="259045"/>
    <xdr:sp macro="" textlink="">
      <xdr:nvSpPr>
        <xdr:cNvPr id="843" name="【庁舎】&#10;一人当たり面積該当値テキスト">
          <a:extLst>
            <a:ext uri="{FF2B5EF4-FFF2-40B4-BE49-F238E27FC236}">
              <a16:creationId xmlns:a16="http://schemas.microsoft.com/office/drawing/2014/main" id="{909F9737-DA30-478F-A14E-A63A99442CB7}"/>
            </a:ext>
          </a:extLst>
        </xdr:cNvPr>
        <xdr:cNvSpPr txBox="1"/>
      </xdr:nvSpPr>
      <xdr:spPr>
        <a:xfrm>
          <a:off x="19992975" y="1675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123371</xdr:rowOff>
    </xdr:from>
    <xdr:to>
      <xdr:col>112</xdr:col>
      <xdr:colOff>38100</xdr:colOff>
      <xdr:row>104</xdr:row>
      <xdr:rowOff>53521</xdr:rowOff>
    </xdr:to>
    <xdr:sp macro="" textlink="">
      <xdr:nvSpPr>
        <xdr:cNvPr id="844" name="楕円 843">
          <a:extLst>
            <a:ext uri="{FF2B5EF4-FFF2-40B4-BE49-F238E27FC236}">
              <a16:creationId xmlns:a16="http://schemas.microsoft.com/office/drawing/2014/main" id="{C3A6B50C-F117-4B08-B06E-544128B039B6}"/>
            </a:ext>
          </a:extLst>
        </xdr:cNvPr>
        <xdr:cNvSpPr/>
      </xdr:nvSpPr>
      <xdr:spPr>
        <a:xfrm>
          <a:off x="19154775" y="169286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148045</xdr:rowOff>
    </xdr:from>
    <xdr:to>
      <xdr:col>116</xdr:col>
      <xdr:colOff>63500</xdr:colOff>
      <xdr:row>104</xdr:row>
      <xdr:rowOff>2721</xdr:rowOff>
    </xdr:to>
    <xdr:cxnSp macro="">
      <xdr:nvCxnSpPr>
        <xdr:cNvPr id="845" name="直線コネクタ 844">
          <a:extLst>
            <a:ext uri="{FF2B5EF4-FFF2-40B4-BE49-F238E27FC236}">
              <a16:creationId xmlns:a16="http://schemas.microsoft.com/office/drawing/2014/main" id="{80419A50-F472-486D-9FC8-5A6AB18CF9DA}"/>
            </a:ext>
          </a:extLst>
        </xdr:cNvPr>
        <xdr:cNvCxnSpPr/>
      </xdr:nvCxnSpPr>
      <xdr:spPr>
        <a:xfrm flipV="1">
          <a:off x="19202400" y="16946970"/>
          <a:ext cx="75247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144599</xdr:rowOff>
    </xdr:from>
    <xdr:to>
      <xdr:col>107</xdr:col>
      <xdr:colOff>101600</xdr:colOff>
      <xdr:row>104</xdr:row>
      <xdr:rowOff>74749</xdr:rowOff>
    </xdr:to>
    <xdr:sp macro="" textlink="">
      <xdr:nvSpPr>
        <xdr:cNvPr id="846" name="楕円 845">
          <a:extLst>
            <a:ext uri="{FF2B5EF4-FFF2-40B4-BE49-F238E27FC236}">
              <a16:creationId xmlns:a16="http://schemas.microsoft.com/office/drawing/2014/main" id="{357DF110-8CFB-4AFC-887D-200E35954333}"/>
            </a:ext>
          </a:extLst>
        </xdr:cNvPr>
        <xdr:cNvSpPr/>
      </xdr:nvSpPr>
      <xdr:spPr>
        <a:xfrm>
          <a:off x="18345150" y="169435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2721</xdr:rowOff>
    </xdr:from>
    <xdr:to>
      <xdr:col>111</xdr:col>
      <xdr:colOff>177800</xdr:colOff>
      <xdr:row>104</xdr:row>
      <xdr:rowOff>23949</xdr:rowOff>
    </xdr:to>
    <xdr:cxnSp macro="">
      <xdr:nvCxnSpPr>
        <xdr:cNvPr id="847" name="直線コネクタ 846">
          <a:extLst>
            <a:ext uri="{FF2B5EF4-FFF2-40B4-BE49-F238E27FC236}">
              <a16:creationId xmlns:a16="http://schemas.microsoft.com/office/drawing/2014/main" id="{90C0D3FD-8C54-4356-9961-5D24B060C544}"/>
            </a:ext>
          </a:extLst>
        </xdr:cNvPr>
        <xdr:cNvCxnSpPr/>
      </xdr:nvCxnSpPr>
      <xdr:spPr>
        <a:xfrm flipV="1">
          <a:off x="18392775" y="16976271"/>
          <a:ext cx="809625" cy="2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167458</xdr:rowOff>
    </xdr:from>
    <xdr:to>
      <xdr:col>102</xdr:col>
      <xdr:colOff>165100</xdr:colOff>
      <xdr:row>104</xdr:row>
      <xdr:rowOff>97608</xdr:rowOff>
    </xdr:to>
    <xdr:sp macro="" textlink="">
      <xdr:nvSpPr>
        <xdr:cNvPr id="848" name="楕円 847">
          <a:extLst>
            <a:ext uri="{FF2B5EF4-FFF2-40B4-BE49-F238E27FC236}">
              <a16:creationId xmlns:a16="http://schemas.microsoft.com/office/drawing/2014/main" id="{CBEE9E20-E0E5-49C6-8295-FF16454DC2A5}"/>
            </a:ext>
          </a:extLst>
        </xdr:cNvPr>
        <xdr:cNvSpPr/>
      </xdr:nvSpPr>
      <xdr:spPr>
        <a:xfrm>
          <a:off x="17554575" y="169663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23949</xdr:rowOff>
    </xdr:from>
    <xdr:to>
      <xdr:col>107</xdr:col>
      <xdr:colOff>50800</xdr:colOff>
      <xdr:row>104</xdr:row>
      <xdr:rowOff>46808</xdr:rowOff>
    </xdr:to>
    <xdr:cxnSp macro="">
      <xdr:nvCxnSpPr>
        <xdr:cNvPr id="849" name="直線コネクタ 848">
          <a:extLst>
            <a:ext uri="{FF2B5EF4-FFF2-40B4-BE49-F238E27FC236}">
              <a16:creationId xmlns:a16="http://schemas.microsoft.com/office/drawing/2014/main" id="{6F537493-B260-4347-9897-9120F8343863}"/>
            </a:ext>
          </a:extLst>
        </xdr:cNvPr>
        <xdr:cNvCxnSpPr/>
      </xdr:nvCxnSpPr>
      <xdr:spPr>
        <a:xfrm flipV="1">
          <a:off x="17602200" y="17000674"/>
          <a:ext cx="79057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20501</xdr:rowOff>
    </xdr:from>
    <xdr:to>
      <xdr:col>98</xdr:col>
      <xdr:colOff>38100</xdr:colOff>
      <xdr:row>104</xdr:row>
      <xdr:rowOff>122101</xdr:rowOff>
    </xdr:to>
    <xdr:sp macro="" textlink="">
      <xdr:nvSpPr>
        <xdr:cNvPr id="850" name="楕円 849">
          <a:extLst>
            <a:ext uri="{FF2B5EF4-FFF2-40B4-BE49-F238E27FC236}">
              <a16:creationId xmlns:a16="http://schemas.microsoft.com/office/drawing/2014/main" id="{318B2CB9-744C-4C17-B276-188643EA0820}"/>
            </a:ext>
          </a:extLst>
        </xdr:cNvPr>
        <xdr:cNvSpPr/>
      </xdr:nvSpPr>
      <xdr:spPr>
        <a:xfrm>
          <a:off x="16754475" y="169940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46808</xdr:rowOff>
    </xdr:from>
    <xdr:to>
      <xdr:col>102</xdr:col>
      <xdr:colOff>114300</xdr:colOff>
      <xdr:row>104</xdr:row>
      <xdr:rowOff>71301</xdr:rowOff>
    </xdr:to>
    <xdr:cxnSp macro="">
      <xdr:nvCxnSpPr>
        <xdr:cNvPr id="851" name="直線コネクタ 850">
          <a:extLst>
            <a:ext uri="{FF2B5EF4-FFF2-40B4-BE49-F238E27FC236}">
              <a16:creationId xmlns:a16="http://schemas.microsoft.com/office/drawing/2014/main" id="{5F69C9DA-565B-43DF-A674-BF97D86337F6}"/>
            </a:ext>
          </a:extLst>
        </xdr:cNvPr>
        <xdr:cNvCxnSpPr/>
      </xdr:nvCxnSpPr>
      <xdr:spPr>
        <a:xfrm flipV="1">
          <a:off x="16802100" y="17023533"/>
          <a:ext cx="8001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852" name="n_1aveValue【庁舎】&#10;一人当たり面積">
          <a:extLst>
            <a:ext uri="{FF2B5EF4-FFF2-40B4-BE49-F238E27FC236}">
              <a16:creationId xmlns:a16="http://schemas.microsoft.com/office/drawing/2014/main" id="{5EA1678B-F162-487A-8CD8-2DCC59E1A804}"/>
            </a:ext>
          </a:extLst>
        </xdr:cNvPr>
        <xdr:cNvSpPr txBox="1"/>
      </xdr:nvSpPr>
      <xdr:spPr>
        <a:xfrm>
          <a:off x="18983402" y="1718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853" name="n_2aveValue【庁舎】&#10;一人当たり面積">
          <a:extLst>
            <a:ext uri="{FF2B5EF4-FFF2-40B4-BE49-F238E27FC236}">
              <a16:creationId xmlns:a16="http://schemas.microsoft.com/office/drawing/2014/main" id="{D6C585B9-ECAD-4310-9AB3-949B3362DA14}"/>
            </a:ext>
          </a:extLst>
        </xdr:cNvPr>
        <xdr:cNvSpPr txBox="1"/>
      </xdr:nvSpPr>
      <xdr:spPr>
        <a:xfrm>
          <a:off x="18183302" y="17199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854" name="n_3aveValue【庁舎】&#10;一人当たり面積">
          <a:extLst>
            <a:ext uri="{FF2B5EF4-FFF2-40B4-BE49-F238E27FC236}">
              <a16:creationId xmlns:a16="http://schemas.microsoft.com/office/drawing/2014/main" id="{926CD704-7C56-4E49-9634-DA6AF6017A1C}"/>
            </a:ext>
          </a:extLst>
        </xdr:cNvPr>
        <xdr:cNvSpPr txBox="1"/>
      </xdr:nvSpPr>
      <xdr:spPr>
        <a:xfrm>
          <a:off x="17383202" y="1721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855" name="n_4aveValue【庁舎】&#10;一人当たり面積">
          <a:extLst>
            <a:ext uri="{FF2B5EF4-FFF2-40B4-BE49-F238E27FC236}">
              <a16:creationId xmlns:a16="http://schemas.microsoft.com/office/drawing/2014/main" id="{10F3999D-15F1-4AE5-B764-F47428CB4EE7}"/>
            </a:ext>
          </a:extLst>
        </xdr:cNvPr>
        <xdr:cNvSpPr txBox="1"/>
      </xdr:nvSpPr>
      <xdr:spPr>
        <a:xfrm>
          <a:off x="16592627" y="1724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70048</xdr:rowOff>
    </xdr:from>
    <xdr:ext cx="469744" cy="259045"/>
    <xdr:sp macro="" textlink="">
      <xdr:nvSpPr>
        <xdr:cNvPr id="856" name="n_1mainValue【庁舎】&#10;一人当たり面積">
          <a:extLst>
            <a:ext uri="{FF2B5EF4-FFF2-40B4-BE49-F238E27FC236}">
              <a16:creationId xmlns:a16="http://schemas.microsoft.com/office/drawing/2014/main" id="{84B9B223-40C1-4C38-9C0E-69790E64FD80}"/>
            </a:ext>
          </a:extLst>
        </xdr:cNvPr>
        <xdr:cNvSpPr txBox="1"/>
      </xdr:nvSpPr>
      <xdr:spPr>
        <a:xfrm>
          <a:off x="18983402" y="1669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91276</xdr:rowOff>
    </xdr:from>
    <xdr:ext cx="469744" cy="259045"/>
    <xdr:sp macro="" textlink="">
      <xdr:nvSpPr>
        <xdr:cNvPr id="857" name="n_2mainValue【庁舎】&#10;一人当たり面積">
          <a:extLst>
            <a:ext uri="{FF2B5EF4-FFF2-40B4-BE49-F238E27FC236}">
              <a16:creationId xmlns:a16="http://schemas.microsoft.com/office/drawing/2014/main" id="{FB2676DE-D802-4861-9C24-B2D9E943C753}"/>
            </a:ext>
          </a:extLst>
        </xdr:cNvPr>
        <xdr:cNvSpPr txBox="1"/>
      </xdr:nvSpPr>
      <xdr:spPr>
        <a:xfrm>
          <a:off x="18183302" y="1671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114135</xdr:rowOff>
    </xdr:from>
    <xdr:ext cx="469744" cy="259045"/>
    <xdr:sp macro="" textlink="">
      <xdr:nvSpPr>
        <xdr:cNvPr id="858" name="n_3mainValue【庁舎】&#10;一人当たり面積">
          <a:extLst>
            <a:ext uri="{FF2B5EF4-FFF2-40B4-BE49-F238E27FC236}">
              <a16:creationId xmlns:a16="http://schemas.microsoft.com/office/drawing/2014/main" id="{E4A03194-1178-403E-85E2-07BDB100E3FA}"/>
            </a:ext>
          </a:extLst>
        </xdr:cNvPr>
        <xdr:cNvSpPr txBox="1"/>
      </xdr:nvSpPr>
      <xdr:spPr>
        <a:xfrm>
          <a:off x="17383202" y="1674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138628</xdr:rowOff>
    </xdr:from>
    <xdr:ext cx="469744" cy="259045"/>
    <xdr:sp macro="" textlink="">
      <xdr:nvSpPr>
        <xdr:cNvPr id="859" name="n_4mainValue【庁舎】&#10;一人当たり面積">
          <a:extLst>
            <a:ext uri="{FF2B5EF4-FFF2-40B4-BE49-F238E27FC236}">
              <a16:creationId xmlns:a16="http://schemas.microsoft.com/office/drawing/2014/main" id="{9F22FCEC-5A68-4563-99D5-6488D9B0A17B}"/>
            </a:ext>
          </a:extLst>
        </xdr:cNvPr>
        <xdr:cNvSpPr txBox="1"/>
      </xdr:nvSpPr>
      <xdr:spPr>
        <a:xfrm>
          <a:off x="16592627" y="16772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097F4DAD-DEE5-42E9-85F8-63B49085571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DD416595-BC90-46D1-B984-65A6E80E6A5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962F38AA-4E03-4317-8BE5-DB23CE09C73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有形固定資産減価償却率については、一般廃棄物処理施設以外全ての施設で類似団体平均</a:t>
          </a:r>
          <a:r>
            <a:rPr kumimoji="1" lang="ja-JP" altLang="en-US" sz="1400">
              <a:solidFill>
                <a:schemeClr val="tx1"/>
              </a:solidFill>
              <a:effectLst/>
              <a:latin typeface="BIZ UDゴシック" panose="020B0400000000000000" pitchFamily="49" charset="-128"/>
              <a:ea typeface="BIZ UDゴシック" panose="020B0400000000000000" pitchFamily="49" charset="-128"/>
              <a:cs typeface="+mn-cs"/>
            </a:rPr>
            <a:t>よりも率が高くなっている</a:t>
          </a:r>
          <a:r>
            <a:rPr kumimoji="1" lang="ja-JP" altLang="ja-JP" sz="1400">
              <a:solidFill>
                <a:schemeClr val="tx1"/>
              </a:solidFill>
              <a:effectLst/>
              <a:latin typeface="BIZ UDゴシック" panose="020B0400000000000000" pitchFamily="49" charset="-128"/>
              <a:ea typeface="BIZ UDゴシック" panose="020B0400000000000000" pitchFamily="49" charset="-128"/>
              <a:cs typeface="+mn-cs"/>
            </a:rPr>
            <a:t>。</a:t>
          </a:r>
          <a:endParaRPr lang="ja-JP" altLang="ja-JP" sz="1400">
            <a:solidFill>
              <a:schemeClr val="tx1"/>
            </a:solidFill>
            <a:effectLst/>
            <a:latin typeface="BIZ UDゴシック" panose="020B0400000000000000" pitchFamily="49" charset="-128"/>
            <a:ea typeface="BIZ UDゴシック" panose="020B0400000000000000" pitchFamily="49" charset="-128"/>
          </a:endParaRPr>
        </a:p>
        <a:p>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中でも図書館は類似団体内平均と比べて非常に高く、これは</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町内唯一の図書館</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が</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建築から約</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50</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年経過して</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いることが原因である</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400">
            <a:effectLst/>
            <a:latin typeface="BIZ UDゴシック" panose="020B0400000000000000" pitchFamily="49" charset="-128"/>
            <a:ea typeface="BIZ UDゴシック" panose="020B0400000000000000" pitchFamily="49" charset="-128"/>
          </a:endParaRPr>
        </a:p>
        <a:p>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図書館以外も、</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全体</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的に</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築年数の経過している施設が多</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いことに加え、大規模改修していない施設が大半を占めていることから、徐々に数値が悪化している。</a:t>
          </a:r>
          <a:endPar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　保健センター・保健所及び消防施設については、前年度より改善はされているが、類似団体の平均よりも</a:t>
          </a:r>
          <a:r>
            <a:rPr kumimoji="1" lang="ja-JP" altLang="en-US" sz="1400">
              <a:solidFill>
                <a:schemeClr val="tx1"/>
              </a:solidFill>
              <a:effectLst/>
              <a:latin typeface="BIZ UDゴシック" panose="020B0400000000000000" pitchFamily="49" charset="-128"/>
              <a:ea typeface="BIZ UDゴシック" panose="020B0400000000000000" pitchFamily="49" charset="-128"/>
              <a:cs typeface="+mn-cs"/>
            </a:rPr>
            <a:t>率が高くなっている</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ため公共施設等総合管理計画に基づき適切な施設再編が必要である。</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13958467</v>
      </c>
      <c r="BO4" s="407"/>
      <c r="BP4" s="407"/>
      <c r="BQ4" s="407"/>
      <c r="BR4" s="407"/>
      <c r="BS4" s="407"/>
      <c r="BT4" s="407"/>
      <c r="BU4" s="408"/>
      <c r="BV4" s="406">
        <v>17709452</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16.8</v>
      </c>
      <c r="CU4" s="413"/>
      <c r="CV4" s="413"/>
      <c r="CW4" s="413"/>
      <c r="CX4" s="413"/>
      <c r="CY4" s="413"/>
      <c r="CZ4" s="413"/>
      <c r="DA4" s="414"/>
      <c r="DB4" s="412">
        <v>23</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12869345</v>
      </c>
      <c r="BO5" s="444"/>
      <c r="BP5" s="444"/>
      <c r="BQ5" s="444"/>
      <c r="BR5" s="444"/>
      <c r="BS5" s="444"/>
      <c r="BT5" s="444"/>
      <c r="BU5" s="445"/>
      <c r="BV5" s="443">
        <v>16060967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93.5</v>
      </c>
      <c r="CU5" s="441"/>
      <c r="CV5" s="441"/>
      <c r="CW5" s="441"/>
      <c r="CX5" s="441"/>
      <c r="CY5" s="441"/>
      <c r="CZ5" s="441"/>
      <c r="DA5" s="442"/>
      <c r="DB5" s="440">
        <v>91.3</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1089122</v>
      </c>
      <c r="BO6" s="444"/>
      <c r="BP6" s="444"/>
      <c r="BQ6" s="444"/>
      <c r="BR6" s="444"/>
      <c r="BS6" s="444"/>
      <c r="BT6" s="444"/>
      <c r="BU6" s="445"/>
      <c r="BV6" s="443">
        <v>1648485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93.7</v>
      </c>
      <c r="CU6" s="481"/>
      <c r="CV6" s="481"/>
      <c r="CW6" s="481"/>
      <c r="CX6" s="481"/>
      <c r="CY6" s="481"/>
      <c r="CZ6" s="481"/>
      <c r="DA6" s="482"/>
      <c r="DB6" s="480">
        <v>91.7</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163586</v>
      </c>
      <c r="BO7" s="444"/>
      <c r="BP7" s="444"/>
      <c r="BQ7" s="444"/>
      <c r="BR7" s="444"/>
      <c r="BS7" s="444"/>
      <c r="BT7" s="444"/>
      <c r="BU7" s="445"/>
      <c r="BV7" s="443">
        <v>424005</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5521509</v>
      </c>
      <c r="CU7" s="444"/>
      <c r="CV7" s="444"/>
      <c r="CW7" s="444"/>
      <c r="CX7" s="444"/>
      <c r="CY7" s="444"/>
      <c r="CZ7" s="444"/>
      <c r="DA7" s="445"/>
      <c r="DB7" s="443">
        <v>5321862</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925536</v>
      </c>
      <c r="BO8" s="444"/>
      <c r="BP8" s="444"/>
      <c r="BQ8" s="444"/>
      <c r="BR8" s="444"/>
      <c r="BS8" s="444"/>
      <c r="BT8" s="444"/>
      <c r="BU8" s="445"/>
      <c r="BV8" s="443">
        <v>1224480</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0.31</v>
      </c>
      <c r="CU8" s="484"/>
      <c r="CV8" s="484"/>
      <c r="CW8" s="484"/>
      <c r="CX8" s="484"/>
      <c r="CY8" s="484"/>
      <c r="CZ8" s="484"/>
      <c r="DA8" s="485"/>
      <c r="DB8" s="483">
        <v>0.3</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12262</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-298944</v>
      </c>
      <c r="BO9" s="444"/>
      <c r="BP9" s="444"/>
      <c r="BQ9" s="444"/>
      <c r="BR9" s="444"/>
      <c r="BS9" s="444"/>
      <c r="BT9" s="444"/>
      <c r="BU9" s="445"/>
      <c r="BV9" s="443">
        <v>-732071</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12.4</v>
      </c>
      <c r="CU9" s="441"/>
      <c r="CV9" s="441"/>
      <c r="CW9" s="441"/>
      <c r="CX9" s="441"/>
      <c r="CY9" s="441"/>
      <c r="CZ9" s="441"/>
      <c r="DA9" s="442"/>
      <c r="DB9" s="440">
        <v>9.9</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13972</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6252</v>
      </c>
      <c r="BO10" s="444"/>
      <c r="BP10" s="444"/>
      <c r="BQ10" s="444"/>
      <c r="BR10" s="444"/>
      <c r="BS10" s="444"/>
      <c r="BT10" s="444"/>
      <c r="BU10" s="445"/>
      <c r="BV10" s="443">
        <v>3397</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11571</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722856</v>
      </c>
      <c r="BO12" s="444"/>
      <c r="BP12" s="444"/>
      <c r="BQ12" s="444"/>
      <c r="BR12" s="444"/>
      <c r="BS12" s="444"/>
      <c r="BT12" s="444"/>
      <c r="BU12" s="445"/>
      <c r="BV12" s="443">
        <v>481350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11410</v>
      </c>
      <c r="S13" s="528"/>
      <c r="T13" s="528"/>
      <c r="U13" s="528"/>
      <c r="V13" s="529"/>
      <c r="W13" s="459" t="s">
        <v>131</v>
      </c>
      <c r="X13" s="460"/>
      <c r="Y13" s="460"/>
      <c r="Z13" s="460"/>
      <c r="AA13" s="460"/>
      <c r="AB13" s="450"/>
      <c r="AC13" s="494">
        <v>696</v>
      </c>
      <c r="AD13" s="495"/>
      <c r="AE13" s="495"/>
      <c r="AF13" s="495"/>
      <c r="AG13" s="537"/>
      <c r="AH13" s="494">
        <v>860</v>
      </c>
      <c r="AI13" s="495"/>
      <c r="AJ13" s="495"/>
      <c r="AK13" s="495"/>
      <c r="AL13" s="496"/>
      <c r="AM13" s="472" t="s">
        <v>132</v>
      </c>
      <c r="AN13" s="473"/>
      <c r="AO13" s="473"/>
      <c r="AP13" s="473"/>
      <c r="AQ13" s="473"/>
      <c r="AR13" s="473"/>
      <c r="AS13" s="473"/>
      <c r="AT13" s="474"/>
      <c r="AU13" s="475" t="s">
        <v>90</v>
      </c>
      <c r="AV13" s="476"/>
      <c r="AW13" s="476"/>
      <c r="AX13" s="476"/>
      <c r="AY13" s="477" t="s">
        <v>133</v>
      </c>
      <c r="AZ13" s="478"/>
      <c r="BA13" s="478"/>
      <c r="BB13" s="478"/>
      <c r="BC13" s="478"/>
      <c r="BD13" s="478"/>
      <c r="BE13" s="478"/>
      <c r="BF13" s="478"/>
      <c r="BG13" s="478"/>
      <c r="BH13" s="478"/>
      <c r="BI13" s="478"/>
      <c r="BJ13" s="478"/>
      <c r="BK13" s="478"/>
      <c r="BL13" s="478"/>
      <c r="BM13" s="479"/>
      <c r="BN13" s="443">
        <v>-1015548</v>
      </c>
      <c r="BO13" s="444"/>
      <c r="BP13" s="444"/>
      <c r="BQ13" s="444"/>
      <c r="BR13" s="444"/>
      <c r="BS13" s="444"/>
      <c r="BT13" s="444"/>
      <c r="BU13" s="445"/>
      <c r="BV13" s="443">
        <v>-1210024</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8.5</v>
      </c>
      <c r="CU13" s="441"/>
      <c r="CV13" s="441"/>
      <c r="CW13" s="441"/>
      <c r="CX13" s="441"/>
      <c r="CY13" s="441"/>
      <c r="CZ13" s="441"/>
      <c r="DA13" s="442"/>
      <c r="DB13" s="440">
        <v>7.8</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11911</v>
      </c>
      <c r="S14" s="528"/>
      <c r="T14" s="528"/>
      <c r="U14" s="528"/>
      <c r="V14" s="529"/>
      <c r="W14" s="433"/>
      <c r="X14" s="434"/>
      <c r="Y14" s="434"/>
      <c r="Z14" s="434"/>
      <c r="AA14" s="434"/>
      <c r="AB14" s="423"/>
      <c r="AC14" s="530">
        <v>12.8</v>
      </c>
      <c r="AD14" s="531"/>
      <c r="AE14" s="531"/>
      <c r="AF14" s="531"/>
      <c r="AG14" s="532"/>
      <c r="AH14" s="530">
        <v>12.9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11746</v>
      </c>
      <c r="S15" s="528"/>
      <c r="T15" s="528"/>
      <c r="U15" s="528"/>
      <c r="V15" s="529"/>
      <c r="W15" s="459" t="s">
        <v>137</v>
      </c>
      <c r="X15" s="460"/>
      <c r="Y15" s="460"/>
      <c r="Z15" s="460"/>
      <c r="AA15" s="460"/>
      <c r="AB15" s="450"/>
      <c r="AC15" s="494">
        <v>2093</v>
      </c>
      <c r="AD15" s="495"/>
      <c r="AE15" s="495"/>
      <c r="AF15" s="495"/>
      <c r="AG15" s="537"/>
      <c r="AH15" s="494">
        <v>2712</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1525535</v>
      </c>
      <c r="BO15" s="407"/>
      <c r="BP15" s="407"/>
      <c r="BQ15" s="407"/>
      <c r="BR15" s="407"/>
      <c r="BS15" s="407"/>
      <c r="BT15" s="407"/>
      <c r="BU15" s="408"/>
      <c r="BV15" s="406">
        <v>1540703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38.4</v>
      </c>
      <c r="AD16" s="531"/>
      <c r="AE16" s="531"/>
      <c r="AF16" s="531"/>
      <c r="AG16" s="532"/>
      <c r="AH16" s="530">
        <v>40.700000000000003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5155845</v>
      </c>
      <c r="BO16" s="444"/>
      <c r="BP16" s="444"/>
      <c r="BQ16" s="444"/>
      <c r="BR16" s="444"/>
      <c r="BS16" s="444"/>
      <c r="BT16" s="444"/>
      <c r="BU16" s="445"/>
      <c r="BV16" s="443">
        <v>4925249</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2655</v>
      </c>
      <c r="AD17" s="495"/>
      <c r="AE17" s="495"/>
      <c r="AF17" s="495"/>
      <c r="AG17" s="537"/>
      <c r="AH17" s="494">
        <v>3086</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1890142</v>
      </c>
      <c r="BO17" s="444"/>
      <c r="BP17" s="444"/>
      <c r="BQ17" s="444"/>
      <c r="BR17" s="444"/>
      <c r="BS17" s="444"/>
      <c r="BT17" s="444"/>
      <c r="BU17" s="445"/>
      <c r="BV17" s="443">
        <v>1912671</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146</v>
      </c>
      <c r="C18" s="486"/>
      <c r="D18" s="486"/>
      <c r="E18" s="566"/>
      <c r="F18" s="566"/>
      <c r="G18" s="566"/>
      <c r="H18" s="566"/>
      <c r="I18" s="566"/>
      <c r="J18" s="566"/>
      <c r="K18" s="566"/>
      <c r="L18" s="567">
        <v>273.3</v>
      </c>
      <c r="M18" s="567"/>
      <c r="N18" s="567"/>
      <c r="O18" s="567"/>
      <c r="P18" s="567"/>
      <c r="Q18" s="567"/>
      <c r="R18" s="568"/>
      <c r="S18" s="568"/>
      <c r="T18" s="568"/>
      <c r="U18" s="568"/>
      <c r="V18" s="569"/>
      <c r="W18" s="461"/>
      <c r="X18" s="462"/>
      <c r="Y18" s="462"/>
      <c r="Z18" s="462"/>
      <c r="AA18" s="462"/>
      <c r="AB18" s="453"/>
      <c r="AC18" s="570">
        <v>48.8</v>
      </c>
      <c r="AD18" s="571"/>
      <c r="AE18" s="571"/>
      <c r="AF18" s="571"/>
      <c r="AG18" s="572"/>
      <c r="AH18" s="570">
        <v>46.4</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5243752</v>
      </c>
      <c r="BO18" s="444"/>
      <c r="BP18" s="444"/>
      <c r="BQ18" s="444"/>
      <c r="BR18" s="444"/>
      <c r="BS18" s="444"/>
      <c r="BT18" s="444"/>
      <c r="BU18" s="445"/>
      <c r="BV18" s="443">
        <v>4914409</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148</v>
      </c>
      <c r="C19" s="486"/>
      <c r="D19" s="486"/>
      <c r="E19" s="566"/>
      <c r="F19" s="566"/>
      <c r="G19" s="566"/>
      <c r="H19" s="566"/>
      <c r="I19" s="566"/>
      <c r="J19" s="566"/>
      <c r="K19" s="566"/>
      <c r="L19" s="574">
        <v>45</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8912668</v>
      </c>
      <c r="BO19" s="444"/>
      <c r="BP19" s="444"/>
      <c r="BQ19" s="444"/>
      <c r="BR19" s="444"/>
      <c r="BS19" s="444"/>
      <c r="BT19" s="444"/>
      <c r="BU19" s="445"/>
      <c r="BV19" s="443">
        <v>9125923</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150</v>
      </c>
      <c r="C20" s="486"/>
      <c r="D20" s="486"/>
      <c r="E20" s="566"/>
      <c r="F20" s="566"/>
      <c r="G20" s="566"/>
      <c r="H20" s="566"/>
      <c r="I20" s="566"/>
      <c r="J20" s="566"/>
      <c r="K20" s="566"/>
      <c r="L20" s="574">
        <v>4426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13935585</v>
      </c>
      <c r="BO22" s="407"/>
      <c r="BP22" s="407"/>
      <c r="BQ22" s="407"/>
      <c r="BR22" s="407"/>
      <c r="BS22" s="407"/>
      <c r="BT22" s="407"/>
      <c r="BU22" s="408"/>
      <c r="BV22" s="406">
        <v>13710964</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11603305</v>
      </c>
      <c r="BO23" s="444"/>
      <c r="BP23" s="444"/>
      <c r="BQ23" s="444"/>
      <c r="BR23" s="444"/>
      <c r="BS23" s="444"/>
      <c r="BT23" s="444"/>
      <c r="BU23" s="445"/>
      <c r="BV23" s="443">
        <v>11369355</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160</v>
      </c>
      <c r="F24" s="473"/>
      <c r="G24" s="473"/>
      <c r="H24" s="473"/>
      <c r="I24" s="473"/>
      <c r="J24" s="473"/>
      <c r="K24" s="474"/>
      <c r="L24" s="494">
        <v>1</v>
      </c>
      <c r="M24" s="495"/>
      <c r="N24" s="495"/>
      <c r="O24" s="495"/>
      <c r="P24" s="537"/>
      <c r="Q24" s="494">
        <v>8100</v>
      </c>
      <c r="R24" s="495"/>
      <c r="S24" s="495"/>
      <c r="T24" s="495"/>
      <c r="U24" s="495"/>
      <c r="V24" s="537"/>
      <c r="W24" s="589"/>
      <c r="X24" s="590"/>
      <c r="Y24" s="591"/>
      <c r="Z24" s="493" t="s">
        <v>161</v>
      </c>
      <c r="AA24" s="473"/>
      <c r="AB24" s="473"/>
      <c r="AC24" s="473"/>
      <c r="AD24" s="473"/>
      <c r="AE24" s="473"/>
      <c r="AF24" s="473"/>
      <c r="AG24" s="474"/>
      <c r="AH24" s="494">
        <v>173</v>
      </c>
      <c r="AI24" s="495"/>
      <c r="AJ24" s="495"/>
      <c r="AK24" s="495"/>
      <c r="AL24" s="537"/>
      <c r="AM24" s="494">
        <v>493223</v>
      </c>
      <c r="AN24" s="495"/>
      <c r="AO24" s="495"/>
      <c r="AP24" s="495"/>
      <c r="AQ24" s="495"/>
      <c r="AR24" s="537"/>
      <c r="AS24" s="494">
        <v>2851</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11694538</v>
      </c>
      <c r="BO24" s="444"/>
      <c r="BP24" s="444"/>
      <c r="BQ24" s="444"/>
      <c r="BR24" s="444"/>
      <c r="BS24" s="444"/>
      <c r="BT24" s="444"/>
      <c r="BU24" s="445"/>
      <c r="BV24" s="443">
        <v>11207802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163</v>
      </c>
      <c r="F25" s="473"/>
      <c r="G25" s="473"/>
      <c r="H25" s="473"/>
      <c r="I25" s="473"/>
      <c r="J25" s="473"/>
      <c r="K25" s="474"/>
      <c r="L25" s="494">
        <v>1</v>
      </c>
      <c r="M25" s="495"/>
      <c r="N25" s="495"/>
      <c r="O25" s="495"/>
      <c r="P25" s="537"/>
      <c r="Q25" s="494">
        <v>6250</v>
      </c>
      <c r="R25" s="495"/>
      <c r="S25" s="495"/>
      <c r="T25" s="495"/>
      <c r="U25" s="495"/>
      <c r="V25" s="537"/>
      <c r="W25" s="589"/>
      <c r="X25" s="590"/>
      <c r="Y25" s="591"/>
      <c r="Z25" s="493" t="s">
        <v>164</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2579396</v>
      </c>
      <c r="BO25" s="407"/>
      <c r="BP25" s="407"/>
      <c r="BQ25" s="407"/>
      <c r="BR25" s="407"/>
      <c r="BS25" s="407"/>
      <c r="BT25" s="407"/>
      <c r="BU25" s="408"/>
      <c r="BV25" s="406">
        <v>863721</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166</v>
      </c>
      <c r="F26" s="473"/>
      <c r="G26" s="473"/>
      <c r="H26" s="473"/>
      <c r="I26" s="473"/>
      <c r="J26" s="473"/>
      <c r="K26" s="474"/>
      <c r="L26" s="494">
        <v>1</v>
      </c>
      <c r="M26" s="495"/>
      <c r="N26" s="495"/>
      <c r="O26" s="495"/>
      <c r="P26" s="537"/>
      <c r="Q26" s="494">
        <v>5470</v>
      </c>
      <c r="R26" s="495"/>
      <c r="S26" s="495"/>
      <c r="T26" s="495"/>
      <c r="U26" s="495"/>
      <c r="V26" s="537"/>
      <c r="W26" s="589"/>
      <c r="X26" s="590"/>
      <c r="Y26" s="591"/>
      <c r="Z26" s="493" t="s">
        <v>167</v>
      </c>
      <c r="AA26" s="595"/>
      <c r="AB26" s="595"/>
      <c r="AC26" s="595"/>
      <c r="AD26" s="595"/>
      <c r="AE26" s="595"/>
      <c r="AF26" s="595"/>
      <c r="AG26" s="596"/>
      <c r="AH26" s="494">
        <v>4</v>
      </c>
      <c r="AI26" s="495"/>
      <c r="AJ26" s="495"/>
      <c r="AK26" s="495"/>
      <c r="AL26" s="537"/>
      <c r="AM26" s="494">
        <v>10780</v>
      </c>
      <c r="AN26" s="495"/>
      <c r="AO26" s="495"/>
      <c r="AP26" s="495"/>
      <c r="AQ26" s="495"/>
      <c r="AR26" s="537"/>
      <c r="AS26" s="494">
        <v>2695</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169</v>
      </c>
      <c r="F27" s="473"/>
      <c r="G27" s="473"/>
      <c r="H27" s="473"/>
      <c r="I27" s="473"/>
      <c r="J27" s="473"/>
      <c r="K27" s="474"/>
      <c r="L27" s="494">
        <v>1</v>
      </c>
      <c r="M27" s="495"/>
      <c r="N27" s="495"/>
      <c r="O27" s="495"/>
      <c r="P27" s="537"/>
      <c r="Q27" s="494">
        <v>3210</v>
      </c>
      <c r="R27" s="495"/>
      <c r="S27" s="495"/>
      <c r="T27" s="495"/>
      <c r="U27" s="495"/>
      <c r="V27" s="537"/>
      <c r="W27" s="589"/>
      <c r="X27" s="590"/>
      <c r="Y27" s="591"/>
      <c r="Z27" s="493" t="s">
        <v>170</v>
      </c>
      <c r="AA27" s="473"/>
      <c r="AB27" s="473"/>
      <c r="AC27" s="473"/>
      <c r="AD27" s="473"/>
      <c r="AE27" s="473"/>
      <c r="AF27" s="473"/>
      <c r="AG27" s="474"/>
      <c r="AH27" s="494">
        <v>1</v>
      </c>
      <c r="AI27" s="495"/>
      <c r="AJ27" s="495"/>
      <c r="AK27" s="495"/>
      <c r="AL27" s="537"/>
      <c r="AM27" s="494" t="s">
        <v>171</v>
      </c>
      <c r="AN27" s="495"/>
      <c r="AO27" s="495"/>
      <c r="AP27" s="495"/>
      <c r="AQ27" s="495"/>
      <c r="AR27" s="537"/>
      <c r="AS27" s="494" t="s">
        <v>171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391694</v>
      </c>
      <c r="BO27" s="563"/>
      <c r="BP27" s="563"/>
      <c r="BQ27" s="563"/>
      <c r="BR27" s="563"/>
      <c r="BS27" s="563"/>
      <c r="BT27" s="563"/>
      <c r="BU27" s="564"/>
      <c r="BV27" s="562">
        <v>391667</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2690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2739205</v>
      </c>
      <c r="BO28" s="407"/>
      <c r="BP28" s="407"/>
      <c r="BQ28" s="407"/>
      <c r="BR28" s="407"/>
      <c r="BS28" s="407"/>
      <c r="BT28" s="407"/>
      <c r="BU28" s="408"/>
      <c r="BV28" s="406">
        <v>2835326</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12</v>
      </c>
      <c r="M29" s="495"/>
      <c r="N29" s="495"/>
      <c r="O29" s="495"/>
      <c r="P29" s="537"/>
      <c r="Q29" s="494">
        <v>2580</v>
      </c>
      <c r="R29" s="495"/>
      <c r="S29" s="495"/>
      <c r="T29" s="495"/>
      <c r="U29" s="495"/>
      <c r="V29" s="537"/>
      <c r="W29" s="592"/>
      <c r="X29" s="593"/>
      <c r="Y29" s="594"/>
      <c r="Z29" s="493" t="s">
        <v>177</v>
      </c>
      <c r="AA29" s="473"/>
      <c r="AB29" s="473"/>
      <c r="AC29" s="473"/>
      <c r="AD29" s="473"/>
      <c r="AE29" s="473"/>
      <c r="AF29" s="473"/>
      <c r="AG29" s="474"/>
      <c r="AH29" s="494">
        <v>174</v>
      </c>
      <c r="AI29" s="495"/>
      <c r="AJ29" s="495"/>
      <c r="AK29" s="495"/>
      <c r="AL29" s="537"/>
      <c r="AM29" s="494">
        <v>495912</v>
      </c>
      <c r="AN29" s="495"/>
      <c r="AO29" s="495"/>
      <c r="AP29" s="495"/>
      <c r="AQ29" s="495"/>
      <c r="AR29" s="537"/>
      <c r="AS29" s="494">
        <v>2850</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1246365</v>
      </c>
      <c r="BO29" s="444"/>
      <c r="BP29" s="444"/>
      <c r="BQ29" s="444"/>
      <c r="BR29" s="444"/>
      <c r="BS29" s="444"/>
      <c r="BT29" s="444"/>
      <c r="BU29" s="445"/>
      <c r="BV29" s="443">
        <v>1618947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89.3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955303</v>
      </c>
      <c r="BO30" s="563"/>
      <c r="BP30" s="563"/>
      <c r="BQ30" s="563"/>
      <c r="BR30" s="563"/>
      <c r="BS30" s="563"/>
      <c r="BT30" s="563"/>
      <c r="BU30" s="564"/>
      <c r="BV30" s="562">
        <v>916164</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丸森町国民健康保険特別会計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丸森町病院事業会計</v>
      </c>
      <c r="AP34" s="634"/>
      <c r="AQ34" s="634"/>
      <c r="AR34" s="634"/>
      <c r="AS34" s="634"/>
      <c r="AT34" s="634"/>
      <c r="AU34" s="634"/>
      <c r="AV34" s="634"/>
      <c r="AW34" s="634"/>
      <c r="AX34" s="634"/>
      <c r="AY34" s="634"/>
      <c r="AZ34" s="634"/>
      <c r="BA34" s="634"/>
      <c r="BB34" s="634"/>
      <c r="BC34" s="634"/>
      <c r="BD34" s="169"/>
      <c r="BE34" s="633">
        <f>IF(BG34="","",MAX(C34:D43,U34:V43,AM34:AN43)+1)</f>
        <v>8</v>
      </c>
      <c r="BF34" s="633"/>
      <c r="BG34" s="634" t="str">
        <f>IF('各会計、関係団体の財政状況及び健全化判断比率'!B34="","",'各会計、関係団体の財政状況及び健全化判断比率'!B34)</f>
        <v>丸森町宅地造成事業特別会計</v>
      </c>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宮城県市町村職員退職手当組合</v>
      </c>
      <c r="BZ34" s="634"/>
      <c r="CA34" s="634"/>
      <c r="CB34" s="634"/>
      <c r="CC34" s="634"/>
      <c r="CD34" s="634"/>
      <c r="CE34" s="634"/>
      <c r="CF34" s="634"/>
      <c r="CG34" s="634"/>
      <c r="CH34" s="634"/>
      <c r="CI34" s="634"/>
      <c r="CJ34" s="634"/>
      <c r="CK34" s="634"/>
      <c r="CL34" s="634"/>
      <c r="CM34" s="634"/>
      <c r="CN34" s="169"/>
      <c r="CO34" s="633">
        <f>IF(CQ34="","",MAX(C34:D43,U34:V43,AM34:AN43,BE34:BF43,BW34:BX43)+1)</f>
        <v>16</v>
      </c>
      <c r="CP34" s="633"/>
      <c r="CQ34" s="634" t="str">
        <f>IF('各会計、関係団体の財政状況及び健全化判断比率'!BS7="","",'各会計、関係団体の財政状況及び健全化判断比率'!BS7)</f>
        <v>丸森町観光物産振興公社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丸森町介護保険特別会計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丸森町水道事業会計</v>
      </c>
      <c r="AP35" s="634"/>
      <c r="AQ35" s="634"/>
      <c r="AR35" s="634"/>
      <c r="AS35" s="634"/>
      <c r="AT35" s="634"/>
      <c r="AU35" s="634"/>
      <c r="AV35" s="634"/>
      <c r="AW35" s="634"/>
      <c r="AX35" s="634"/>
      <c r="AY35" s="634"/>
      <c r="AZ35" s="634"/>
      <c r="BA35" s="634"/>
      <c r="BB35" s="634"/>
      <c r="BC35" s="634"/>
      <c r="BD35" s="169"/>
      <c r="BE35" s="633">
        <f t="shared" ref="BE35:BE43" si="1">IF(BG35="","",BE34+1)</f>
        <v>9</v>
      </c>
      <c r="BF35" s="633"/>
      <c r="BG35" s="634" t="str">
        <f>IF('各会計、関係団体の財政状況及び健全化判断比率'!B35="","",'各会計、関係団体の財政状況及び健全化判断比率'!B35)</f>
        <v>丸森町工場団地造成事業特別会計</v>
      </c>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宮城県市町村非常勤消防団員補償報酬組合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丸森町後期高齢者医療特別会計</v>
      </c>
      <c r="X36" s="634"/>
      <c r="Y36" s="634"/>
      <c r="Z36" s="634"/>
      <c r="AA36" s="634"/>
      <c r="AB36" s="634"/>
      <c r="AC36" s="634"/>
      <c r="AD36" s="634"/>
      <c r="AE36" s="634"/>
      <c r="AF36" s="634"/>
      <c r="AG36" s="634"/>
      <c r="AH36" s="634"/>
      <c r="AI36" s="634"/>
      <c r="AJ36" s="634"/>
      <c r="AK36" s="634"/>
      <c r="AL36" s="169"/>
      <c r="AM36" s="633">
        <f t="shared" si="0"/>
        <v>7</v>
      </c>
      <c r="AN36" s="633"/>
      <c r="AO36" s="634" t="str">
        <f>IF('各会計、関係団体の財政状況及び健全化判断比率'!B33="","",'各会計、関係団体の財政状況及び健全化判断比率'!B33)</f>
        <v>丸森町下水道事業会計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仙南地域広域行政事務組合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宮城県市町村自治振興センター</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宮城県後期高齢者医療広域連合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宮城県後期高齢者医療事業会計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qoE3xG0eniigvdSI55X+mpSbVDR+ubyQskLdnziJxnevUaY+CBoL1XLMN1NfZIXDZO5Wqq/uIx2f8IfCGll/HA==" saltValue="OZ0d1q6V2FyYtGxxrKss3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1356129</v>
      </c>
      <c r="S5" s="649"/>
      <c r="T5" s="649"/>
      <c r="U5" s="649"/>
      <c r="V5" s="649"/>
      <c r="W5" s="649"/>
      <c r="X5" s="649"/>
      <c r="Y5" s="650"/>
      <c r="Z5" s="651">
        <v>9.6999999999999993</v>
      </c>
      <c r="AA5" s="651"/>
      <c r="AB5" s="651"/>
      <c r="AC5" s="651"/>
      <c r="AD5" s="652">
        <v>1356129</v>
      </c>
      <c r="AE5" s="652"/>
      <c r="AF5" s="652"/>
      <c r="AG5" s="652"/>
      <c r="AH5" s="652"/>
      <c r="AI5" s="652"/>
      <c r="AJ5" s="652"/>
      <c r="AK5" s="652"/>
      <c r="AL5" s="653">
        <v>24.2</v>
      </c>
      <c r="AM5" s="654"/>
      <c r="AN5" s="654"/>
      <c r="AO5" s="655"/>
      <c r="AP5" s="645" t="s">
        <v>216</v>
      </c>
      <c r="AQ5" s="646"/>
      <c r="AR5" s="646"/>
      <c r="AS5" s="646"/>
      <c r="AT5" s="646"/>
      <c r="AU5" s="646"/>
      <c r="AV5" s="646"/>
      <c r="AW5" s="646"/>
      <c r="AX5" s="646"/>
      <c r="AY5" s="646"/>
      <c r="AZ5" s="646"/>
      <c r="BA5" s="646"/>
      <c r="BB5" s="646"/>
      <c r="BC5" s="646"/>
      <c r="BD5" s="646"/>
      <c r="BE5" s="646"/>
      <c r="BF5" s="647"/>
      <c r="BG5" s="659">
        <v>1356129</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148514</v>
      </c>
      <c r="S6" s="660"/>
      <c r="T6" s="660"/>
      <c r="U6" s="660"/>
      <c r="V6" s="660"/>
      <c r="W6" s="660"/>
      <c r="X6" s="660"/>
      <c r="Y6" s="661"/>
      <c r="Z6" s="662">
        <v>1.1000000000000001</v>
      </c>
      <c r="AA6" s="662"/>
      <c r="AB6" s="662"/>
      <c r="AC6" s="662"/>
      <c r="AD6" s="663">
        <v>148514</v>
      </c>
      <c r="AE6" s="663"/>
      <c r="AF6" s="663"/>
      <c r="AG6" s="663"/>
      <c r="AH6" s="663"/>
      <c r="AI6" s="663"/>
      <c r="AJ6" s="663"/>
      <c r="AK6" s="663"/>
      <c r="AL6" s="664">
        <v>2.7</v>
      </c>
      <c r="AM6" s="665"/>
      <c r="AN6" s="665"/>
      <c r="AO6" s="666"/>
      <c r="AP6" s="656" t="s">
        <v>221</v>
      </c>
      <c r="AQ6" s="657"/>
      <c r="AR6" s="657"/>
      <c r="AS6" s="657"/>
      <c r="AT6" s="657"/>
      <c r="AU6" s="657"/>
      <c r="AV6" s="657"/>
      <c r="AW6" s="657"/>
      <c r="AX6" s="657"/>
      <c r="AY6" s="657"/>
      <c r="AZ6" s="657"/>
      <c r="BA6" s="657"/>
      <c r="BB6" s="657"/>
      <c r="BC6" s="657"/>
      <c r="BD6" s="657"/>
      <c r="BE6" s="657"/>
      <c r="BF6" s="658"/>
      <c r="BG6" s="659">
        <v>1356129</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105280</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105280</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366</v>
      </c>
      <c r="S7" s="660"/>
      <c r="T7" s="660"/>
      <c r="U7" s="660"/>
      <c r="V7" s="660"/>
      <c r="W7" s="660"/>
      <c r="X7" s="660"/>
      <c r="Y7" s="661"/>
      <c r="Z7" s="662">
        <v>0</v>
      </c>
      <c r="AA7" s="662"/>
      <c r="AB7" s="662"/>
      <c r="AC7" s="662"/>
      <c r="AD7" s="663">
        <v>366</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429420</v>
      </c>
      <c r="BH7" s="660"/>
      <c r="BI7" s="660"/>
      <c r="BJ7" s="660"/>
      <c r="BK7" s="660"/>
      <c r="BL7" s="660"/>
      <c r="BM7" s="660"/>
      <c r="BN7" s="661"/>
      <c r="BO7" s="662">
        <v>31.7</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1613665</v>
      </c>
      <c r="CS7" s="660"/>
      <c r="CT7" s="660"/>
      <c r="CU7" s="660"/>
      <c r="CV7" s="660"/>
      <c r="CW7" s="660"/>
      <c r="CX7" s="660"/>
      <c r="CY7" s="661"/>
      <c r="CZ7" s="662">
        <v>12.5</v>
      </c>
      <c r="DA7" s="662"/>
      <c r="DB7" s="662"/>
      <c r="DC7" s="662"/>
      <c r="DD7" s="668">
        <v>92510</v>
      </c>
      <c r="DE7" s="660"/>
      <c r="DF7" s="660"/>
      <c r="DG7" s="660"/>
      <c r="DH7" s="660"/>
      <c r="DI7" s="660"/>
      <c r="DJ7" s="660"/>
      <c r="DK7" s="660"/>
      <c r="DL7" s="660"/>
      <c r="DM7" s="660"/>
      <c r="DN7" s="660"/>
      <c r="DO7" s="660"/>
      <c r="DP7" s="661"/>
      <c r="DQ7" s="668">
        <v>1343911</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6272</v>
      </c>
      <c r="S8" s="660"/>
      <c r="T8" s="660"/>
      <c r="U8" s="660"/>
      <c r="V8" s="660"/>
      <c r="W8" s="660"/>
      <c r="X8" s="660"/>
      <c r="Y8" s="661"/>
      <c r="Z8" s="662">
        <v>0</v>
      </c>
      <c r="AA8" s="662"/>
      <c r="AB8" s="662"/>
      <c r="AC8" s="662"/>
      <c r="AD8" s="663">
        <v>6272</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16389</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2330612</v>
      </c>
      <c r="CS8" s="660"/>
      <c r="CT8" s="660"/>
      <c r="CU8" s="660"/>
      <c r="CV8" s="660"/>
      <c r="CW8" s="660"/>
      <c r="CX8" s="660"/>
      <c r="CY8" s="661"/>
      <c r="CZ8" s="662">
        <v>18.100000000000001</v>
      </c>
      <c r="DA8" s="662"/>
      <c r="DB8" s="662"/>
      <c r="DC8" s="662"/>
      <c r="DD8" s="668" t="s">
        <v>122</v>
      </c>
      <c r="DE8" s="660"/>
      <c r="DF8" s="660"/>
      <c r="DG8" s="660"/>
      <c r="DH8" s="660"/>
      <c r="DI8" s="660"/>
      <c r="DJ8" s="660"/>
      <c r="DK8" s="660"/>
      <c r="DL8" s="660"/>
      <c r="DM8" s="660"/>
      <c r="DN8" s="660"/>
      <c r="DO8" s="660"/>
      <c r="DP8" s="661"/>
      <c r="DQ8" s="668">
        <v>1357739</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8386</v>
      </c>
      <c r="S9" s="660"/>
      <c r="T9" s="660"/>
      <c r="U9" s="660"/>
      <c r="V9" s="660"/>
      <c r="W9" s="660"/>
      <c r="X9" s="660"/>
      <c r="Y9" s="661"/>
      <c r="Z9" s="662">
        <v>0.1</v>
      </c>
      <c r="AA9" s="662"/>
      <c r="AB9" s="662"/>
      <c r="AC9" s="662"/>
      <c r="AD9" s="663">
        <v>8386</v>
      </c>
      <c r="AE9" s="663"/>
      <c r="AF9" s="663"/>
      <c r="AG9" s="663"/>
      <c r="AH9" s="663"/>
      <c r="AI9" s="663"/>
      <c r="AJ9" s="663"/>
      <c r="AK9" s="663"/>
      <c r="AL9" s="664">
        <v>0.1</v>
      </c>
      <c r="AM9" s="665"/>
      <c r="AN9" s="665"/>
      <c r="AO9" s="666"/>
      <c r="AP9" s="656" t="s">
        <v>230</v>
      </c>
      <c r="AQ9" s="657"/>
      <c r="AR9" s="657"/>
      <c r="AS9" s="657"/>
      <c r="AT9" s="657"/>
      <c r="AU9" s="657"/>
      <c r="AV9" s="657"/>
      <c r="AW9" s="657"/>
      <c r="AX9" s="657"/>
      <c r="AY9" s="657"/>
      <c r="AZ9" s="657"/>
      <c r="BA9" s="657"/>
      <c r="BB9" s="657"/>
      <c r="BC9" s="657"/>
      <c r="BD9" s="657"/>
      <c r="BE9" s="657"/>
      <c r="BF9" s="658"/>
      <c r="BG9" s="659">
        <v>355893</v>
      </c>
      <c r="BH9" s="660"/>
      <c r="BI9" s="660"/>
      <c r="BJ9" s="660"/>
      <c r="BK9" s="660"/>
      <c r="BL9" s="660"/>
      <c r="BM9" s="660"/>
      <c r="BN9" s="661"/>
      <c r="BO9" s="662">
        <v>26.2</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1129067</v>
      </c>
      <c r="CS9" s="660"/>
      <c r="CT9" s="660"/>
      <c r="CU9" s="660"/>
      <c r="CV9" s="660"/>
      <c r="CW9" s="660"/>
      <c r="CX9" s="660"/>
      <c r="CY9" s="661"/>
      <c r="CZ9" s="662">
        <v>8.8000000000000007</v>
      </c>
      <c r="DA9" s="662"/>
      <c r="DB9" s="662"/>
      <c r="DC9" s="662"/>
      <c r="DD9" s="668">
        <v>16615</v>
      </c>
      <c r="DE9" s="660"/>
      <c r="DF9" s="660"/>
      <c r="DG9" s="660"/>
      <c r="DH9" s="660"/>
      <c r="DI9" s="660"/>
      <c r="DJ9" s="660"/>
      <c r="DK9" s="660"/>
      <c r="DL9" s="660"/>
      <c r="DM9" s="660"/>
      <c r="DN9" s="660"/>
      <c r="DO9" s="660"/>
      <c r="DP9" s="661"/>
      <c r="DQ9" s="668">
        <v>1038297</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30596</v>
      </c>
      <c r="BH10" s="660"/>
      <c r="BI10" s="660"/>
      <c r="BJ10" s="660"/>
      <c r="BK10" s="660"/>
      <c r="BL10" s="660"/>
      <c r="BM10" s="660"/>
      <c r="BN10" s="661"/>
      <c r="BO10" s="662">
        <v>2.2999999999999998</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12927</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10927</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306305</v>
      </c>
      <c r="S11" s="660"/>
      <c r="T11" s="660"/>
      <c r="U11" s="660"/>
      <c r="V11" s="660"/>
      <c r="W11" s="660"/>
      <c r="X11" s="660"/>
      <c r="Y11" s="661"/>
      <c r="Z11" s="664">
        <v>2.2000000000000002</v>
      </c>
      <c r="AA11" s="665"/>
      <c r="AB11" s="665"/>
      <c r="AC11" s="671"/>
      <c r="AD11" s="668">
        <v>306305</v>
      </c>
      <c r="AE11" s="660"/>
      <c r="AF11" s="660"/>
      <c r="AG11" s="660"/>
      <c r="AH11" s="660"/>
      <c r="AI11" s="660"/>
      <c r="AJ11" s="660"/>
      <c r="AK11" s="661"/>
      <c r="AL11" s="664">
        <v>5.5</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26542</v>
      </c>
      <c r="BH11" s="660"/>
      <c r="BI11" s="660"/>
      <c r="BJ11" s="660"/>
      <c r="BK11" s="660"/>
      <c r="BL11" s="660"/>
      <c r="BM11" s="660"/>
      <c r="BN11" s="661"/>
      <c r="BO11" s="662">
        <v>2</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785524</v>
      </c>
      <c r="CS11" s="660"/>
      <c r="CT11" s="660"/>
      <c r="CU11" s="660"/>
      <c r="CV11" s="660"/>
      <c r="CW11" s="660"/>
      <c r="CX11" s="660"/>
      <c r="CY11" s="661"/>
      <c r="CZ11" s="662">
        <v>6.1</v>
      </c>
      <c r="DA11" s="662"/>
      <c r="DB11" s="662"/>
      <c r="DC11" s="662"/>
      <c r="DD11" s="668">
        <v>239702</v>
      </c>
      <c r="DE11" s="660"/>
      <c r="DF11" s="660"/>
      <c r="DG11" s="660"/>
      <c r="DH11" s="660"/>
      <c r="DI11" s="660"/>
      <c r="DJ11" s="660"/>
      <c r="DK11" s="660"/>
      <c r="DL11" s="660"/>
      <c r="DM11" s="660"/>
      <c r="DN11" s="660"/>
      <c r="DO11" s="660"/>
      <c r="DP11" s="661"/>
      <c r="DQ11" s="668">
        <v>407428</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780526</v>
      </c>
      <c r="BH12" s="660"/>
      <c r="BI12" s="660"/>
      <c r="BJ12" s="660"/>
      <c r="BK12" s="660"/>
      <c r="BL12" s="660"/>
      <c r="BM12" s="660"/>
      <c r="BN12" s="661"/>
      <c r="BO12" s="662">
        <v>57.6</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431968</v>
      </c>
      <c r="CS12" s="660"/>
      <c r="CT12" s="660"/>
      <c r="CU12" s="660"/>
      <c r="CV12" s="660"/>
      <c r="CW12" s="660"/>
      <c r="CX12" s="660"/>
      <c r="CY12" s="661"/>
      <c r="CZ12" s="662">
        <v>3.4</v>
      </c>
      <c r="DA12" s="662"/>
      <c r="DB12" s="662"/>
      <c r="DC12" s="662"/>
      <c r="DD12" s="668">
        <v>97300</v>
      </c>
      <c r="DE12" s="660"/>
      <c r="DF12" s="660"/>
      <c r="DG12" s="660"/>
      <c r="DH12" s="660"/>
      <c r="DI12" s="660"/>
      <c r="DJ12" s="660"/>
      <c r="DK12" s="660"/>
      <c r="DL12" s="660"/>
      <c r="DM12" s="660"/>
      <c r="DN12" s="660"/>
      <c r="DO12" s="660"/>
      <c r="DP12" s="661"/>
      <c r="DQ12" s="668">
        <v>271264</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776640</v>
      </c>
      <c r="BH13" s="660"/>
      <c r="BI13" s="660"/>
      <c r="BJ13" s="660"/>
      <c r="BK13" s="660"/>
      <c r="BL13" s="660"/>
      <c r="BM13" s="660"/>
      <c r="BN13" s="661"/>
      <c r="BO13" s="662">
        <v>57.3</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1816647</v>
      </c>
      <c r="CS13" s="660"/>
      <c r="CT13" s="660"/>
      <c r="CU13" s="660"/>
      <c r="CV13" s="660"/>
      <c r="CW13" s="660"/>
      <c r="CX13" s="660"/>
      <c r="CY13" s="661"/>
      <c r="CZ13" s="662">
        <v>14.1</v>
      </c>
      <c r="DA13" s="662"/>
      <c r="DB13" s="662"/>
      <c r="DC13" s="662"/>
      <c r="DD13" s="668">
        <v>1188071</v>
      </c>
      <c r="DE13" s="660"/>
      <c r="DF13" s="660"/>
      <c r="DG13" s="660"/>
      <c r="DH13" s="660"/>
      <c r="DI13" s="660"/>
      <c r="DJ13" s="660"/>
      <c r="DK13" s="660"/>
      <c r="DL13" s="660"/>
      <c r="DM13" s="660"/>
      <c r="DN13" s="660"/>
      <c r="DO13" s="660"/>
      <c r="DP13" s="661"/>
      <c r="DQ13" s="668">
        <v>447744</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60523</v>
      </c>
      <c r="BH14" s="660"/>
      <c r="BI14" s="660"/>
      <c r="BJ14" s="660"/>
      <c r="BK14" s="660"/>
      <c r="BL14" s="660"/>
      <c r="BM14" s="660"/>
      <c r="BN14" s="661"/>
      <c r="BO14" s="662">
        <v>4.5</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406759</v>
      </c>
      <c r="CS14" s="660"/>
      <c r="CT14" s="660"/>
      <c r="CU14" s="660"/>
      <c r="CV14" s="660"/>
      <c r="CW14" s="660"/>
      <c r="CX14" s="660"/>
      <c r="CY14" s="661"/>
      <c r="CZ14" s="662">
        <v>3.2</v>
      </c>
      <c r="DA14" s="662"/>
      <c r="DB14" s="662"/>
      <c r="DC14" s="662"/>
      <c r="DD14" s="668">
        <v>83173</v>
      </c>
      <c r="DE14" s="660"/>
      <c r="DF14" s="660"/>
      <c r="DG14" s="660"/>
      <c r="DH14" s="660"/>
      <c r="DI14" s="660"/>
      <c r="DJ14" s="660"/>
      <c r="DK14" s="660"/>
      <c r="DL14" s="660"/>
      <c r="DM14" s="660"/>
      <c r="DN14" s="660"/>
      <c r="DO14" s="660"/>
      <c r="DP14" s="661"/>
      <c r="DQ14" s="668">
        <v>319028</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16816</v>
      </c>
      <c r="S15" s="660"/>
      <c r="T15" s="660"/>
      <c r="U15" s="660"/>
      <c r="V15" s="660"/>
      <c r="W15" s="660"/>
      <c r="X15" s="660"/>
      <c r="Y15" s="661"/>
      <c r="Z15" s="662">
        <v>0.1</v>
      </c>
      <c r="AA15" s="662"/>
      <c r="AB15" s="662"/>
      <c r="AC15" s="662"/>
      <c r="AD15" s="663">
        <v>16816</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85660</v>
      </c>
      <c r="BH15" s="660"/>
      <c r="BI15" s="660"/>
      <c r="BJ15" s="660"/>
      <c r="BK15" s="660"/>
      <c r="BL15" s="660"/>
      <c r="BM15" s="660"/>
      <c r="BN15" s="661"/>
      <c r="BO15" s="662">
        <v>6.3</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706007</v>
      </c>
      <c r="CS15" s="660"/>
      <c r="CT15" s="660"/>
      <c r="CU15" s="660"/>
      <c r="CV15" s="660"/>
      <c r="CW15" s="660"/>
      <c r="CX15" s="660"/>
      <c r="CY15" s="661"/>
      <c r="CZ15" s="662">
        <v>5.5</v>
      </c>
      <c r="DA15" s="662"/>
      <c r="DB15" s="662"/>
      <c r="DC15" s="662"/>
      <c r="DD15" s="668">
        <v>182235</v>
      </c>
      <c r="DE15" s="660"/>
      <c r="DF15" s="660"/>
      <c r="DG15" s="660"/>
      <c r="DH15" s="660"/>
      <c r="DI15" s="660"/>
      <c r="DJ15" s="660"/>
      <c r="DK15" s="660"/>
      <c r="DL15" s="660"/>
      <c r="DM15" s="660"/>
      <c r="DN15" s="660"/>
      <c r="DO15" s="660"/>
      <c r="DP15" s="661"/>
      <c r="DQ15" s="668">
        <v>429007</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25093</v>
      </c>
      <c r="S16" s="660"/>
      <c r="T16" s="660"/>
      <c r="U16" s="660"/>
      <c r="V16" s="660"/>
      <c r="W16" s="660"/>
      <c r="X16" s="660"/>
      <c r="Y16" s="661"/>
      <c r="Z16" s="662">
        <v>0.2</v>
      </c>
      <c r="AA16" s="662"/>
      <c r="AB16" s="662"/>
      <c r="AC16" s="662"/>
      <c r="AD16" s="663">
        <v>25093</v>
      </c>
      <c r="AE16" s="663"/>
      <c r="AF16" s="663"/>
      <c r="AG16" s="663"/>
      <c r="AH16" s="663"/>
      <c r="AI16" s="663"/>
      <c r="AJ16" s="663"/>
      <c r="AK16" s="663"/>
      <c r="AL16" s="664">
        <v>0.4</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2418107</v>
      </c>
      <c r="CS16" s="660"/>
      <c r="CT16" s="660"/>
      <c r="CU16" s="660"/>
      <c r="CV16" s="660"/>
      <c r="CW16" s="660"/>
      <c r="CX16" s="660"/>
      <c r="CY16" s="661"/>
      <c r="CZ16" s="662">
        <v>18.8</v>
      </c>
      <c r="DA16" s="662"/>
      <c r="DB16" s="662"/>
      <c r="DC16" s="662"/>
      <c r="DD16" s="668" t="s">
        <v>122</v>
      </c>
      <c r="DE16" s="660"/>
      <c r="DF16" s="660"/>
      <c r="DG16" s="660"/>
      <c r="DH16" s="660"/>
      <c r="DI16" s="660"/>
      <c r="DJ16" s="660"/>
      <c r="DK16" s="660"/>
      <c r="DL16" s="660"/>
      <c r="DM16" s="660"/>
      <c r="DN16" s="660"/>
      <c r="DO16" s="660"/>
      <c r="DP16" s="661"/>
      <c r="DQ16" s="668">
        <v>989750</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49905</v>
      </c>
      <c r="S17" s="660"/>
      <c r="T17" s="660"/>
      <c r="U17" s="660"/>
      <c r="V17" s="660"/>
      <c r="W17" s="660"/>
      <c r="X17" s="660"/>
      <c r="Y17" s="661"/>
      <c r="Z17" s="662">
        <v>0.4</v>
      </c>
      <c r="AA17" s="662"/>
      <c r="AB17" s="662"/>
      <c r="AC17" s="662"/>
      <c r="AD17" s="663">
        <v>49905</v>
      </c>
      <c r="AE17" s="663"/>
      <c r="AF17" s="663"/>
      <c r="AG17" s="663"/>
      <c r="AH17" s="663"/>
      <c r="AI17" s="663"/>
      <c r="AJ17" s="663"/>
      <c r="AK17" s="663"/>
      <c r="AL17" s="664">
        <v>0.9</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1112782</v>
      </c>
      <c r="CS17" s="660"/>
      <c r="CT17" s="660"/>
      <c r="CU17" s="660"/>
      <c r="CV17" s="660"/>
      <c r="CW17" s="660"/>
      <c r="CX17" s="660"/>
      <c r="CY17" s="661"/>
      <c r="CZ17" s="662">
        <v>8.6</v>
      </c>
      <c r="DA17" s="662"/>
      <c r="DB17" s="662"/>
      <c r="DC17" s="662"/>
      <c r="DD17" s="668" t="s">
        <v>122</v>
      </c>
      <c r="DE17" s="660"/>
      <c r="DF17" s="660"/>
      <c r="DG17" s="660"/>
      <c r="DH17" s="660"/>
      <c r="DI17" s="660"/>
      <c r="DJ17" s="660"/>
      <c r="DK17" s="660"/>
      <c r="DL17" s="660"/>
      <c r="DM17" s="660"/>
      <c r="DN17" s="660"/>
      <c r="DO17" s="660"/>
      <c r="DP17" s="661"/>
      <c r="DQ17" s="668">
        <v>1103171</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5636</v>
      </c>
      <c r="S18" s="660"/>
      <c r="T18" s="660"/>
      <c r="U18" s="660"/>
      <c r="V18" s="660"/>
      <c r="W18" s="660"/>
      <c r="X18" s="660"/>
      <c r="Y18" s="661"/>
      <c r="Z18" s="662">
        <v>0</v>
      </c>
      <c r="AA18" s="662"/>
      <c r="AB18" s="662"/>
      <c r="AC18" s="662"/>
      <c r="AD18" s="663">
        <v>5636</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44269</v>
      </c>
      <c r="S19" s="660"/>
      <c r="T19" s="660"/>
      <c r="U19" s="660"/>
      <c r="V19" s="660"/>
      <c r="W19" s="660"/>
      <c r="X19" s="660"/>
      <c r="Y19" s="661"/>
      <c r="Z19" s="662">
        <v>0.3</v>
      </c>
      <c r="AA19" s="662"/>
      <c r="AB19" s="662"/>
      <c r="AC19" s="662"/>
      <c r="AD19" s="663">
        <v>44269</v>
      </c>
      <c r="AE19" s="663"/>
      <c r="AF19" s="663"/>
      <c r="AG19" s="663"/>
      <c r="AH19" s="663"/>
      <c r="AI19" s="663"/>
      <c r="AJ19" s="663"/>
      <c r="AK19" s="663"/>
      <c r="AL19" s="664">
        <v>0.8</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12869345</v>
      </c>
      <c r="CS20" s="660"/>
      <c r="CT20" s="660"/>
      <c r="CU20" s="660"/>
      <c r="CV20" s="660"/>
      <c r="CW20" s="660"/>
      <c r="CX20" s="660"/>
      <c r="CY20" s="661"/>
      <c r="CZ20" s="662">
        <v>100</v>
      </c>
      <c r="DA20" s="662"/>
      <c r="DB20" s="662"/>
      <c r="DC20" s="662"/>
      <c r="DD20" s="668">
        <v>1899606</v>
      </c>
      <c r="DE20" s="660"/>
      <c r="DF20" s="660"/>
      <c r="DG20" s="660"/>
      <c r="DH20" s="660"/>
      <c r="DI20" s="660"/>
      <c r="DJ20" s="660"/>
      <c r="DK20" s="660"/>
      <c r="DL20" s="660"/>
      <c r="DM20" s="660"/>
      <c r="DN20" s="660"/>
      <c r="DO20" s="660"/>
      <c r="DP20" s="661"/>
      <c r="DQ20" s="668">
        <v>7823546</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4600543</v>
      </c>
      <c r="S21" s="660"/>
      <c r="T21" s="660"/>
      <c r="U21" s="660"/>
      <c r="V21" s="660"/>
      <c r="W21" s="660"/>
      <c r="X21" s="660"/>
      <c r="Y21" s="661"/>
      <c r="Z21" s="662">
        <v>33</v>
      </c>
      <c r="AA21" s="662"/>
      <c r="AB21" s="662"/>
      <c r="AC21" s="662"/>
      <c r="AD21" s="663">
        <v>3619204</v>
      </c>
      <c r="AE21" s="663"/>
      <c r="AF21" s="663"/>
      <c r="AG21" s="663"/>
      <c r="AH21" s="663"/>
      <c r="AI21" s="663"/>
      <c r="AJ21" s="663"/>
      <c r="AK21" s="663"/>
      <c r="AL21" s="664">
        <v>64.7</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3619204</v>
      </c>
      <c r="S22" s="660"/>
      <c r="T22" s="660"/>
      <c r="U22" s="660"/>
      <c r="V22" s="660"/>
      <c r="W22" s="660"/>
      <c r="X22" s="660"/>
      <c r="Y22" s="661"/>
      <c r="Z22" s="662">
        <v>25.9</v>
      </c>
      <c r="AA22" s="662"/>
      <c r="AB22" s="662"/>
      <c r="AC22" s="662"/>
      <c r="AD22" s="663">
        <v>3619204</v>
      </c>
      <c r="AE22" s="663"/>
      <c r="AF22" s="663"/>
      <c r="AG22" s="663"/>
      <c r="AH22" s="663"/>
      <c r="AI22" s="663"/>
      <c r="AJ22" s="663"/>
      <c r="AK22" s="663"/>
      <c r="AL22" s="664">
        <v>64.7</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963372</v>
      </c>
      <c r="S23" s="660"/>
      <c r="T23" s="660"/>
      <c r="U23" s="660"/>
      <c r="V23" s="660"/>
      <c r="W23" s="660"/>
      <c r="X23" s="660"/>
      <c r="Y23" s="661"/>
      <c r="Z23" s="662">
        <v>6.9</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v>17967</v>
      </c>
      <c r="S24" s="660"/>
      <c r="T24" s="660"/>
      <c r="U24" s="660"/>
      <c r="V24" s="660"/>
      <c r="W24" s="660"/>
      <c r="X24" s="660"/>
      <c r="Y24" s="661"/>
      <c r="Z24" s="662">
        <v>0.1</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3466077</v>
      </c>
      <c r="CS24" s="649"/>
      <c r="CT24" s="649"/>
      <c r="CU24" s="649"/>
      <c r="CV24" s="649"/>
      <c r="CW24" s="649"/>
      <c r="CX24" s="649"/>
      <c r="CY24" s="650"/>
      <c r="CZ24" s="653">
        <v>26.9</v>
      </c>
      <c r="DA24" s="654"/>
      <c r="DB24" s="654"/>
      <c r="DC24" s="670"/>
      <c r="DD24" s="691">
        <v>2828776</v>
      </c>
      <c r="DE24" s="649"/>
      <c r="DF24" s="649"/>
      <c r="DG24" s="649"/>
      <c r="DH24" s="649"/>
      <c r="DI24" s="649"/>
      <c r="DJ24" s="649"/>
      <c r="DK24" s="650"/>
      <c r="DL24" s="691">
        <v>2582222</v>
      </c>
      <c r="DM24" s="649"/>
      <c r="DN24" s="649"/>
      <c r="DO24" s="649"/>
      <c r="DP24" s="649"/>
      <c r="DQ24" s="649"/>
      <c r="DR24" s="649"/>
      <c r="DS24" s="649"/>
      <c r="DT24" s="649"/>
      <c r="DU24" s="649"/>
      <c r="DV24" s="650"/>
      <c r="DW24" s="653">
        <v>46.1</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6518329</v>
      </c>
      <c r="S25" s="660"/>
      <c r="T25" s="660"/>
      <c r="U25" s="660"/>
      <c r="V25" s="660"/>
      <c r="W25" s="660"/>
      <c r="X25" s="660"/>
      <c r="Y25" s="661"/>
      <c r="Z25" s="662">
        <v>46.7</v>
      </c>
      <c r="AA25" s="662"/>
      <c r="AB25" s="662"/>
      <c r="AC25" s="662"/>
      <c r="AD25" s="663">
        <v>5536990</v>
      </c>
      <c r="AE25" s="663"/>
      <c r="AF25" s="663"/>
      <c r="AG25" s="663"/>
      <c r="AH25" s="663"/>
      <c r="AI25" s="663"/>
      <c r="AJ25" s="663"/>
      <c r="AK25" s="663"/>
      <c r="AL25" s="664">
        <v>99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1514349</v>
      </c>
      <c r="CS25" s="680"/>
      <c r="CT25" s="680"/>
      <c r="CU25" s="680"/>
      <c r="CV25" s="680"/>
      <c r="CW25" s="680"/>
      <c r="CX25" s="680"/>
      <c r="CY25" s="681"/>
      <c r="CZ25" s="664">
        <v>11.8</v>
      </c>
      <c r="DA25" s="692"/>
      <c r="DB25" s="692"/>
      <c r="DC25" s="694"/>
      <c r="DD25" s="668">
        <v>1343056</v>
      </c>
      <c r="DE25" s="680"/>
      <c r="DF25" s="680"/>
      <c r="DG25" s="680"/>
      <c r="DH25" s="680"/>
      <c r="DI25" s="680"/>
      <c r="DJ25" s="680"/>
      <c r="DK25" s="681"/>
      <c r="DL25" s="668">
        <v>1261802</v>
      </c>
      <c r="DM25" s="680"/>
      <c r="DN25" s="680"/>
      <c r="DO25" s="680"/>
      <c r="DP25" s="680"/>
      <c r="DQ25" s="680"/>
      <c r="DR25" s="680"/>
      <c r="DS25" s="680"/>
      <c r="DT25" s="680"/>
      <c r="DU25" s="680"/>
      <c r="DV25" s="681"/>
      <c r="DW25" s="664">
        <v>22.5</v>
      </c>
      <c r="DX25" s="692"/>
      <c r="DY25" s="692"/>
      <c r="DZ25" s="692"/>
      <c r="EA25" s="692"/>
      <c r="EB25" s="692"/>
      <c r="EC25" s="693"/>
    </row>
    <row r="26" spans="2:133" ht="11.25" customHeight="1" x14ac:dyDescent="0.2">
      <c r="B26" s="656" t="s">
        <v>283</v>
      </c>
      <c r="C26" s="657"/>
      <c r="D26" s="657"/>
      <c r="E26" s="657"/>
      <c r="F26" s="657"/>
      <c r="G26" s="657"/>
      <c r="H26" s="657"/>
      <c r="I26" s="657"/>
      <c r="J26" s="657"/>
      <c r="K26" s="657"/>
      <c r="L26" s="657"/>
      <c r="M26" s="657"/>
      <c r="N26" s="657"/>
      <c r="O26" s="657"/>
      <c r="P26" s="657"/>
      <c r="Q26" s="658"/>
      <c r="R26" s="659">
        <v>951</v>
      </c>
      <c r="S26" s="660"/>
      <c r="T26" s="660"/>
      <c r="U26" s="660"/>
      <c r="V26" s="660"/>
      <c r="W26" s="660"/>
      <c r="X26" s="660"/>
      <c r="Y26" s="661"/>
      <c r="Z26" s="662">
        <v>0</v>
      </c>
      <c r="AA26" s="662"/>
      <c r="AB26" s="662"/>
      <c r="AC26" s="662"/>
      <c r="AD26" s="663">
        <v>951</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853727</v>
      </c>
      <c r="CS26" s="660"/>
      <c r="CT26" s="660"/>
      <c r="CU26" s="660"/>
      <c r="CV26" s="660"/>
      <c r="CW26" s="660"/>
      <c r="CX26" s="660"/>
      <c r="CY26" s="661"/>
      <c r="CZ26" s="664">
        <v>6.6</v>
      </c>
      <c r="DA26" s="692"/>
      <c r="DB26" s="692"/>
      <c r="DC26" s="694"/>
      <c r="DD26" s="668">
        <v>733878</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2">
      <c r="B27" s="656" t="s">
        <v>286</v>
      </c>
      <c r="C27" s="657"/>
      <c r="D27" s="657"/>
      <c r="E27" s="657"/>
      <c r="F27" s="657"/>
      <c r="G27" s="657"/>
      <c r="H27" s="657"/>
      <c r="I27" s="657"/>
      <c r="J27" s="657"/>
      <c r="K27" s="657"/>
      <c r="L27" s="657"/>
      <c r="M27" s="657"/>
      <c r="N27" s="657"/>
      <c r="O27" s="657"/>
      <c r="P27" s="657"/>
      <c r="Q27" s="658"/>
      <c r="R27" s="659">
        <v>14545</v>
      </c>
      <c r="S27" s="660"/>
      <c r="T27" s="660"/>
      <c r="U27" s="660"/>
      <c r="V27" s="660"/>
      <c r="W27" s="660"/>
      <c r="X27" s="660"/>
      <c r="Y27" s="661"/>
      <c r="Z27" s="662">
        <v>0.1</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1356129</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838946</v>
      </c>
      <c r="CS27" s="680"/>
      <c r="CT27" s="680"/>
      <c r="CU27" s="680"/>
      <c r="CV27" s="680"/>
      <c r="CW27" s="680"/>
      <c r="CX27" s="680"/>
      <c r="CY27" s="681"/>
      <c r="CZ27" s="664">
        <v>6.5</v>
      </c>
      <c r="DA27" s="692"/>
      <c r="DB27" s="692"/>
      <c r="DC27" s="694"/>
      <c r="DD27" s="668">
        <v>382549</v>
      </c>
      <c r="DE27" s="680"/>
      <c r="DF27" s="680"/>
      <c r="DG27" s="680"/>
      <c r="DH27" s="680"/>
      <c r="DI27" s="680"/>
      <c r="DJ27" s="680"/>
      <c r="DK27" s="681"/>
      <c r="DL27" s="668">
        <v>217249</v>
      </c>
      <c r="DM27" s="680"/>
      <c r="DN27" s="680"/>
      <c r="DO27" s="680"/>
      <c r="DP27" s="680"/>
      <c r="DQ27" s="680"/>
      <c r="DR27" s="680"/>
      <c r="DS27" s="680"/>
      <c r="DT27" s="680"/>
      <c r="DU27" s="680"/>
      <c r="DV27" s="681"/>
      <c r="DW27" s="664">
        <v>3.9</v>
      </c>
      <c r="DX27" s="692"/>
      <c r="DY27" s="692"/>
      <c r="DZ27" s="692"/>
      <c r="EA27" s="692"/>
      <c r="EB27" s="692"/>
      <c r="EC27" s="693"/>
    </row>
    <row r="28" spans="2:133" ht="11.25" customHeight="1" x14ac:dyDescent="0.2">
      <c r="B28" s="656" t="s">
        <v>289</v>
      </c>
      <c r="C28" s="657"/>
      <c r="D28" s="657"/>
      <c r="E28" s="657"/>
      <c r="F28" s="657"/>
      <c r="G28" s="657"/>
      <c r="H28" s="657"/>
      <c r="I28" s="657"/>
      <c r="J28" s="657"/>
      <c r="K28" s="657"/>
      <c r="L28" s="657"/>
      <c r="M28" s="657"/>
      <c r="N28" s="657"/>
      <c r="O28" s="657"/>
      <c r="P28" s="657"/>
      <c r="Q28" s="658"/>
      <c r="R28" s="659">
        <v>86034</v>
      </c>
      <c r="S28" s="660"/>
      <c r="T28" s="660"/>
      <c r="U28" s="660"/>
      <c r="V28" s="660"/>
      <c r="W28" s="660"/>
      <c r="X28" s="660"/>
      <c r="Y28" s="661"/>
      <c r="Z28" s="662">
        <v>0.6</v>
      </c>
      <c r="AA28" s="662"/>
      <c r="AB28" s="662"/>
      <c r="AC28" s="662"/>
      <c r="AD28" s="663">
        <v>22421</v>
      </c>
      <c r="AE28" s="663"/>
      <c r="AF28" s="663"/>
      <c r="AG28" s="663"/>
      <c r="AH28" s="663"/>
      <c r="AI28" s="663"/>
      <c r="AJ28" s="663"/>
      <c r="AK28" s="663"/>
      <c r="AL28" s="664">
        <v>0.4</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1112782</v>
      </c>
      <c r="CS28" s="660"/>
      <c r="CT28" s="660"/>
      <c r="CU28" s="660"/>
      <c r="CV28" s="660"/>
      <c r="CW28" s="660"/>
      <c r="CX28" s="660"/>
      <c r="CY28" s="661"/>
      <c r="CZ28" s="664">
        <v>8.6</v>
      </c>
      <c r="DA28" s="692"/>
      <c r="DB28" s="692"/>
      <c r="DC28" s="694"/>
      <c r="DD28" s="668">
        <v>1103171</v>
      </c>
      <c r="DE28" s="660"/>
      <c r="DF28" s="660"/>
      <c r="DG28" s="660"/>
      <c r="DH28" s="660"/>
      <c r="DI28" s="660"/>
      <c r="DJ28" s="660"/>
      <c r="DK28" s="661"/>
      <c r="DL28" s="668">
        <v>1103171</v>
      </c>
      <c r="DM28" s="660"/>
      <c r="DN28" s="660"/>
      <c r="DO28" s="660"/>
      <c r="DP28" s="660"/>
      <c r="DQ28" s="660"/>
      <c r="DR28" s="660"/>
      <c r="DS28" s="660"/>
      <c r="DT28" s="660"/>
      <c r="DU28" s="660"/>
      <c r="DV28" s="661"/>
      <c r="DW28" s="664">
        <v>19.7</v>
      </c>
      <c r="DX28" s="692"/>
      <c r="DY28" s="692"/>
      <c r="DZ28" s="692"/>
      <c r="EA28" s="692"/>
      <c r="EB28" s="692"/>
      <c r="EC28" s="693"/>
    </row>
    <row r="29" spans="2:133" ht="11.25" customHeight="1" x14ac:dyDescent="0.2">
      <c r="B29" s="656" t="s">
        <v>291</v>
      </c>
      <c r="C29" s="657"/>
      <c r="D29" s="657"/>
      <c r="E29" s="657"/>
      <c r="F29" s="657"/>
      <c r="G29" s="657"/>
      <c r="H29" s="657"/>
      <c r="I29" s="657"/>
      <c r="J29" s="657"/>
      <c r="K29" s="657"/>
      <c r="L29" s="657"/>
      <c r="M29" s="657"/>
      <c r="N29" s="657"/>
      <c r="O29" s="657"/>
      <c r="P29" s="657"/>
      <c r="Q29" s="658"/>
      <c r="R29" s="659">
        <v>8563</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1111058</v>
      </c>
      <c r="CS29" s="680"/>
      <c r="CT29" s="680"/>
      <c r="CU29" s="680"/>
      <c r="CV29" s="680"/>
      <c r="CW29" s="680"/>
      <c r="CX29" s="680"/>
      <c r="CY29" s="681"/>
      <c r="CZ29" s="664">
        <v>8.6</v>
      </c>
      <c r="DA29" s="692"/>
      <c r="DB29" s="692"/>
      <c r="DC29" s="694"/>
      <c r="DD29" s="668">
        <v>1101447</v>
      </c>
      <c r="DE29" s="680"/>
      <c r="DF29" s="680"/>
      <c r="DG29" s="680"/>
      <c r="DH29" s="680"/>
      <c r="DI29" s="680"/>
      <c r="DJ29" s="680"/>
      <c r="DK29" s="681"/>
      <c r="DL29" s="668">
        <v>1101447</v>
      </c>
      <c r="DM29" s="680"/>
      <c r="DN29" s="680"/>
      <c r="DO29" s="680"/>
      <c r="DP29" s="680"/>
      <c r="DQ29" s="680"/>
      <c r="DR29" s="680"/>
      <c r="DS29" s="680"/>
      <c r="DT29" s="680"/>
      <c r="DU29" s="680"/>
      <c r="DV29" s="681"/>
      <c r="DW29" s="664">
        <v>19.600000000000001</v>
      </c>
      <c r="DX29" s="692"/>
      <c r="DY29" s="692"/>
      <c r="DZ29" s="692"/>
      <c r="EA29" s="692"/>
      <c r="EB29" s="692"/>
      <c r="EC29" s="693"/>
    </row>
    <row r="30" spans="2:133" ht="11.25" customHeight="1" x14ac:dyDescent="0.2">
      <c r="B30" s="656" t="s">
        <v>293</v>
      </c>
      <c r="C30" s="657"/>
      <c r="D30" s="657"/>
      <c r="E30" s="657"/>
      <c r="F30" s="657"/>
      <c r="G30" s="657"/>
      <c r="H30" s="657"/>
      <c r="I30" s="657"/>
      <c r="J30" s="657"/>
      <c r="K30" s="657"/>
      <c r="L30" s="657"/>
      <c r="M30" s="657"/>
      <c r="N30" s="657"/>
      <c r="O30" s="657"/>
      <c r="P30" s="657"/>
      <c r="Q30" s="658"/>
      <c r="R30" s="659">
        <v>2670594</v>
      </c>
      <c r="S30" s="660"/>
      <c r="T30" s="660"/>
      <c r="U30" s="660"/>
      <c r="V30" s="660"/>
      <c r="W30" s="660"/>
      <c r="X30" s="660"/>
      <c r="Y30" s="661"/>
      <c r="Z30" s="662">
        <v>19.100000000000001</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1061543</v>
      </c>
      <c r="CS30" s="660"/>
      <c r="CT30" s="660"/>
      <c r="CU30" s="660"/>
      <c r="CV30" s="660"/>
      <c r="CW30" s="660"/>
      <c r="CX30" s="660"/>
      <c r="CY30" s="661"/>
      <c r="CZ30" s="664">
        <v>8.1999999999999993</v>
      </c>
      <c r="DA30" s="692"/>
      <c r="DB30" s="692"/>
      <c r="DC30" s="694"/>
      <c r="DD30" s="668">
        <v>1051932</v>
      </c>
      <c r="DE30" s="660"/>
      <c r="DF30" s="660"/>
      <c r="DG30" s="660"/>
      <c r="DH30" s="660"/>
      <c r="DI30" s="660"/>
      <c r="DJ30" s="660"/>
      <c r="DK30" s="661"/>
      <c r="DL30" s="668">
        <v>1051932</v>
      </c>
      <c r="DM30" s="660"/>
      <c r="DN30" s="660"/>
      <c r="DO30" s="660"/>
      <c r="DP30" s="660"/>
      <c r="DQ30" s="660"/>
      <c r="DR30" s="660"/>
      <c r="DS30" s="660"/>
      <c r="DT30" s="660"/>
      <c r="DU30" s="660"/>
      <c r="DV30" s="661"/>
      <c r="DW30" s="664">
        <v>18.8</v>
      </c>
      <c r="DX30" s="692"/>
      <c r="DY30" s="692"/>
      <c r="DZ30" s="692"/>
      <c r="EA30" s="692"/>
      <c r="EB30" s="692"/>
      <c r="EC30" s="693"/>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98.9</v>
      </c>
      <c r="BH31" s="703"/>
      <c r="BI31" s="703"/>
      <c r="BJ31" s="703"/>
      <c r="BK31" s="703"/>
      <c r="BL31" s="703"/>
      <c r="BM31" s="654">
        <v>96.1</v>
      </c>
      <c r="BN31" s="703"/>
      <c r="BO31" s="703"/>
      <c r="BP31" s="703"/>
      <c r="BQ31" s="704"/>
      <c r="BR31" s="706">
        <v>99.3</v>
      </c>
      <c r="BS31" s="703"/>
      <c r="BT31" s="703"/>
      <c r="BU31" s="703"/>
      <c r="BV31" s="703"/>
      <c r="BW31" s="703"/>
      <c r="BX31" s="654">
        <v>96.5</v>
      </c>
      <c r="BY31" s="703"/>
      <c r="BZ31" s="703"/>
      <c r="CA31" s="703"/>
      <c r="CB31" s="704"/>
      <c r="CD31" s="699"/>
      <c r="CE31" s="700"/>
      <c r="CF31" s="656" t="s">
        <v>300</v>
      </c>
      <c r="CG31" s="657"/>
      <c r="CH31" s="657"/>
      <c r="CI31" s="657"/>
      <c r="CJ31" s="657"/>
      <c r="CK31" s="657"/>
      <c r="CL31" s="657"/>
      <c r="CM31" s="657"/>
      <c r="CN31" s="657"/>
      <c r="CO31" s="657"/>
      <c r="CP31" s="657"/>
      <c r="CQ31" s="658"/>
      <c r="CR31" s="659">
        <v>49515</v>
      </c>
      <c r="CS31" s="680"/>
      <c r="CT31" s="680"/>
      <c r="CU31" s="680"/>
      <c r="CV31" s="680"/>
      <c r="CW31" s="680"/>
      <c r="CX31" s="680"/>
      <c r="CY31" s="681"/>
      <c r="CZ31" s="664">
        <v>0.4</v>
      </c>
      <c r="DA31" s="692"/>
      <c r="DB31" s="692"/>
      <c r="DC31" s="694"/>
      <c r="DD31" s="668">
        <v>49515</v>
      </c>
      <c r="DE31" s="680"/>
      <c r="DF31" s="680"/>
      <c r="DG31" s="680"/>
      <c r="DH31" s="680"/>
      <c r="DI31" s="680"/>
      <c r="DJ31" s="680"/>
      <c r="DK31" s="681"/>
      <c r="DL31" s="668">
        <v>49515</v>
      </c>
      <c r="DM31" s="680"/>
      <c r="DN31" s="680"/>
      <c r="DO31" s="680"/>
      <c r="DP31" s="680"/>
      <c r="DQ31" s="680"/>
      <c r="DR31" s="680"/>
      <c r="DS31" s="680"/>
      <c r="DT31" s="680"/>
      <c r="DU31" s="680"/>
      <c r="DV31" s="681"/>
      <c r="DW31" s="664">
        <v>0.9</v>
      </c>
      <c r="DX31" s="692"/>
      <c r="DY31" s="692"/>
      <c r="DZ31" s="692"/>
      <c r="EA31" s="692"/>
      <c r="EB31" s="692"/>
      <c r="EC31" s="693"/>
    </row>
    <row r="32" spans="2:133" ht="11.25" customHeight="1" x14ac:dyDescent="0.2">
      <c r="B32" s="656" t="s">
        <v>301</v>
      </c>
      <c r="C32" s="657"/>
      <c r="D32" s="657"/>
      <c r="E32" s="657"/>
      <c r="F32" s="657"/>
      <c r="G32" s="657"/>
      <c r="H32" s="657"/>
      <c r="I32" s="657"/>
      <c r="J32" s="657"/>
      <c r="K32" s="657"/>
      <c r="L32" s="657"/>
      <c r="M32" s="657"/>
      <c r="N32" s="657"/>
      <c r="O32" s="657"/>
      <c r="P32" s="657"/>
      <c r="Q32" s="658"/>
      <c r="R32" s="659">
        <v>678660</v>
      </c>
      <c r="S32" s="660"/>
      <c r="T32" s="660"/>
      <c r="U32" s="660"/>
      <c r="V32" s="660"/>
      <c r="W32" s="660"/>
      <c r="X32" s="660"/>
      <c r="Y32" s="661"/>
      <c r="Z32" s="662">
        <v>4.9000000000000004</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98.6</v>
      </c>
      <c r="BH32" s="680"/>
      <c r="BI32" s="680"/>
      <c r="BJ32" s="680"/>
      <c r="BK32" s="680"/>
      <c r="BL32" s="680"/>
      <c r="BM32" s="665">
        <v>95.4</v>
      </c>
      <c r="BN32" s="680"/>
      <c r="BO32" s="680"/>
      <c r="BP32" s="680"/>
      <c r="BQ32" s="705"/>
      <c r="BR32" s="716">
        <v>99.4</v>
      </c>
      <c r="BS32" s="680"/>
      <c r="BT32" s="680"/>
      <c r="BU32" s="680"/>
      <c r="BV32" s="680"/>
      <c r="BW32" s="680"/>
      <c r="BX32" s="665">
        <v>96.4</v>
      </c>
      <c r="BY32" s="680"/>
      <c r="BZ32" s="680"/>
      <c r="CA32" s="680"/>
      <c r="CB32" s="705"/>
      <c r="CD32" s="701"/>
      <c r="CE32" s="702"/>
      <c r="CF32" s="656" t="s">
        <v>304</v>
      </c>
      <c r="CG32" s="657"/>
      <c r="CH32" s="657"/>
      <c r="CI32" s="657"/>
      <c r="CJ32" s="657"/>
      <c r="CK32" s="657"/>
      <c r="CL32" s="657"/>
      <c r="CM32" s="657"/>
      <c r="CN32" s="657"/>
      <c r="CO32" s="657"/>
      <c r="CP32" s="657"/>
      <c r="CQ32" s="658"/>
      <c r="CR32" s="659">
        <v>1724</v>
      </c>
      <c r="CS32" s="660"/>
      <c r="CT32" s="660"/>
      <c r="CU32" s="660"/>
      <c r="CV32" s="660"/>
      <c r="CW32" s="660"/>
      <c r="CX32" s="660"/>
      <c r="CY32" s="661"/>
      <c r="CZ32" s="664">
        <v>0</v>
      </c>
      <c r="DA32" s="692"/>
      <c r="DB32" s="692"/>
      <c r="DC32" s="694"/>
      <c r="DD32" s="668">
        <v>1724</v>
      </c>
      <c r="DE32" s="660"/>
      <c r="DF32" s="660"/>
      <c r="DG32" s="660"/>
      <c r="DH32" s="660"/>
      <c r="DI32" s="660"/>
      <c r="DJ32" s="660"/>
      <c r="DK32" s="661"/>
      <c r="DL32" s="668">
        <v>1724</v>
      </c>
      <c r="DM32" s="660"/>
      <c r="DN32" s="660"/>
      <c r="DO32" s="660"/>
      <c r="DP32" s="660"/>
      <c r="DQ32" s="660"/>
      <c r="DR32" s="660"/>
      <c r="DS32" s="660"/>
      <c r="DT32" s="660"/>
      <c r="DU32" s="660"/>
      <c r="DV32" s="661"/>
      <c r="DW32" s="664">
        <v>0</v>
      </c>
      <c r="DX32" s="692"/>
      <c r="DY32" s="692"/>
      <c r="DZ32" s="692"/>
      <c r="EA32" s="692"/>
      <c r="EB32" s="692"/>
      <c r="EC32" s="693"/>
    </row>
    <row r="33" spans="2:133" ht="11.25" customHeight="1" x14ac:dyDescent="0.2">
      <c r="B33" s="656" t="s">
        <v>305</v>
      </c>
      <c r="C33" s="657"/>
      <c r="D33" s="657"/>
      <c r="E33" s="657"/>
      <c r="F33" s="657"/>
      <c r="G33" s="657"/>
      <c r="H33" s="657"/>
      <c r="I33" s="657"/>
      <c r="J33" s="657"/>
      <c r="K33" s="657"/>
      <c r="L33" s="657"/>
      <c r="M33" s="657"/>
      <c r="N33" s="657"/>
      <c r="O33" s="657"/>
      <c r="P33" s="657"/>
      <c r="Q33" s="658"/>
      <c r="R33" s="659">
        <v>65123</v>
      </c>
      <c r="S33" s="660"/>
      <c r="T33" s="660"/>
      <c r="U33" s="660"/>
      <c r="V33" s="660"/>
      <c r="W33" s="660"/>
      <c r="X33" s="660"/>
      <c r="Y33" s="661"/>
      <c r="Z33" s="662">
        <v>0.5</v>
      </c>
      <c r="AA33" s="662"/>
      <c r="AB33" s="662"/>
      <c r="AC33" s="662"/>
      <c r="AD33" s="663">
        <v>30733</v>
      </c>
      <c r="AE33" s="663"/>
      <c r="AF33" s="663"/>
      <c r="AG33" s="663"/>
      <c r="AH33" s="663"/>
      <c r="AI33" s="663"/>
      <c r="AJ33" s="663"/>
      <c r="AK33" s="663"/>
      <c r="AL33" s="664">
        <v>0.5</v>
      </c>
      <c r="AM33" s="665"/>
      <c r="AN33" s="665"/>
      <c r="AO33" s="666"/>
      <c r="AP33" s="711"/>
      <c r="AQ33" s="712"/>
      <c r="AR33" s="712"/>
      <c r="AS33" s="712"/>
      <c r="AT33" s="715"/>
      <c r="AU33" s="207"/>
      <c r="AV33" s="207"/>
      <c r="AW33" s="207"/>
      <c r="AX33" s="682" t="s">
        <v>306</v>
      </c>
      <c r="AY33" s="683"/>
      <c r="AZ33" s="683"/>
      <c r="BA33" s="683"/>
      <c r="BB33" s="683"/>
      <c r="BC33" s="683"/>
      <c r="BD33" s="683"/>
      <c r="BE33" s="683"/>
      <c r="BF33" s="684"/>
      <c r="BG33" s="717">
        <v>99</v>
      </c>
      <c r="BH33" s="718"/>
      <c r="BI33" s="718"/>
      <c r="BJ33" s="718"/>
      <c r="BK33" s="718"/>
      <c r="BL33" s="718"/>
      <c r="BM33" s="719">
        <v>96.1</v>
      </c>
      <c r="BN33" s="718"/>
      <c r="BO33" s="718"/>
      <c r="BP33" s="718"/>
      <c r="BQ33" s="720"/>
      <c r="BR33" s="717">
        <v>99.2</v>
      </c>
      <c r="BS33" s="718"/>
      <c r="BT33" s="718"/>
      <c r="BU33" s="718"/>
      <c r="BV33" s="718"/>
      <c r="BW33" s="718"/>
      <c r="BX33" s="719">
        <v>96.2</v>
      </c>
      <c r="BY33" s="718"/>
      <c r="BZ33" s="718"/>
      <c r="CA33" s="718"/>
      <c r="CB33" s="720"/>
      <c r="CD33" s="656" t="s">
        <v>307</v>
      </c>
      <c r="CE33" s="657"/>
      <c r="CF33" s="657"/>
      <c r="CG33" s="657"/>
      <c r="CH33" s="657"/>
      <c r="CI33" s="657"/>
      <c r="CJ33" s="657"/>
      <c r="CK33" s="657"/>
      <c r="CL33" s="657"/>
      <c r="CM33" s="657"/>
      <c r="CN33" s="657"/>
      <c r="CO33" s="657"/>
      <c r="CP33" s="657"/>
      <c r="CQ33" s="658"/>
      <c r="CR33" s="659">
        <v>5085555</v>
      </c>
      <c r="CS33" s="680"/>
      <c r="CT33" s="680"/>
      <c r="CU33" s="680"/>
      <c r="CV33" s="680"/>
      <c r="CW33" s="680"/>
      <c r="CX33" s="680"/>
      <c r="CY33" s="681"/>
      <c r="CZ33" s="664">
        <v>39.5</v>
      </c>
      <c r="DA33" s="692"/>
      <c r="DB33" s="692"/>
      <c r="DC33" s="694"/>
      <c r="DD33" s="668">
        <v>3875360</v>
      </c>
      <c r="DE33" s="680"/>
      <c r="DF33" s="680"/>
      <c r="DG33" s="680"/>
      <c r="DH33" s="680"/>
      <c r="DI33" s="680"/>
      <c r="DJ33" s="680"/>
      <c r="DK33" s="681"/>
      <c r="DL33" s="668">
        <v>2661530</v>
      </c>
      <c r="DM33" s="680"/>
      <c r="DN33" s="680"/>
      <c r="DO33" s="680"/>
      <c r="DP33" s="680"/>
      <c r="DQ33" s="680"/>
      <c r="DR33" s="680"/>
      <c r="DS33" s="680"/>
      <c r="DT33" s="680"/>
      <c r="DU33" s="680"/>
      <c r="DV33" s="681"/>
      <c r="DW33" s="664">
        <v>47.5</v>
      </c>
      <c r="DX33" s="692"/>
      <c r="DY33" s="692"/>
      <c r="DZ33" s="692"/>
      <c r="EA33" s="692"/>
      <c r="EB33" s="692"/>
      <c r="EC33" s="693"/>
    </row>
    <row r="34" spans="2:133" ht="11.25" customHeight="1" x14ac:dyDescent="0.2">
      <c r="B34" s="656" t="s">
        <v>308</v>
      </c>
      <c r="C34" s="657"/>
      <c r="D34" s="657"/>
      <c r="E34" s="657"/>
      <c r="F34" s="657"/>
      <c r="G34" s="657"/>
      <c r="H34" s="657"/>
      <c r="I34" s="657"/>
      <c r="J34" s="657"/>
      <c r="K34" s="657"/>
      <c r="L34" s="657"/>
      <c r="M34" s="657"/>
      <c r="N34" s="657"/>
      <c r="O34" s="657"/>
      <c r="P34" s="657"/>
      <c r="Q34" s="658"/>
      <c r="R34" s="659">
        <v>110999</v>
      </c>
      <c r="S34" s="660"/>
      <c r="T34" s="660"/>
      <c r="U34" s="660"/>
      <c r="V34" s="660"/>
      <c r="W34" s="660"/>
      <c r="X34" s="660"/>
      <c r="Y34" s="661"/>
      <c r="Z34" s="662">
        <v>0.8</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1402944</v>
      </c>
      <c r="CS34" s="660"/>
      <c r="CT34" s="660"/>
      <c r="CU34" s="660"/>
      <c r="CV34" s="660"/>
      <c r="CW34" s="660"/>
      <c r="CX34" s="660"/>
      <c r="CY34" s="661"/>
      <c r="CZ34" s="664">
        <v>10.9</v>
      </c>
      <c r="DA34" s="692"/>
      <c r="DB34" s="692"/>
      <c r="DC34" s="694"/>
      <c r="DD34" s="668">
        <v>1022755</v>
      </c>
      <c r="DE34" s="660"/>
      <c r="DF34" s="660"/>
      <c r="DG34" s="660"/>
      <c r="DH34" s="660"/>
      <c r="DI34" s="660"/>
      <c r="DJ34" s="660"/>
      <c r="DK34" s="661"/>
      <c r="DL34" s="668">
        <v>655235</v>
      </c>
      <c r="DM34" s="660"/>
      <c r="DN34" s="660"/>
      <c r="DO34" s="660"/>
      <c r="DP34" s="660"/>
      <c r="DQ34" s="660"/>
      <c r="DR34" s="660"/>
      <c r="DS34" s="660"/>
      <c r="DT34" s="660"/>
      <c r="DU34" s="660"/>
      <c r="DV34" s="661"/>
      <c r="DW34" s="664">
        <v>11.7</v>
      </c>
      <c r="DX34" s="692"/>
      <c r="DY34" s="692"/>
      <c r="DZ34" s="692"/>
      <c r="EA34" s="692"/>
      <c r="EB34" s="692"/>
      <c r="EC34" s="693"/>
    </row>
    <row r="35" spans="2:133" ht="11.25" customHeight="1" x14ac:dyDescent="0.2">
      <c r="B35" s="656" t="s">
        <v>310</v>
      </c>
      <c r="C35" s="657"/>
      <c r="D35" s="657"/>
      <c r="E35" s="657"/>
      <c r="F35" s="657"/>
      <c r="G35" s="657"/>
      <c r="H35" s="657"/>
      <c r="I35" s="657"/>
      <c r="J35" s="657"/>
      <c r="K35" s="657"/>
      <c r="L35" s="657"/>
      <c r="M35" s="657"/>
      <c r="N35" s="657"/>
      <c r="O35" s="657"/>
      <c r="P35" s="657"/>
      <c r="Q35" s="658"/>
      <c r="R35" s="659">
        <v>1263131</v>
      </c>
      <c r="S35" s="660"/>
      <c r="T35" s="660"/>
      <c r="U35" s="660"/>
      <c r="V35" s="660"/>
      <c r="W35" s="660"/>
      <c r="X35" s="660"/>
      <c r="Y35" s="661"/>
      <c r="Z35" s="662">
        <v>9</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329743</v>
      </c>
      <c r="CS35" s="680"/>
      <c r="CT35" s="680"/>
      <c r="CU35" s="680"/>
      <c r="CV35" s="680"/>
      <c r="CW35" s="680"/>
      <c r="CX35" s="680"/>
      <c r="CY35" s="681"/>
      <c r="CZ35" s="664">
        <v>2.6</v>
      </c>
      <c r="DA35" s="692"/>
      <c r="DB35" s="692"/>
      <c r="DC35" s="694"/>
      <c r="DD35" s="668">
        <v>260781</v>
      </c>
      <c r="DE35" s="680"/>
      <c r="DF35" s="680"/>
      <c r="DG35" s="680"/>
      <c r="DH35" s="680"/>
      <c r="DI35" s="680"/>
      <c r="DJ35" s="680"/>
      <c r="DK35" s="681"/>
      <c r="DL35" s="668">
        <v>253885</v>
      </c>
      <c r="DM35" s="680"/>
      <c r="DN35" s="680"/>
      <c r="DO35" s="680"/>
      <c r="DP35" s="680"/>
      <c r="DQ35" s="680"/>
      <c r="DR35" s="680"/>
      <c r="DS35" s="680"/>
      <c r="DT35" s="680"/>
      <c r="DU35" s="680"/>
      <c r="DV35" s="681"/>
      <c r="DW35" s="664">
        <v>4.5</v>
      </c>
      <c r="DX35" s="692"/>
      <c r="DY35" s="692"/>
      <c r="DZ35" s="692"/>
      <c r="EA35" s="692"/>
      <c r="EB35" s="692"/>
      <c r="EC35" s="693"/>
    </row>
    <row r="36" spans="2:133" ht="11.25" customHeight="1" x14ac:dyDescent="0.2">
      <c r="B36" s="656" t="s">
        <v>314</v>
      </c>
      <c r="C36" s="657"/>
      <c r="D36" s="657"/>
      <c r="E36" s="657"/>
      <c r="F36" s="657"/>
      <c r="G36" s="657"/>
      <c r="H36" s="657"/>
      <c r="I36" s="657"/>
      <c r="J36" s="657"/>
      <c r="K36" s="657"/>
      <c r="L36" s="657"/>
      <c r="M36" s="657"/>
      <c r="N36" s="657"/>
      <c r="O36" s="657"/>
      <c r="P36" s="657"/>
      <c r="Q36" s="658"/>
      <c r="R36" s="659">
        <v>1028485</v>
      </c>
      <c r="S36" s="660"/>
      <c r="T36" s="660"/>
      <c r="U36" s="660"/>
      <c r="V36" s="660"/>
      <c r="W36" s="660"/>
      <c r="X36" s="660"/>
      <c r="Y36" s="661"/>
      <c r="Z36" s="662">
        <v>7.4</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1589706</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152749</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2180952</v>
      </c>
      <c r="CS36" s="660"/>
      <c r="CT36" s="660"/>
      <c r="CU36" s="660"/>
      <c r="CV36" s="660"/>
      <c r="CW36" s="660"/>
      <c r="CX36" s="660"/>
      <c r="CY36" s="661"/>
      <c r="CZ36" s="664">
        <v>16.899999999999999</v>
      </c>
      <c r="DA36" s="692"/>
      <c r="DB36" s="692"/>
      <c r="DC36" s="694"/>
      <c r="DD36" s="668">
        <v>1787326</v>
      </c>
      <c r="DE36" s="660"/>
      <c r="DF36" s="660"/>
      <c r="DG36" s="660"/>
      <c r="DH36" s="660"/>
      <c r="DI36" s="660"/>
      <c r="DJ36" s="660"/>
      <c r="DK36" s="661"/>
      <c r="DL36" s="668">
        <v>1176057</v>
      </c>
      <c r="DM36" s="660"/>
      <c r="DN36" s="660"/>
      <c r="DO36" s="660"/>
      <c r="DP36" s="660"/>
      <c r="DQ36" s="660"/>
      <c r="DR36" s="660"/>
      <c r="DS36" s="660"/>
      <c r="DT36" s="660"/>
      <c r="DU36" s="660"/>
      <c r="DV36" s="661"/>
      <c r="DW36" s="664">
        <v>21</v>
      </c>
      <c r="DX36" s="692"/>
      <c r="DY36" s="692"/>
      <c r="DZ36" s="692"/>
      <c r="EA36" s="692"/>
      <c r="EB36" s="692"/>
      <c r="EC36" s="693"/>
    </row>
    <row r="37" spans="2:133" ht="11.25" customHeight="1" x14ac:dyDescent="0.2">
      <c r="B37" s="656" t="s">
        <v>318</v>
      </c>
      <c r="C37" s="657"/>
      <c r="D37" s="657"/>
      <c r="E37" s="657"/>
      <c r="F37" s="657"/>
      <c r="G37" s="657"/>
      <c r="H37" s="657"/>
      <c r="I37" s="657"/>
      <c r="J37" s="657"/>
      <c r="K37" s="657"/>
      <c r="L37" s="657"/>
      <c r="M37" s="657"/>
      <c r="N37" s="657"/>
      <c r="O37" s="657"/>
      <c r="P37" s="657"/>
      <c r="Q37" s="658"/>
      <c r="R37" s="659">
        <v>226890</v>
      </c>
      <c r="S37" s="660"/>
      <c r="T37" s="660"/>
      <c r="U37" s="660"/>
      <c r="V37" s="660"/>
      <c r="W37" s="660"/>
      <c r="X37" s="660"/>
      <c r="Y37" s="661"/>
      <c r="Z37" s="662">
        <v>1.6</v>
      </c>
      <c r="AA37" s="662"/>
      <c r="AB37" s="662"/>
      <c r="AC37" s="662"/>
      <c r="AD37" s="663">
        <v>2867</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530000</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126704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366089</v>
      </c>
      <c r="CS37" s="680"/>
      <c r="CT37" s="680"/>
      <c r="CU37" s="680"/>
      <c r="CV37" s="680"/>
      <c r="CW37" s="680"/>
      <c r="CX37" s="680"/>
      <c r="CY37" s="681"/>
      <c r="CZ37" s="664">
        <v>2.8</v>
      </c>
      <c r="DA37" s="692"/>
      <c r="DB37" s="692"/>
      <c r="DC37" s="694"/>
      <c r="DD37" s="668">
        <v>366089</v>
      </c>
      <c r="DE37" s="680"/>
      <c r="DF37" s="680"/>
      <c r="DG37" s="680"/>
      <c r="DH37" s="680"/>
      <c r="DI37" s="680"/>
      <c r="DJ37" s="680"/>
      <c r="DK37" s="681"/>
      <c r="DL37" s="668">
        <v>365827</v>
      </c>
      <c r="DM37" s="680"/>
      <c r="DN37" s="680"/>
      <c r="DO37" s="680"/>
      <c r="DP37" s="680"/>
      <c r="DQ37" s="680"/>
      <c r="DR37" s="680"/>
      <c r="DS37" s="680"/>
      <c r="DT37" s="680"/>
      <c r="DU37" s="680"/>
      <c r="DV37" s="681"/>
      <c r="DW37" s="664">
        <v>6.5</v>
      </c>
      <c r="DX37" s="692"/>
      <c r="DY37" s="692"/>
      <c r="DZ37" s="692"/>
      <c r="EA37" s="692"/>
      <c r="EB37" s="692"/>
      <c r="EC37" s="693"/>
    </row>
    <row r="38" spans="2:133" ht="11.25" customHeight="1" x14ac:dyDescent="0.2">
      <c r="B38" s="656" t="s">
        <v>322</v>
      </c>
      <c r="C38" s="657"/>
      <c r="D38" s="657"/>
      <c r="E38" s="657"/>
      <c r="F38" s="657"/>
      <c r="G38" s="657"/>
      <c r="H38" s="657"/>
      <c r="I38" s="657"/>
      <c r="J38" s="657"/>
      <c r="K38" s="657"/>
      <c r="L38" s="657"/>
      <c r="M38" s="657"/>
      <c r="N38" s="657"/>
      <c r="O38" s="657"/>
      <c r="P38" s="657"/>
      <c r="Q38" s="658"/>
      <c r="R38" s="659">
        <v>1286163</v>
      </c>
      <c r="S38" s="660"/>
      <c r="T38" s="660"/>
      <c r="U38" s="660"/>
      <c r="V38" s="660"/>
      <c r="W38" s="660"/>
      <c r="X38" s="660"/>
      <c r="Y38" s="661"/>
      <c r="Z38" s="662">
        <v>9.1999999999999993</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227973</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1859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722173</v>
      </c>
      <c r="CS38" s="660"/>
      <c r="CT38" s="660"/>
      <c r="CU38" s="660"/>
      <c r="CV38" s="660"/>
      <c r="CW38" s="660"/>
      <c r="CX38" s="660"/>
      <c r="CY38" s="661"/>
      <c r="CZ38" s="664">
        <v>5.6</v>
      </c>
      <c r="DA38" s="692"/>
      <c r="DB38" s="692"/>
      <c r="DC38" s="694"/>
      <c r="DD38" s="668">
        <v>604834</v>
      </c>
      <c r="DE38" s="660"/>
      <c r="DF38" s="660"/>
      <c r="DG38" s="660"/>
      <c r="DH38" s="660"/>
      <c r="DI38" s="660"/>
      <c r="DJ38" s="660"/>
      <c r="DK38" s="661"/>
      <c r="DL38" s="668">
        <v>576353</v>
      </c>
      <c r="DM38" s="660"/>
      <c r="DN38" s="660"/>
      <c r="DO38" s="660"/>
      <c r="DP38" s="660"/>
      <c r="DQ38" s="660"/>
      <c r="DR38" s="660"/>
      <c r="DS38" s="660"/>
      <c r="DT38" s="660"/>
      <c r="DU38" s="660"/>
      <c r="DV38" s="661"/>
      <c r="DW38" s="664">
        <v>10.3</v>
      </c>
      <c r="DX38" s="692"/>
      <c r="DY38" s="692"/>
      <c r="DZ38" s="692"/>
      <c r="EA38" s="692"/>
      <c r="EB38" s="692"/>
      <c r="EC38" s="693"/>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109560</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2818</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203526</v>
      </c>
      <c r="CS39" s="680"/>
      <c r="CT39" s="680"/>
      <c r="CU39" s="680"/>
      <c r="CV39" s="680"/>
      <c r="CW39" s="680"/>
      <c r="CX39" s="680"/>
      <c r="CY39" s="681"/>
      <c r="CZ39" s="664">
        <v>1.6</v>
      </c>
      <c r="DA39" s="692"/>
      <c r="DB39" s="692"/>
      <c r="DC39" s="694"/>
      <c r="DD39" s="668">
        <v>60147</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2">
      <c r="B40" s="656" t="s">
        <v>330</v>
      </c>
      <c r="C40" s="657"/>
      <c r="D40" s="657"/>
      <c r="E40" s="657"/>
      <c r="F40" s="657"/>
      <c r="G40" s="657"/>
      <c r="H40" s="657"/>
      <c r="I40" s="657"/>
      <c r="J40" s="657"/>
      <c r="K40" s="657"/>
      <c r="L40" s="657"/>
      <c r="M40" s="657"/>
      <c r="N40" s="657"/>
      <c r="O40" s="657"/>
      <c r="P40" s="657"/>
      <c r="Q40" s="658"/>
      <c r="R40" s="659">
        <v>12163</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770</v>
      </c>
      <c r="BA40" s="660"/>
      <c r="BB40" s="660"/>
      <c r="BC40" s="660"/>
      <c r="BD40" s="680"/>
      <c r="BE40" s="680"/>
      <c r="BF40" s="705"/>
      <c r="BG40" s="709" t="s">
        <v>332</v>
      </c>
      <c r="BH40" s="710"/>
      <c r="BI40" s="710"/>
      <c r="BJ40" s="710"/>
      <c r="BK40" s="710"/>
      <c r="BL40" s="211"/>
      <c r="BM40" s="657" t="s">
        <v>333</v>
      </c>
      <c r="BN40" s="657"/>
      <c r="BO40" s="657"/>
      <c r="BP40" s="657"/>
      <c r="BQ40" s="657"/>
      <c r="BR40" s="657"/>
      <c r="BS40" s="657"/>
      <c r="BT40" s="657"/>
      <c r="BU40" s="658"/>
      <c r="BV40" s="659">
        <v>78</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246217</v>
      </c>
      <c r="CS40" s="660"/>
      <c r="CT40" s="660"/>
      <c r="CU40" s="660"/>
      <c r="CV40" s="660"/>
      <c r="CW40" s="660"/>
      <c r="CX40" s="660"/>
      <c r="CY40" s="661"/>
      <c r="CZ40" s="664">
        <v>1.9</v>
      </c>
      <c r="DA40" s="692"/>
      <c r="DB40" s="692"/>
      <c r="DC40" s="694"/>
      <c r="DD40" s="668">
        <v>139517</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2"/>
      <c r="DY40" s="692"/>
      <c r="DZ40" s="692"/>
      <c r="EA40" s="692"/>
      <c r="EB40" s="692"/>
      <c r="EC40" s="693"/>
    </row>
    <row r="41" spans="2:133" ht="11.25" customHeight="1" x14ac:dyDescent="0.2">
      <c r="B41" s="682" t="s">
        <v>335</v>
      </c>
      <c r="C41" s="683"/>
      <c r="D41" s="683"/>
      <c r="E41" s="683"/>
      <c r="F41" s="683"/>
      <c r="G41" s="683"/>
      <c r="H41" s="683"/>
      <c r="I41" s="683"/>
      <c r="J41" s="683"/>
      <c r="K41" s="683"/>
      <c r="L41" s="683"/>
      <c r="M41" s="683"/>
      <c r="N41" s="683"/>
      <c r="O41" s="683"/>
      <c r="P41" s="683"/>
      <c r="Q41" s="684"/>
      <c r="R41" s="731">
        <v>13958467</v>
      </c>
      <c r="S41" s="732"/>
      <c r="T41" s="732"/>
      <c r="U41" s="732"/>
      <c r="V41" s="732"/>
      <c r="W41" s="732"/>
      <c r="X41" s="732"/>
      <c r="Y41" s="736"/>
      <c r="Z41" s="737">
        <v>100</v>
      </c>
      <c r="AA41" s="737"/>
      <c r="AB41" s="737"/>
      <c r="AC41" s="737"/>
      <c r="AD41" s="738">
        <v>5593962</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157640</v>
      </c>
      <c r="BA41" s="660"/>
      <c r="BB41" s="660"/>
      <c r="BC41" s="660"/>
      <c r="BD41" s="680"/>
      <c r="BE41" s="680"/>
      <c r="BF41" s="705"/>
      <c r="BG41" s="709"/>
      <c r="BH41" s="710"/>
      <c r="BI41" s="710"/>
      <c r="BJ41" s="710"/>
      <c r="BK41" s="710"/>
      <c r="BL41" s="211"/>
      <c r="BM41" s="657" t="s">
        <v>337</v>
      </c>
      <c r="BN41" s="657"/>
      <c r="BO41" s="657"/>
      <c r="BP41" s="657"/>
      <c r="BQ41" s="657"/>
      <c r="BR41" s="657"/>
      <c r="BS41" s="657"/>
      <c r="BT41" s="657"/>
      <c r="BU41" s="658"/>
      <c r="BV41" s="659">
        <v>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563763</v>
      </c>
      <c r="BA42" s="732"/>
      <c r="BB42" s="732"/>
      <c r="BC42" s="732"/>
      <c r="BD42" s="718"/>
      <c r="BE42" s="718"/>
      <c r="BF42" s="720"/>
      <c r="BG42" s="711"/>
      <c r="BH42" s="712"/>
      <c r="BI42" s="712"/>
      <c r="BJ42" s="712"/>
      <c r="BK42" s="712"/>
      <c r="BL42" s="212"/>
      <c r="BM42" s="683" t="s">
        <v>340</v>
      </c>
      <c r="BN42" s="683"/>
      <c r="BO42" s="683"/>
      <c r="BP42" s="683"/>
      <c r="BQ42" s="683"/>
      <c r="BR42" s="683"/>
      <c r="BS42" s="683"/>
      <c r="BT42" s="683"/>
      <c r="BU42" s="684"/>
      <c r="BV42" s="731">
        <v>425</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4317713</v>
      </c>
      <c r="CS42" s="680"/>
      <c r="CT42" s="680"/>
      <c r="CU42" s="680"/>
      <c r="CV42" s="680"/>
      <c r="CW42" s="680"/>
      <c r="CX42" s="680"/>
      <c r="CY42" s="681"/>
      <c r="CZ42" s="664">
        <v>33.6</v>
      </c>
      <c r="DA42" s="692"/>
      <c r="DB42" s="692"/>
      <c r="DC42" s="694"/>
      <c r="DD42" s="668">
        <v>1119410</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151033</v>
      </c>
      <c r="CS43" s="680"/>
      <c r="CT43" s="680"/>
      <c r="CU43" s="680"/>
      <c r="CV43" s="680"/>
      <c r="CW43" s="680"/>
      <c r="CX43" s="680"/>
      <c r="CY43" s="681"/>
      <c r="CZ43" s="664">
        <v>1.2</v>
      </c>
      <c r="DA43" s="692"/>
      <c r="DB43" s="692"/>
      <c r="DC43" s="694"/>
      <c r="DD43" s="668">
        <v>147230</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1899606</v>
      </c>
      <c r="CS44" s="660"/>
      <c r="CT44" s="660"/>
      <c r="CU44" s="660"/>
      <c r="CV44" s="660"/>
      <c r="CW44" s="660"/>
      <c r="CX44" s="660"/>
      <c r="CY44" s="661"/>
      <c r="CZ44" s="664">
        <v>14.8</v>
      </c>
      <c r="DA44" s="665"/>
      <c r="DB44" s="665"/>
      <c r="DC44" s="671"/>
      <c r="DD44" s="668">
        <v>129660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1441527</v>
      </c>
      <c r="CS45" s="680"/>
      <c r="CT45" s="680"/>
      <c r="CU45" s="680"/>
      <c r="CV45" s="680"/>
      <c r="CW45" s="680"/>
      <c r="CX45" s="680"/>
      <c r="CY45" s="681"/>
      <c r="CZ45" s="664">
        <v>11.2</v>
      </c>
      <c r="DA45" s="692"/>
      <c r="DB45" s="692"/>
      <c r="DC45" s="694"/>
      <c r="DD45" s="668">
        <v>12938</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9"/>
      <c r="CE46" s="700"/>
      <c r="CF46" s="656" t="s">
        <v>348</v>
      </c>
      <c r="CG46" s="657"/>
      <c r="CH46" s="657"/>
      <c r="CI46" s="657"/>
      <c r="CJ46" s="657"/>
      <c r="CK46" s="657"/>
      <c r="CL46" s="657"/>
      <c r="CM46" s="657"/>
      <c r="CN46" s="657"/>
      <c r="CO46" s="657"/>
      <c r="CP46" s="657"/>
      <c r="CQ46" s="658"/>
      <c r="CR46" s="659">
        <v>385377</v>
      </c>
      <c r="CS46" s="660"/>
      <c r="CT46" s="660"/>
      <c r="CU46" s="660"/>
      <c r="CV46" s="660"/>
      <c r="CW46" s="660"/>
      <c r="CX46" s="660"/>
      <c r="CY46" s="661"/>
      <c r="CZ46" s="664">
        <v>3</v>
      </c>
      <c r="DA46" s="665"/>
      <c r="DB46" s="665"/>
      <c r="DC46" s="671"/>
      <c r="DD46" s="668">
        <v>109620</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9"/>
      <c r="CE47" s="700"/>
      <c r="CF47" s="656" t="s">
        <v>349</v>
      </c>
      <c r="CG47" s="657"/>
      <c r="CH47" s="657"/>
      <c r="CI47" s="657"/>
      <c r="CJ47" s="657"/>
      <c r="CK47" s="657"/>
      <c r="CL47" s="657"/>
      <c r="CM47" s="657"/>
      <c r="CN47" s="657"/>
      <c r="CO47" s="657"/>
      <c r="CP47" s="657"/>
      <c r="CQ47" s="658"/>
      <c r="CR47" s="659">
        <v>2418107</v>
      </c>
      <c r="CS47" s="680"/>
      <c r="CT47" s="680"/>
      <c r="CU47" s="680"/>
      <c r="CV47" s="680"/>
      <c r="CW47" s="680"/>
      <c r="CX47" s="680"/>
      <c r="CY47" s="681"/>
      <c r="CZ47" s="664">
        <v>18.8</v>
      </c>
      <c r="DA47" s="692"/>
      <c r="DB47" s="692"/>
      <c r="DC47" s="694"/>
      <c r="DD47" s="668">
        <v>989750</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2" t="s">
        <v>351</v>
      </c>
      <c r="CE49" s="683"/>
      <c r="CF49" s="683"/>
      <c r="CG49" s="683"/>
      <c r="CH49" s="683"/>
      <c r="CI49" s="683"/>
      <c r="CJ49" s="683"/>
      <c r="CK49" s="683"/>
      <c r="CL49" s="683"/>
      <c r="CM49" s="683"/>
      <c r="CN49" s="683"/>
      <c r="CO49" s="683"/>
      <c r="CP49" s="683"/>
      <c r="CQ49" s="684"/>
      <c r="CR49" s="731">
        <v>12869345</v>
      </c>
      <c r="CS49" s="718"/>
      <c r="CT49" s="718"/>
      <c r="CU49" s="718"/>
      <c r="CV49" s="718"/>
      <c r="CW49" s="718"/>
      <c r="CX49" s="718"/>
      <c r="CY49" s="747"/>
      <c r="CZ49" s="739">
        <v>100</v>
      </c>
      <c r="DA49" s="748"/>
      <c r="DB49" s="748"/>
      <c r="DC49" s="749"/>
      <c r="DD49" s="750">
        <v>7823546</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m0n0Uc9gYYDbmkD/w3wL2XhgmaDVbzuDEfd0/yFCqagdZIkq3aEGsV2LR53GPq0CYPSy2XeEfy2NTHSxrmn/Gw==" saltValue="nOF5uCeFSg/YWxwXkRN2J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13958</v>
      </c>
      <c r="R7" s="789"/>
      <c r="S7" s="789"/>
      <c r="T7" s="789"/>
      <c r="U7" s="789"/>
      <c r="V7" s="789">
        <v>12869</v>
      </c>
      <c r="W7" s="789"/>
      <c r="X7" s="789"/>
      <c r="Y7" s="789"/>
      <c r="Z7" s="789"/>
      <c r="AA7" s="789">
        <v>1089</v>
      </c>
      <c r="AB7" s="789"/>
      <c r="AC7" s="789"/>
      <c r="AD7" s="789"/>
      <c r="AE7" s="790"/>
      <c r="AF7" s="791">
        <v>926</v>
      </c>
      <c r="AG7" s="792"/>
      <c r="AH7" s="792"/>
      <c r="AI7" s="792"/>
      <c r="AJ7" s="793"/>
      <c r="AK7" s="794">
        <v>1263</v>
      </c>
      <c r="AL7" s="795"/>
      <c r="AM7" s="795"/>
      <c r="AN7" s="795"/>
      <c r="AO7" s="795"/>
      <c r="AP7" s="795">
        <v>13936</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560</v>
      </c>
      <c r="BT7" s="783"/>
      <c r="BU7" s="783"/>
      <c r="BV7" s="783"/>
      <c r="BW7" s="783"/>
      <c r="BX7" s="783"/>
      <c r="BY7" s="783"/>
      <c r="BZ7" s="783"/>
      <c r="CA7" s="783"/>
      <c r="CB7" s="783"/>
      <c r="CC7" s="783"/>
      <c r="CD7" s="783"/>
      <c r="CE7" s="783"/>
      <c r="CF7" s="783"/>
      <c r="CG7" s="798"/>
      <c r="CH7" s="779">
        <v>2</v>
      </c>
      <c r="CI7" s="780"/>
      <c r="CJ7" s="780"/>
      <c r="CK7" s="780"/>
      <c r="CL7" s="781"/>
      <c r="CM7" s="779">
        <v>20</v>
      </c>
      <c r="CN7" s="780"/>
      <c r="CO7" s="780"/>
      <c r="CP7" s="780"/>
      <c r="CQ7" s="781"/>
      <c r="CR7" s="779">
        <v>31</v>
      </c>
      <c r="CS7" s="780"/>
      <c r="CT7" s="780"/>
      <c r="CU7" s="780"/>
      <c r="CV7" s="781"/>
      <c r="CW7" s="779">
        <v>23</v>
      </c>
      <c r="CX7" s="780"/>
      <c r="CY7" s="780"/>
      <c r="CZ7" s="780"/>
      <c r="DA7" s="781"/>
      <c r="DB7" s="779" t="s">
        <v>553</v>
      </c>
      <c r="DC7" s="780"/>
      <c r="DD7" s="780"/>
      <c r="DE7" s="780"/>
      <c r="DF7" s="781"/>
      <c r="DG7" s="779" t="s">
        <v>553</v>
      </c>
      <c r="DH7" s="780"/>
      <c r="DI7" s="780"/>
      <c r="DJ7" s="780"/>
      <c r="DK7" s="781"/>
      <c r="DL7" s="779" t="s">
        <v>489</v>
      </c>
      <c r="DM7" s="780"/>
      <c r="DN7" s="780"/>
      <c r="DO7" s="780"/>
      <c r="DP7" s="781"/>
      <c r="DQ7" s="779" t="s">
        <v>489</v>
      </c>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v>13958</v>
      </c>
      <c r="R23" s="829"/>
      <c r="S23" s="829"/>
      <c r="T23" s="829"/>
      <c r="U23" s="829"/>
      <c r="V23" s="829">
        <v>12869</v>
      </c>
      <c r="W23" s="829"/>
      <c r="X23" s="829"/>
      <c r="Y23" s="829"/>
      <c r="Z23" s="829"/>
      <c r="AA23" s="829">
        <v>1089</v>
      </c>
      <c r="AB23" s="829"/>
      <c r="AC23" s="829"/>
      <c r="AD23" s="829"/>
      <c r="AE23" s="830"/>
      <c r="AF23" s="831">
        <v>926</v>
      </c>
      <c r="AG23" s="829"/>
      <c r="AH23" s="829"/>
      <c r="AI23" s="829"/>
      <c r="AJ23" s="832"/>
      <c r="AK23" s="833"/>
      <c r="AL23" s="834"/>
      <c r="AM23" s="834"/>
      <c r="AN23" s="834"/>
      <c r="AO23" s="834"/>
      <c r="AP23" s="829">
        <v>13936</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1820</v>
      </c>
      <c r="R28" s="859"/>
      <c r="S28" s="859"/>
      <c r="T28" s="859"/>
      <c r="U28" s="859"/>
      <c r="V28" s="859">
        <v>1667</v>
      </c>
      <c r="W28" s="859"/>
      <c r="X28" s="859"/>
      <c r="Y28" s="859"/>
      <c r="Z28" s="859"/>
      <c r="AA28" s="859">
        <v>153</v>
      </c>
      <c r="AB28" s="859"/>
      <c r="AC28" s="859"/>
      <c r="AD28" s="859"/>
      <c r="AE28" s="860"/>
      <c r="AF28" s="861">
        <v>153</v>
      </c>
      <c r="AG28" s="859"/>
      <c r="AH28" s="859"/>
      <c r="AI28" s="859"/>
      <c r="AJ28" s="862"/>
      <c r="AK28" s="863" t="s">
        <v>489</v>
      </c>
      <c r="AL28" s="864"/>
      <c r="AM28" s="864"/>
      <c r="AN28" s="864"/>
      <c r="AO28" s="864"/>
      <c r="AP28" s="864" t="s">
        <v>489</v>
      </c>
      <c r="AQ28" s="864"/>
      <c r="AR28" s="864"/>
      <c r="AS28" s="864"/>
      <c r="AT28" s="864"/>
      <c r="AU28" s="864" t="s">
        <v>489</v>
      </c>
      <c r="AV28" s="864"/>
      <c r="AW28" s="864"/>
      <c r="AX28" s="864"/>
      <c r="AY28" s="864"/>
      <c r="AZ28" s="865" t="s">
        <v>552</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2093</v>
      </c>
      <c r="R29" s="820"/>
      <c r="S29" s="820"/>
      <c r="T29" s="820"/>
      <c r="U29" s="820"/>
      <c r="V29" s="820">
        <v>1958</v>
      </c>
      <c r="W29" s="820"/>
      <c r="X29" s="820"/>
      <c r="Y29" s="820"/>
      <c r="Z29" s="820"/>
      <c r="AA29" s="820">
        <v>135</v>
      </c>
      <c r="AB29" s="820"/>
      <c r="AC29" s="820"/>
      <c r="AD29" s="820"/>
      <c r="AE29" s="821"/>
      <c r="AF29" s="822">
        <v>135</v>
      </c>
      <c r="AG29" s="823"/>
      <c r="AH29" s="823"/>
      <c r="AI29" s="823"/>
      <c r="AJ29" s="824"/>
      <c r="AK29" s="870" t="s">
        <v>489</v>
      </c>
      <c r="AL29" s="866"/>
      <c r="AM29" s="866"/>
      <c r="AN29" s="866"/>
      <c r="AO29" s="866"/>
      <c r="AP29" s="866" t="s">
        <v>489</v>
      </c>
      <c r="AQ29" s="866"/>
      <c r="AR29" s="866"/>
      <c r="AS29" s="866"/>
      <c r="AT29" s="866"/>
      <c r="AU29" s="866" t="s">
        <v>489</v>
      </c>
      <c r="AV29" s="866"/>
      <c r="AW29" s="866"/>
      <c r="AX29" s="866"/>
      <c r="AY29" s="866"/>
      <c r="AZ29" s="867" t="s">
        <v>552</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201</v>
      </c>
      <c r="R30" s="820"/>
      <c r="S30" s="820"/>
      <c r="T30" s="820"/>
      <c r="U30" s="820"/>
      <c r="V30" s="820">
        <v>196</v>
      </c>
      <c r="W30" s="820"/>
      <c r="X30" s="820"/>
      <c r="Y30" s="820"/>
      <c r="Z30" s="820"/>
      <c r="AA30" s="820">
        <v>5</v>
      </c>
      <c r="AB30" s="820"/>
      <c r="AC30" s="820"/>
      <c r="AD30" s="820"/>
      <c r="AE30" s="821"/>
      <c r="AF30" s="822">
        <v>5</v>
      </c>
      <c r="AG30" s="823"/>
      <c r="AH30" s="823"/>
      <c r="AI30" s="823"/>
      <c r="AJ30" s="824"/>
      <c r="AK30" s="870" t="s">
        <v>489</v>
      </c>
      <c r="AL30" s="866"/>
      <c r="AM30" s="866"/>
      <c r="AN30" s="866"/>
      <c r="AO30" s="866"/>
      <c r="AP30" s="866" t="s">
        <v>489</v>
      </c>
      <c r="AQ30" s="866"/>
      <c r="AR30" s="866"/>
      <c r="AS30" s="866"/>
      <c r="AT30" s="866"/>
      <c r="AU30" s="866" t="s">
        <v>489</v>
      </c>
      <c r="AV30" s="866"/>
      <c r="AW30" s="866"/>
      <c r="AX30" s="866"/>
      <c r="AY30" s="866"/>
      <c r="AZ30" s="867" t="s">
        <v>552</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391</v>
      </c>
      <c r="C31" s="817"/>
      <c r="D31" s="817"/>
      <c r="E31" s="817"/>
      <c r="F31" s="817"/>
      <c r="G31" s="817"/>
      <c r="H31" s="817"/>
      <c r="I31" s="817"/>
      <c r="J31" s="817"/>
      <c r="K31" s="817"/>
      <c r="L31" s="817"/>
      <c r="M31" s="817"/>
      <c r="N31" s="817"/>
      <c r="O31" s="817"/>
      <c r="P31" s="818"/>
      <c r="Q31" s="819">
        <v>1005</v>
      </c>
      <c r="R31" s="820"/>
      <c r="S31" s="820"/>
      <c r="T31" s="820"/>
      <c r="U31" s="820"/>
      <c r="V31" s="820">
        <v>1265</v>
      </c>
      <c r="W31" s="820"/>
      <c r="X31" s="820"/>
      <c r="Y31" s="820"/>
      <c r="Z31" s="820"/>
      <c r="AA31" s="820">
        <f>-260</f>
        <v>-260</v>
      </c>
      <c r="AB31" s="820"/>
      <c r="AC31" s="820"/>
      <c r="AD31" s="820"/>
      <c r="AE31" s="821"/>
      <c r="AF31" s="822">
        <v>31</v>
      </c>
      <c r="AG31" s="823"/>
      <c r="AH31" s="823"/>
      <c r="AI31" s="823"/>
      <c r="AJ31" s="824"/>
      <c r="AK31" s="870">
        <v>434</v>
      </c>
      <c r="AL31" s="866"/>
      <c r="AM31" s="866"/>
      <c r="AN31" s="866"/>
      <c r="AO31" s="866"/>
      <c r="AP31" s="866">
        <v>1056</v>
      </c>
      <c r="AQ31" s="866"/>
      <c r="AR31" s="866"/>
      <c r="AS31" s="866"/>
      <c r="AT31" s="866"/>
      <c r="AU31" s="866">
        <v>763</v>
      </c>
      <c r="AV31" s="866"/>
      <c r="AW31" s="866"/>
      <c r="AX31" s="866"/>
      <c r="AY31" s="866"/>
      <c r="AZ31" s="867" t="s">
        <v>552</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393</v>
      </c>
      <c r="C32" s="817"/>
      <c r="D32" s="817"/>
      <c r="E32" s="817"/>
      <c r="F32" s="817"/>
      <c r="G32" s="817"/>
      <c r="H32" s="817"/>
      <c r="I32" s="817"/>
      <c r="J32" s="817"/>
      <c r="K32" s="817"/>
      <c r="L32" s="817"/>
      <c r="M32" s="817"/>
      <c r="N32" s="817"/>
      <c r="O32" s="817"/>
      <c r="P32" s="818"/>
      <c r="Q32" s="819">
        <v>409</v>
      </c>
      <c r="R32" s="820"/>
      <c r="S32" s="820"/>
      <c r="T32" s="820"/>
      <c r="U32" s="820"/>
      <c r="V32" s="820">
        <v>349</v>
      </c>
      <c r="W32" s="820"/>
      <c r="X32" s="820"/>
      <c r="Y32" s="820"/>
      <c r="Z32" s="820"/>
      <c r="AA32" s="820">
        <v>60</v>
      </c>
      <c r="AB32" s="820"/>
      <c r="AC32" s="820"/>
      <c r="AD32" s="820"/>
      <c r="AE32" s="821"/>
      <c r="AF32" s="822">
        <v>257</v>
      </c>
      <c r="AG32" s="823"/>
      <c r="AH32" s="823"/>
      <c r="AI32" s="823"/>
      <c r="AJ32" s="824"/>
      <c r="AK32" s="870">
        <v>38</v>
      </c>
      <c r="AL32" s="866"/>
      <c r="AM32" s="866"/>
      <c r="AN32" s="866"/>
      <c r="AO32" s="866"/>
      <c r="AP32" s="866">
        <v>1079</v>
      </c>
      <c r="AQ32" s="866"/>
      <c r="AR32" s="866"/>
      <c r="AS32" s="866"/>
      <c r="AT32" s="866"/>
      <c r="AU32" s="866">
        <v>251</v>
      </c>
      <c r="AV32" s="866"/>
      <c r="AW32" s="866"/>
      <c r="AX32" s="866"/>
      <c r="AY32" s="866"/>
      <c r="AZ32" s="867" t="s">
        <v>552</v>
      </c>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394</v>
      </c>
      <c r="C33" s="817"/>
      <c r="D33" s="817"/>
      <c r="E33" s="817"/>
      <c r="F33" s="817"/>
      <c r="G33" s="817"/>
      <c r="H33" s="817"/>
      <c r="I33" s="817"/>
      <c r="J33" s="817"/>
      <c r="K33" s="817"/>
      <c r="L33" s="817"/>
      <c r="M33" s="817"/>
      <c r="N33" s="817"/>
      <c r="O33" s="817"/>
      <c r="P33" s="818"/>
      <c r="Q33" s="819">
        <v>452</v>
      </c>
      <c r="R33" s="820"/>
      <c r="S33" s="820"/>
      <c r="T33" s="820"/>
      <c r="U33" s="820"/>
      <c r="V33" s="820">
        <v>391</v>
      </c>
      <c r="W33" s="820"/>
      <c r="X33" s="820"/>
      <c r="Y33" s="820"/>
      <c r="Z33" s="820"/>
      <c r="AA33" s="820">
        <v>61</v>
      </c>
      <c r="AB33" s="820"/>
      <c r="AC33" s="820"/>
      <c r="AD33" s="820"/>
      <c r="AE33" s="821"/>
      <c r="AF33" s="822">
        <v>206</v>
      </c>
      <c r="AG33" s="823"/>
      <c r="AH33" s="823"/>
      <c r="AI33" s="823"/>
      <c r="AJ33" s="824"/>
      <c r="AK33" s="870">
        <v>221</v>
      </c>
      <c r="AL33" s="866"/>
      <c r="AM33" s="866"/>
      <c r="AN33" s="866"/>
      <c r="AO33" s="866"/>
      <c r="AP33" s="866">
        <v>2533</v>
      </c>
      <c r="AQ33" s="866"/>
      <c r="AR33" s="866"/>
      <c r="AS33" s="866"/>
      <c r="AT33" s="866"/>
      <c r="AU33" s="866">
        <v>2140</v>
      </c>
      <c r="AV33" s="866"/>
      <c r="AW33" s="866"/>
      <c r="AX33" s="866"/>
      <c r="AY33" s="866"/>
      <c r="AZ33" s="867" t="s">
        <v>552</v>
      </c>
      <c r="BA33" s="867"/>
      <c r="BB33" s="867"/>
      <c r="BC33" s="867"/>
      <c r="BD33" s="867"/>
      <c r="BE33" s="868" t="s">
        <v>392</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t="s">
        <v>395</v>
      </c>
      <c r="C34" s="817"/>
      <c r="D34" s="817"/>
      <c r="E34" s="817"/>
      <c r="F34" s="817"/>
      <c r="G34" s="817"/>
      <c r="H34" s="817"/>
      <c r="I34" s="817"/>
      <c r="J34" s="817"/>
      <c r="K34" s="817"/>
      <c r="L34" s="817"/>
      <c r="M34" s="817"/>
      <c r="N34" s="817"/>
      <c r="O34" s="817"/>
      <c r="P34" s="818"/>
      <c r="Q34" s="819">
        <v>0.4</v>
      </c>
      <c r="R34" s="820"/>
      <c r="S34" s="820"/>
      <c r="T34" s="820"/>
      <c r="U34" s="820"/>
      <c r="V34" s="820">
        <v>0</v>
      </c>
      <c r="W34" s="820"/>
      <c r="X34" s="820"/>
      <c r="Y34" s="820"/>
      <c r="Z34" s="820"/>
      <c r="AA34" s="820">
        <v>0</v>
      </c>
      <c r="AB34" s="820"/>
      <c r="AC34" s="820"/>
      <c r="AD34" s="820"/>
      <c r="AE34" s="821"/>
      <c r="AF34" s="822">
        <v>0</v>
      </c>
      <c r="AG34" s="823"/>
      <c r="AH34" s="823"/>
      <c r="AI34" s="823"/>
      <c r="AJ34" s="824"/>
      <c r="AK34" s="870">
        <v>0</v>
      </c>
      <c r="AL34" s="866"/>
      <c r="AM34" s="866"/>
      <c r="AN34" s="866"/>
      <c r="AO34" s="866"/>
      <c r="AP34" s="866" t="s">
        <v>553</v>
      </c>
      <c r="AQ34" s="866"/>
      <c r="AR34" s="866"/>
      <c r="AS34" s="866"/>
      <c r="AT34" s="866"/>
      <c r="AU34" s="866" t="s">
        <v>553</v>
      </c>
      <c r="AV34" s="866"/>
      <c r="AW34" s="866"/>
      <c r="AX34" s="866"/>
      <c r="AY34" s="866"/>
      <c r="AZ34" s="867" t="s">
        <v>552</v>
      </c>
      <c r="BA34" s="867"/>
      <c r="BB34" s="867"/>
      <c r="BC34" s="867"/>
      <c r="BD34" s="867"/>
      <c r="BE34" s="868" t="s">
        <v>396</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t="s">
        <v>397</v>
      </c>
      <c r="C35" s="817"/>
      <c r="D35" s="817"/>
      <c r="E35" s="817"/>
      <c r="F35" s="817"/>
      <c r="G35" s="817"/>
      <c r="H35" s="817"/>
      <c r="I35" s="817"/>
      <c r="J35" s="817"/>
      <c r="K35" s="817"/>
      <c r="L35" s="817"/>
      <c r="M35" s="817"/>
      <c r="N35" s="817"/>
      <c r="O35" s="817"/>
      <c r="P35" s="818"/>
      <c r="Q35" s="819">
        <v>1</v>
      </c>
      <c r="R35" s="820"/>
      <c r="S35" s="820"/>
      <c r="T35" s="820"/>
      <c r="U35" s="820"/>
      <c r="V35" s="820">
        <v>66</v>
      </c>
      <c r="W35" s="820"/>
      <c r="X35" s="820"/>
      <c r="Y35" s="820"/>
      <c r="Z35" s="820"/>
      <c r="AA35" s="820">
        <v>-65</v>
      </c>
      <c r="AB35" s="820"/>
      <c r="AC35" s="820"/>
      <c r="AD35" s="820"/>
      <c r="AE35" s="821"/>
      <c r="AF35" s="822" t="s">
        <v>122</v>
      </c>
      <c r="AG35" s="823"/>
      <c r="AH35" s="823"/>
      <c r="AI35" s="823"/>
      <c r="AJ35" s="824"/>
      <c r="AK35" s="870">
        <v>0</v>
      </c>
      <c r="AL35" s="866"/>
      <c r="AM35" s="866"/>
      <c r="AN35" s="866"/>
      <c r="AO35" s="866"/>
      <c r="AP35" s="866">
        <v>130</v>
      </c>
      <c r="AQ35" s="866"/>
      <c r="AR35" s="866"/>
      <c r="AS35" s="866"/>
      <c r="AT35" s="866"/>
      <c r="AU35" s="866">
        <v>130</v>
      </c>
      <c r="AV35" s="866"/>
      <c r="AW35" s="866"/>
      <c r="AX35" s="866"/>
      <c r="AY35" s="866"/>
      <c r="AZ35" s="867" t="s">
        <v>552</v>
      </c>
      <c r="BA35" s="867"/>
      <c r="BB35" s="867"/>
      <c r="BC35" s="867"/>
      <c r="BD35" s="867"/>
      <c r="BE35" s="868" t="s">
        <v>396</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787</v>
      </c>
      <c r="AG63" s="880"/>
      <c r="AH63" s="880"/>
      <c r="AI63" s="880"/>
      <c r="AJ63" s="881"/>
      <c r="AK63" s="882"/>
      <c r="AL63" s="877"/>
      <c r="AM63" s="877"/>
      <c r="AN63" s="877"/>
      <c r="AO63" s="877"/>
      <c r="AP63" s="880">
        <v>4798</v>
      </c>
      <c r="AQ63" s="880"/>
      <c r="AR63" s="880"/>
      <c r="AS63" s="880"/>
      <c r="AT63" s="880"/>
      <c r="AU63" s="880">
        <v>3285</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401</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402</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554</v>
      </c>
      <c r="C68" s="906"/>
      <c r="D68" s="906"/>
      <c r="E68" s="906"/>
      <c r="F68" s="906"/>
      <c r="G68" s="906"/>
      <c r="H68" s="906"/>
      <c r="I68" s="906"/>
      <c r="J68" s="906"/>
      <c r="K68" s="906"/>
      <c r="L68" s="906"/>
      <c r="M68" s="906"/>
      <c r="N68" s="906"/>
      <c r="O68" s="906"/>
      <c r="P68" s="907"/>
      <c r="Q68" s="908">
        <v>10670</v>
      </c>
      <c r="R68" s="902"/>
      <c r="S68" s="902"/>
      <c r="T68" s="902"/>
      <c r="U68" s="902"/>
      <c r="V68" s="902">
        <v>10603</v>
      </c>
      <c r="W68" s="902"/>
      <c r="X68" s="902"/>
      <c r="Y68" s="902"/>
      <c r="Z68" s="902"/>
      <c r="AA68" s="902">
        <v>67</v>
      </c>
      <c r="AB68" s="902"/>
      <c r="AC68" s="902"/>
      <c r="AD68" s="902"/>
      <c r="AE68" s="902"/>
      <c r="AF68" s="902">
        <v>67</v>
      </c>
      <c r="AG68" s="902"/>
      <c r="AH68" s="902"/>
      <c r="AI68" s="902"/>
      <c r="AJ68" s="902"/>
      <c r="AK68" s="902" t="s">
        <v>553</v>
      </c>
      <c r="AL68" s="902"/>
      <c r="AM68" s="902"/>
      <c r="AN68" s="902"/>
      <c r="AO68" s="902"/>
      <c r="AP68" s="902" t="s">
        <v>553</v>
      </c>
      <c r="AQ68" s="902"/>
      <c r="AR68" s="902"/>
      <c r="AS68" s="902"/>
      <c r="AT68" s="902"/>
      <c r="AU68" s="902" t="s">
        <v>553</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555</v>
      </c>
      <c r="C69" s="910"/>
      <c r="D69" s="910"/>
      <c r="E69" s="910"/>
      <c r="F69" s="910"/>
      <c r="G69" s="910"/>
      <c r="H69" s="910"/>
      <c r="I69" s="910"/>
      <c r="J69" s="910"/>
      <c r="K69" s="910"/>
      <c r="L69" s="910"/>
      <c r="M69" s="910"/>
      <c r="N69" s="910"/>
      <c r="O69" s="910"/>
      <c r="P69" s="911"/>
      <c r="Q69" s="912">
        <v>860</v>
      </c>
      <c r="R69" s="866"/>
      <c r="S69" s="866"/>
      <c r="T69" s="866"/>
      <c r="U69" s="866"/>
      <c r="V69" s="866">
        <v>858</v>
      </c>
      <c r="W69" s="866"/>
      <c r="X69" s="866"/>
      <c r="Y69" s="866"/>
      <c r="Z69" s="866"/>
      <c r="AA69" s="866">
        <v>2</v>
      </c>
      <c r="AB69" s="866"/>
      <c r="AC69" s="866"/>
      <c r="AD69" s="866"/>
      <c r="AE69" s="866"/>
      <c r="AF69" s="866">
        <v>2</v>
      </c>
      <c r="AG69" s="866"/>
      <c r="AH69" s="866"/>
      <c r="AI69" s="866"/>
      <c r="AJ69" s="866"/>
      <c r="AK69" s="866">
        <v>2</v>
      </c>
      <c r="AL69" s="866"/>
      <c r="AM69" s="866"/>
      <c r="AN69" s="866"/>
      <c r="AO69" s="866"/>
      <c r="AP69" s="866" t="s">
        <v>553</v>
      </c>
      <c r="AQ69" s="866"/>
      <c r="AR69" s="866"/>
      <c r="AS69" s="866"/>
      <c r="AT69" s="866"/>
      <c r="AU69" s="866" t="s">
        <v>553</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556</v>
      </c>
      <c r="C70" s="910"/>
      <c r="D70" s="910"/>
      <c r="E70" s="910"/>
      <c r="F70" s="910"/>
      <c r="G70" s="910"/>
      <c r="H70" s="910"/>
      <c r="I70" s="910"/>
      <c r="J70" s="910"/>
      <c r="K70" s="910"/>
      <c r="L70" s="910"/>
      <c r="M70" s="910"/>
      <c r="N70" s="910"/>
      <c r="O70" s="910"/>
      <c r="P70" s="911"/>
      <c r="Q70" s="912">
        <v>5618</v>
      </c>
      <c r="R70" s="866"/>
      <c r="S70" s="866"/>
      <c r="T70" s="866"/>
      <c r="U70" s="866"/>
      <c r="V70" s="866">
        <v>5520</v>
      </c>
      <c r="W70" s="866"/>
      <c r="X70" s="866"/>
      <c r="Y70" s="866"/>
      <c r="Z70" s="866"/>
      <c r="AA70" s="866">
        <v>98</v>
      </c>
      <c r="AB70" s="866"/>
      <c r="AC70" s="866"/>
      <c r="AD70" s="866"/>
      <c r="AE70" s="866"/>
      <c r="AF70" s="866">
        <v>98</v>
      </c>
      <c r="AG70" s="866"/>
      <c r="AH70" s="866"/>
      <c r="AI70" s="866"/>
      <c r="AJ70" s="866"/>
      <c r="AK70" s="866">
        <v>178</v>
      </c>
      <c r="AL70" s="866"/>
      <c r="AM70" s="866"/>
      <c r="AN70" s="866"/>
      <c r="AO70" s="866"/>
      <c r="AP70" s="866">
        <v>4115</v>
      </c>
      <c r="AQ70" s="866"/>
      <c r="AR70" s="866"/>
      <c r="AS70" s="866"/>
      <c r="AT70" s="866"/>
      <c r="AU70" s="866" t="s">
        <v>553</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557</v>
      </c>
      <c r="C71" s="910"/>
      <c r="D71" s="910"/>
      <c r="E71" s="910"/>
      <c r="F71" s="910"/>
      <c r="G71" s="910"/>
      <c r="H71" s="910"/>
      <c r="I71" s="910"/>
      <c r="J71" s="910"/>
      <c r="K71" s="910"/>
      <c r="L71" s="910"/>
      <c r="M71" s="910"/>
      <c r="N71" s="910"/>
      <c r="O71" s="910"/>
      <c r="P71" s="911"/>
      <c r="Q71" s="912">
        <v>243</v>
      </c>
      <c r="R71" s="866"/>
      <c r="S71" s="866"/>
      <c r="T71" s="866"/>
      <c r="U71" s="866"/>
      <c r="V71" s="866">
        <v>238</v>
      </c>
      <c r="W71" s="866"/>
      <c r="X71" s="866"/>
      <c r="Y71" s="866"/>
      <c r="Z71" s="866"/>
      <c r="AA71" s="866">
        <v>5</v>
      </c>
      <c r="AB71" s="866"/>
      <c r="AC71" s="866"/>
      <c r="AD71" s="866"/>
      <c r="AE71" s="866"/>
      <c r="AF71" s="866">
        <v>5</v>
      </c>
      <c r="AG71" s="866"/>
      <c r="AH71" s="866"/>
      <c r="AI71" s="866"/>
      <c r="AJ71" s="866"/>
      <c r="AK71" s="866">
        <v>3</v>
      </c>
      <c r="AL71" s="866"/>
      <c r="AM71" s="866"/>
      <c r="AN71" s="866"/>
      <c r="AO71" s="866"/>
      <c r="AP71" s="866" t="s">
        <v>553</v>
      </c>
      <c r="AQ71" s="866"/>
      <c r="AR71" s="866"/>
      <c r="AS71" s="866"/>
      <c r="AT71" s="866"/>
      <c r="AU71" s="866" t="s">
        <v>553</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558</v>
      </c>
      <c r="C72" s="910"/>
      <c r="D72" s="910"/>
      <c r="E72" s="910"/>
      <c r="F72" s="910"/>
      <c r="G72" s="910"/>
      <c r="H72" s="910"/>
      <c r="I72" s="910"/>
      <c r="J72" s="910"/>
      <c r="K72" s="910"/>
      <c r="L72" s="910"/>
      <c r="M72" s="910"/>
      <c r="N72" s="910"/>
      <c r="O72" s="910"/>
      <c r="P72" s="911"/>
      <c r="Q72" s="912">
        <v>967</v>
      </c>
      <c r="R72" s="866"/>
      <c r="S72" s="866"/>
      <c r="T72" s="866"/>
      <c r="U72" s="866"/>
      <c r="V72" s="866">
        <v>732</v>
      </c>
      <c r="W72" s="866"/>
      <c r="X72" s="866"/>
      <c r="Y72" s="866"/>
      <c r="Z72" s="866"/>
      <c r="AA72" s="866">
        <v>236</v>
      </c>
      <c r="AB72" s="866"/>
      <c r="AC72" s="866"/>
      <c r="AD72" s="866"/>
      <c r="AE72" s="866"/>
      <c r="AF72" s="866">
        <v>236</v>
      </c>
      <c r="AG72" s="866"/>
      <c r="AH72" s="866"/>
      <c r="AI72" s="866"/>
      <c r="AJ72" s="866"/>
      <c r="AK72" s="866">
        <v>510</v>
      </c>
      <c r="AL72" s="866"/>
      <c r="AM72" s="866"/>
      <c r="AN72" s="866"/>
      <c r="AO72" s="866"/>
      <c r="AP72" s="866" t="s">
        <v>553</v>
      </c>
      <c r="AQ72" s="866"/>
      <c r="AR72" s="866"/>
      <c r="AS72" s="866"/>
      <c r="AT72" s="866"/>
      <c r="AU72" s="866" t="s">
        <v>553</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559</v>
      </c>
      <c r="C73" s="910"/>
      <c r="D73" s="910"/>
      <c r="E73" s="910"/>
      <c r="F73" s="910"/>
      <c r="G73" s="910"/>
      <c r="H73" s="910"/>
      <c r="I73" s="910"/>
      <c r="J73" s="910"/>
      <c r="K73" s="910"/>
      <c r="L73" s="910"/>
      <c r="M73" s="910"/>
      <c r="N73" s="910"/>
      <c r="O73" s="910"/>
      <c r="P73" s="911"/>
      <c r="Q73" s="912">
        <v>294625</v>
      </c>
      <c r="R73" s="866"/>
      <c r="S73" s="866"/>
      <c r="T73" s="866"/>
      <c r="U73" s="866"/>
      <c r="V73" s="866">
        <v>290389</v>
      </c>
      <c r="W73" s="866"/>
      <c r="X73" s="866"/>
      <c r="Y73" s="866"/>
      <c r="Z73" s="866"/>
      <c r="AA73" s="866">
        <v>4236</v>
      </c>
      <c r="AB73" s="866"/>
      <c r="AC73" s="866"/>
      <c r="AD73" s="866"/>
      <c r="AE73" s="866"/>
      <c r="AF73" s="866">
        <v>4236</v>
      </c>
      <c r="AG73" s="866"/>
      <c r="AH73" s="866"/>
      <c r="AI73" s="866"/>
      <c r="AJ73" s="866"/>
      <c r="AK73" s="866">
        <v>5909</v>
      </c>
      <c r="AL73" s="866"/>
      <c r="AM73" s="866"/>
      <c r="AN73" s="866"/>
      <c r="AO73" s="866"/>
      <c r="AP73" s="866" t="s">
        <v>553</v>
      </c>
      <c r="AQ73" s="866"/>
      <c r="AR73" s="866"/>
      <c r="AS73" s="866"/>
      <c r="AT73" s="866"/>
      <c r="AU73" s="866" t="s">
        <v>553</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403</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4643</v>
      </c>
      <c r="AG88" s="880"/>
      <c r="AH88" s="880"/>
      <c r="AI88" s="880"/>
      <c r="AJ88" s="880"/>
      <c r="AK88" s="877"/>
      <c r="AL88" s="877"/>
      <c r="AM88" s="877"/>
      <c r="AN88" s="877"/>
      <c r="AO88" s="877"/>
      <c r="AP88" s="880">
        <v>4115</v>
      </c>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31</v>
      </c>
      <c r="CS102" s="888"/>
      <c r="CT102" s="888"/>
      <c r="CU102" s="888"/>
      <c r="CV102" s="927"/>
      <c r="CW102" s="926">
        <v>23</v>
      </c>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411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412</v>
      </c>
      <c r="AB109" s="929"/>
      <c r="AC109" s="929"/>
      <c r="AD109" s="929"/>
      <c r="AE109" s="930"/>
      <c r="AF109" s="928" t="s">
        <v>413</v>
      </c>
      <c r="AG109" s="929"/>
      <c r="AH109" s="929"/>
      <c r="AI109" s="929"/>
      <c r="AJ109" s="930"/>
      <c r="AK109" s="928" t="s">
        <v>294</v>
      </c>
      <c r="AL109" s="929"/>
      <c r="AM109" s="929"/>
      <c r="AN109" s="929"/>
      <c r="AO109" s="930"/>
      <c r="AP109" s="928" t="s">
        <v>414</v>
      </c>
      <c r="AQ109" s="929"/>
      <c r="AR109" s="929"/>
      <c r="AS109" s="929"/>
      <c r="AT109" s="931"/>
      <c r="AU109" s="948" t="s">
        <v>411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412</v>
      </c>
      <c r="BR109" s="929"/>
      <c r="BS109" s="929"/>
      <c r="BT109" s="929"/>
      <c r="BU109" s="930"/>
      <c r="BV109" s="928" t="s">
        <v>413</v>
      </c>
      <c r="BW109" s="929"/>
      <c r="BX109" s="929"/>
      <c r="BY109" s="929"/>
      <c r="BZ109" s="930"/>
      <c r="CA109" s="928" t="s">
        <v>294</v>
      </c>
      <c r="CB109" s="929"/>
      <c r="CC109" s="929"/>
      <c r="CD109" s="929"/>
      <c r="CE109" s="930"/>
      <c r="CF109" s="949" t="s">
        <v>414</v>
      </c>
      <c r="CG109" s="949"/>
      <c r="CH109" s="949"/>
      <c r="CI109" s="949"/>
      <c r="CJ109" s="949"/>
      <c r="CK109" s="928" t="s">
        <v>415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412</v>
      </c>
      <c r="DH109" s="929"/>
      <c r="DI109" s="929"/>
      <c r="DJ109" s="929"/>
      <c r="DK109" s="930"/>
      <c r="DL109" s="928" t="s">
        <v>413</v>
      </c>
      <c r="DM109" s="929"/>
      <c r="DN109" s="929"/>
      <c r="DO109" s="929"/>
      <c r="DP109" s="930"/>
      <c r="DQ109" s="928" t="s">
        <v>294</v>
      </c>
      <c r="DR109" s="929"/>
      <c r="DS109" s="929"/>
      <c r="DT109" s="929"/>
      <c r="DU109" s="930"/>
      <c r="DV109" s="928" t="s">
        <v>414</v>
      </c>
      <c r="DW109" s="929"/>
      <c r="DX109" s="929"/>
      <c r="DY109" s="929"/>
      <c r="DZ109" s="931"/>
    </row>
    <row r="110" spans="1:131" s="218" customFormat="1" ht="26.25" customHeight="1" x14ac:dyDescent="0.2">
      <c r="A110" s="932" t="s">
        <v>416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858390</v>
      </c>
      <c r="AB110" s="936"/>
      <c r="AC110" s="936"/>
      <c r="AD110" s="936"/>
      <c r="AE110" s="937"/>
      <c r="AF110" s="938">
        <v>920650</v>
      </c>
      <c r="AG110" s="936"/>
      <c r="AH110" s="936"/>
      <c r="AI110" s="936"/>
      <c r="AJ110" s="937"/>
      <c r="AK110" s="938">
        <v>1111058</v>
      </c>
      <c r="AL110" s="936"/>
      <c r="AM110" s="936"/>
      <c r="AN110" s="936"/>
      <c r="AO110" s="937"/>
      <c r="AP110" s="939">
        <v>24.5</v>
      </c>
      <c r="AQ110" s="940"/>
      <c r="AR110" s="940"/>
      <c r="AS110" s="940"/>
      <c r="AT110" s="941"/>
      <c r="AU110" s="942" t="s">
        <v>69</v>
      </c>
      <c r="AV110" s="943"/>
      <c r="AW110" s="943"/>
      <c r="AX110" s="943"/>
      <c r="AY110" s="943"/>
      <c r="AZ110" s="965" t="s">
        <v>417</v>
      </c>
      <c r="BA110" s="933"/>
      <c r="BB110" s="933"/>
      <c r="BC110" s="933"/>
      <c r="BD110" s="933"/>
      <c r="BE110" s="933"/>
      <c r="BF110" s="933"/>
      <c r="BG110" s="933"/>
      <c r="BH110" s="933"/>
      <c r="BI110" s="933"/>
      <c r="BJ110" s="933"/>
      <c r="BK110" s="933"/>
      <c r="BL110" s="933"/>
      <c r="BM110" s="933"/>
      <c r="BN110" s="933"/>
      <c r="BO110" s="933"/>
      <c r="BP110" s="934"/>
      <c r="BQ110" s="966">
        <v>12140472</v>
      </c>
      <c r="BR110" s="967"/>
      <c r="BS110" s="967"/>
      <c r="BT110" s="967"/>
      <c r="BU110" s="967"/>
      <c r="BV110" s="967">
        <v>13710964</v>
      </c>
      <c r="BW110" s="967"/>
      <c r="BX110" s="967"/>
      <c r="BY110" s="967"/>
      <c r="BZ110" s="967"/>
      <c r="CA110" s="967">
        <v>13935585</v>
      </c>
      <c r="CB110" s="967"/>
      <c r="CC110" s="967"/>
      <c r="CD110" s="967"/>
      <c r="CE110" s="967"/>
      <c r="CF110" s="980">
        <v>307.10000000000002</v>
      </c>
      <c r="CG110" s="981"/>
      <c r="CH110" s="981"/>
      <c r="CI110" s="981"/>
      <c r="CJ110" s="981"/>
      <c r="CK110" s="982" t="s">
        <v>418</v>
      </c>
      <c r="CL110" s="983"/>
      <c r="CM110" s="965" t="s">
        <v>419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2">
      <c r="A111" s="970" t="s">
        <v>420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421</v>
      </c>
      <c r="BA111" s="959"/>
      <c r="BB111" s="959"/>
      <c r="BC111" s="959"/>
      <c r="BD111" s="959"/>
      <c r="BE111" s="959"/>
      <c r="BF111" s="959"/>
      <c r="BG111" s="959"/>
      <c r="BH111" s="959"/>
      <c r="BI111" s="959"/>
      <c r="BJ111" s="959"/>
      <c r="BK111" s="959"/>
      <c r="BL111" s="959"/>
      <c r="BM111" s="959"/>
      <c r="BN111" s="959"/>
      <c r="BO111" s="959"/>
      <c r="BP111" s="960"/>
      <c r="BQ111" s="961">
        <v>276</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2">
      <c r="A112" s="988" t="s">
        <v>423</v>
      </c>
      <c r="B112" s="989"/>
      <c r="C112" s="959" t="s">
        <v>424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425</v>
      </c>
      <c r="BA112" s="959"/>
      <c r="BB112" s="959"/>
      <c r="BC112" s="959"/>
      <c r="BD112" s="959"/>
      <c r="BE112" s="959"/>
      <c r="BF112" s="959"/>
      <c r="BG112" s="959"/>
      <c r="BH112" s="959"/>
      <c r="BI112" s="959"/>
      <c r="BJ112" s="959"/>
      <c r="BK112" s="959"/>
      <c r="BL112" s="959"/>
      <c r="BM112" s="959"/>
      <c r="BN112" s="959"/>
      <c r="BO112" s="959"/>
      <c r="BP112" s="960"/>
      <c r="BQ112" s="961">
        <v>2310174</v>
      </c>
      <c r="BR112" s="962"/>
      <c r="BS112" s="962"/>
      <c r="BT112" s="962"/>
      <c r="BU112" s="962"/>
      <c r="BV112" s="962">
        <v>2507893</v>
      </c>
      <c r="BW112" s="962"/>
      <c r="BX112" s="962"/>
      <c r="BY112" s="962"/>
      <c r="BZ112" s="962"/>
      <c r="CA112" s="962">
        <v>3284980</v>
      </c>
      <c r="CB112" s="962"/>
      <c r="CC112" s="962"/>
      <c r="CD112" s="962"/>
      <c r="CE112" s="962"/>
      <c r="CF112" s="956">
        <v>72.400000000000006</v>
      </c>
      <c r="CG112" s="957"/>
      <c r="CH112" s="957"/>
      <c r="CI112" s="957"/>
      <c r="CJ112" s="957"/>
      <c r="CK112" s="984"/>
      <c r="CL112" s="985"/>
      <c r="CM112" s="958" t="s">
        <v>426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2">
      <c r="A113" s="990"/>
      <c r="B113" s="991"/>
      <c r="C113" s="959" t="s">
        <v>427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330827</v>
      </c>
      <c r="AB113" s="974"/>
      <c r="AC113" s="974"/>
      <c r="AD113" s="974"/>
      <c r="AE113" s="975"/>
      <c r="AF113" s="976">
        <v>284455</v>
      </c>
      <c r="AG113" s="974"/>
      <c r="AH113" s="974"/>
      <c r="AI113" s="974"/>
      <c r="AJ113" s="975"/>
      <c r="AK113" s="976">
        <v>302663</v>
      </c>
      <c r="AL113" s="974"/>
      <c r="AM113" s="974"/>
      <c r="AN113" s="974"/>
      <c r="AO113" s="975"/>
      <c r="AP113" s="977">
        <v>6.7</v>
      </c>
      <c r="AQ113" s="978"/>
      <c r="AR113" s="978"/>
      <c r="AS113" s="978"/>
      <c r="AT113" s="979"/>
      <c r="AU113" s="944"/>
      <c r="AV113" s="945"/>
      <c r="AW113" s="945"/>
      <c r="AX113" s="945"/>
      <c r="AY113" s="945"/>
      <c r="AZ113" s="958" t="s">
        <v>428</v>
      </c>
      <c r="BA113" s="959"/>
      <c r="BB113" s="959"/>
      <c r="BC113" s="959"/>
      <c r="BD113" s="959"/>
      <c r="BE113" s="959"/>
      <c r="BF113" s="959"/>
      <c r="BG113" s="959"/>
      <c r="BH113" s="959"/>
      <c r="BI113" s="959"/>
      <c r="BJ113" s="959"/>
      <c r="BK113" s="959"/>
      <c r="BL113" s="959"/>
      <c r="BM113" s="959"/>
      <c r="BN113" s="959"/>
      <c r="BO113" s="959"/>
      <c r="BP113" s="960"/>
      <c r="BQ113" s="961">
        <v>274087</v>
      </c>
      <c r="BR113" s="962"/>
      <c r="BS113" s="962"/>
      <c r="BT113" s="962"/>
      <c r="BU113" s="962"/>
      <c r="BV113" s="962">
        <v>252910</v>
      </c>
      <c r="BW113" s="962"/>
      <c r="BX113" s="962"/>
      <c r="BY113" s="962"/>
      <c r="BZ113" s="962"/>
      <c r="CA113" s="962">
        <v>266280</v>
      </c>
      <c r="CB113" s="962"/>
      <c r="CC113" s="962"/>
      <c r="CD113" s="962"/>
      <c r="CE113" s="962"/>
      <c r="CF113" s="956">
        <v>5.9</v>
      </c>
      <c r="CG113" s="957"/>
      <c r="CH113" s="957"/>
      <c r="CI113" s="957"/>
      <c r="CJ113" s="957"/>
      <c r="CK113" s="984"/>
      <c r="CL113" s="985"/>
      <c r="CM113" s="958" t="s">
        <v>429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2">
      <c r="A114" s="990"/>
      <c r="B114" s="991"/>
      <c r="C114" s="959" t="s">
        <v>430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19500</v>
      </c>
      <c r="AB114" s="995"/>
      <c r="AC114" s="995"/>
      <c r="AD114" s="995"/>
      <c r="AE114" s="996"/>
      <c r="AF114" s="997">
        <v>29004</v>
      </c>
      <c r="AG114" s="995"/>
      <c r="AH114" s="995"/>
      <c r="AI114" s="995"/>
      <c r="AJ114" s="996"/>
      <c r="AK114" s="997">
        <v>31912</v>
      </c>
      <c r="AL114" s="995"/>
      <c r="AM114" s="995"/>
      <c r="AN114" s="995"/>
      <c r="AO114" s="996"/>
      <c r="AP114" s="998">
        <v>0.7</v>
      </c>
      <c r="AQ114" s="999"/>
      <c r="AR114" s="999"/>
      <c r="AS114" s="999"/>
      <c r="AT114" s="1000"/>
      <c r="AU114" s="944"/>
      <c r="AV114" s="945"/>
      <c r="AW114" s="945"/>
      <c r="AX114" s="945"/>
      <c r="AY114" s="945"/>
      <c r="AZ114" s="958" t="s">
        <v>431</v>
      </c>
      <c r="BA114" s="959"/>
      <c r="BB114" s="959"/>
      <c r="BC114" s="959"/>
      <c r="BD114" s="959"/>
      <c r="BE114" s="959"/>
      <c r="BF114" s="959"/>
      <c r="BG114" s="959"/>
      <c r="BH114" s="959"/>
      <c r="BI114" s="959"/>
      <c r="BJ114" s="959"/>
      <c r="BK114" s="959"/>
      <c r="BL114" s="959"/>
      <c r="BM114" s="959"/>
      <c r="BN114" s="959"/>
      <c r="BO114" s="959"/>
      <c r="BP114" s="960"/>
      <c r="BQ114" s="961">
        <v>1422409</v>
      </c>
      <c r="BR114" s="962"/>
      <c r="BS114" s="962"/>
      <c r="BT114" s="962"/>
      <c r="BU114" s="962"/>
      <c r="BV114" s="962">
        <v>1395590</v>
      </c>
      <c r="BW114" s="962"/>
      <c r="BX114" s="962"/>
      <c r="BY114" s="962"/>
      <c r="BZ114" s="962"/>
      <c r="CA114" s="962">
        <v>1322811</v>
      </c>
      <c r="CB114" s="962"/>
      <c r="CC114" s="962"/>
      <c r="CD114" s="962"/>
      <c r="CE114" s="962"/>
      <c r="CF114" s="956">
        <v>29.2</v>
      </c>
      <c r="CG114" s="957"/>
      <c r="CH114" s="957"/>
      <c r="CI114" s="957"/>
      <c r="CJ114" s="957"/>
      <c r="CK114" s="984"/>
      <c r="CL114" s="985"/>
      <c r="CM114" s="958" t="s">
        <v>432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2">
      <c r="A115" s="990"/>
      <c r="B115" s="991"/>
      <c r="C115" s="959" t="s">
        <v>433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875</v>
      </c>
      <c r="AB115" s="974"/>
      <c r="AC115" s="974"/>
      <c r="AD115" s="974"/>
      <c r="AE115" s="975"/>
      <c r="AF115" s="976">
        <v>539</v>
      </c>
      <c r="AG115" s="974"/>
      <c r="AH115" s="974"/>
      <c r="AI115" s="974"/>
      <c r="AJ115" s="975"/>
      <c r="AK115" s="976">
        <v>387</v>
      </c>
      <c r="AL115" s="974"/>
      <c r="AM115" s="974"/>
      <c r="AN115" s="974"/>
      <c r="AO115" s="975"/>
      <c r="AP115" s="977">
        <v>0</v>
      </c>
      <c r="AQ115" s="978"/>
      <c r="AR115" s="978"/>
      <c r="AS115" s="978"/>
      <c r="AT115" s="979"/>
      <c r="AU115" s="944"/>
      <c r="AV115" s="945"/>
      <c r="AW115" s="945"/>
      <c r="AX115" s="945"/>
      <c r="AY115" s="945"/>
      <c r="AZ115" s="958" t="s">
        <v>434</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2">
      <c r="A116" s="992"/>
      <c r="B116" s="993"/>
      <c r="C116" s="1001" t="s">
        <v>436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868</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437</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439</v>
      </c>
      <c r="Z117" s="930"/>
      <c r="AA117" s="1014">
        <v>1210460</v>
      </c>
      <c r="AB117" s="1015"/>
      <c r="AC117" s="1015"/>
      <c r="AD117" s="1015"/>
      <c r="AE117" s="1016"/>
      <c r="AF117" s="1017">
        <v>1234648</v>
      </c>
      <c r="AG117" s="1015"/>
      <c r="AH117" s="1015"/>
      <c r="AI117" s="1015"/>
      <c r="AJ117" s="1016"/>
      <c r="AK117" s="1017">
        <v>1446020</v>
      </c>
      <c r="AL117" s="1015"/>
      <c r="AM117" s="1015"/>
      <c r="AN117" s="1015"/>
      <c r="AO117" s="1016"/>
      <c r="AP117" s="1018"/>
      <c r="AQ117" s="1019"/>
      <c r="AR117" s="1019"/>
      <c r="AS117" s="1019"/>
      <c r="AT117" s="1020"/>
      <c r="AU117" s="944"/>
      <c r="AV117" s="945"/>
      <c r="AW117" s="945"/>
      <c r="AX117" s="945"/>
      <c r="AY117" s="945"/>
      <c r="AZ117" s="1010" t="s">
        <v>440</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2">
      <c r="A118" s="948" t="s">
        <v>415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412</v>
      </c>
      <c r="AB118" s="929"/>
      <c r="AC118" s="929"/>
      <c r="AD118" s="929"/>
      <c r="AE118" s="930"/>
      <c r="AF118" s="928" t="s">
        <v>413</v>
      </c>
      <c r="AG118" s="929"/>
      <c r="AH118" s="929"/>
      <c r="AI118" s="929"/>
      <c r="AJ118" s="930"/>
      <c r="AK118" s="928" t="s">
        <v>294</v>
      </c>
      <c r="AL118" s="929"/>
      <c r="AM118" s="929"/>
      <c r="AN118" s="929"/>
      <c r="AO118" s="930"/>
      <c r="AP118" s="1006" t="s">
        <v>414</v>
      </c>
      <c r="AQ118" s="1007"/>
      <c r="AR118" s="1007"/>
      <c r="AS118" s="1007"/>
      <c r="AT118" s="1008"/>
      <c r="AU118" s="944"/>
      <c r="AV118" s="945"/>
      <c r="AW118" s="945"/>
      <c r="AX118" s="945"/>
      <c r="AY118" s="945"/>
      <c r="AZ118" s="1009" t="s">
        <v>442</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2">
      <c r="A119" s="1092" t="s">
        <v>418</v>
      </c>
      <c r="B119" s="983"/>
      <c r="C119" s="965" t="s">
        <v>419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444</v>
      </c>
      <c r="BP119" s="1041"/>
      <c r="BQ119" s="1035">
        <v>16147418</v>
      </c>
      <c r="BR119" s="1036"/>
      <c r="BS119" s="1036"/>
      <c r="BT119" s="1036"/>
      <c r="BU119" s="1036"/>
      <c r="BV119" s="1036">
        <v>17867357</v>
      </c>
      <c r="BW119" s="1036"/>
      <c r="BX119" s="1036"/>
      <c r="BY119" s="1036"/>
      <c r="BZ119" s="1036"/>
      <c r="CA119" s="1036">
        <v>18809656</v>
      </c>
      <c r="CB119" s="1036"/>
      <c r="CC119" s="1036"/>
      <c r="CD119" s="1036"/>
      <c r="CE119" s="1036"/>
      <c r="CF119" s="1037"/>
      <c r="CG119" s="1038"/>
      <c r="CH119" s="1038"/>
      <c r="CI119" s="1038"/>
      <c r="CJ119" s="1039"/>
      <c r="CK119" s="986"/>
      <c r="CL119" s="987"/>
      <c r="CM119" s="1009" t="s">
        <v>445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276</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2">
      <c r="A120" s="1093"/>
      <c r="B120" s="985"/>
      <c r="C120" s="958" t="s">
        <v>422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446</v>
      </c>
      <c r="AV120" s="1028"/>
      <c r="AW120" s="1028"/>
      <c r="AX120" s="1028"/>
      <c r="AY120" s="1029"/>
      <c r="AZ120" s="965" t="s">
        <v>447</v>
      </c>
      <c r="BA120" s="933"/>
      <c r="BB120" s="933"/>
      <c r="BC120" s="933"/>
      <c r="BD120" s="933"/>
      <c r="BE120" s="933"/>
      <c r="BF120" s="933"/>
      <c r="BG120" s="933"/>
      <c r="BH120" s="933"/>
      <c r="BI120" s="933"/>
      <c r="BJ120" s="933"/>
      <c r="BK120" s="933"/>
      <c r="BL120" s="933"/>
      <c r="BM120" s="933"/>
      <c r="BN120" s="933"/>
      <c r="BO120" s="933"/>
      <c r="BP120" s="934"/>
      <c r="BQ120" s="966">
        <v>5130837</v>
      </c>
      <c r="BR120" s="967"/>
      <c r="BS120" s="967"/>
      <c r="BT120" s="967"/>
      <c r="BU120" s="967"/>
      <c r="BV120" s="967">
        <v>6194214</v>
      </c>
      <c r="BW120" s="967"/>
      <c r="BX120" s="967"/>
      <c r="BY120" s="967"/>
      <c r="BZ120" s="967"/>
      <c r="CA120" s="967">
        <v>5798807</v>
      </c>
      <c r="CB120" s="967"/>
      <c r="CC120" s="967"/>
      <c r="CD120" s="967"/>
      <c r="CE120" s="967"/>
      <c r="CF120" s="980">
        <v>127.8</v>
      </c>
      <c r="CG120" s="981"/>
      <c r="CH120" s="981"/>
      <c r="CI120" s="981"/>
      <c r="CJ120" s="981"/>
      <c r="CK120" s="1042" t="s">
        <v>448</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v>1634592</v>
      </c>
      <c r="DH120" s="967"/>
      <c r="DI120" s="967"/>
      <c r="DJ120" s="967"/>
      <c r="DK120" s="967"/>
      <c r="DL120" s="967">
        <v>1934066</v>
      </c>
      <c r="DM120" s="967"/>
      <c r="DN120" s="967"/>
      <c r="DO120" s="967"/>
      <c r="DP120" s="967"/>
      <c r="DQ120" s="967">
        <v>2140494</v>
      </c>
      <c r="DR120" s="967"/>
      <c r="DS120" s="967"/>
      <c r="DT120" s="967"/>
      <c r="DU120" s="967"/>
      <c r="DV120" s="968">
        <v>47.2</v>
      </c>
      <c r="DW120" s="968"/>
      <c r="DX120" s="968"/>
      <c r="DY120" s="968"/>
      <c r="DZ120" s="969"/>
    </row>
    <row r="121" spans="1:130" s="218" customFormat="1" ht="26.25" customHeight="1" x14ac:dyDescent="0.2">
      <c r="A121" s="1093"/>
      <c r="B121" s="985"/>
      <c r="C121" s="1010" t="s">
        <v>449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450</v>
      </c>
      <c r="BA121" s="959"/>
      <c r="BB121" s="959"/>
      <c r="BC121" s="959"/>
      <c r="BD121" s="959"/>
      <c r="BE121" s="959"/>
      <c r="BF121" s="959"/>
      <c r="BG121" s="959"/>
      <c r="BH121" s="959"/>
      <c r="BI121" s="959"/>
      <c r="BJ121" s="959"/>
      <c r="BK121" s="959"/>
      <c r="BL121" s="959"/>
      <c r="BM121" s="959"/>
      <c r="BN121" s="959"/>
      <c r="BO121" s="959"/>
      <c r="BP121" s="960"/>
      <c r="BQ121" s="961">
        <v>895207</v>
      </c>
      <c r="BR121" s="962"/>
      <c r="BS121" s="962"/>
      <c r="BT121" s="962"/>
      <c r="BU121" s="962"/>
      <c r="BV121" s="962">
        <v>2196997</v>
      </c>
      <c r="BW121" s="962"/>
      <c r="BX121" s="962"/>
      <c r="BY121" s="962"/>
      <c r="BZ121" s="962"/>
      <c r="CA121" s="962">
        <v>2766846</v>
      </c>
      <c r="CB121" s="962"/>
      <c r="CC121" s="962"/>
      <c r="CD121" s="962"/>
      <c r="CE121" s="962"/>
      <c r="CF121" s="956">
        <v>61</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v>398594</v>
      </c>
      <c r="DH121" s="962"/>
      <c r="DI121" s="962"/>
      <c r="DJ121" s="962"/>
      <c r="DK121" s="962"/>
      <c r="DL121" s="962">
        <v>343035</v>
      </c>
      <c r="DM121" s="962"/>
      <c r="DN121" s="962"/>
      <c r="DO121" s="962"/>
      <c r="DP121" s="962"/>
      <c r="DQ121" s="962">
        <v>763235</v>
      </c>
      <c r="DR121" s="962"/>
      <c r="DS121" s="962"/>
      <c r="DT121" s="962"/>
      <c r="DU121" s="962"/>
      <c r="DV121" s="963">
        <v>16.8</v>
      </c>
      <c r="DW121" s="963"/>
      <c r="DX121" s="963"/>
      <c r="DY121" s="963"/>
      <c r="DZ121" s="964"/>
    </row>
    <row r="122" spans="1:130" s="218" customFormat="1" ht="26.25" customHeight="1" x14ac:dyDescent="0.2">
      <c r="A122" s="1093"/>
      <c r="B122" s="985"/>
      <c r="C122" s="958" t="s">
        <v>432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451</v>
      </c>
      <c r="BA122" s="1001"/>
      <c r="BB122" s="1001"/>
      <c r="BC122" s="1001"/>
      <c r="BD122" s="1001"/>
      <c r="BE122" s="1001"/>
      <c r="BF122" s="1001"/>
      <c r="BG122" s="1001"/>
      <c r="BH122" s="1001"/>
      <c r="BI122" s="1001"/>
      <c r="BJ122" s="1001"/>
      <c r="BK122" s="1001"/>
      <c r="BL122" s="1001"/>
      <c r="BM122" s="1001"/>
      <c r="BN122" s="1001"/>
      <c r="BO122" s="1001"/>
      <c r="BP122" s="1002"/>
      <c r="BQ122" s="1035">
        <v>9664095</v>
      </c>
      <c r="BR122" s="1036"/>
      <c r="BS122" s="1036"/>
      <c r="BT122" s="1036"/>
      <c r="BU122" s="1036"/>
      <c r="BV122" s="1036">
        <v>9567422</v>
      </c>
      <c r="BW122" s="1036"/>
      <c r="BX122" s="1036"/>
      <c r="BY122" s="1036"/>
      <c r="BZ122" s="1036"/>
      <c r="CA122" s="1036">
        <v>10731888</v>
      </c>
      <c r="CB122" s="1036"/>
      <c r="CC122" s="1036"/>
      <c r="CD122" s="1036"/>
      <c r="CE122" s="1036"/>
      <c r="CF122" s="1053">
        <v>236.5</v>
      </c>
      <c r="CG122" s="1054"/>
      <c r="CH122" s="1054"/>
      <c r="CI122" s="1054"/>
      <c r="CJ122" s="1054"/>
      <c r="CK122" s="1045"/>
      <c r="CL122" s="1046"/>
      <c r="CM122" s="1046"/>
      <c r="CN122" s="1046"/>
      <c r="CO122" s="1047"/>
      <c r="CP122" s="1055" t="s">
        <v>393</v>
      </c>
      <c r="CQ122" s="1056"/>
      <c r="CR122" s="1056"/>
      <c r="CS122" s="1056"/>
      <c r="CT122" s="1056"/>
      <c r="CU122" s="1056"/>
      <c r="CV122" s="1056"/>
      <c r="CW122" s="1056"/>
      <c r="CX122" s="1056"/>
      <c r="CY122" s="1056"/>
      <c r="CZ122" s="1056"/>
      <c r="DA122" s="1056"/>
      <c r="DB122" s="1056"/>
      <c r="DC122" s="1056"/>
      <c r="DD122" s="1056"/>
      <c r="DE122" s="1056"/>
      <c r="DF122" s="1057"/>
      <c r="DG122" s="961">
        <v>276988</v>
      </c>
      <c r="DH122" s="962"/>
      <c r="DI122" s="962"/>
      <c r="DJ122" s="962"/>
      <c r="DK122" s="962"/>
      <c r="DL122" s="962">
        <v>230792</v>
      </c>
      <c r="DM122" s="962"/>
      <c r="DN122" s="962"/>
      <c r="DO122" s="962"/>
      <c r="DP122" s="962"/>
      <c r="DQ122" s="962">
        <v>251495</v>
      </c>
      <c r="DR122" s="962"/>
      <c r="DS122" s="962"/>
      <c r="DT122" s="962"/>
      <c r="DU122" s="962"/>
      <c r="DV122" s="963">
        <v>5.5</v>
      </c>
      <c r="DW122" s="963"/>
      <c r="DX122" s="963"/>
      <c r="DY122" s="963"/>
      <c r="DZ122" s="964"/>
    </row>
    <row r="123" spans="1:130" s="218" customFormat="1" ht="26.25" customHeight="1" x14ac:dyDescent="0.2">
      <c r="A123" s="1093"/>
      <c r="B123" s="985"/>
      <c r="C123" s="958" t="s">
        <v>438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452</v>
      </c>
      <c r="BP123" s="1041"/>
      <c r="BQ123" s="1099">
        <v>15690139</v>
      </c>
      <c r="BR123" s="1100"/>
      <c r="BS123" s="1100"/>
      <c r="BT123" s="1100"/>
      <c r="BU123" s="1100"/>
      <c r="BV123" s="1100">
        <v>17958633</v>
      </c>
      <c r="BW123" s="1100"/>
      <c r="BX123" s="1100"/>
      <c r="BY123" s="1100"/>
      <c r="BZ123" s="1100"/>
      <c r="CA123" s="1100">
        <v>19297541</v>
      </c>
      <c r="CB123" s="1100"/>
      <c r="CC123" s="1100"/>
      <c r="CD123" s="1100"/>
      <c r="CE123" s="1100"/>
      <c r="CF123" s="1037"/>
      <c r="CG123" s="1038"/>
      <c r="CH123" s="1038"/>
      <c r="CI123" s="1038"/>
      <c r="CJ123" s="1039"/>
      <c r="CK123" s="1045"/>
      <c r="CL123" s="1046"/>
      <c r="CM123" s="1046"/>
      <c r="CN123" s="1046"/>
      <c r="CO123" s="1047"/>
      <c r="CP123" s="1055" t="s">
        <v>397</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v>129756</v>
      </c>
      <c r="DR123" s="995"/>
      <c r="DS123" s="995"/>
      <c r="DT123" s="995"/>
      <c r="DU123" s="996"/>
      <c r="DV123" s="998">
        <v>2.9</v>
      </c>
      <c r="DW123" s="999"/>
      <c r="DX123" s="999"/>
      <c r="DY123" s="999"/>
      <c r="DZ123" s="1000"/>
    </row>
    <row r="124" spans="1:130" s="218" customFormat="1" ht="26.25" customHeight="1" thickBot="1" x14ac:dyDescent="0.25">
      <c r="A124" s="1093"/>
      <c r="B124" s="985"/>
      <c r="C124" s="958" t="s">
        <v>441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10.199999999999999</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2">
      <c r="A125" s="1093"/>
      <c r="B125" s="985"/>
      <c r="C125" s="958" t="s">
        <v>443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5">
      <c r="A126" s="1093"/>
      <c r="B126" s="985"/>
      <c r="C126" s="958" t="s">
        <v>445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276</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2">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599</v>
      </c>
      <c r="AB127" s="995"/>
      <c r="AC127" s="995"/>
      <c r="AD127" s="995"/>
      <c r="AE127" s="996"/>
      <c r="AF127" s="997">
        <v>539</v>
      </c>
      <c r="AG127" s="995"/>
      <c r="AH127" s="995"/>
      <c r="AI127" s="995"/>
      <c r="AJ127" s="996"/>
      <c r="AK127" s="997">
        <v>387</v>
      </c>
      <c r="AL127" s="995"/>
      <c r="AM127" s="995"/>
      <c r="AN127" s="995"/>
      <c r="AO127" s="996"/>
      <c r="AP127" s="998">
        <v>0</v>
      </c>
      <c r="AQ127" s="999"/>
      <c r="AR127" s="999"/>
      <c r="AS127" s="999"/>
      <c r="AT127" s="1000"/>
      <c r="AU127" s="220"/>
      <c r="AV127" s="220"/>
      <c r="AW127" s="220"/>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5">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14383</v>
      </c>
      <c r="AB128" s="1082"/>
      <c r="AC128" s="1082"/>
      <c r="AD128" s="1082"/>
      <c r="AE128" s="1083"/>
      <c r="AF128" s="1084">
        <v>15088</v>
      </c>
      <c r="AG128" s="1082"/>
      <c r="AH128" s="1082"/>
      <c r="AI128" s="1082"/>
      <c r="AJ128" s="1083"/>
      <c r="AK128" s="1084">
        <v>19716</v>
      </c>
      <c r="AL128" s="1082"/>
      <c r="AM128" s="1082"/>
      <c r="AN128" s="1082"/>
      <c r="AO128" s="1083"/>
      <c r="AP128" s="1085"/>
      <c r="AQ128" s="1086"/>
      <c r="AR128" s="1086"/>
      <c r="AS128" s="1086"/>
      <c r="AT128" s="1087"/>
      <c r="AU128" s="220"/>
      <c r="AV128" s="220"/>
      <c r="AW128" s="220"/>
      <c r="AX128" s="932" t="s">
        <v>466</v>
      </c>
      <c r="AY128" s="933"/>
      <c r="AZ128" s="933"/>
      <c r="BA128" s="933"/>
      <c r="BB128" s="933"/>
      <c r="BC128" s="933"/>
      <c r="BD128" s="933"/>
      <c r="BE128" s="934"/>
      <c r="BF128" s="1088" t="s">
        <v>122</v>
      </c>
      <c r="BG128" s="1089"/>
      <c r="BH128" s="1089"/>
      <c r="BI128" s="1089"/>
      <c r="BJ128" s="1089"/>
      <c r="BK128" s="1089"/>
      <c r="BL128" s="1090"/>
      <c r="BM128" s="1088">
        <v>14.69</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467</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5327124</v>
      </c>
      <c r="AB129" s="995"/>
      <c r="AC129" s="995"/>
      <c r="AD129" s="995"/>
      <c r="AE129" s="996"/>
      <c r="AF129" s="997">
        <v>5321862</v>
      </c>
      <c r="AG129" s="995"/>
      <c r="AH129" s="995"/>
      <c r="AI129" s="995"/>
      <c r="AJ129" s="996"/>
      <c r="AK129" s="997">
        <v>5521509</v>
      </c>
      <c r="AL129" s="995"/>
      <c r="AM129" s="995"/>
      <c r="AN129" s="995"/>
      <c r="AO129" s="996"/>
      <c r="AP129" s="1109"/>
      <c r="AQ129" s="1110"/>
      <c r="AR129" s="1110"/>
      <c r="AS129" s="1110"/>
      <c r="AT129" s="1111"/>
      <c r="AU129" s="221"/>
      <c r="AV129" s="221"/>
      <c r="AW129" s="221"/>
      <c r="AX129" s="1101" t="s">
        <v>469</v>
      </c>
      <c r="AY129" s="959"/>
      <c r="AZ129" s="959"/>
      <c r="BA129" s="959"/>
      <c r="BB129" s="959"/>
      <c r="BC129" s="959"/>
      <c r="BD129" s="959"/>
      <c r="BE129" s="960"/>
      <c r="BF129" s="1102" t="s">
        <v>122</v>
      </c>
      <c r="BG129" s="1103"/>
      <c r="BH129" s="1103"/>
      <c r="BI129" s="1103"/>
      <c r="BJ129" s="1103"/>
      <c r="BK129" s="1103"/>
      <c r="BL129" s="1104"/>
      <c r="BM129" s="1102">
        <v>19.690000000000001</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851582</v>
      </c>
      <c r="AB130" s="995"/>
      <c r="AC130" s="995"/>
      <c r="AD130" s="995"/>
      <c r="AE130" s="996"/>
      <c r="AF130" s="997">
        <v>857931</v>
      </c>
      <c r="AG130" s="995"/>
      <c r="AH130" s="995"/>
      <c r="AI130" s="995"/>
      <c r="AJ130" s="996"/>
      <c r="AK130" s="997">
        <v>984229</v>
      </c>
      <c r="AL130" s="995"/>
      <c r="AM130" s="995"/>
      <c r="AN130" s="995"/>
      <c r="AO130" s="996"/>
      <c r="AP130" s="1109"/>
      <c r="AQ130" s="1110"/>
      <c r="AR130" s="1110"/>
      <c r="AS130" s="1110"/>
      <c r="AT130" s="1111"/>
      <c r="AU130" s="221"/>
      <c r="AV130" s="221"/>
      <c r="AW130" s="221"/>
      <c r="AX130" s="1101" t="s">
        <v>472</v>
      </c>
      <c r="AY130" s="959"/>
      <c r="AZ130" s="959"/>
      <c r="BA130" s="959"/>
      <c r="BB130" s="959"/>
      <c r="BC130" s="959"/>
      <c r="BD130" s="959"/>
      <c r="BE130" s="960"/>
      <c r="BF130" s="1137">
        <v>8.5</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4475542</v>
      </c>
      <c r="AB131" s="1022"/>
      <c r="AC131" s="1022"/>
      <c r="AD131" s="1022"/>
      <c r="AE131" s="1023"/>
      <c r="AF131" s="1021">
        <v>4463931</v>
      </c>
      <c r="AG131" s="1022"/>
      <c r="AH131" s="1022"/>
      <c r="AI131" s="1022"/>
      <c r="AJ131" s="1023"/>
      <c r="AK131" s="1021">
        <v>4537280</v>
      </c>
      <c r="AL131" s="1022"/>
      <c r="AM131" s="1022"/>
      <c r="AN131" s="1022"/>
      <c r="AO131" s="1023"/>
      <c r="AP131" s="1146"/>
      <c r="AQ131" s="1147"/>
      <c r="AR131" s="1147"/>
      <c r="AS131" s="1147"/>
      <c r="AT131" s="1148"/>
      <c r="AU131" s="221"/>
      <c r="AV131" s="221"/>
      <c r="AW131" s="221"/>
      <c r="AX131" s="1119" t="s">
        <v>474</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7.6972800169999998</v>
      </c>
      <c r="AB132" s="1133"/>
      <c r="AC132" s="1133"/>
      <c r="AD132" s="1133"/>
      <c r="AE132" s="1134"/>
      <c r="AF132" s="1135">
        <v>8.1011332839999994</v>
      </c>
      <c r="AG132" s="1133"/>
      <c r="AH132" s="1133"/>
      <c r="AI132" s="1133"/>
      <c r="AJ132" s="1134"/>
      <c r="AK132" s="1135">
        <v>9.7431721210000006</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8.1999999999999993</v>
      </c>
      <c r="AB133" s="1116"/>
      <c r="AC133" s="1116"/>
      <c r="AD133" s="1116"/>
      <c r="AE133" s="1117"/>
      <c r="AF133" s="1115">
        <v>7.8</v>
      </c>
      <c r="AG133" s="1116"/>
      <c r="AH133" s="1116"/>
      <c r="AI133" s="1116"/>
      <c r="AJ133" s="1117"/>
      <c r="AK133" s="1115">
        <v>8.5</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p/kQx+WMyAHe9Ujs7aqgTFPm5tPxkax5C7AzW/hPpnBUkhFxjr5yiXNVjBQlNbKpABzqKqppCtcT8RGfOhEhow==" saltValue="j8VqLmyCvbaNCh4krNxY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478</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l0bX8ES4BspSUUVvAu7zbdQB7PoVziwEfDa2HhCHp5X8Bhuk8ZOlof9XLlT6wQUYkqX6s+AuJSJGDoChYbKAoA==" saltValue="0mDd4QdyGgndmYUH7QwmT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tjuCBk6t5rDmUbRadHDOsgzQoQzHmDbk7S4SMVPvVWe3AO+Y2o4+M3K8RG7GN349ROGShlqs4pA/Dle+g/MNw==" saltValue="Ve8tPhI7/H7Ck4OvofOMC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481</v>
      </c>
      <c r="AP7" s="260"/>
      <c r="AQ7" s="261" t="s">
        <v>482</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483</v>
      </c>
      <c r="AQ8" s="267" t="s">
        <v>484</v>
      </c>
      <c r="AR8" s="268" t="s">
        <v>485</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486</v>
      </c>
      <c r="AL9" s="1153"/>
      <c r="AM9" s="1153"/>
      <c r="AN9" s="1154"/>
      <c r="AO9" s="269">
        <v>1514349</v>
      </c>
      <c r="AP9" s="269">
        <v>130875</v>
      </c>
      <c r="AQ9" s="270">
        <v>118131</v>
      </c>
      <c r="AR9" s="271">
        <v>10.8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487</v>
      </c>
      <c r="AL10" s="1153"/>
      <c r="AM10" s="1153"/>
      <c r="AN10" s="1154"/>
      <c r="AO10" s="272">
        <v>205848</v>
      </c>
      <c r="AP10" s="272">
        <v>17790</v>
      </c>
      <c r="AQ10" s="273">
        <v>19338</v>
      </c>
      <c r="AR10" s="274">
        <v>-8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488</v>
      </c>
      <c r="AL11" s="1153"/>
      <c r="AM11" s="1153"/>
      <c r="AN11" s="1154"/>
      <c r="AO11" s="272" t="s">
        <v>489</v>
      </c>
      <c r="AP11" s="272" t="s">
        <v>489</v>
      </c>
      <c r="AQ11" s="273">
        <v>1486</v>
      </c>
      <c r="AR11" s="274" t="s">
        <v>489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490</v>
      </c>
      <c r="AL12" s="1153"/>
      <c r="AM12" s="1153"/>
      <c r="AN12" s="1154"/>
      <c r="AO12" s="272" t="s">
        <v>489</v>
      </c>
      <c r="AP12" s="272" t="s">
        <v>489</v>
      </c>
      <c r="AQ12" s="273" t="s">
        <v>489</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491</v>
      </c>
      <c r="AL13" s="1153"/>
      <c r="AM13" s="1153"/>
      <c r="AN13" s="1154"/>
      <c r="AO13" s="272">
        <v>71473</v>
      </c>
      <c r="AP13" s="272">
        <v>6177</v>
      </c>
      <c r="AQ13" s="273">
        <v>4880</v>
      </c>
      <c r="AR13" s="274">
        <v>26.6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492</v>
      </c>
      <c r="AL14" s="1153"/>
      <c r="AM14" s="1153"/>
      <c r="AN14" s="1154"/>
      <c r="AO14" s="272">
        <v>151033</v>
      </c>
      <c r="AP14" s="272">
        <v>13053</v>
      </c>
      <c r="AQ14" s="273">
        <v>1912</v>
      </c>
      <c r="AR14" s="274">
        <v>582.70000000000005</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493</v>
      </c>
      <c r="AL15" s="1156"/>
      <c r="AM15" s="1156"/>
      <c r="AN15" s="1157"/>
      <c r="AO15" s="272">
        <v>-155427</v>
      </c>
      <c r="AP15" s="272">
        <v>-13432</v>
      </c>
      <c r="AQ15" s="273">
        <v>-7094</v>
      </c>
      <c r="AR15" s="274">
        <v>89.3</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1787276</v>
      </c>
      <c r="AP16" s="272">
        <v>154462</v>
      </c>
      <c r="AQ16" s="273">
        <v>138653</v>
      </c>
      <c r="AR16" s="274">
        <v>11.4</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498</v>
      </c>
      <c r="AL21" s="1159"/>
      <c r="AM21" s="1159"/>
      <c r="AN21" s="1160"/>
      <c r="AO21" s="285">
        <v>15.04</v>
      </c>
      <c r="AP21" s="286">
        <v>11.03</v>
      </c>
      <c r="AQ21" s="287">
        <v>4.01</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499</v>
      </c>
      <c r="AL22" s="1159"/>
      <c r="AM22" s="1159"/>
      <c r="AN22" s="1160"/>
      <c r="AO22" s="290">
        <v>89.3</v>
      </c>
      <c r="AP22" s="291">
        <v>96.9</v>
      </c>
      <c r="AQ22" s="292">
        <v>-7.6</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481</v>
      </c>
      <c r="AP30" s="260"/>
      <c r="AQ30" s="261" t="s">
        <v>482</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503</v>
      </c>
      <c r="AL32" s="1167"/>
      <c r="AM32" s="1167"/>
      <c r="AN32" s="1168"/>
      <c r="AO32" s="300">
        <v>1111058</v>
      </c>
      <c r="AP32" s="300">
        <v>96021</v>
      </c>
      <c r="AQ32" s="301">
        <v>59716</v>
      </c>
      <c r="AR32" s="302">
        <v>60.8</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504</v>
      </c>
      <c r="AL33" s="1167"/>
      <c r="AM33" s="1167"/>
      <c r="AN33" s="1168"/>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505</v>
      </c>
      <c r="AL34" s="1167"/>
      <c r="AM34" s="1167"/>
      <c r="AN34" s="1168"/>
      <c r="AO34" s="300" t="s">
        <v>489</v>
      </c>
      <c r="AP34" s="300" t="s">
        <v>489</v>
      </c>
      <c r="AQ34" s="301" t="s">
        <v>489</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506</v>
      </c>
      <c r="AL35" s="1167"/>
      <c r="AM35" s="1167"/>
      <c r="AN35" s="1168"/>
      <c r="AO35" s="300">
        <v>302663</v>
      </c>
      <c r="AP35" s="300">
        <v>26157</v>
      </c>
      <c r="AQ35" s="301">
        <v>21226</v>
      </c>
      <c r="AR35" s="302">
        <v>23.2</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507</v>
      </c>
      <c r="AL36" s="1167"/>
      <c r="AM36" s="1167"/>
      <c r="AN36" s="1168"/>
      <c r="AO36" s="300">
        <v>31912</v>
      </c>
      <c r="AP36" s="300">
        <v>2758</v>
      </c>
      <c r="AQ36" s="301">
        <v>5622</v>
      </c>
      <c r="AR36" s="302">
        <v>-50.9</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508</v>
      </c>
      <c r="AL37" s="1167"/>
      <c r="AM37" s="1167"/>
      <c r="AN37" s="1168"/>
      <c r="AO37" s="300">
        <v>387</v>
      </c>
      <c r="AP37" s="300">
        <v>33</v>
      </c>
      <c r="AQ37" s="301">
        <v>447</v>
      </c>
      <c r="AR37" s="302">
        <v>-92.6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509</v>
      </c>
      <c r="AL38" s="1170"/>
      <c r="AM38" s="1170"/>
      <c r="AN38" s="1171"/>
      <c r="AO38" s="303" t="s">
        <v>489</v>
      </c>
      <c r="AP38" s="303" t="s">
        <v>489</v>
      </c>
      <c r="AQ38" s="304">
        <v>23</v>
      </c>
      <c r="AR38" s="292" t="s">
        <v>489</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510</v>
      </c>
      <c r="AL39" s="1170"/>
      <c r="AM39" s="1170"/>
      <c r="AN39" s="1171"/>
      <c r="AO39" s="300">
        <v>-19716</v>
      </c>
      <c r="AP39" s="300">
        <v>-1704</v>
      </c>
      <c r="AQ39" s="301">
        <v>-1646</v>
      </c>
      <c r="AR39" s="302">
        <v>3.5</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511</v>
      </c>
      <c r="AL40" s="1167"/>
      <c r="AM40" s="1167"/>
      <c r="AN40" s="1168"/>
      <c r="AO40" s="300">
        <v>-984229</v>
      </c>
      <c r="AP40" s="300">
        <v>-85060</v>
      </c>
      <c r="AQ40" s="301">
        <v>-57881</v>
      </c>
      <c r="AR40" s="302">
        <v>47</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442075</v>
      </c>
      <c r="AP41" s="300">
        <v>38205</v>
      </c>
      <c r="AQ41" s="301">
        <v>27507</v>
      </c>
      <c r="AR41" s="302">
        <v>38.9</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481</v>
      </c>
      <c r="AN49" s="1163" t="s">
        <v>514</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515</v>
      </c>
      <c r="AO50" s="317" t="s">
        <v>516</v>
      </c>
      <c r="AP50" s="318" t="s">
        <v>517</v>
      </c>
      <c r="AQ50" s="319" t="s">
        <v>518</v>
      </c>
      <c r="AR50" s="320" t="s">
        <v>519</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1466341</v>
      </c>
      <c r="AN51" s="322">
        <v>113635</v>
      </c>
      <c r="AO51" s="323">
        <v>113.7</v>
      </c>
      <c r="AP51" s="324">
        <v>94796</v>
      </c>
      <c r="AQ51" s="325">
        <v>1.4</v>
      </c>
      <c r="AR51" s="326">
        <v>112.3</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562987</v>
      </c>
      <c r="AN52" s="330">
        <v>43629</v>
      </c>
      <c r="AO52" s="331">
        <v>45</v>
      </c>
      <c r="AP52" s="332">
        <v>55781</v>
      </c>
      <c r="AQ52" s="333">
        <v>4.5999999999999996</v>
      </c>
      <c r="AR52" s="334">
        <v>40.4</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1388402</v>
      </c>
      <c r="AN53" s="322">
        <v>110771</v>
      </c>
      <c r="AO53" s="323">
        <v>-2.5</v>
      </c>
      <c r="AP53" s="324">
        <v>85942</v>
      </c>
      <c r="AQ53" s="325">
        <v>-9.3000000000000007</v>
      </c>
      <c r="AR53" s="326">
        <v>6.8</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411303</v>
      </c>
      <c r="AN54" s="330">
        <v>32815</v>
      </c>
      <c r="AO54" s="331">
        <v>-24.8</v>
      </c>
      <c r="AP54" s="332">
        <v>48630</v>
      </c>
      <c r="AQ54" s="333">
        <v>-12.8</v>
      </c>
      <c r="AR54" s="334">
        <v>-12</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4257435</v>
      </c>
      <c r="AN55" s="322">
        <v>349199</v>
      </c>
      <c r="AO55" s="323">
        <v>215.2</v>
      </c>
      <c r="AP55" s="324">
        <v>95007</v>
      </c>
      <c r="AQ55" s="325">
        <v>10.5</v>
      </c>
      <c r="AR55" s="326">
        <v>204.7</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915069</v>
      </c>
      <c r="AN56" s="330">
        <v>75055</v>
      </c>
      <c r="AO56" s="331">
        <v>128.69999999999999</v>
      </c>
      <c r="AP56" s="332">
        <v>48509</v>
      </c>
      <c r="AQ56" s="333">
        <v>-0.2</v>
      </c>
      <c r="AR56" s="334">
        <v>128.9</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4413091</v>
      </c>
      <c r="AN57" s="322">
        <v>370505</v>
      </c>
      <c r="AO57" s="323">
        <v>6.1</v>
      </c>
      <c r="AP57" s="324">
        <v>98176</v>
      </c>
      <c r="AQ57" s="325">
        <v>3.3</v>
      </c>
      <c r="AR57" s="326">
        <v>2.8</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1244281</v>
      </c>
      <c r="AN58" s="330">
        <v>104465</v>
      </c>
      <c r="AO58" s="331">
        <v>39.200000000000003</v>
      </c>
      <c r="AP58" s="332">
        <v>58489</v>
      </c>
      <c r="AQ58" s="333">
        <v>20.6</v>
      </c>
      <c r="AR58" s="334">
        <v>18.600000000000001</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1899606</v>
      </c>
      <c r="AN59" s="322">
        <v>164170</v>
      </c>
      <c r="AO59" s="323">
        <v>-55.7</v>
      </c>
      <c r="AP59" s="324">
        <v>119283</v>
      </c>
      <c r="AQ59" s="325">
        <v>21.5</v>
      </c>
      <c r="AR59" s="326">
        <v>-77.2</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385377</v>
      </c>
      <c r="AN60" s="330">
        <v>33305</v>
      </c>
      <c r="AO60" s="331">
        <v>-68.099999999999994</v>
      </c>
      <c r="AP60" s="332">
        <v>64747</v>
      </c>
      <c r="AQ60" s="333">
        <v>10.7</v>
      </c>
      <c r="AR60" s="334">
        <v>-78.8</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2684975</v>
      </c>
      <c r="AN61" s="337">
        <v>221656</v>
      </c>
      <c r="AO61" s="338">
        <v>55.4</v>
      </c>
      <c r="AP61" s="339">
        <v>98641</v>
      </c>
      <c r="AQ61" s="340">
        <v>5.5</v>
      </c>
      <c r="AR61" s="326">
        <v>49.9</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703803</v>
      </c>
      <c r="AN62" s="330">
        <v>57854</v>
      </c>
      <c r="AO62" s="331">
        <v>24</v>
      </c>
      <c r="AP62" s="332">
        <v>55231</v>
      </c>
      <c r="AQ62" s="333">
        <v>4.5999999999999996</v>
      </c>
      <c r="AR62" s="334">
        <v>19.399999999999999</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6MtMYboCy0nwNdWagTEGALaQ0D/f91frzgcxh+EoJzSPzfzTFVcvZ8HCUCr3fTEy0WYoecq67ihybSv/lNOjhg==" saltValue="2ADHCQJF/yVM64+dd4lSY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1" spans="125:125" ht="13.5" hidden="1" customHeight="1" x14ac:dyDescent="0.2">
      <c r="DU121" s="247"/>
    </row>
  </sheetData>
  <sheetProtection algorithmName="SHA-512" hashValue="gG9jMvs4eZVs43CUgd9VNgIGxzvxWpBwXkwwwLCP2r9CYAI3UcZvZxjAwzSjXieybOieuKw+T+f2B5TOw+6Kpw==" saltValue="FBL1qBvIlOAFwzV6TF7m9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RgqCMC2EVoPiL9UN1iGt1WapEObUFWcnp4IYtAJ4NK9tQwvv8Lfnq650OO/2xWHe6dZ6eau25sraNuXDziNBpw==" saltValue="E5IfaIJ3mGQqmWfakXwiJ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75" t="s">
        <v>3</v>
      </c>
      <c r="D47" s="1175"/>
      <c r="E47" s="1176"/>
      <c r="F47" s="11">
        <v>38.61</v>
      </c>
      <c r="G47" s="12">
        <v>32.61</v>
      </c>
      <c r="H47" s="12">
        <v>34.020000000000003</v>
      </c>
      <c r="I47" s="12">
        <v>53.28</v>
      </c>
      <c r="J47" s="13">
        <v>49.61</v>
      </c>
    </row>
    <row r="48" spans="2:10" ht="57.75" customHeight="1" x14ac:dyDescent="0.2">
      <c r="B48" s="14"/>
      <c r="C48" s="1177" t="s">
        <v>4</v>
      </c>
      <c r="D48" s="1177"/>
      <c r="E48" s="1178"/>
      <c r="F48" s="15">
        <v>3.4</v>
      </c>
      <c r="G48" s="16">
        <v>5.01</v>
      </c>
      <c r="H48" s="16">
        <v>36.729999999999997</v>
      </c>
      <c r="I48" s="16">
        <v>23.01</v>
      </c>
      <c r="J48" s="17">
        <v>16.760000000000002</v>
      </c>
    </row>
    <row r="49" spans="2:10" ht="57.75" customHeight="1" thickBot="1" x14ac:dyDescent="0.25">
      <c r="B49" s="18"/>
      <c r="C49" s="1179" t="s">
        <v>5</v>
      </c>
      <c r="D49" s="1179"/>
      <c r="E49" s="1180"/>
      <c r="F49" s="19" t="s">
        <v>533</v>
      </c>
      <c r="G49" s="20" t="s">
        <v>534</v>
      </c>
      <c r="H49" s="20">
        <v>29.81</v>
      </c>
      <c r="I49" s="20" t="s">
        <v>535</v>
      </c>
      <c r="J49" s="21" t="s">
        <v>536</v>
      </c>
    </row>
    <row r="50" spans="2:10" ht="13" x14ac:dyDescent="0.2"/>
  </sheetData>
  <sheetProtection algorithmName="SHA-512" hashValue="6zjpFAAUWEpMfJBimQIm2fyR4QciJMwmWNmpp/AfD6kZ+a1ye1hzyK+cFpXnj5X4JG5ly/ErEPN2fQsXP72Xbw==" saltValue="xCiy+mrXJhngUgZP1xMI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7" t="s">
        <v>537</v>
      </c>
      <c r="D34" s="1187"/>
      <c r="E34" s="1188"/>
      <c r="F34" s="32">
        <v>3.4</v>
      </c>
      <c r="G34" s="33">
        <v>5.01</v>
      </c>
      <c r="H34" s="33">
        <v>36.72</v>
      </c>
      <c r="I34" s="33">
        <v>23</v>
      </c>
      <c r="J34" s="34">
        <v>16.760000000000002</v>
      </c>
      <c r="K34" s="22"/>
      <c r="L34" s="22"/>
      <c r="M34" s="22"/>
      <c r="N34" s="22"/>
      <c r="O34" s="22"/>
      <c r="P34" s="22"/>
    </row>
    <row r="35" spans="1:16" ht="39" customHeight="1" x14ac:dyDescent="0.2">
      <c r="A35" s="22"/>
      <c r="B35" s="35"/>
      <c r="C35" s="1181" t="s">
        <v>538</v>
      </c>
      <c r="D35" s="1182"/>
      <c r="E35" s="1183"/>
      <c r="F35" s="36">
        <v>3.77</v>
      </c>
      <c r="G35" s="37">
        <v>3.08</v>
      </c>
      <c r="H35" s="37">
        <v>3.29</v>
      </c>
      <c r="I35" s="37">
        <v>3.83</v>
      </c>
      <c r="J35" s="38">
        <v>4.6399999999999997</v>
      </c>
      <c r="K35" s="22"/>
      <c r="L35" s="22"/>
      <c r="M35" s="22"/>
      <c r="N35" s="22"/>
      <c r="O35" s="22"/>
      <c r="P35" s="22"/>
    </row>
    <row r="36" spans="1:16" ht="39" customHeight="1" x14ac:dyDescent="0.2">
      <c r="A36" s="22"/>
      <c r="B36" s="35"/>
      <c r="C36" s="1181" t="s">
        <v>539</v>
      </c>
      <c r="D36" s="1182"/>
      <c r="E36" s="1183"/>
      <c r="F36" s="36">
        <v>0.92</v>
      </c>
      <c r="G36" s="37">
        <v>0.8</v>
      </c>
      <c r="H36" s="37">
        <v>4.46</v>
      </c>
      <c r="I36" s="37">
        <v>3.19</v>
      </c>
      <c r="J36" s="38">
        <v>3.73</v>
      </c>
      <c r="K36" s="22"/>
      <c r="L36" s="22"/>
      <c r="M36" s="22"/>
      <c r="N36" s="22"/>
      <c r="O36" s="22"/>
      <c r="P36" s="22"/>
    </row>
    <row r="37" spans="1:16" ht="39" customHeight="1" x14ac:dyDescent="0.2">
      <c r="A37" s="22"/>
      <c r="B37" s="35"/>
      <c r="C37" s="1181" t="s">
        <v>540</v>
      </c>
      <c r="D37" s="1182"/>
      <c r="E37" s="1183"/>
      <c r="F37" s="36">
        <v>1.92</v>
      </c>
      <c r="G37" s="37">
        <v>2.09</v>
      </c>
      <c r="H37" s="37">
        <v>1.56</v>
      </c>
      <c r="I37" s="37">
        <v>2.41</v>
      </c>
      <c r="J37" s="38">
        <v>2.76</v>
      </c>
      <c r="K37" s="22"/>
      <c r="L37" s="22"/>
      <c r="M37" s="22"/>
      <c r="N37" s="22"/>
      <c r="O37" s="22"/>
      <c r="P37" s="22"/>
    </row>
    <row r="38" spans="1:16" ht="39" customHeight="1" x14ac:dyDescent="0.2">
      <c r="A38" s="22"/>
      <c r="B38" s="35"/>
      <c r="C38" s="1181" t="s">
        <v>541</v>
      </c>
      <c r="D38" s="1182"/>
      <c r="E38" s="1183"/>
      <c r="F38" s="36">
        <v>1.0900000000000001</v>
      </c>
      <c r="G38" s="37">
        <v>1.26</v>
      </c>
      <c r="H38" s="37">
        <v>3.5</v>
      </c>
      <c r="I38" s="37">
        <v>2.2799999999999998</v>
      </c>
      <c r="J38" s="38">
        <v>2.44</v>
      </c>
      <c r="K38" s="22"/>
      <c r="L38" s="22"/>
      <c r="M38" s="22"/>
      <c r="N38" s="22"/>
      <c r="O38" s="22"/>
      <c r="P38" s="22"/>
    </row>
    <row r="39" spans="1:16" ht="39" customHeight="1" x14ac:dyDescent="0.2">
      <c r="A39" s="22"/>
      <c r="B39" s="35"/>
      <c r="C39" s="1181" t="s">
        <v>542</v>
      </c>
      <c r="D39" s="1182"/>
      <c r="E39" s="1183"/>
      <c r="F39" s="36">
        <v>5.53</v>
      </c>
      <c r="G39" s="37">
        <v>7.21</v>
      </c>
      <c r="H39" s="37">
        <v>5.84</v>
      </c>
      <c r="I39" s="37">
        <v>2.79</v>
      </c>
      <c r="J39" s="38">
        <v>0.56000000000000005</v>
      </c>
      <c r="K39" s="22"/>
      <c r="L39" s="22"/>
      <c r="M39" s="22"/>
      <c r="N39" s="22"/>
      <c r="O39" s="22"/>
      <c r="P39" s="22"/>
    </row>
    <row r="40" spans="1:16" ht="39" customHeight="1" x14ac:dyDescent="0.2">
      <c r="A40" s="22"/>
      <c r="B40" s="35"/>
      <c r="C40" s="1181" t="s">
        <v>543</v>
      </c>
      <c r="D40" s="1182"/>
      <c r="E40" s="1183"/>
      <c r="F40" s="36">
        <v>0.06</v>
      </c>
      <c r="G40" s="37">
        <v>0.08</v>
      </c>
      <c r="H40" s="37">
        <v>0.09</v>
      </c>
      <c r="I40" s="37">
        <v>0.08</v>
      </c>
      <c r="J40" s="38">
        <v>0.08</v>
      </c>
      <c r="K40" s="22"/>
      <c r="L40" s="22"/>
      <c r="M40" s="22"/>
      <c r="N40" s="22"/>
      <c r="O40" s="22"/>
      <c r="P40" s="22"/>
    </row>
    <row r="41" spans="1:16" ht="39" customHeight="1" x14ac:dyDescent="0.2">
      <c r="A41" s="22"/>
      <c r="B41" s="35"/>
      <c r="C41" s="1181" t="s">
        <v>544</v>
      </c>
      <c r="D41" s="1182"/>
      <c r="E41" s="1183"/>
      <c r="F41" s="36">
        <v>0</v>
      </c>
      <c r="G41" s="37">
        <v>0</v>
      </c>
      <c r="H41" s="37">
        <v>0</v>
      </c>
      <c r="I41" s="37">
        <v>0</v>
      </c>
      <c r="J41" s="38">
        <v>0</v>
      </c>
      <c r="K41" s="22"/>
      <c r="L41" s="22"/>
      <c r="M41" s="22"/>
      <c r="N41" s="22"/>
      <c r="O41" s="22"/>
      <c r="P41" s="22"/>
    </row>
    <row r="42" spans="1:16" ht="39" customHeight="1" x14ac:dyDescent="0.2">
      <c r="A42" s="22"/>
      <c r="B42" s="39"/>
      <c r="C42" s="1181" t="s">
        <v>545</v>
      </c>
      <c r="D42" s="1182"/>
      <c r="E42" s="1183"/>
      <c r="F42" s="36" t="s">
        <v>489</v>
      </c>
      <c r="G42" s="37" t="s">
        <v>489</v>
      </c>
      <c r="H42" s="37" t="s">
        <v>489</v>
      </c>
      <c r="I42" s="37" t="s">
        <v>489</v>
      </c>
      <c r="J42" s="38" t="s">
        <v>489</v>
      </c>
      <c r="K42" s="22"/>
      <c r="L42" s="22"/>
      <c r="M42" s="22"/>
      <c r="N42" s="22"/>
      <c r="O42" s="22"/>
      <c r="P42" s="22"/>
    </row>
    <row r="43" spans="1:16" ht="39" customHeight="1" thickBot="1" x14ac:dyDescent="0.25">
      <c r="A43" s="22"/>
      <c r="B43" s="40"/>
      <c r="C43" s="1184" t="s">
        <v>546</v>
      </c>
      <c r="D43" s="1185"/>
      <c r="E43" s="1186"/>
      <c r="F43" s="41">
        <v>0</v>
      </c>
      <c r="G43" s="42">
        <v>0.01</v>
      </c>
      <c r="H43" s="42">
        <v>0</v>
      </c>
      <c r="I43" s="42">
        <v>0</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GjYWvJfNwWnWtWrdSFFenvo+nocbPD3x+Ih7drmAp61fqDokwQvs+it03RZ7lScASWU/2iVhL7eKxCANNfa5BQ==" saltValue="3SGLWMaURtfzuI8V9VTN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877</v>
      </c>
      <c r="L45" s="60">
        <v>820</v>
      </c>
      <c r="M45" s="60">
        <v>858</v>
      </c>
      <c r="N45" s="60">
        <v>921</v>
      </c>
      <c r="O45" s="61">
        <v>1111</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489</v>
      </c>
      <c r="L46" s="64" t="s">
        <v>489</v>
      </c>
      <c r="M46" s="64" t="s">
        <v>489</v>
      </c>
      <c r="N46" s="64" t="s">
        <v>489</v>
      </c>
      <c r="O46" s="65" t="s">
        <v>489</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489</v>
      </c>
      <c r="L47" s="64" t="s">
        <v>489</v>
      </c>
      <c r="M47" s="64" t="s">
        <v>489</v>
      </c>
      <c r="N47" s="64" t="s">
        <v>489</v>
      </c>
      <c r="O47" s="65" t="s">
        <v>489</v>
      </c>
      <c r="P47" s="48"/>
      <c r="Q47" s="48"/>
      <c r="R47" s="48"/>
      <c r="S47" s="48"/>
      <c r="T47" s="48"/>
      <c r="U47" s="48"/>
    </row>
    <row r="48" spans="1:21" ht="30.75" customHeight="1" x14ac:dyDescent="0.2">
      <c r="A48" s="48"/>
      <c r="B48" s="1191"/>
      <c r="C48" s="1192"/>
      <c r="D48" s="62"/>
      <c r="E48" s="1197" t="s">
        <v>13</v>
      </c>
      <c r="F48" s="1197"/>
      <c r="G48" s="1197"/>
      <c r="H48" s="1197"/>
      <c r="I48" s="1197"/>
      <c r="J48" s="1198"/>
      <c r="K48" s="63">
        <v>371</v>
      </c>
      <c r="L48" s="64">
        <v>344</v>
      </c>
      <c r="M48" s="64">
        <v>331</v>
      </c>
      <c r="N48" s="64">
        <v>284</v>
      </c>
      <c r="O48" s="65">
        <v>303</v>
      </c>
      <c r="P48" s="48"/>
      <c r="Q48" s="48"/>
      <c r="R48" s="48"/>
      <c r="S48" s="48"/>
      <c r="T48" s="48"/>
      <c r="U48" s="48"/>
    </row>
    <row r="49" spans="1:21" ht="30.75" customHeight="1" x14ac:dyDescent="0.2">
      <c r="A49" s="48"/>
      <c r="B49" s="1191"/>
      <c r="C49" s="1192"/>
      <c r="D49" s="62"/>
      <c r="E49" s="1197" t="s">
        <v>14</v>
      </c>
      <c r="F49" s="1197"/>
      <c r="G49" s="1197"/>
      <c r="H49" s="1197"/>
      <c r="I49" s="1197"/>
      <c r="J49" s="1198"/>
      <c r="K49" s="63">
        <v>29</v>
      </c>
      <c r="L49" s="64">
        <v>27</v>
      </c>
      <c r="M49" s="64">
        <v>20</v>
      </c>
      <c r="N49" s="64">
        <v>29</v>
      </c>
      <c r="O49" s="65">
        <v>32</v>
      </c>
      <c r="P49" s="48"/>
      <c r="Q49" s="48"/>
      <c r="R49" s="48"/>
      <c r="S49" s="48"/>
      <c r="T49" s="48"/>
      <c r="U49" s="48"/>
    </row>
    <row r="50" spans="1:21" ht="30.75" customHeight="1" x14ac:dyDescent="0.2">
      <c r="A50" s="48"/>
      <c r="B50" s="1191"/>
      <c r="C50" s="1192"/>
      <c r="D50" s="62"/>
      <c r="E50" s="1197" t="s">
        <v>15</v>
      </c>
      <c r="F50" s="1197"/>
      <c r="G50" s="1197"/>
      <c r="H50" s="1197"/>
      <c r="I50" s="1197"/>
      <c r="J50" s="1198"/>
      <c r="K50" s="63">
        <v>2</v>
      </c>
      <c r="L50" s="64">
        <v>1</v>
      </c>
      <c r="M50" s="64">
        <v>1</v>
      </c>
      <c r="N50" s="64">
        <v>1</v>
      </c>
      <c r="O50" s="65">
        <v>0</v>
      </c>
      <c r="P50" s="48"/>
      <c r="Q50" s="48"/>
      <c r="R50" s="48"/>
      <c r="S50" s="48"/>
      <c r="T50" s="48"/>
      <c r="U50" s="48"/>
    </row>
    <row r="51" spans="1:21" ht="30.75" customHeight="1" x14ac:dyDescent="0.2">
      <c r="A51" s="48"/>
      <c r="B51" s="1193"/>
      <c r="C51" s="1194"/>
      <c r="D51" s="66"/>
      <c r="E51" s="1197" t="s">
        <v>16</v>
      </c>
      <c r="F51" s="1197"/>
      <c r="G51" s="1197"/>
      <c r="H51" s="1197"/>
      <c r="I51" s="1197"/>
      <c r="J51" s="1198"/>
      <c r="K51" s="63">
        <v>1</v>
      </c>
      <c r="L51" s="64">
        <v>1</v>
      </c>
      <c r="M51" s="64">
        <v>1</v>
      </c>
      <c r="N51" s="64" t="s">
        <v>489</v>
      </c>
      <c r="O51" s="65" t="s">
        <v>489</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877</v>
      </c>
      <c r="L52" s="64">
        <v>839</v>
      </c>
      <c r="M52" s="64">
        <v>866</v>
      </c>
      <c r="N52" s="64">
        <v>873</v>
      </c>
      <c r="O52" s="65">
        <v>1004</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403</v>
      </c>
      <c r="L53" s="69">
        <v>354</v>
      </c>
      <c r="M53" s="69">
        <v>345</v>
      </c>
      <c r="N53" s="69">
        <v>362</v>
      </c>
      <c r="O53" s="70">
        <v>442</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QQF7KFHYDnKSXTwCORGh9vuyycjU5sBbAXjlppoEHd1pHqLJ0HJuZ+8/vCCGvkWkrTm45D99sbj/NARluivXg==" saltValue="IA4HakEloUCaNcAPdH+TI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220" t="s">
        <v>30</v>
      </c>
      <c r="C41" s="1221"/>
      <c r="D41" s="105"/>
      <c r="E41" s="1226" t="s">
        <v>31</v>
      </c>
      <c r="F41" s="1226"/>
      <c r="G41" s="1226"/>
      <c r="H41" s="1227"/>
      <c r="I41" s="343">
        <v>10123</v>
      </c>
      <c r="J41" s="344">
        <v>10846</v>
      </c>
      <c r="K41" s="344">
        <v>12140</v>
      </c>
      <c r="L41" s="344">
        <v>13711</v>
      </c>
      <c r="M41" s="345">
        <v>13936</v>
      </c>
    </row>
    <row r="42" spans="2:13" ht="27.75" customHeight="1" x14ac:dyDescent="0.2">
      <c r="B42" s="1222"/>
      <c r="C42" s="1223"/>
      <c r="D42" s="106"/>
      <c r="E42" s="1228" t="s">
        <v>32</v>
      </c>
      <c r="F42" s="1228"/>
      <c r="G42" s="1228"/>
      <c r="H42" s="1229"/>
      <c r="I42" s="346">
        <v>1</v>
      </c>
      <c r="J42" s="347">
        <v>0</v>
      </c>
      <c r="K42" s="347">
        <v>0</v>
      </c>
      <c r="L42" s="347" t="s">
        <v>489</v>
      </c>
      <c r="M42" s="348" t="s">
        <v>489</v>
      </c>
    </row>
    <row r="43" spans="2:13" ht="27.75" customHeight="1" x14ac:dyDescent="0.2">
      <c r="B43" s="1222"/>
      <c r="C43" s="1223"/>
      <c r="D43" s="106"/>
      <c r="E43" s="1228" t="s">
        <v>33</v>
      </c>
      <c r="F43" s="1228"/>
      <c r="G43" s="1228"/>
      <c r="H43" s="1229"/>
      <c r="I43" s="346">
        <v>2992</v>
      </c>
      <c r="J43" s="347">
        <v>2460</v>
      </c>
      <c r="K43" s="347">
        <v>2310</v>
      </c>
      <c r="L43" s="347">
        <v>2508</v>
      </c>
      <c r="M43" s="348">
        <v>3285</v>
      </c>
    </row>
    <row r="44" spans="2:13" ht="27.75" customHeight="1" x14ac:dyDescent="0.2">
      <c r="B44" s="1222"/>
      <c r="C44" s="1223"/>
      <c r="D44" s="106"/>
      <c r="E44" s="1228" t="s">
        <v>34</v>
      </c>
      <c r="F44" s="1228"/>
      <c r="G44" s="1228"/>
      <c r="H44" s="1229"/>
      <c r="I44" s="346">
        <v>261</v>
      </c>
      <c r="J44" s="347">
        <v>300</v>
      </c>
      <c r="K44" s="347">
        <v>274</v>
      </c>
      <c r="L44" s="347">
        <v>253</v>
      </c>
      <c r="M44" s="348">
        <v>266</v>
      </c>
    </row>
    <row r="45" spans="2:13" ht="27.75" customHeight="1" x14ac:dyDescent="0.2">
      <c r="B45" s="1222"/>
      <c r="C45" s="1223"/>
      <c r="D45" s="106"/>
      <c r="E45" s="1228" t="s">
        <v>35</v>
      </c>
      <c r="F45" s="1228"/>
      <c r="G45" s="1228"/>
      <c r="H45" s="1229"/>
      <c r="I45" s="346">
        <v>1563</v>
      </c>
      <c r="J45" s="347">
        <v>1513</v>
      </c>
      <c r="K45" s="347">
        <v>1422</v>
      </c>
      <c r="L45" s="347">
        <v>1396</v>
      </c>
      <c r="M45" s="348">
        <v>1323</v>
      </c>
    </row>
    <row r="46" spans="2:13" ht="27.75" customHeight="1" x14ac:dyDescent="0.2">
      <c r="B46" s="1222"/>
      <c r="C46" s="1223"/>
      <c r="D46" s="107"/>
      <c r="E46" s="1228" t="s">
        <v>36</v>
      </c>
      <c r="F46" s="1228"/>
      <c r="G46" s="1228"/>
      <c r="H46" s="1229"/>
      <c r="I46" s="346" t="s">
        <v>489</v>
      </c>
      <c r="J46" s="347" t="s">
        <v>489</v>
      </c>
      <c r="K46" s="347" t="s">
        <v>489</v>
      </c>
      <c r="L46" s="347" t="s">
        <v>489</v>
      </c>
      <c r="M46" s="348" t="s">
        <v>489</v>
      </c>
    </row>
    <row r="47" spans="2:13" ht="27.75" customHeight="1" x14ac:dyDescent="0.2">
      <c r="B47" s="1222"/>
      <c r="C47" s="1223"/>
      <c r="D47" s="108"/>
      <c r="E47" s="1230" t="s">
        <v>37</v>
      </c>
      <c r="F47" s="1231"/>
      <c r="G47" s="1231"/>
      <c r="H47" s="1232"/>
      <c r="I47" s="346" t="s">
        <v>489</v>
      </c>
      <c r="J47" s="347" t="s">
        <v>489</v>
      </c>
      <c r="K47" s="347" t="s">
        <v>489</v>
      </c>
      <c r="L47" s="347" t="s">
        <v>489</v>
      </c>
      <c r="M47" s="348" t="s">
        <v>489</v>
      </c>
    </row>
    <row r="48" spans="2:13" ht="27.75" customHeight="1" x14ac:dyDescent="0.2">
      <c r="B48" s="1222"/>
      <c r="C48" s="1223"/>
      <c r="D48" s="106"/>
      <c r="E48" s="1228" t="s">
        <v>38</v>
      </c>
      <c r="F48" s="1228"/>
      <c r="G48" s="1228"/>
      <c r="H48" s="1229"/>
      <c r="I48" s="346" t="s">
        <v>489</v>
      </c>
      <c r="J48" s="347" t="s">
        <v>489</v>
      </c>
      <c r="K48" s="347" t="s">
        <v>489</v>
      </c>
      <c r="L48" s="347" t="s">
        <v>489</v>
      </c>
      <c r="M48" s="348" t="s">
        <v>489</v>
      </c>
    </row>
    <row r="49" spans="2:13" ht="27.75" customHeight="1" x14ac:dyDescent="0.2">
      <c r="B49" s="1224"/>
      <c r="C49" s="1225"/>
      <c r="D49" s="106"/>
      <c r="E49" s="1228" t="s">
        <v>39</v>
      </c>
      <c r="F49" s="1228"/>
      <c r="G49" s="1228"/>
      <c r="H49" s="1229"/>
      <c r="I49" s="346" t="s">
        <v>489</v>
      </c>
      <c r="J49" s="347" t="s">
        <v>489</v>
      </c>
      <c r="K49" s="347" t="s">
        <v>489</v>
      </c>
      <c r="L49" s="347" t="s">
        <v>489</v>
      </c>
      <c r="M49" s="348" t="s">
        <v>489</v>
      </c>
    </row>
    <row r="50" spans="2:13" ht="27.75" customHeight="1" x14ac:dyDescent="0.2">
      <c r="B50" s="1233" t="s">
        <v>40</v>
      </c>
      <c r="C50" s="1234"/>
      <c r="D50" s="109"/>
      <c r="E50" s="1228" t="s">
        <v>41</v>
      </c>
      <c r="F50" s="1228"/>
      <c r="G50" s="1228"/>
      <c r="H50" s="1229"/>
      <c r="I50" s="346">
        <v>4898</v>
      </c>
      <c r="J50" s="347">
        <v>5003</v>
      </c>
      <c r="K50" s="347">
        <v>5131</v>
      </c>
      <c r="L50" s="347">
        <v>6194</v>
      </c>
      <c r="M50" s="348">
        <v>5799</v>
      </c>
    </row>
    <row r="51" spans="2:13" ht="27.75" customHeight="1" x14ac:dyDescent="0.2">
      <c r="B51" s="1222"/>
      <c r="C51" s="1223"/>
      <c r="D51" s="106"/>
      <c r="E51" s="1228" t="s">
        <v>42</v>
      </c>
      <c r="F51" s="1228"/>
      <c r="G51" s="1228"/>
      <c r="H51" s="1229"/>
      <c r="I51" s="346">
        <v>196</v>
      </c>
      <c r="J51" s="347">
        <v>218</v>
      </c>
      <c r="K51" s="347">
        <v>895</v>
      </c>
      <c r="L51" s="347">
        <v>2197</v>
      </c>
      <c r="M51" s="348">
        <v>2767</v>
      </c>
    </row>
    <row r="52" spans="2:13" ht="27.75" customHeight="1" x14ac:dyDescent="0.2">
      <c r="B52" s="1224"/>
      <c r="C52" s="1225"/>
      <c r="D52" s="106"/>
      <c r="E52" s="1228" t="s">
        <v>43</v>
      </c>
      <c r="F52" s="1228"/>
      <c r="G52" s="1228"/>
      <c r="H52" s="1229"/>
      <c r="I52" s="346">
        <v>9490</v>
      </c>
      <c r="J52" s="347">
        <v>9681</v>
      </c>
      <c r="K52" s="347">
        <v>9664</v>
      </c>
      <c r="L52" s="347">
        <v>9567</v>
      </c>
      <c r="M52" s="348">
        <v>10732</v>
      </c>
    </row>
    <row r="53" spans="2:13" ht="27.75" customHeight="1" thickBot="1" x14ac:dyDescent="0.25">
      <c r="B53" s="1235" t="s">
        <v>19</v>
      </c>
      <c r="C53" s="1236"/>
      <c r="D53" s="110"/>
      <c r="E53" s="1237" t="s">
        <v>44</v>
      </c>
      <c r="F53" s="1237"/>
      <c r="G53" s="1237"/>
      <c r="H53" s="1238"/>
      <c r="I53" s="349">
        <v>355</v>
      </c>
      <c r="J53" s="350">
        <v>217</v>
      </c>
      <c r="K53" s="350">
        <v>457</v>
      </c>
      <c r="L53" s="350">
        <v>-91</v>
      </c>
      <c r="M53" s="351">
        <v>-488</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5xHpsuZmTqz5h47Kbe66wFBbUSx/ldrA+BjcqsbYQYmZbNhdZbDTkrkw1Kcb5K5NOgpROToGD+74vUp7nPTo/w==" saltValue="re7DfKbjHTEFAL8YyyHsH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530</v>
      </c>
      <c r="G54" s="119" t="s">
        <v>531</v>
      </c>
      <c r="H54" s="120" t="s">
        <v>532</v>
      </c>
    </row>
    <row r="55" spans="2:8" ht="52.5" customHeight="1" x14ac:dyDescent="0.2">
      <c r="B55" s="121"/>
      <c r="C55" s="1247" t="s">
        <v>46</v>
      </c>
      <c r="D55" s="1247"/>
      <c r="E55" s="1248"/>
      <c r="F55" s="352">
        <v>1812</v>
      </c>
      <c r="G55" s="352">
        <v>2835</v>
      </c>
      <c r="H55" s="353">
        <v>2739</v>
      </c>
    </row>
    <row r="56" spans="2:8" ht="52.5" customHeight="1" x14ac:dyDescent="0.2">
      <c r="B56" s="122"/>
      <c r="C56" s="1249" t="s">
        <v>47</v>
      </c>
      <c r="D56" s="1249"/>
      <c r="E56" s="1250"/>
      <c r="F56" s="354">
        <v>1798</v>
      </c>
      <c r="G56" s="354">
        <v>1619</v>
      </c>
      <c r="H56" s="355">
        <v>1246</v>
      </c>
    </row>
    <row r="57" spans="2:8" ht="53.25" customHeight="1" x14ac:dyDescent="0.2">
      <c r="B57" s="122"/>
      <c r="C57" s="1251" t="s">
        <v>48</v>
      </c>
      <c r="D57" s="1251"/>
      <c r="E57" s="1252"/>
      <c r="F57" s="356">
        <v>756</v>
      </c>
      <c r="G57" s="356">
        <v>916</v>
      </c>
      <c r="H57" s="357">
        <v>955</v>
      </c>
    </row>
    <row r="58" spans="2:8" ht="45.75" customHeight="1" x14ac:dyDescent="0.2">
      <c r="B58" s="123"/>
      <c r="C58" s="1239" t="s">
        <v>565</v>
      </c>
      <c r="D58" s="1240"/>
      <c r="E58" s="1241"/>
      <c r="F58" s="358">
        <v>14</v>
      </c>
      <c r="G58" s="358">
        <v>97</v>
      </c>
      <c r="H58" s="359">
        <v>228</v>
      </c>
    </row>
    <row r="59" spans="2:8" ht="45.75" customHeight="1" x14ac:dyDescent="0.2">
      <c r="B59" s="123"/>
      <c r="C59" s="1239" t="s">
        <v>561</v>
      </c>
      <c r="D59" s="1240"/>
      <c r="E59" s="1241"/>
      <c r="F59" s="358">
        <v>231</v>
      </c>
      <c r="G59" s="358">
        <v>286</v>
      </c>
      <c r="H59" s="359">
        <v>216</v>
      </c>
    </row>
    <row r="60" spans="2:8" ht="45.75" customHeight="1" x14ac:dyDescent="0.2">
      <c r="B60" s="123"/>
      <c r="C60" s="1239" t="s">
        <v>562</v>
      </c>
      <c r="D60" s="1240"/>
      <c r="E60" s="1241"/>
      <c r="F60" s="358">
        <v>215</v>
      </c>
      <c r="G60" s="358">
        <v>212</v>
      </c>
      <c r="H60" s="359">
        <v>210</v>
      </c>
    </row>
    <row r="61" spans="2:8" ht="45.75" customHeight="1" x14ac:dyDescent="0.2">
      <c r="B61" s="123"/>
      <c r="C61" s="1239" t="s">
        <v>564</v>
      </c>
      <c r="D61" s="1240"/>
      <c r="E61" s="1241"/>
      <c r="F61" s="358">
        <v>77</v>
      </c>
      <c r="G61" s="358">
        <v>83</v>
      </c>
      <c r="H61" s="359">
        <v>88</v>
      </c>
    </row>
    <row r="62" spans="2:8" ht="45.75" customHeight="1" thickBot="1" x14ac:dyDescent="0.25">
      <c r="B62" s="124"/>
      <c r="C62" s="1242" t="s">
        <v>563</v>
      </c>
      <c r="D62" s="1243"/>
      <c r="E62" s="1244"/>
      <c r="F62" s="360">
        <v>83</v>
      </c>
      <c r="G62" s="360">
        <v>107</v>
      </c>
      <c r="H62" s="361">
        <v>85</v>
      </c>
    </row>
    <row r="63" spans="2:8" ht="52.5" customHeight="1" thickBot="1" x14ac:dyDescent="0.25">
      <c r="B63" s="125"/>
      <c r="C63" s="1245" t="s">
        <v>49</v>
      </c>
      <c r="D63" s="1245"/>
      <c r="E63" s="1246"/>
      <c r="F63" s="362">
        <v>4367</v>
      </c>
      <c r="G63" s="362">
        <v>5370</v>
      </c>
      <c r="H63" s="363">
        <v>4941</v>
      </c>
    </row>
    <row r="64" spans="2:8" ht="13" x14ac:dyDescent="0.2"/>
  </sheetData>
  <sheetProtection algorithmName="SHA-512" hashValue="pmDQ13SPfRg1EfoxSGSsNB0p1GltVVBV/Y0qKMlw7VjvwFOMxjxqfQyPfJ3w10q4s6snJBPY8SP5zgEPyZlgOA==" saltValue="FAm3Ko5ntskhw9HpacSH8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72153-1936-4D0C-B344-B2EBD7DE5F6B}">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568</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569</v>
      </c>
    </row>
    <row r="50" spans="1:109" ht="13"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528</v>
      </c>
      <c r="BQ50" s="1266"/>
      <c r="BR50" s="1266"/>
      <c r="BS50" s="1266"/>
      <c r="BT50" s="1266"/>
      <c r="BU50" s="1266"/>
      <c r="BV50" s="1266"/>
      <c r="BW50" s="1266"/>
      <c r="BX50" s="1266" t="s">
        <v>529</v>
      </c>
      <c r="BY50" s="1266"/>
      <c r="BZ50" s="1266"/>
      <c r="CA50" s="1266"/>
      <c r="CB50" s="1266"/>
      <c r="CC50" s="1266"/>
      <c r="CD50" s="1266"/>
      <c r="CE50" s="1266"/>
      <c r="CF50" s="1266" t="s">
        <v>530</v>
      </c>
      <c r="CG50" s="1266"/>
      <c r="CH50" s="1266"/>
      <c r="CI50" s="1266"/>
      <c r="CJ50" s="1266"/>
      <c r="CK50" s="1266"/>
      <c r="CL50" s="1266"/>
      <c r="CM50" s="1266"/>
      <c r="CN50" s="1266" t="s">
        <v>531</v>
      </c>
      <c r="CO50" s="1266"/>
      <c r="CP50" s="1266"/>
      <c r="CQ50" s="1266"/>
      <c r="CR50" s="1266"/>
      <c r="CS50" s="1266"/>
      <c r="CT50" s="1266"/>
      <c r="CU50" s="1266"/>
      <c r="CV50" s="1266" t="s">
        <v>532</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570</v>
      </c>
      <c r="AO51" s="1269"/>
      <c r="AP51" s="1269"/>
      <c r="AQ51" s="1269"/>
      <c r="AR51" s="1269"/>
      <c r="AS51" s="1269"/>
      <c r="AT51" s="1269"/>
      <c r="AU51" s="1269"/>
      <c r="AV51" s="1269"/>
      <c r="AW51" s="1269"/>
      <c r="AX51" s="1269"/>
      <c r="AY51" s="1269"/>
      <c r="AZ51" s="1269"/>
      <c r="BA51" s="1269"/>
      <c r="BB51" s="1269" t="s">
        <v>571</v>
      </c>
      <c r="BC51" s="1269"/>
      <c r="BD51" s="1269"/>
      <c r="BE51" s="1269"/>
      <c r="BF51" s="1269"/>
      <c r="BG51" s="1269"/>
      <c r="BH51" s="1269"/>
      <c r="BI51" s="1269"/>
      <c r="BJ51" s="1269"/>
      <c r="BK51" s="1269"/>
      <c r="BL51" s="1269"/>
      <c r="BM51" s="1269"/>
      <c r="BN51" s="1269"/>
      <c r="BO51" s="1269"/>
      <c r="BP51" s="1267">
        <v>8.1</v>
      </c>
      <c r="BQ51" s="1267"/>
      <c r="BR51" s="1267"/>
      <c r="BS51" s="1267"/>
      <c r="BT51" s="1267"/>
      <c r="BU51" s="1267"/>
      <c r="BV51" s="1267"/>
      <c r="BW51" s="1267"/>
      <c r="BX51" s="1267">
        <v>4.7</v>
      </c>
      <c r="BY51" s="1267"/>
      <c r="BZ51" s="1267"/>
      <c r="CA51" s="1267"/>
      <c r="CB51" s="1267"/>
      <c r="CC51" s="1267"/>
      <c r="CD51" s="1267"/>
      <c r="CE51" s="1267"/>
      <c r="CF51" s="1267">
        <v>10.199999999999999</v>
      </c>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ht="13"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572</v>
      </c>
      <c r="BC53" s="1269"/>
      <c r="BD53" s="1269"/>
      <c r="BE53" s="1269"/>
      <c r="BF53" s="1269"/>
      <c r="BG53" s="1269"/>
      <c r="BH53" s="1269"/>
      <c r="BI53" s="1269"/>
      <c r="BJ53" s="1269"/>
      <c r="BK53" s="1269"/>
      <c r="BL53" s="1269"/>
      <c r="BM53" s="1269"/>
      <c r="BN53" s="1269"/>
      <c r="BO53" s="1269"/>
      <c r="BP53" s="1267">
        <v>62.1</v>
      </c>
      <c r="BQ53" s="1267"/>
      <c r="BR53" s="1267"/>
      <c r="BS53" s="1267"/>
      <c r="BT53" s="1267"/>
      <c r="BU53" s="1267"/>
      <c r="BV53" s="1267"/>
      <c r="BW53" s="1267"/>
      <c r="BX53" s="1267">
        <v>65.2</v>
      </c>
      <c r="BY53" s="1267"/>
      <c r="BZ53" s="1267"/>
      <c r="CA53" s="1267"/>
      <c r="CB53" s="1267"/>
      <c r="CC53" s="1267"/>
      <c r="CD53" s="1267"/>
      <c r="CE53" s="1267"/>
      <c r="CF53" s="1267">
        <v>63</v>
      </c>
      <c r="CG53" s="1267"/>
      <c r="CH53" s="1267"/>
      <c r="CI53" s="1267"/>
      <c r="CJ53" s="1267"/>
      <c r="CK53" s="1267"/>
      <c r="CL53" s="1267"/>
      <c r="CM53" s="1267"/>
      <c r="CN53" s="1267">
        <v>62.3</v>
      </c>
      <c r="CO53" s="1267"/>
      <c r="CP53" s="1267"/>
      <c r="CQ53" s="1267"/>
      <c r="CR53" s="1267"/>
      <c r="CS53" s="1267"/>
      <c r="CT53" s="1267"/>
      <c r="CU53" s="1267"/>
      <c r="CV53" s="1267">
        <v>63.7</v>
      </c>
      <c r="CW53" s="1267"/>
      <c r="CX53" s="1267"/>
      <c r="CY53" s="1267"/>
      <c r="CZ53" s="1267"/>
      <c r="DA53" s="1267"/>
      <c r="DB53" s="1267"/>
      <c r="DC53" s="1267"/>
    </row>
    <row r="54" spans="1:109" ht="13"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 x14ac:dyDescent="0.2">
      <c r="A55" s="380"/>
      <c r="B55" s="372"/>
      <c r="G55" s="1262"/>
      <c r="H55" s="1262"/>
      <c r="I55" s="1262"/>
      <c r="J55" s="1262"/>
      <c r="K55" s="1268"/>
      <c r="L55" s="1268"/>
      <c r="M55" s="1268"/>
      <c r="N55" s="1268"/>
      <c r="AN55" s="1266" t="s">
        <v>573</v>
      </c>
      <c r="AO55" s="1266"/>
      <c r="AP55" s="1266"/>
      <c r="AQ55" s="1266"/>
      <c r="AR55" s="1266"/>
      <c r="AS55" s="1266"/>
      <c r="AT55" s="1266"/>
      <c r="AU55" s="1266"/>
      <c r="AV55" s="1266"/>
      <c r="AW55" s="1266"/>
      <c r="AX55" s="1266"/>
      <c r="AY55" s="1266"/>
      <c r="AZ55" s="1266"/>
      <c r="BA55" s="1266"/>
      <c r="BB55" s="1269" t="s">
        <v>571</v>
      </c>
      <c r="BC55" s="1269"/>
      <c r="BD55" s="1269"/>
      <c r="BE55" s="1269"/>
      <c r="BF55" s="1269"/>
      <c r="BG55" s="1269"/>
      <c r="BH55" s="1269"/>
      <c r="BI55" s="1269"/>
      <c r="BJ55" s="1269"/>
      <c r="BK55" s="1269"/>
      <c r="BL55" s="1269"/>
      <c r="BM55" s="1269"/>
      <c r="BN55" s="1269"/>
      <c r="BO55" s="1269"/>
      <c r="BP55" s="1267">
        <v>23.5</v>
      </c>
      <c r="BQ55" s="1267"/>
      <c r="BR55" s="1267"/>
      <c r="BS55" s="1267"/>
      <c r="BT55" s="1267"/>
      <c r="BU55" s="1267"/>
      <c r="BV55" s="1267"/>
      <c r="BW55" s="1267"/>
      <c r="BX55" s="1267">
        <v>8.5</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ht="13"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572</v>
      </c>
      <c r="BC57" s="1269"/>
      <c r="BD57" s="1269"/>
      <c r="BE57" s="1269"/>
      <c r="BF57" s="1269"/>
      <c r="BG57" s="1269"/>
      <c r="BH57" s="1269"/>
      <c r="BI57" s="1269"/>
      <c r="BJ57" s="1269"/>
      <c r="BK57" s="1269"/>
      <c r="BL57" s="1269"/>
      <c r="BM57" s="1269"/>
      <c r="BN57" s="1269"/>
      <c r="BO57" s="1269"/>
      <c r="BP57" s="1267">
        <v>62</v>
      </c>
      <c r="BQ57" s="1267"/>
      <c r="BR57" s="1267"/>
      <c r="BS57" s="1267"/>
      <c r="BT57" s="1267"/>
      <c r="BU57" s="1267"/>
      <c r="BV57" s="1267"/>
      <c r="BW57" s="1267"/>
      <c r="BX57" s="1267">
        <v>61.6</v>
      </c>
      <c r="BY57" s="1267"/>
      <c r="BZ57" s="1267"/>
      <c r="CA57" s="1267"/>
      <c r="CB57" s="1267"/>
      <c r="CC57" s="1267"/>
      <c r="CD57" s="1267"/>
      <c r="CE57" s="1267"/>
      <c r="CF57" s="1267">
        <v>63</v>
      </c>
      <c r="CG57" s="1267"/>
      <c r="CH57" s="1267"/>
      <c r="CI57" s="1267"/>
      <c r="CJ57" s="1267"/>
      <c r="CK57" s="1267"/>
      <c r="CL57" s="1267"/>
      <c r="CM57" s="1267"/>
      <c r="CN57" s="1267">
        <v>63.9</v>
      </c>
      <c r="CO57" s="1267"/>
      <c r="CP57" s="1267"/>
      <c r="CQ57" s="1267"/>
      <c r="CR57" s="1267"/>
      <c r="CS57" s="1267"/>
      <c r="CT57" s="1267"/>
      <c r="CU57" s="1267"/>
      <c r="CV57" s="1267">
        <v>64.2</v>
      </c>
      <c r="CW57" s="1267"/>
      <c r="CX57" s="1267"/>
      <c r="CY57" s="1267"/>
      <c r="CZ57" s="1267"/>
      <c r="DA57" s="1267"/>
      <c r="DB57" s="1267"/>
      <c r="DC57" s="1267"/>
      <c r="DD57" s="385"/>
      <c r="DE57" s="384"/>
    </row>
    <row r="58" spans="1:109" s="380" customFormat="1" ht="13"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574</v>
      </c>
    </row>
    <row r="64" spans="1:109" ht="13" x14ac:dyDescent="0.2">
      <c r="B64" s="372"/>
      <c r="G64" s="379"/>
      <c r="I64" s="392"/>
      <c r="J64" s="392"/>
      <c r="K64" s="392"/>
      <c r="L64" s="392"/>
      <c r="M64" s="392"/>
      <c r="N64" s="393"/>
      <c r="AM64" s="379"/>
      <c r="AN64" s="379" t="s">
        <v>567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3" t="s">
        <v>575</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569</v>
      </c>
    </row>
    <row r="72" spans="2:107" ht="13"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528</v>
      </c>
      <c r="BQ72" s="1266"/>
      <c r="BR72" s="1266"/>
      <c r="BS72" s="1266"/>
      <c r="BT72" s="1266"/>
      <c r="BU72" s="1266"/>
      <c r="BV72" s="1266"/>
      <c r="BW72" s="1266"/>
      <c r="BX72" s="1266" t="s">
        <v>529</v>
      </c>
      <c r="BY72" s="1266"/>
      <c r="BZ72" s="1266"/>
      <c r="CA72" s="1266"/>
      <c r="CB72" s="1266"/>
      <c r="CC72" s="1266"/>
      <c r="CD72" s="1266"/>
      <c r="CE72" s="1266"/>
      <c r="CF72" s="1266" t="s">
        <v>530</v>
      </c>
      <c r="CG72" s="1266"/>
      <c r="CH72" s="1266"/>
      <c r="CI72" s="1266"/>
      <c r="CJ72" s="1266"/>
      <c r="CK72" s="1266"/>
      <c r="CL72" s="1266"/>
      <c r="CM72" s="1266"/>
      <c r="CN72" s="1266" t="s">
        <v>531</v>
      </c>
      <c r="CO72" s="1266"/>
      <c r="CP72" s="1266"/>
      <c r="CQ72" s="1266"/>
      <c r="CR72" s="1266"/>
      <c r="CS72" s="1266"/>
      <c r="CT72" s="1266"/>
      <c r="CU72" s="1266"/>
      <c r="CV72" s="1266" t="s">
        <v>532</v>
      </c>
      <c r="CW72" s="1266"/>
      <c r="CX72" s="1266"/>
      <c r="CY72" s="1266"/>
      <c r="CZ72" s="1266"/>
      <c r="DA72" s="1266"/>
      <c r="DB72" s="1266"/>
      <c r="DC72" s="1266"/>
    </row>
    <row r="73" spans="2:107" ht="13" x14ac:dyDescent="0.2">
      <c r="B73" s="372"/>
      <c r="G73" s="1272"/>
      <c r="H73" s="1272"/>
      <c r="I73" s="1272"/>
      <c r="J73" s="1272"/>
      <c r="K73" s="1273"/>
      <c r="L73" s="1273"/>
      <c r="M73" s="1273"/>
      <c r="N73" s="1273"/>
      <c r="AM73" s="381"/>
      <c r="AN73" s="1269" t="s">
        <v>570</v>
      </c>
      <c r="AO73" s="1269"/>
      <c r="AP73" s="1269"/>
      <c r="AQ73" s="1269"/>
      <c r="AR73" s="1269"/>
      <c r="AS73" s="1269"/>
      <c r="AT73" s="1269"/>
      <c r="AU73" s="1269"/>
      <c r="AV73" s="1269"/>
      <c r="AW73" s="1269"/>
      <c r="AX73" s="1269"/>
      <c r="AY73" s="1269"/>
      <c r="AZ73" s="1269"/>
      <c r="BA73" s="1269"/>
      <c r="BB73" s="1269" t="s">
        <v>571</v>
      </c>
      <c r="BC73" s="1269"/>
      <c r="BD73" s="1269"/>
      <c r="BE73" s="1269"/>
      <c r="BF73" s="1269"/>
      <c r="BG73" s="1269"/>
      <c r="BH73" s="1269"/>
      <c r="BI73" s="1269"/>
      <c r="BJ73" s="1269"/>
      <c r="BK73" s="1269"/>
      <c r="BL73" s="1269"/>
      <c r="BM73" s="1269"/>
      <c r="BN73" s="1269"/>
      <c r="BO73" s="1269"/>
      <c r="BP73" s="1267">
        <v>8.1</v>
      </c>
      <c r="BQ73" s="1267"/>
      <c r="BR73" s="1267"/>
      <c r="BS73" s="1267"/>
      <c r="BT73" s="1267"/>
      <c r="BU73" s="1267"/>
      <c r="BV73" s="1267"/>
      <c r="BW73" s="1267"/>
      <c r="BX73" s="1267">
        <v>4.7</v>
      </c>
      <c r="BY73" s="1267"/>
      <c r="BZ73" s="1267"/>
      <c r="CA73" s="1267"/>
      <c r="CB73" s="1267"/>
      <c r="CC73" s="1267"/>
      <c r="CD73" s="1267"/>
      <c r="CE73" s="1267"/>
      <c r="CF73" s="1267">
        <v>10.199999999999999</v>
      </c>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ht="13"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576</v>
      </c>
      <c r="BC75" s="1269"/>
      <c r="BD75" s="1269"/>
      <c r="BE75" s="1269"/>
      <c r="BF75" s="1269"/>
      <c r="BG75" s="1269"/>
      <c r="BH75" s="1269"/>
      <c r="BI75" s="1269"/>
      <c r="BJ75" s="1269"/>
      <c r="BK75" s="1269"/>
      <c r="BL75" s="1269"/>
      <c r="BM75" s="1269"/>
      <c r="BN75" s="1269"/>
      <c r="BO75" s="1269"/>
      <c r="BP75" s="1267">
        <v>11.1</v>
      </c>
      <c r="BQ75" s="1267"/>
      <c r="BR75" s="1267"/>
      <c r="BS75" s="1267"/>
      <c r="BT75" s="1267"/>
      <c r="BU75" s="1267"/>
      <c r="BV75" s="1267"/>
      <c r="BW75" s="1267"/>
      <c r="BX75" s="1267">
        <v>9.3000000000000007</v>
      </c>
      <c r="BY75" s="1267"/>
      <c r="BZ75" s="1267"/>
      <c r="CA75" s="1267"/>
      <c r="CB75" s="1267"/>
      <c r="CC75" s="1267"/>
      <c r="CD75" s="1267"/>
      <c r="CE75" s="1267"/>
      <c r="CF75" s="1267">
        <v>8.1999999999999993</v>
      </c>
      <c r="CG75" s="1267"/>
      <c r="CH75" s="1267"/>
      <c r="CI75" s="1267"/>
      <c r="CJ75" s="1267"/>
      <c r="CK75" s="1267"/>
      <c r="CL75" s="1267"/>
      <c r="CM75" s="1267"/>
      <c r="CN75" s="1267">
        <v>7.8</v>
      </c>
      <c r="CO75" s="1267"/>
      <c r="CP75" s="1267"/>
      <c r="CQ75" s="1267"/>
      <c r="CR75" s="1267"/>
      <c r="CS75" s="1267"/>
      <c r="CT75" s="1267"/>
      <c r="CU75" s="1267"/>
      <c r="CV75" s="1267">
        <v>8.5</v>
      </c>
      <c r="CW75" s="1267"/>
      <c r="CX75" s="1267"/>
      <c r="CY75" s="1267"/>
      <c r="CZ75" s="1267"/>
      <c r="DA75" s="1267"/>
      <c r="DB75" s="1267"/>
      <c r="DC75" s="1267"/>
    </row>
    <row r="76" spans="2:107" ht="13"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 x14ac:dyDescent="0.2">
      <c r="B77" s="372"/>
      <c r="G77" s="1262"/>
      <c r="H77" s="1262"/>
      <c r="I77" s="1262"/>
      <c r="J77" s="1262"/>
      <c r="K77" s="1273"/>
      <c r="L77" s="1273"/>
      <c r="M77" s="1273"/>
      <c r="N77" s="1273"/>
      <c r="AN77" s="1266" t="s">
        <v>573</v>
      </c>
      <c r="AO77" s="1266"/>
      <c r="AP77" s="1266"/>
      <c r="AQ77" s="1266"/>
      <c r="AR77" s="1266"/>
      <c r="AS77" s="1266"/>
      <c r="AT77" s="1266"/>
      <c r="AU77" s="1266"/>
      <c r="AV77" s="1266"/>
      <c r="AW77" s="1266"/>
      <c r="AX77" s="1266"/>
      <c r="AY77" s="1266"/>
      <c r="AZ77" s="1266"/>
      <c r="BA77" s="1266"/>
      <c r="BB77" s="1269" t="s">
        <v>571</v>
      </c>
      <c r="BC77" s="1269"/>
      <c r="BD77" s="1269"/>
      <c r="BE77" s="1269"/>
      <c r="BF77" s="1269"/>
      <c r="BG77" s="1269"/>
      <c r="BH77" s="1269"/>
      <c r="BI77" s="1269"/>
      <c r="BJ77" s="1269"/>
      <c r="BK77" s="1269"/>
      <c r="BL77" s="1269"/>
      <c r="BM77" s="1269"/>
      <c r="BN77" s="1269"/>
      <c r="BO77" s="1269"/>
      <c r="BP77" s="1267">
        <v>23.5</v>
      </c>
      <c r="BQ77" s="1267"/>
      <c r="BR77" s="1267"/>
      <c r="BS77" s="1267"/>
      <c r="BT77" s="1267"/>
      <c r="BU77" s="1267"/>
      <c r="BV77" s="1267"/>
      <c r="BW77" s="1267"/>
      <c r="BX77" s="1267">
        <v>8.5</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ht="13"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576</v>
      </c>
      <c r="BC79" s="1269"/>
      <c r="BD79" s="1269"/>
      <c r="BE79" s="1269"/>
      <c r="BF79" s="1269"/>
      <c r="BG79" s="1269"/>
      <c r="BH79" s="1269"/>
      <c r="BI79" s="1269"/>
      <c r="BJ79" s="1269"/>
      <c r="BK79" s="1269"/>
      <c r="BL79" s="1269"/>
      <c r="BM79" s="1269"/>
      <c r="BN79" s="1269"/>
      <c r="BO79" s="1269"/>
      <c r="BP79" s="1267">
        <v>8.6</v>
      </c>
      <c r="BQ79" s="1267"/>
      <c r="BR79" s="1267"/>
      <c r="BS79" s="1267"/>
      <c r="BT79" s="1267"/>
      <c r="BU79" s="1267"/>
      <c r="BV79" s="1267"/>
      <c r="BW79" s="1267"/>
      <c r="BX79" s="1267">
        <v>8.1999999999999993</v>
      </c>
      <c r="BY79" s="1267"/>
      <c r="BZ79" s="1267"/>
      <c r="CA79" s="1267"/>
      <c r="CB79" s="1267"/>
      <c r="CC79" s="1267"/>
      <c r="CD79" s="1267"/>
      <c r="CE79" s="1267"/>
      <c r="CF79" s="1267">
        <v>8.4</v>
      </c>
      <c r="CG79" s="1267"/>
      <c r="CH79" s="1267"/>
      <c r="CI79" s="1267"/>
      <c r="CJ79" s="1267"/>
      <c r="CK79" s="1267"/>
      <c r="CL79" s="1267"/>
      <c r="CM79" s="1267"/>
      <c r="CN79" s="1267">
        <v>8.5</v>
      </c>
      <c r="CO79" s="1267"/>
      <c r="CP79" s="1267"/>
      <c r="CQ79" s="1267"/>
      <c r="CR79" s="1267"/>
      <c r="CS79" s="1267"/>
      <c r="CT79" s="1267"/>
      <c r="CU79" s="1267"/>
      <c r="CV79" s="1267">
        <v>8.1999999999999993</v>
      </c>
      <c r="CW79" s="1267"/>
      <c r="CX79" s="1267"/>
      <c r="CY79" s="1267"/>
      <c r="CZ79" s="1267"/>
      <c r="DA79" s="1267"/>
      <c r="DB79" s="1267"/>
      <c r="DC79" s="1267"/>
    </row>
    <row r="80" spans="2:107" ht="13"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2gyJFAW8wtciJh/v6e12HlyBk8uoGu/H3WNWbx6djpV/tN9W7rxF4jbSLR52OW8FmCMoZNwG78yIsD05Zo3zMQ==" saltValue="xt/4Pnpo3VZ5U4CkkszTX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8B42B-0077-44DE-AC7D-210CC89290C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q5AoyisC2Gk9Fj2ahhUaWzeZXTpGDSMtfqXql4ZUIPcYQtwXDATDUr5QHchckM6lSyCZHkJD0Xatkm0F4JVhOA==" saltValue="nn6q85zDOSlZhbmUUaeg+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AC189-F795-4979-A36C-931EFD902C7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IC4UlS4bRdO1x8jk8h+XgOlLED8Tv3okIFbn9erA9xfll598kAIy/ISlbgrlWh5cPazVwPisXzq/LjILy+jhMg==" saltValue="E2MGiODPgsoQKo2Czn6FO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113635</v>
      </c>
      <c r="E3" s="144"/>
      <c r="F3" s="145">
        <v>94796</v>
      </c>
      <c r="G3" s="146"/>
      <c r="H3" s="147"/>
    </row>
    <row r="4" spans="1:8" x14ac:dyDescent="0.2">
      <c r="A4" s="148"/>
      <c r="B4" s="149"/>
      <c r="C4" s="150"/>
      <c r="D4" s="151">
        <v>43629</v>
      </c>
      <c r="E4" s="152"/>
      <c r="F4" s="153">
        <v>55781</v>
      </c>
      <c r="G4" s="154"/>
      <c r="H4" s="155"/>
    </row>
    <row r="5" spans="1:8" x14ac:dyDescent="0.2">
      <c r="A5" s="136" t="s">
        <v>522</v>
      </c>
      <c r="B5" s="141"/>
      <c r="C5" s="142"/>
      <c r="D5" s="143">
        <v>110771</v>
      </c>
      <c r="E5" s="144"/>
      <c r="F5" s="145">
        <v>85942</v>
      </c>
      <c r="G5" s="146"/>
      <c r="H5" s="147"/>
    </row>
    <row r="6" spans="1:8" x14ac:dyDescent="0.2">
      <c r="A6" s="148"/>
      <c r="B6" s="149"/>
      <c r="C6" s="150"/>
      <c r="D6" s="151">
        <v>32815</v>
      </c>
      <c r="E6" s="152"/>
      <c r="F6" s="153">
        <v>48630</v>
      </c>
      <c r="G6" s="154"/>
      <c r="H6" s="155"/>
    </row>
    <row r="7" spans="1:8" x14ac:dyDescent="0.2">
      <c r="A7" s="136" t="s">
        <v>523</v>
      </c>
      <c r="B7" s="141"/>
      <c r="C7" s="142"/>
      <c r="D7" s="143">
        <v>349199</v>
      </c>
      <c r="E7" s="144"/>
      <c r="F7" s="145">
        <v>95007</v>
      </c>
      <c r="G7" s="146"/>
      <c r="H7" s="147"/>
    </row>
    <row r="8" spans="1:8" x14ac:dyDescent="0.2">
      <c r="A8" s="148"/>
      <c r="B8" s="149"/>
      <c r="C8" s="150"/>
      <c r="D8" s="151">
        <v>75055</v>
      </c>
      <c r="E8" s="152"/>
      <c r="F8" s="153">
        <v>48509</v>
      </c>
      <c r="G8" s="154"/>
      <c r="H8" s="155"/>
    </row>
    <row r="9" spans="1:8" x14ac:dyDescent="0.2">
      <c r="A9" s="136" t="s">
        <v>524</v>
      </c>
      <c r="B9" s="141"/>
      <c r="C9" s="142"/>
      <c r="D9" s="143">
        <v>370505</v>
      </c>
      <c r="E9" s="144"/>
      <c r="F9" s="145">
        <v>98176</v>
      </c>
      <c r="G9" s="146"/>
      <c r="H9" s="147"/>
    </row>
    <row r="10" spans="1:8" x14ac:dyDescent="0.2">
      <c r="A10" s="148"/>
      <c r="B10" s="149"/>
      <c r="C10" s="150"/>
      <c r="D10" s="151">
        <v>104465</v>
      </c>
      <c r="E10" s="152"/>
      <c r="F10" s="153">
        <v>58489</v>
      </c>
      <c r="G10" s="154"/>
      <c r="H10" s="155"/>
    </row>
    <row r="11" spans="1:8" x14ac:dyDescent="0.2">
      <c r="A11" s="136" t="s">
        <v>525</v>
      </c>
      <c r="B11" s="141"/>
      <c r="C11" s="142"/>
      <c r="D11" s="143">
        <v>164170</v>
      </c>
      <c r="E11" s="144"/>
      <c r="F11" s="145">
        <v>119283</v>
      </c>
      <c r="G11" s="146"/>
      <c r="H11" s="147"/>
    </row>
    <row r="12" spans="1:8" x14ac:dyDescent="0.2">
      <c r="A12" s="148"/>
      <c r="B12" s="149"/>
      <c r="C12" s="156"/>
      <c r="D12" s="151">
        <v>33305</v>
      </c>
      <c r="E12" s="152"/>
      <c r="F12" s="153">
        <v>64747</v>
      </c>
      <c r="G12" s="154"/>
      <c r="H12" s="155"/>
    </row>
    <row r="13" spans="1:8" x14ac:dyDescent="0.2">
      <c r="A13" s="136"/>
      <c r="B13" s="141"/>
      <c r="C13" s="157"/>
      <c r="D13" s="158">
        <v>221656</v>
      </c>
      <c r="E13" s="159"/>
      <c r="F13" s="160">
        <v>98641</v>
      </c>
      <c r="G13" s="161"/>
      <c r="H13" s="147"/>
    </row>
    <row r="14" spans="1:8" x14ac:dyDescent="0.2">
      <c r="A14" s="148"/>
      <c r="B14" s="149"/>
      <c r="C14" s="150"/>
      <c r="D14" s="151">
        <v>57854</v>
      </c>
      <c r="E14" s="152"/>
      <c r="F14" s="153">
        <v>55231</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3.4</v>
      </c>
      <c r="C19" s="162">
        <f>ROUND(VALUE(SUBSTITUTE(実質収支比率等に係る経年分析!G$48,"▲","-")),2)</f>
        <v>5.01</v>
      </c>
      <c r="D19" s="162">
        <f>ROUND(VALUE(SUBSTITUTE(実質収支比率等に係る経年分析!H$48,"▲","-")),2)</f>
        <v>36.729999999999997</v>
      </c>
      <c r="E19" s="162">
        <f>ROUND(VALUE(SUBSTITUTE(実質収支比率等に係る経年分析!I$48,"▲","-")),2)</f>
        <v>23.01</v>
      </c>
      <c r="F19" s="162">
        <f>ROUND(VALUE(SUBSTITUTE(実質収支比率等に係る経年分析!J$48,"▲","-")),2)</f>
        <v>16.760000000000002</v>
      </c>
    </row>
    <row r="20" spans="1:11" x14ac:dyDescent="0.2">
      <c r="A20" s="162" t="s">
        <v>53</v>
      </c>
      <c r="B20" s="162">
        <f>ROUND(VALUE(SUBSTITUTE(実質収支比率等に係る経年分析!F$47,"▲","-")),2)</f>
        <v>38.61</v>
      </c>
      <c r="C20" s="162">
        <f>ROUND(VALUE(SUBSTITUTE(実質収支比率等に係る経年分析!G$47,"▲","-")),2)</f>
        <v>32.61</v>
      </c>
      <c r="D20" s="162">
        <f>ROUND(VALUE(SUBSTITUTE(実質収支比率等に係る経年分析!H$47,"▲","-")),2)</f>
        <v>34.020000000000003</v>
      </c>
      <c r="E20" s="162">
        <f>ROUND(VALUE(SUBSTITUTE(実質収支比率等に係る経年分析!I$47,"▲","-")),2)</f>
        <v>53.28</v>
      </c>
      <c r="F20" s="162">
        <f>ROUND(VALUE(SUBSTITUTE(実質収支比率等に係る経年分析!J$47,"▲","-")),2)</f>
        <v>49.61</v>
      </c>
    </row>
    <row r="21" spans="1:11" x14ac:dyDescent="0.2">
      <c r="A21" s="162" t="s">
        <v>54</v>
      </c>
      <c r="B21" s="162">
        <f>IF(ISNUMBER(VALUE(SUBSTITUTE(実質収支比率等に係る経年分析!F$49,"▲","-"))),ROUND(VALUE(SUBSTITUTE(実質収支比率等に係る経年分析!F$49,"▲","-")),2),NA())</f>
        <v>-67.239999999999995</v>
      </c>
      <c r="C21" s="162">
        <f>IF(ISNUMBER(VALUE(SUBSTITUTE(実質収支比率等に係る経年分析!G$49,"▲","-"))),ROUND(VALUE(SUBSTITUTE(実質収支比率等に係る経年分析!G$49,"▲","-")),2),NA())</f>
        <v>-4.33</v>
      </c>
      <c r="D21" s="162">
        <f>IF(ISNUMBER(VALUE(SUBSTITUTE(実質収支比率等に係る経年分析!H$49,"▲","-"))),ROUND(VALUE(SUBSTITUTE(実質収支比率等に係る経年分析!H$49,"▲","-")),2),NA())</f>
        <v>29.81</v>
      </c>
      <c r="E21" s="162">
        <f>IF(ISNUMBER(VALUE(SUBSTITUTE(実質収支比率等に係る経年分析!I$49,"▲","-"))),ROUND(VALUE(SUBSTITUTE(実質収支比率等に係る経年分析!I$49,"▲","-")),2),NA())</f>
        <v>-22.74</v>
      </c>
      <c r="F21" s="162">
        <f>IF(ISNUMBER(VALUE(SUBSTITUTE(実質収支比率等に係る経年分析!J$49,"▲","-"))),ROUND(VALUE(SUBSTITUTE(実質収支比率等に係る経年分析!J$49,"▲","-")),2),NA())</f>
        <v>-18.39</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丸森町宅地造成事業特別会計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丸森町後期高齢者医療特別会計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0.08</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0.09</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0.08</v>
      </c>
    </row>
    <row r="31" spans="1:11" x14ac:dyDescent="0.2">
      <c r="A31" s="163" t="str">
        <f>IF(連結実質赤字比率に係る赤字・黒字の構成分析!C$39="",NA(),連結実質赤字比率に係る赤字・黒字の構成分析!C$39)</f>
        <v>丸森町病院事業会計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5.53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7.21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5.84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2.79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0.56000000000000005</v>
      </c>
    </row>
    <row r="32" spans="1:11" x14ac:dyDescent="0.2">
      <c r="A32" s="163" t="str">
        <f>IF(連結実質赤字比率に係る赤字・黒字の構成分析!C$38="",NA(),連結実質赤字比率に係る赤字・黒字の構成分析!C$38)</f>
        <v>丸森町介護保険特別会計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1.0900000000000001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1.26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3.5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2.2799999999999998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2.44</v>
      </c>
    </row>
    <row r="33" spans="1:16" x14ac:dyDescent="0.2">
      <c r="A33" s="163" t="str">
        <f>IF(連結実質赤字比率に係る赤字・黒字の構成分析!C$37="",NA(),連結実質赤字比率に係る赤字・黒字の構成分析!C$37)</f>
        <v>丸森町国民健康保険特別会計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1.92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2.09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1.56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2.41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2.76</v>
      </c>
    </row>
    <row r="34" spans="1:16" x14ac:dyDescent="0.2">
      <c r="A34" s="163" t="str">
        <f>IF(連結実質赤字比率に係る赤字・黒字の構成分析!C$36="",NA(),連結実質赤字比率に係る赤字・黒字の構成分析!C$36)</f>
        <v>丸森町下水道事業会計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0.92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4.46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3.19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3.73</v>
      </c>
    </row>
    <row r="35" spans="1:16" x14ac:dyDescent="0.2">
      <c r="A35" s="163" t="str">
        <f>IF(連結実質赤字比率に係る赤字・黒字の構成分析!C$35="",NA(),連結実質赤字比率に係る赤字・黒字の構成分析!C$35)</f>
        <v>丸森町水道事業会計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3.77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3.08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3.29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3.83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4.6399999999999997</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5.01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36.72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16.760000000000002</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877</v>
      </c>
      <c r="E42" s="164"/>
      <c r="F42" s="164"/>
      <c r="G42" s="164">
        <f>'実質公債費比率（分子）の構造'!L$52</f>
        <v>839</v>
      </c>
      <c r="H42" s="164"/>
      <c r="I42" s="164"/>
      <c r="J42" s="164">
        <f>'実質公債費比率（分子）の構造'!M$52</f>
        <v>866</v>
      </c>
      <c r="K42" s="164"/>
      <c r="L42" s="164"/>
      <c r="M42" s="164">
        <f>'実質公債費比率（分子）の構造'!N$52</f>
        <v>873</v>
      </c>
      <c r="N42" s="164"/>
      <c r="O42" s="164"/>
      <c r="P42" s="164">
        <f>'実質公債費比率（分子）の構造'!O$52</f>
        <v>1004</v>
      </c>
    </row>
    <row r="43" spans="1:16" x14ac:dyDescent="0.2">
      <c r="A43" s="164" t="s">
        <v>16</v>
      </c>
      <c r="B43" s="164">
        <f>'実質公債費比率（分子）の構造'!K$51</f>
        <v>1</v>
      </c>
      <c r="C43" s="164"/>
      <c r="D43" s="164"/>
      <c r="E43" s="164">
        <f>'実質公債費比率（分子）の構造'!L$51</f>
        <v>1</v>
      </c>
      <c r="F43" s="164"/>
      <c r="G43" s="164"/>
      <c r="H43" s="164">
        <f>'実質公債費比率（分子）の構造'!M$51</f>
        <v>1</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2</v>
      </c>
      <c r="C44" s="164"/>
      <c r="D44" s="164"/>
      <c r="E44" s="164">
        <f>'実質公債費比率（分子）の構造'!L$50</f>
        <v>1</v>
      </c>
      <c r="F44" s="164"/>
      <c r="G44" s="164"/>
      <c r="H44" s="164">
        <f>'実質公債費比率（分子）の構造'!M$50</f>
        <v>1</v>
      </c>
      <c r="I44" s="164"/>
      <c r="J44" s="164"/>
      <c r="K44" s="164">
        <f>'実質公債費比率（分子）の構造'!N$50</f>
        <v>1</v>
      </c>
      <c r="L44" s="164"/>
      <c r="M44" s="164"/>
      <c r="N44" s="164">
        <f>'実質公債費比率（分子）の構造'!O$50</f>
        <v>0</v>
      </c>
      <c r="O44" s="164"/>
      <c r="P44" s="164"/>
    </row>
    <row r="45" spans="1:16" x14ac:dyDescent="0.2">
      <c r="A45" s="164" t="s">
        <v>63</v>
      </c>
      <c r="B45" s="164">
        <f>'実質公債費比率（分子）の構造'!K$49</f>
        <v>29</v>
      </c>
      <c r="C45" s="164"/>
      <c r="D45" s="164"/>
      <c r="E45" s="164">
        <f>'実質公債費比率（分子）の構造'!L$49</f>
        <v>27</v>
      </c>
      <c r="F45" s="164"/>
      <c r="G45" s="164"/>
      <c r="H45" s="164">
        <f>'実質公債費比率（分子）の構造'!M$49</f>
        <v>20</v>
      </c>
      <c r="I45" s="164"/>
      <c r="J45" s="164"/>
      <c r="K45" s="164">
        <f>'実質公債費比率（分子）の構造'!N$49</f>
        <v>29</v>
      </c>
      <c r="L45" s="164"/>
      <c r="M45" s="164"/>
      <c r="N45" s="164">
        <f>'実質公債費比率（分子）の構造'!O$49</f>
        <v>32</v>
      </c>
      <c r="O45" s="164"/>
      <c r="P45" s="164"/>
    </row>
    <row r="46" spans="1:16" x14ac:dyDescent="0.2">
      <c r="A46" s="164" t="s">
        <v>64</v>
      </c>
      <c r="B46" s="164">
        <f>'実質公債費比率（分子）の構造'!K$48</f>
        <v>371</v>
      </c>
      <c r="C46" s="164"/>
      <c r="D46" s="164"/>
      <c r="E46" s="164">
        <f>'実質公債費比率（分子）の構造'!L$48</f>
        <v>344</v>
      </c>
      <c r="F46" s="164"/>
      <c r="G46" s="164"/>
      <c r="H46" s="164">
        <f>'実質公債費比率（分子）の構造'!M$48</f>
        <v>331</v>
      </c>
      <c r="I46" s="164"/>
      <c r="J46" s="164"/>
      <c r="K46" s="164">
        <f>'実質公債費比率（分子）の構造'!N$48</f>
        <v>284</v>
      </c>
      <c r="L46" s="164"/>
      <c r="M46" s="164"/>
      <c r="N46" s="164">
        <f>'実質公債費比率（分子）の構造'!O$48</f>
        <v>303</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877</v>
      </c>
      <c r="C49" s="164"/>
      <c r="D49" s="164"/>
      <c r="E49" s="164">
        <f>'実質公債費比率（分子）の構造'!L$45</f>
        <v>820</v>
      </c>
      <c r="F49" s="164"/>
      <c r="G49" s="164"/>
      <c r="H49" s="164">
        <f>'実質公債費比率（分子）の構造'!M$45</f>
        <v>858</v>
      </c>
      <c r="I49" s="164"/>
      <c r="J49" s="164"/>
      <c r="K49" s="164">
        <f>'実質公債費比率（分子）の構造'!N$45</f>
        <v>921</v>
      </c>
      <c r="L49" s="164"/>
      <c r="M49" s="164"/>
      <c r="N49" s="164">
        <f>'実質公債費比率（分子）の構造'!O$45</f>
        <v>1111</v>
      </c>
      <c r="O49" s="164"/>
      <c r="P49" s="164"/>
    </row>
    <row r="50" spans="1:16" x14ac:dyDescent="0.2">
      <c r="A50" s="164" t="s">
        <v>67</v>
      </c>
      <c r="B50" s="164" t="e">
        <f>NA()</f>
        <v>#N/A</v>
      </c>
      <c r="C50" s="164">
        <f>IF(ISNUMBER('実質公債費比率（分子）の構造'!K$53),'実質公債費比率（分子）の構造'!K$53,NA())</f>
        <v>403</v>
      </c>
      <c r="D50" s="164" t="e">
        <f>NA()</f>
        <v>#N/A</v>
      </c>
      <c r="E50" s="164" t="e">
        <f>NA()</f>
        <v>#N/A</v>
      </c>
      <c r="F50" s="164">
        <f>IF(ISNUMBER('実質公債費比率（分子）の構造'!L$53),'実質公債費比率（分子）の構造'!L$53,NA())</f>
        <v>354</v>
      </c>
      <c r="G50" s="164" t="e">
        <f>NA()</f>
        <v>#N/A</v>
      </c>
      <c r="H50" s="164" t="e">
        <f>NA()</f>
        <v>#N/A</v>
      </c>
      <c r="I50" s="164">
        <f>IF(ISNUMBER('実質公債費比率（分子）の構造'!M$53),'実質公債費比率（分子）の構造'!M$53,NA())</f>
        <v>345</v>
      </c>
      <c r="J50" s="164" t="e">
        <f>NA()</f>
        <v>#N/A</v>
      </c>
      <c r="K50" s="164" t="e">
        <f>NA()</f>
        <v>#N/A</v>
      </c>
      <c r="L50" s="164">
        <f>IF(ISNUMBER('実質公債費比率（分子）の構造'!N$53),'実質公債費比率（分子）の構造'!N$53,NA())</f>
        <v>362</v>
      </c>
      <c r="M50" s="164" t="e">
        <f>NA()</f>
        <v>#N/A</v>
      </c>
      <c r="N50" s="164" t="e">
        <f>NA()</f>
        <v>#N/A</v>
      </c>
      <c r="O50" s="164">
        <f>IF(ISNUMBER('実質公債費比率（分子）の構造'!O$53),'実質公債費比率（分子）の構造'!O$53,NA())</f>
        <v>442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9490</v>
      </c>
      <c r="E56" s="163"/>
      <c r="F56" s="163"/>
      <c r="G56" s="163">
        <f>'将来負担比率（分子）の構造'!J$52</f>
        <v>9681</v>
      </c>
      <c r="H56" s="163"/>
      <c r="I56" s="163"/>
      <c r="J56" s="163">
        <f>'将来負担比率（分子）の構造'!K$52</f>
        <v>9664</v>
      </c>
      <c r="K56" s="163"/>
      <c r="L56" s="163"/>
      <c r="M56" s="163">
        <f>'将来負担比率（分子）の構造'!L$52</f>
        <v>9567</v>
      </c>
      <c r="N56" s="163"/>
      <c r="O56" s="163"/>
      <c r="P56" s="163">
        <f>'将来負担比率（分子）の構造'!M$52</f>
        <v>10732</v>
      </c>
    </row>
    <row r="57" spans="1:16" x14ac:dyDescent="0.2">
      <c r="A57" s="163" t="s">
        <v>42</v>
      </c>
      <c r="B57" s="163"/>
      <c r="C57" s="163"/>
      <c r="D57" s="163">
        <f>'将来負担比率（分子）の構造'!I$51</f>
        <v>196</v>
      </c>
      <c r="E57" s="163"/>
      <c r="F57" s="163"/>
      <c r="G57" s="163">
        <f>'将来負担比率（分子）の構造'!J$51</f>
        <v>218</v>
      </c>
      <c r="H57" s="163"/>
      <c r="I57" s="163"/>
      <c r="J57" s="163">
        <f>'将来負担比率（分子）の構造'!K$51</f>
        <v>895</v>
      </c>
      <c r="K57" s="163"/>
      <c r="L57" s="163"/>
      <c r="M57" s="163">
        <f>'将来負担比率（分子）の構造'!L$51</f>
        <v>2197</v>
      </c>
      <c r="N57" s="163"/>
      <c r="O57" s="163"/>
      <c r="P57" s="163">
        <f>'将来負担比率（分子）の構造'!M$51</f>
        <v>2767</v>
      </c>
    </row>
    <row r="58" spans="1:16" x14ac:dyDescent="0.2">
      <c r="A58" s="163" t="s">
        <v>41</v>
      </c>
      <c r="B58" s="163"/>
      <c r="C58" s="163"/>
      <c r="D58" s="163">
        <f>'将来負担比率（分子）の構造'!I$50</f>
        <v>4898</v>
      </c>
      <c r="E58" s="163"/>
      <c r="F58" s="163"/>
      <c r="G58" s="163">
        <f>'将来負担比率（分子）の構造'!J$50</f>
        <v>5003</v>
      </c>
      <c r="H58" s="163"/>
      <c r="I58" s="163"/>
      <c r="J58" s="163">
        <f>'将来負担比率（分子）の構造'!K$50</f>
        <v>5131</v>
      </c>
      <c r="K58" s="163"/>
      <c r="L58" s="163"/>
      <c r="M58" s="163">
        <f>'将来負担比率（分子）の構造'!L$50</f>
        <v>6194</v>
      </c>
      <c r="N58" s="163"/>
      <c r="O58" s="163"/>
      <c r="P58" s="163">
        <f>'将来負担比率（分子）の構造'!M$50</f>
        <v>5799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1563</v>
      </c>
      <c r="C62" s="163"/>
      <c r="D62" s="163"/>
      <c r="E62" s="163">
        <f>'将来負担比率（分子）の構造'!J$45</f>
        <v>1513</v>
      </c>
      <c r="F62" s="163"/>
      <c r="G62" s="163"/>
      <c r="H62" s="163">
        <f>'将来負担比率（分子）の構造'!K$45</f>
        <v>1422</v>
      </c>
      <c r="I62" s="163"/>
      <c r="J62" s="163"/>
      <c r="K62" s="163">
        <f>'将来負担比率（分子）の構造'!L$45</f>
        <v>1396</v>
      </c>
      <c r="L62" s="163"/>
      <c r="M62" s="163"/>
      <c r="N62" s="163">
        <f>'将来負担比率（分子）の構造'!M$45</f>
        <v>1323</v>
      </c>
      <c r="O62" s="163"/>
      <c r="P62" s="163"/>
    </row>
    <row r="63" spans="1:16" x14ac:dyDescent="0.2">
      <c r="A63" s="163" t="s">
        <v>34</v>
      </c>
      <c r="B63" s="163">
        <f>'将来負担比率（分子）の構造'!I$44</f>
        <v>261</v>
      </c>
      <c r="C63" s="163"/>
      <c r="D63" s="163"/>
      <c r="E63" s="163">
        <f>'将来負担比率（分子）の構造'!J$44</f>
        <v>300</v>
      </c>
      <c r="F63" s="163"/>
      <c r="G63" s="163"/>
      <c r="H63" s="163">
        <f>'将来負担比率（分子）の構造'!K$44</f>
        <v>274</v>
      </c>
      <c r="I63" s="163"/>
      <c r="J63" s="163"/>
      <c r="K63" s="163">
        <f>'将来負担比率（分子）の構造'!L$44</f>
        <v>253</v>
      </c>
      <c r="L63" s="163"/>
      <c r="M63" s="163"/>
      <c r="N63" s="163">
        <f>'将来負担比率（分子）の構造'!M$44</f>
        <v>266</v>
      </c>
      <c r="O63" s="163"/>
      <c r="P63" s="163"/>
    </row>
    <row r="64" spans="1:16" x14ac:dyDescent="0.2">
      <c r="A64" s="163" t="s">
        <v>33</v>
      </c>
      <c r="B64" s="163">
        <f>'将来負担比率（分子）の構造'!I$43</f>
        <v>2992</v>
      </c>
      <c r="C64" s="163"/>
      <c r="D64" s="163"/>
      <c r="E64" s="163">
        <f>'将来負担比率（分子）の構造'!J$43</f>
        <v>2460</v>
      </c>
      <c r="F64" s="163"/>
      <c r="G64" s="163"/>
      <c r="H64" s="163">
        <f>'将来負担比率（分子）の構造'!K$43</f>
        <v>2310</v>
      </c>
      <c r="I64" s="163"/>
      <c r="J64" s="163"/>
      <c r="K64" s="163">
        <f>'将来負担比率（分子）の構造'!L$43</f>
        <v>2508</v>
      </c>
      <c r="L64" s="163"/>
      <c r="M64" s="163"/>
      <c r="N64" s="163">
        <f>'将来負担比率（分子）の構造'!M$43</f>
        <v>3285</v>
      </c>
      <c r="O64" s="163"/>
      <c r="P64" s="163"/>
    </row>
    <row r="65" spans="1:16" x14ac:dyDescent="0.2">
      <c r="A65" s="163" t="s">
        <v>32</v>
      </c>
      <c r="B65" s="163">
        <f>'将来負担比率（分子）の構造'!I$42</f>
        <v>1</v>
      </c>
      <c r="C65" s="163"/>
      <c r="D65" s="163"/>
      <c r="E65" s="163">
        <f>'将来負担比率（分子）の構造'!J$42</f>
        <v>0</v>
      </c>
      <c r="F65" s="163"/>
      <c r="G65" s="163"/>
      <c r="H65" s="163">
        <f>'将来負担比率（分子）の構造'!K$42</f>
        <v>0</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10123</v>
      </c>
      <c r="C66" s="163"/>
      <c r="D66" s="163"/>
      <c r="E66" s="163">
        <f>'将来負担比率（分子）の構造'!J$41</f>
        <v>10846</v>
      </c>
      <c r="F66" s="163"/>
      <c r="G66" s="163"/>
      <c r="H66" s="163">
        <f>'将来負担比率（分子）の構造'!K$41</f>
        <v>12140</v>
      </c>
      <c r="I66" s="163"/>
      <c r="J66" s="163"/>
      <c r="K66" s="163">
        <f>'将来負担比率（分子）の構造'!L$41</f>
        <v>13711</v>
      </c>
      <c r="L66" s="163"/>
      <c r="M66" s="163"/>
      <c r="N66" s="163">
        <f>'将来負担比率（分子）の構造'!M$41</f>
        <v>13936</v>
      </c>
      <c r="O66" s="163"/>
      <c r="P66" s="163"/>
    </row>
    <row r="67" spans="1:16" x14ac:dyDescent="0.2">
      <c r="A67" s="163" t="s">
        <v>71</v>
      </c>
      <c r="B67" s="163" t="e">
        <f>NA()</f>
        <v>#N/A</v>
      </c>
      <c r="C67" s="163">
        <f>IF(ISNUMBER('将来負担比率（分子）の構造'!I$53), IF('将来負担比率（分子）の構造'!I$53 &lt; 0, 0, '将来負担比率（分子）の構造'!I$53), NA())</f>
        <v>355</v>
      </c>
      <c r="D67" s="163" t="e">
        <f>NA()</f>
        <v>#N/A</v>
      </c>
      <c r="E67" s="163" t="e">
        <f>NA()</f>
        <v>#N/A</v>
      </c>
      <c r="F67" s="163">
        <f>IF(ISNUMBER('将来負担比率（分子）の構造'!J$53), IF('将来負担比率（分子）の構造'!J$53 &lt; 0, 0, '将来負担比率（分子）の構造'!J$53), NA())</f>
        <v>217</v>
      </c>
      <c r="G67" s="163" t="e">
        <f>NA()</f>
        <v>#N/A</v>
      </c>
      <c r="H67" s="163" t="e">
        <f>NA()</f>
        <v>#N/A</v>
      </c>
      <c r="I67" s="163">
        <f>IF(ISNUMBER('将来負担比率（分子）の構造'!K$53), IF('将来負担比率（分子）の構造'!K$53 &lt; 0, 0, '将来負担比率（分子）の構造'!K$53), NA())</f>
        <v>457</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1812</v>
      </c>
      <c r="C72" s="167">
        <f>基金残高に係る経年分析!G55</f>
        <v>2835</v>
      </c>
      <c r="D72" s="167">
        <f>基金残高に係る経年分析!H55</f>
        <v>2739</v>
      </c>
    </row>
    <row r="73" spans="1:16" x14ac:dyDescent="0.2">
      <c r="A73" s="166" t="s">
        <v>74</v>
      </c>
      <c r="B73" s="167">
        <f>基金残高に係る経年分析!F56</f>
        <v>1798</v>
      </c>
      <c r="C73" s="167">
        <f>基金残高に係る経年分析!G56</f>
        <v>1619</v>
      </c>
      <c r="D73" s="167">
        <f>基金残高に係る経年分析!H56</f>
        <v>1246</v>
      </c>
    </row>
    <row r="74" spans="1:16" x14ac:dyDescent="0.2">
      <c r="A74" s="166" t="s">
        <v>75</v>
      </c>
      <c r="B74" s="167">
        <f>基金残高に係る経年分析!F57</f>
        <v>756</v>
      </c>
      <c r="C74" s="167">
        <f>基金残高に係る経年分析!G57</f>
        <v>916</v>
      </c>
      <c r="D74" s="167">
        <f>基金残高に係る経年分析!H57</f>
        <v>955</v>
      </c>
    </row>
  </sheetData>
  <sheetProtection algorithmName="SHA-512" hashValue="7SRrfVBosRycJUXPN8wnlO1BSNkmAvYTbL660cdwf6sDe0vCHw10oZuLlKlCoNp//1Nx3eGJiTKZg/m5UNM2pw==" saltValue="wiAG2XlbOisxu9GfN2yI4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2026-03-12T02:55:12Z</cp:lastPrinted>
  <dcterms:created xsi:type="dcterms:W3CDTF">2026-02-23T04:38:29Z</dcterms:created>
  <dcterms:modified xsi:type="dcterms:W3CDTF">2026-10-19T05:08:36Z</dcterms:modified>
  <cp:category/>
</cp:coreProperties>
</file>