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21_亘理町〇★\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CO34" i="10"/>
  <c r="BW34" i="10"/>
  <c r="BW35" i="10" s="1"/>
  <c r="BW36" i="10" s="1"/>
  <c r="BW37" i="10" s="1"/>
  <c r="BW38" i="10" s="1"/>
  <c r="BW39" i="10" s="1"/>
  <c r="BW40" i="10" s="1"/>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alcChain>
</file>

<file path=xl/sharedStrings.xml><?xml version="1.0" encoding="utf-8"?>
<sst xmlns="http://schemas.openxmlformats.org/spreadsheetml/2006/main" count="1081" uniqueCount="621">
  <si>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</si>
  <si>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</si>
  <si>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</si>
  <si>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</si>
  <si>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</si>
  <si>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</si>
  <si>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</si>
  <si>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</si>
  <si>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</si>
  <si>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</si>
  <si>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</si>
  <si>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</si>
  <si>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</si>
  <si>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</si>
  <si>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</si>
  <si>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</si>
  <si>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</si>
  <si>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</si>
  <si>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</si>
  <si>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</si>
  <si>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</si>
  <si>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</si>
  <si>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</si>
  <si>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</si>
  <si>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</si>
  <si>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</si>
  <si>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</si>
  <si>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</si>
  <si>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</si>
  <si>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</si>
  <si>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</si>
  <si>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</si>
  <si>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</si>
  <si>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</si>
  <si>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</si>
  <si>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</si>
  <si>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</si>
  <si>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</si>
  <si>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</si>
  <si>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</si>
  <si>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</si>
  <si>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</si>
  <si>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</si>
  <si>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</si>
  <si>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</si>
  <si>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</si>
  <si>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</si>
  <si>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</si>
  <si>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</si>
  <si>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</si>
  <si>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</si>
  <si>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</si>
  <si>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</si>
  <si>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</si>
  <si>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</si>
  <si>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</si>
  <si>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</si>
  <si>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</si>
  <si>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</si>
  <si>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</si>
  <si>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</si>
  <si>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</si>
  <si>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</si>
  <si>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</si>
  <si>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</si>
  <si>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</si>
  <si>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</si>
  <si>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</si>
  <si>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</si>
  <si>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</si>
  <si>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</si>
  <si>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</si>
  <si>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</si>
  <si>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</si>
  <si>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</si>
  <si>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</si>
  <si>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</si>
  <si>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</si>
  <si>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</si>
  <si>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</si>
  <si>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</si>
  <si>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</si>
  <si>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</si>
  <si>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</si>
  <si>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</si>
  <si>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</si>
  <si>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</si>
  <si>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</si>
  <si>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</si>
  <si>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</si>
  <si>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</si>
  <si>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</si>
  <si>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</si>
  <si>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</si>
  <si>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</si>
  <si>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</si>
  <si>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</si>
  <si>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</si>
  <si>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</si>
  <si>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</si>
  <si>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</si>
  <si>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</si>
  <si>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</si>
  <si>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</si>
  <si>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</si>
  <si>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</si>
  <si>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</si>
  <si>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</si>
  <si>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</si>
  <si>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</si>
  <si>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</si>
  <si>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</si>
  <si>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</si>
  <si>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</si>
  <si>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</si>
  <si>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</si>
  <si>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</si>
  <si>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</si>
  <si>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</si>
  <si>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</si>
  <si>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</si>
  <si>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</si>
  <si>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</si>
  <si>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</si>
  <si>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</si>
  <si>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</si>
  <si>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</si>
  <si>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</si>
  <si>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</si>
  <si>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</si>
  <si>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</si>
  <si>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</si>
  <si>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</si>
  <si>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</si>
  <si>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</si>
  <si>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</si>
  <si>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</si>
  <si>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</si>
  <si>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</si>
  <si>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</si>
  <si>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</si>
  <si>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</si>
  <si>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</si>
  <si>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</si>
  <si>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</si>
  <si>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</si>
  <si>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</si>
  <si>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</si>
  <si>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</si>
  <si>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</si>
  <si>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</si>
  <si>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</si>
  <si>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</si>
  <si>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</si>
  <si>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</si>
  <si>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</si>
  <si>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</si>
  <si>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</si>
  <si>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</si>
  <si>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</si>
  <si>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</si>
  <si>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</si>
  <si>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</si>
  <si>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</si>
  <si>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</si>
  <si>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</si>
  <si>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</si>
  <si>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</si>
  <si>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</si>
  <si>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</si>
  <si>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</si>
  <si>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</si>
  <si>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</si>
  <si>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</si>
  <si>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</si>
  <si>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</si>
  <si>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</si>
  <si>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</si>
  <si>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</si>
  <si>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</si>
  <si>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</si>
  <si>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</si>
  <si>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</si>
  <si>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</si>
  <si>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</si>
  <si>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</si>
  <si>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</si>
  <si>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</si>
  <si>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</si>
  <si>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</si>
  <si>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</si>
  <si>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</si>
  <si>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</si>
  <si>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</si>
  <si>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</si>
  <si>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</si>
  <si>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</si>
  <si>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</si>
  <si>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</si>
  <si>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</si>
  <si>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</si>
  <si>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</si>
  <si>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</si>
  <si>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</si>
  <si>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</si>
  <si>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</si>
  <si>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</si>
  <si>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</si>
  <si>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</si>
  <si>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</si>
  <si>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</si>
  <si>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</si>
  <si>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</si>
  <si>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</si>
  <si>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</si>
  <si>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</si>
  <si>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</si>
  <si>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</si>
  <si>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</si>
  <si>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</si>
  <si>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</si>
  <si>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宮城県亘理町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</si>
  <si>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</si>
  <si>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</si>
  <si>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</si>
  <si>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</si>
  <si>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</si>
  <si>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</si>
  <si>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</si>
  <si>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</si>
  <si>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</si>
  <si>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</si>
  <si>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</si>
  <si>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</si>
  <si>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</si>
  <si>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</si>
  <si>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</si>
  <si>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</si>
  <si>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</si>
  <si>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</si>
  <si>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</si>
  <si>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</si>
  <si>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</si>
  <si>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</si>
  <si>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</si>
  <si>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</si>
  <si>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</si>
  <si>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</si>
  <si>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</si>
  <si>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</si>
  <si>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</si>
  <si>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</si>
  <si>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</si>
  <si>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</si>
  <si>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</si>
  <si>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</si>
  <si>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</si>
  <si>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</si>
  <si>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</si>
  <si>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</si>
  <si>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</si>
  <si>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</si>
  <si>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</si>
  <si>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</si>
  <si>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</si>
  <si>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</si>
  <si>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</si>
  <si>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</si>
  <si>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</si>
  <si>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</si>
  <si>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</si>
  <si>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</si>
  <si>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</si>
  <si>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</si>
  <si>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</si>
  <si>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</si>
  <si>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</si>
  <si>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</si>
  <si>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</si>
  <si>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</si>
  <si>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</si>
  <si>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</si>
  <si>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</si>
  <si>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</si>
  <si>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</si>
  <si>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</si>
  <si>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</si>
  <si>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</si>
  <si>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</si>
  <si>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</si>
  <si>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</si>
  <si>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</si>
  <si>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</si>
  <si>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</si>
  <si>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</si>
  <si>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</si>
  <si>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</si>
  <si>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</si>
  <si>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</si>
  <si>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</si>
  <si>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</si>
  <si>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</si>
  <si>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</si>
  <si>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</si>
  <si>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</si>
  <si>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</si>
  <si>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</si>
  <si>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</si>
  <si>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</si>
  <si>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</si>
  <si>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</si>
  <si>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</si>
  <si>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</si>
  <si>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</si>
  <si>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</si>
  <si>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</si>
  <si>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</si>
  <si>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</si>
  <si>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</si>
  <si>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</si>
  <si>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</si>
  <si>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</si>
  <si>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</si>
  <si>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</si>
  <si>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</si>
  <si>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</si>
  <si>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</si>
  <si>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</si>
  <si>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</si>
  <si>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</si>
  <si>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</si>
  <si>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</si>
  <si>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</si>
  <si>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</si>
  <si>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</si>
  <si>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</si>
  <si>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</si>
  <si>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</si>
  <si>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</si>
  <si>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</si>
  <si>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</si>
  <si>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</si>
  <si>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</si>
  <si>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</si>
  <si>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</si>
  <si>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</si>
  <si>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</si>
  <si>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</si>
  <si>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</si>
  <si>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</si>
  <si>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</si>
  <si>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</si>
  <si>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</si>
  <si>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</si>
  <si>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</si>
  <si>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</si>
  <si>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</si>
  <si>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</si>
  <si>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</si>
  <si>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</si>
  <si>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</si>
  <si>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</si>
  <si>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</si>
  <si>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</si>
  <si>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</si>
  <si>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</si>
  <si>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</si>
  <si>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</si>
  <si>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</si>
  <si>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</si>
  <si>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</si>
  <si>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</si>
  <si>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</si>
  <si>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</si>
  <si>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</si>
  <si>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宮城県亘理町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</si>
  <si>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</si>
  <si>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</si>
  <si>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</si>
  <si>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</si>
  <si>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</si>
  <si>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</si>
  <si>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</si>
  <si>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</si>
  <si>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</si>
  <si>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</si>
  <si>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</si>
  <si>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</si>
  <si>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</si>
  <si>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</si>
  <si>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</si>
  <si>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</si>
  <si>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</si>
  <si>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</si>
  <si>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</si>
  <si>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</si>
  <si>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亘理町土地取得特別会計</t>
    <phoneticPr fontId="5"/>
  </si>
  <si>
    <t>亘理町奨学資金貸付特別会計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</si>
  <si>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</si>
  <si>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</si>
  <si>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</si>
  <si>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</si>
  <si>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</si>
  <si>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</si>
  <si>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</si>
  <si>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</si>
  <si>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</si>
  <si>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</si>
  <si>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</si>
  <si>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</si>
  <si>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</si>
  <si>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</si>
  <si>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亘理町国民健康保険特別会計</t>
    <phoneticPr fontId="5"/>
  </si>
  <si>
    <t>亘理町介護保険特別会計</t>
    <phoneticPr fontId="5"/>
  </si>
  <si>
    <t>亘理町介護認定審査会特別会計</t>
    <phoneticPr fontId="5"/>
  </si>
  <si>
    <t>-</t>
    <phoneticPr fontId="5"/>
  </si>
  <si>
    <t>亘理町後期高齢者医療特別会計</t>
    <phoneticPr fontId="5"/>
  </si>
  <si>
    <t>亘理町水道事業会計</t>
    <phoneticPr fontId="5"/>
  </si>
  <si>
    <t>法適用企業</t>
    <phoneticPr fontId="5"/>
  </si>
  <si>
    <t>亘理町公共下水道事業会計</t>
    <phoneticPr fontId="5"/>
  </si>
  <si>
    <t>法適用企業</t>
    <phoneticPr fontId="5"/>
  </si>
  <si>
    <t>わたり温泉鳥の海特別会計</t>
    <phoneticPr fontId="5"/>
  </si>
  <si>
    <t>法非適用企業</t>
    <phoneticPr fontId="5"/>
  </si>
  <si>
    <t>亘理町工業用地等造成事業特別会計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</si>
  <si>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</si>
  <si>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</si>
  <si>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</si>
  <si>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</si>
  <si>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</si>
  <si>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</si>
  <si>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</si>
  <si>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</si>
  <si>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</si>
  <si>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</si>
  <si>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</si>
  <si>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</si>
  <si>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</si>
  <si>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</si>
  <si>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</si>
  <si>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</si>
  <si>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</si>
  <si>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</si>
  <si>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</si>
  <si>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</si>
  <si>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</si>
  <si>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</si>
  <si>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</si>
  <si>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</si>
  <si>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</si>
  <si>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</si>
  <si>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</si>
  <si>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</si>
  <si>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</si>
  <si>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</si>
  <si>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</si>
  <si>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</si>
  <si>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</si>
  <si>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</si>
  <si>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</si>
  <si>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</si>
  <si>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</si>
  <si>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</si>
  <si>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</si>
  <si>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</si>
  <si>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</si>
  <si>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</si>
  <si>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</si>
  <si>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</si>
  <si>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</si>
  <si>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</si>
  <si>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</si>
  <si>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</si>
  <si>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</si>
  <si>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</si>
  <si>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</si>
  <si>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</si>
  <si>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</si>
  <si>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</si>
  <si>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</si>
  <si>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</si>
  <si>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</si>
  <si>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</si>
  <si>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</si>
  <si>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</si>
  <si>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</si>
  <si>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</si>
  <si>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</si>
  <si>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</si>
  <si>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</si>
  <si>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</si>
  <si>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</si>
  <si>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</si>
  <si>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</si>
  <si>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</si>
  <si>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</si>
  <si>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</si>
  <si>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</si>
  <si>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</si>
  <si>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亘理町水道事業会計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</si>
  <si>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</si>
  <si>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</si>
  <si>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わたり温泉鳥の海特別会計</t>
    <phoneticPr fontId="5"/>
  </si>
  <si>
    <t>(Ｆ)</t>
    <phoneticPr fontId="5"/>
  </si>
  <si>
    <t>亘理町介護認定審査会特別会計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</si>
  <si>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</si>
  <si>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</si>
  <si>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</si>
  <si>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</si>
  <si>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</si>
  <si>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</si>
  <si>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</si>
  <si>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</si>
  <si>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</si>
  <si>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</si>
  <si>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</si>
  <si>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</si>
  <si>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</si>
  <si>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</si>
  <si>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</si>
  <si>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</si>
  <si>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</si>
  <si>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</si>
  <si>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</si>
  <si>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</si>
  <si>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</si>
  <si>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</si>
  <si>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</si>
  <si>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</si>
  <si>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</si>
  <si>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</si>
  <si>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</si>
  <si>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</si>
  <si>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</si>
  <si>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</si>
  <si>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</si>
  <si>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</si>
  <si>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</si>
  <si>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</si>
  <si>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</si>
  <si>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</si>
  <si>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</si>
  <si>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</si>
  <si>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</si>
  <si>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</si>
  <si>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</si>
  <si>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</si>
  <si>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</si>
  <si>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</si>
  <si>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</si>
  <si>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</si>
  <si>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</si>
  <si>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</si>
  <si>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</si>
  <si>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</si>
  <si>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</si>
  <si>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</si>
  <si>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</si>
  <si>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</si>
  <si>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</si>
  <si>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</si>
  <si>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</si>
  <si>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</si>
  <si>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</si>
  <si>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</si>
  <si>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</si>
  <si>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</si>
  <si>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</si>
  <si>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</si>
  <si>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</si>
  <si>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</si>
  <si>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</si>
  <si>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</si>
  <si>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</si>
  <si>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</si>
  <si>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</si>
  <si>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</si>
  <si>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</si>
  <si>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</si>
  <si>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</si>
  <si>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</si>
  <si>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</si>
  <si>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</si>
  <si>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</si>
  <si>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</si>
  <si>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</si>
  <si>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</si>
  <si>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</si>
  <si>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</si>
  <si>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</si>
  <si>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34.40</t>
  </si>
  <si>
    <t>▲ 13.51</t>
  </si>
  <si>
    <t>▲ 0.54</t>
  </si>
  <si>
    <t>亘理町水道事業会計</t>
  </si>
  <si>
    <t>一般会計</t>
  </si>
  <si>
    <t>亘理町公共下水道事業会計</t>
  </si>
  <si>
    <t>亘理町介護保険特別会計</t>
  </si>
  <si>
    <t>亘理町国民健康保険特別会計</t>
  </si>
  <si>
    <t>亘理町後期高齢者医療特別会計</t>
  </si>
  <si>
    <t>亘理町工業用地等造成事業特別会計</t>
  </si>
  <si>
    <t>わたり温泉鳥の海特別会計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</si>
  <si>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</si>
  <si>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</si>
  <si>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</si>
  <si>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</si>
  <si>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</si>
  <si>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</si>
  <si>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</si>
  <si>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</si>
  <si>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</si>
  <si>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</si>
  <si>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</si>
  <si>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</si>
  <si>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</si>
  <si>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</si>
  <si>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</si>
  <si>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</si>
  <si>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亘理町町営住宅管理運営基金</t>
  </si>
  <si>
    <t>亘理町公共施設整備基金</t>
  </si>
  <si>
    <t>亘理町奨学教育基金</t>
  </si>
  <si>
    <t>亘理町長寿社会対策基金</t>
  </si>
  <si>
    <t>亘理町まち・ひと・しごと創生推進基金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</si>
</sst>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AF93-4188-A320-B2EA833983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172552</c:v>
                </c:pt>
                <c:pt idx="1">
                  <c:v>183751</c:v>
                </c:pt>
                <c:pt idx="2">
                  <c:v>75516</c:v>
                </c:pt>
                <c:pt idx="3">
                  <c:v>19560</c:v>
                </c:pt>
                <c:pt idx="4">
                  <c:v>34320</c:v>
                </c:pt>
              </c:numCache>
            </c:numRef>
          </c:val>
          <c:smooth val="0"/>
          <c:extLst>
            <c:ext xmlns:c16="http://schemas.microsoft.com/office/drawing/2014/chart" uri="{C3380CC4-5D6E-409C-BE32-E72D297353CC}">
              <c16:uniqueId val="{00000001-AF93-4188-A320-B2EA833983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9.68</c:v>
                </c:pt>
                <c:pt idx="1">
                  <c:v>6.65</c:v>
                </c:pt>
                <c:pt idx="2">
                  <c:v>6.23</c:v>
                </c:pt>
                <c:pt idx="3">
                  <c:v>3.78</c:v>
                </c:pt>
                <c:pt idx="4">
                  <c:v>8.98</c:v>
                </c:pt>
              </c:numCache>
            </c:numRef>
          </c:val>
          <c:extLst>
            <c:ext xmlns:c16="http://schemas.microsoft.com/office/drawing/2014/chart" uri="{C3380CC4-5D6E-409C-BE32-E72D297353CC}">
              <c16:uniqueId val="{00000000-3B76-427F-82B2-EC24462A4D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18.48</c:v>
                </c:pt>
                <c:pt idx="1">
                  <c:v>17.329999999999998</c:v>
                </c:pt>
                <c:pt idx="2">
                  <c:v>21.78</c:v>
                </c:pt>
                <c:pt idx="3">
                  <c:v>29.44</c:v>
                </c:pt>
                <c:pt idx="4">
                  <c:v>39.25</c:v>
                </c:pt>
              </c:numCache>
            </c:numRef>
          </c:val>
          <c:extLst>
            <c:ext xmlns:c16="http://schemas.microsoft.com/office/drawing/2014/chart" uri="{C3380CC4-5D6E-409C-BE32-E72D297353CC}">
              <c16:uniqueId val="{00000001-3B76-427F-82B2-EC24462A4D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-34.4</c:v>
                </c:pt>
                <c:pt idx="1">
                  <c:v>-13.51</c:v>
                </c:pt>
                <c:pt idx="2">
                  <c:v>-0.54</c:v>
                </c:pt>
                <c:pt idx="3">
                  <c:v>0.81</c:v>
                </c:pt>
                <c:pt idx="4">
                  <c:v>10.84</c:v>
                </c:pt>
              </c:numCache>
            </c:numRef>
          </c:val>
          <c:smooth val="0"/>
          <c:extLst>
            <c:ext xmlns:c16="http://schemas.microsoft.com/office/drawing/2014/chart" uri="{C3380CC4-5D6E-409C-BE32-E72D297353CC}">
              <c16:uniqueId val="{00000002-3B76-427F-82B2-EC24462A4D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0.52</c:v>
                </c:pt>
                <c:pt idx="2">
                  <c:v>#N/A</c:v>
                </c:pt>
                <c:pt idx="3">
                  <c:v>1.07</c:v>
                </c:pt>
                <c:pt idx="4">
                  <c:v>#N/A</c:v>
                </c:pt>
                <c:pt idx="5">
                  <c:v>0.01</c:v>
                </c:pt>
                <c:pt idx="6">
                  <c:v>#N/A</c:v>
                </c:pt>
                <c:pt idx="7">
                  <c:v>0</c:v>
                </c:pt>
                <c:pt idx="8">
                  <c:v>#N/A</c:v>
                </c:pt>
                <c:pt idx="9">
                  <c:v>0</c:v>
                </c:pt>
              </c:numCache>
            </c:numRef>
          </c:val>
          <c:extLst>
            <c:ext xmlns:c16="http://schemas.microsoft.com/office/drawing/2014/chart" uri="{C3380CC4-5D6E-409C-BE32-E72D297353CC}">
              <c16:uniqueId val="{00000000-E655-4349-A97A-A47E87DA36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55-4349-A97A-A47E87DA365F}"/>
            </c:ext>
          </c:extLst>
        </c:ser>
        <c:ser>
          <c:idx val="2"/>
          <c:order val="2"/>
          <c:tx>
            <c:strRef>
              <c:f>データシート!$A$29</c:f>
              <c:strCache>
                <c:ptCount val="1"/>
                <c:pt idx="0">
                  <c:v>わたり温泉鳥の海特別会計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E655-4349-A97A-A47E87DA365F}"/>
            </c:ext>
          </c:extLst>
        </c:ser>
        <c:ser>
          <c:idx val="3"/>
          <c:order val="3"/>
          <c:tx>
            <c:strRef>
              <c:f>データシート!$A$30</c:f>
              <c:strCache>
                <c:ptCount val="1"/>
                <c:pt idx="0">
                  <c:v>亘理町工業用地等造成事業特別会計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10.01</c:v>
                </c:pt>
                <c:pt idx="2">
                  <c:v>#N/A</c:v>
                </c:pt>
                <c:pt idx="3">
                  <c:v>15.53</c:v>
                </c:pt>
                <c:pt idx="4">
                  <c:v>#N/A</c:v>
                </c:pt>
                <c:pt idx="5">
                  <c:v>22.07</c:v>
                </c:pt>
                <c:pt idx="6">
                  <c:v>#N/A</c:v>
                </c:pt>
                <c:pt idx="7">
                  <c:v>20.97</c:v>
                </c:pt>
                <c:pt idx="8">
                  <c:v>#N/A</c:v>
                </c:pt>
                <c:pt idx="9">
                  <c:v>0.01</c:v>
                </c:pt>
              </c:numCache>
            </c:numRef>
          </c:val>
          <c:extLst>
            <c:ext xmlns:c16="http://schemas.microsoft.com/office/drawing/2014/chart" uri="{C3380CC4-5D6E-409C-BE32-E72D297353CC}">
              <c16:uniqueId val="{00000003-E655-4349-A97A-A47E87DA365F}"/>
            </c:ext>
          </c:extLst>
        </c:ser>
        <c:ser>
          <c:idx val="4"/>
          <c:order val="4"/>
          <c:tx>
            <c:strRef>
              <c:f>データシート!$A$31</c:f>
              <c:strCache>
                <c:ptCount val="1"/>
                <c:pt idx="0">
                  <c:v>亘理町後期高齢者医療特別会計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0.04</c:v>
                </c:pt>
                <c:pt idx="4">
                  <c:v>#N/A</c:v>
                </c:pt>
                <c:pt idx="5">
                  <c:v>0.02</c:v>
                </c:pt>
                <c:pt idx="6">
                  <c:v>#N/A</c:v>
                </c:pt>
                <c:pt idx="7">
                  <c:v>0</c:v>
                </c:pt>
                <c:pt idx="8">
                  <c:v>#N/A</c:v>
                </c:pt>
                <c:pt idx="9">
                  <c:v>0.04</c:v>
                </c:pt>
              </c:numCache>
            </c:numRef>
          </c:val>
          <c:extLst>
            <c:ext xmlns:c16="http://schemas.microsoft.com/office/drawing/2014/chart" uri="{C3380CC4-5D6E-409C-BE32-E72D297353CC}">
              <c16:uniqueId val="{00000004-E655-4349-A97A-A47E87DA365F}"/>
            </c:ext>
          </c:extLst>
        </c:ser>
        <c:ser>
          <c:idx val="5"/>
          <c:order val="5"/>
          <c:tx>
            <c:strRef>
              <c:f>データシート!$A$32</c:f>
              <c:strCache>
                <c:ptCount val="1"/>
                <c:pt idx="0">
                  <c:v>亘理町国民健康保険特別会計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c:v>
                </c:pt>
                <c:pt idx="2">
                  <c:v>#N/A</c:v>
                </c:pt>
                <c:pt idx="3">
                  <c:v>0.49</c:v>
                </c:pt>
                <c:pt idx="4">
                  <c:v>#N/A</c:v>
                </c:pt>
                <c:pt idx="5">
                  <c:v>0.91</c:v>
                </c:pt>
                <c:pt idx="6">
                  <c:v>#N/A</c:v>
                </c:pt>
                <c:pt idx="7">
                  <c:v>0.92</c:v>
                </c:pt>
                <c:pt idx="8">
                  <c:v>#N/A</c:v>
                </c:pt>
                <c:pt idx="9">
                  <c:v>0.37</c:v>
                </c:pt>
              </c:numCache>
            </c:numRef>
          </c:val>
          <c:extLst>
            <c:ext xmlns:c16="http://schemas.microsoft.com/office/drawing/2014/chart" uri="{C3380CC4-5D6E-409C-BE32-E72D297353CC}">
              <c16:uniqueId val="{00000005-E655-4349-A97A-A47E87DA365F}"/>
            </c:ext>
          </c:extLst>
        </c:ser>
        <c:ser>
          <c:idx val="6"/>
          <c:order val="6"/>
          <c:tx>
            <c:strRef>
              <c:f>データシート!$A$33</c:f>
              <c:strCache>
                <c:ptCount val="1"/>
                <c:pt idx="0">
                  <c:v>亘理町介護保険特別会計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c:v>
                </c:pt>
                <c:pt idx="2">
                  <c:v>#N/A</c:v>
                </c:pt>
                <c:pt idx="3">
                  <c:v>0.38</c:v>
                </c:pt>
                <c:pt idx="4">
                  <c:v>#N/A</c:v>
                </c:pt>
                <c:pt idx="5">
                  <c:v>0.05</c:v>
                </c:pt>
                <c:pt idx="6">
                  <c:v>#N/A</c:v>
                </c:pt>
                <c:pt idx="7">
                  <c:v>0.15</c:v>
                </c:pt>
                <c:pt idx="8">
                  <c:v>#N/A</c:v>
                </c:pt>
                <c:pt idx="9">
                  <c:v>0.46</c:v>
                </c:pt>
              </c:numCache>
            </c:numRef>
          </c:val>
          <c:extLst>
            <c:ext xmlns:c16="http://schemas.microsoft.com/office/drawing/2014/chart" uri="{C3380CC4-5D6E-409C-BE32-E72D297353CC}">
              <c16:uniqueId val="{00000006-E655-4349-A97A-A47E87DA365F}"/>
            </c:ext>
          </c:extLst>
        </c:ser>
        <c:ser>
          <c:idx val="7"/>
          <c:order val="7"/>
          <c:tx>
            <c:strRef>
              <c:f>データシート!$A$34</c:f>
              <c:strCache>
                <c:ptCount val="1"/>
                <c:pt idx="0">
                  <c:v>亘理町公共下水道事業会計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0.51</c:v>
                </c:pt>
                <c:pt idx="6">
                  <c:v>#N/A</c:v>
                </c:pt>
                <c:pt idx="7">
                  <c:v>1.73</c:v>
                </c:pt>
                <c:pt idx="8">
                  <c:v>#N/A</c:v>
                </c:pt>
                <c:pt idx="9">
                  <c:v>2.2799999999999998</c:v>
                </c:pt>
              </c:numCache>
            </c:numRef>
          </c:val>
          <c:extLst>
            <c:ext xmlns:c16="http://schemas.microsoft.com/office/drawing/2014/chart" uri="{C3380CC4-5D6E-409C-BE32-E72D297353CC}">
              <c16:uniqueId val="{00000007-E655-4349-A97A-A47E87DA36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9.66</c:v>
                </c:pt>
                <c:pt idx="2">
                  <c:v>#N/A</c:v>
                </c:pt>
                <c:pt idx="3">
                  <c:v>6.64</c:v>
                </c:pt>
                <c:pt idx="4">
                  <c:v>#N/A</c:v>
                </c:pt>
                <c:pt idx="5">
                  <c:v>6.22</c:v>
                </c:pt>
                <c:pt idx="6">
                  <c:v>#N/A</c:v>
                </c:pt>
                <c:pt idx="7">
                  <c:v>3.78</c:v>
                </c:pt>
                <c:pt idx="8">
                  <c:v>#N/A</c:v>
                </c:pt>
                <c:pt idx="9">
                  <c:v>8.9700000000000006</c:v>
                </c:pt>
              </c:numCache>
            </c:numRef>
          </c:val>
          <c:extLst>
            <c:ext xmlns:c16="http://schemas.microsoft.com/office/drawing/2014/chart" uri="{C3380CC4-5D6E-409C-BE32-E72D297353CC}">
              <c16:uniqueId val="{00000008-E655-4349-A97A-A47E87DA365F}"/>
            </c:ext>
          </c:extLst>
        </c:ser>
        <c:ser>
          <c:idx val="9"/>
          <c:order val="9"/>
          <c:tx>
            <c:strRef>
              <c:f>データシート!$A$36</c:f>
              <c:strCache>
                <c:ptCount val="1"/>
                <c:pt idx="0">
                  <c:v>亘理町水道事業会計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12.18</c:v>
                </c:pt>
                <c:pt idx="2">
                  <c:v>#N/A</c:v>
                </c:pt>
                <c:pt idx="3">
                  <c:v>13.13</c:v>
                </c:pt>
                <c:pt idx="4">
                  <c:v>#N/A</c:v>
                </c:pt>
                <c:pt idx="5">
                  <c:v>13.99</c:v>
                </c:pt>
                <c:pt idx="6">
                  <c:v>#N/A</c:v>
                </c:pt>
                <c:pt idx="7">
                  <c:v>12.9</c:v>
                </c:pt>
                <c:pt idx="8">
                  <c:v>#N/A</c:v>
                </c:pt>
                <c:pt idx="9">
                  <c:v>12.15</c:v>
                </c:pt>
              </c:numCache>
            </c:numRef>
          </c:val>
          <c:extLst>
            <c:ext xmlns:c16="http://schemas.microsoft.com/office/drawing/2014/chart" uri="{C3380CC4-5D6E-409C-BE32-E72D297353CC}">
              <c16:uniqueId val="{00000009-E655-4349-A97A-A47E87DA36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1165</c:v>
                </c:pt>
                <c:pt idx="5">
                  <c:v>1149</c:v>
                </c:pt>
                <c:pt idx="8">
                  <c:v>1119</c:v>
                </c:pt>
                <c:pt idx="11">
                  <c:v>1088</c:v>
                </c:pt>
                <c:pt idx="14">
                  <c:v>1111</c:v>
                </c:pt>
              </c:numCache>
            </c:numRef>
          </c:val>
          <c:extLst>
            <c:ext xmlns:c16="http://schemas.microsoft.com/office/drawing/2014/chart" uri="{C3380CC4-5D6E-409C-BE32-E72D297353CC}">
              <c16:uniqueId val="{00000000-8DEB-4770-9FE3-0E2CF5D4A6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EB-4770-9FE3-0E2CF5D4A6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EB-4770-9FE3-0E2CF5D4A6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12</c:v>
                </c:pt>
                <c:pt idx="6">
                  <c:v>12</c:v>
                </c:pt>
                <c:pt idx="9">
                  <c:v>49</c:v>
                </c:pt>
                <c:pt idx="12">
                  <c:v>61</c:v>
                </c:pt>
              </c:numCache>
            </c:numRef>
          </c:val>
          <c:extLst>
            <c:ext xmlns:c16="http://schemas.microsoft.com/office/drawing/2014/chart" uri="{C3380CC4-5D6E-409C-BE32-E72D297353CC}">
              <c16:uniqueId val="{00000003-8DEB-4770-9FE3-0E2CF5D4A6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540</c:v>
                </c:pt>
                <c:pt idx="3">
                  <c:v>598</c:v>
                </c:pt>
                <c:pt idx="6">
                  <c:v>611</c:v>
                </c:pt>
                <c:pt idx="9">
                  <c:v>514</c:v>
                </c:pt>
                <c:pt idx="12">
                  <c:v>541</c:v>
                </c:pt>
              </c:numCache>
            </c:numRef>
          </c:val>
          <c:extLst>
            <c:ext xmlns:c16="http://schemas.microsoft.com/office/drawing/2014/chart" uri="{C3380CC4-5D6E-409C-BE32-E72D297353CC}">
              <c16:uniqueId val="{00000004-8DEB-4770-9FE3-0E2CF5D4A6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EB-4770-9FE3-0E2CF5D4A6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EB-4770-9FE3-0E2CF5D4A6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867</c:v>
                </c:pt>
                <c:pt idx="3">
                  <c:v>871</c:v>
                </c:pt>
                <c:pt idx="6">
                  <c:v>863</c:v>
                </c:pt>
                <c:pt idx="9">
                  <c:v>875</c:v>
                </c:pt>
                <c:pt idx="12">
                  <c:v>896</c:v>
                </c:pt>
              </c:numCache>
            </c:numRef>
          </c:val>
          <c:extLst>
            <c:ext xmlns:c16="http://schemas.microsoft.com/office/drawing/2014/chart" uri="{C3380CC4-5D6E-409C-BE32-E72D297353CC}">
              <c16:uniqueId val="{00000007-8DEB-4770-9FE3-0E2CF5D4A6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257</c:v>
                </c:pt>
                <c:pt idx="2">
                  <c:v>#N/A</c:v>
                </c:pt>
                <c:pt idx="3">
                  <c:v>#N/A</c:v>
                </c:pt>
                <c:pt idx="4">
                  <c:v>332</c:v>
                </c:pt>
                <c:pt idx="5">
                  <c:v>#N/A</c:v>
                </c:pt>
                <c:pt idx="6">
                  <c:v>#N/A</c:v>
                </c:pt>
                <c:pt idx="7">
                  <c:v>367</c:v>
                </c:pt>
                <c:pt idx="8">
                  <c:v>#N/A</c:v>
                </c:pt>
                <c:pt idx="9">
                  <c:v>#N/A</c:v>
                </c:pt>
                <c:pt idx="10">
                  <c:v>350</c:v>
                </c:pt>
                <c:pt idx="11">
                  <c:v>#N/A</c:v>
                </c:pt>
                <c:pt idx="12">
                  <c:v>#N/A</c:v>
                </c:pt>
                <c:pt idx="13">
                  <c:v>387</c:v>
                </c:pt>
                <c:pt idx="14">
                  <c:v>#N/A</c:v>
                </c:pt>
              </c:numCache>
            </c:numRef>
          </c:val>
          <c:smooth val="0"/>
          <c:extLst>
            <c:ext xmlns:c16="http://schemas.microsoft.com/office/drawing/2014/chart" uri="{C3380CC4-5D6E-409C-BE32-E72D297353CC}">
              <c16:uniqueId val="{00000008-8DEB-4770-9FE3-0E2CF5D4A6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11241</c:v>
                </c:pt>
                <c:pt idx="5">
                  <c:v>11316</c:v>
                </c:pt>
                <c:pt idx="8">
                  <c:v>11148</c:v>
                </c:pt>
                <c:pt idx="11">
                  <c:v>10814</c:v>
                </c:pt>
                <c:pt idx="14">
                  <c:v>10337</c:v>
                </c:pt>
              </c:numCache>
            </c:numRef>
          </c:val>
          <c:extLst>
            <c:ext xmlns:c16="http://schemas.microsoft.com/office/drawing/2014/chart" uri="{C3380CC4-5D6E-409C-BE32-E72D297353CC}">
              <c16:uniqueId val="{00000000-3645-4ABA-AF03-18767551C7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3858</c:v>
                </c:pt>
                <c:pt idx="5">
                  <c:v>3654</c:v>
                </c:pt>
                <c:pt idx="8">
                  <c:v>3371</c:v>
                </c:pt>
                <c:pt idx="11">
                  <c:v>2892</c:v>
                </c:pt>
                <c:pt idx="14">
                  <c:v>2422</c:v>
                </c:pt>
              </c:numCache>
            </c:numRef>
          </c:val>
          <c:extLst>
            <c:ext xmlns:c16="http://schemas.microsoft.com/office/drawing/2014/chart" uri="{C3380CC4-5D6E-409C-BE32-E72D297353CC}">
              <c16:uniqueId val="{00000001-3645-4ABA-AF03-18767551C7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6338</c:v>
                </c:pt>
                <c:pt idx="5">
                  <c:v>5670</c:v>
                </c:pt>
                <c:pt idx="8">
                  <c:v>6608</c:v>
                </c:pt>
                <c:pt idx="11">
                  <c:v>8458</c:v>
                </c:pt>
                <c:pt idx="14">
                  <c:v>9955</c:v>
                </c:pt>
              </c:numCache>
            </c:numRef>
          </c:val>
          <c:extLst>
            <c:ext xmlns:c16="http://schemas.microsoft.com/office/drawing/2014/chart" uri="{C3380CC4-5D6E-409C-BE32-E72D297353CC}">
              <c16:uniqueId val="{00000002-3645-4ABA-AF03-18767551C7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45-4ABA-AF03-18767551C7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45-4ABA-AF03-18767551C7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2</c:v>
                </c:pt>
                <c:pt idx="6">
                  <c:v>4</c:v>
                </c:pt>
                <c:pt idx="9">
                  <c:v>0</c:v>
                </c:pt>
                <c:pt idx="12">
                  <c:v>3</c:v>
                </c:pt>
              </c:numCache>
            </c:numRef>
          </c:val>
          <c:extLst>
            <c:ext xmlns:c16="http://schemas.microsoft.com/office/drawing/2014/chart" uri="{C3380CC4-5D6E-409C-BE32-E72D297353CC}">
              <c16:uniqueId val="{00000005-3645-4ABA-AF03-18767551C7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1378</c:v>
                </c:pt>
                <c:pt idx="3">
                  <c:v>1299</c:v>
                </c:pt>
                <c:pt idx="6">
                  <c:v>1191</c:v>
                </c:pt>
                <c:pt idx="9">
                  <c:v>1132</c:v>
                </c:pt>
                <c:pt idx="12">
                  <c:v>1206</c:v>
                </c:pt>
              </c:numCache>
            </c:numRef>
          </c:val>
          <c:extLst>
            <c:ext xmlns:c16="http://schemas.microsoft.com/office/drawing/2014/chart" uri="{C3380CC4-5D6E-409C-BE32-E72D297353CC}">
              <c16:uniqueId val="{00000006-3645-4ABA-AF03-18767551C7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115</c:v>
                </c:pt>
                <c:pt idx="3">
                  <c:v>318</c:v>
                </c:pt>
                <c:pt idx="6">
                  <c:v>368</c:v>
                </c:pt>
                <c:pt idx="9">
                  <c:v>332</c:v>
                </c:pt>
                <c:pt idx="12">
                  <c:v>285</c:v>
                </c:pt>
              </c:numCache>
            </c:numRef>
          </c:val>
          <c:extLst>
            <c:ext xmlns:c16="http://schemas.microsoft.com/office/drawing/2014/chart" uri="{C3380CC4-5D6E-409C-BE32-E72D297353CC}">
              <c16:uniqueId val="{00000007-3645-4ABA-AF03-18767551C7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6147</c:v>
                </c:pt>
                <c:pt idx="3">
                  <c:v>6079</c:v>
                </c:pt>
                <c:pt idx="6">
                  <c:v>5978</c:v>
                </c:pt>
                <c:pt idx="9">
                  <c:v>5656</c:v>
                </c:pt>
                <c:pt idx="12">
                  <c:v>5528</c:v>
                </c:pt>
              </c:numCache>
            </c:numRef>
          </c:val>
          <c:extLst>
            <c:ext xmlns:c16="http://schemas.microsoft.com/office/drawing/2014/chart" uri="{C3380CC4-5D6E-409C-BE32-E72D297353CC}">
              <c16:uniqueId val="{00000008-3645-4ABA-AF03-18767551C7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45-4ABA-AF03-18767551C7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9895</c:v>
                </c:pt>
                <c:pt idx="3">
                  <c:v>10556</c:v>
                </c:pt>
                <c:pt idx="6">
                  <c:v>10592</c:v>
                </c:pt>
                <c:pt idx="9">
                  <c:v>10274</c:v>
                </c:pt>
                <c:pt idx="12">
                  <c:v>9917</c:v>
                </c:pt>
              </c:numCache>
            </c:numRef>
          </c:val>
          <c:extLst>
            <c:ext xmlns:c16="http://schemas.microsoft.com/office/drawing/2014/chart" uri="{C3380CC4-5D6E-409C-BE32-E72D297353CC}">
              <c16:uniqueId val="{0000000A-3645-4ABA-AF03-18767551C7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45-4ABA-AF03-18767551C7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1628</c:v>
                </c:pt>
                <c:pt idx="1">
                  <c:v>2313</c:v>
                </c:pt>
                <c:pt idx="2">
                  <c:v>3026</c:v>
                </c:pt>
              </c:numCache>
            </c:numRef>
          </c:val>
          <c:extLst>
            <c:ext xmlns:c16="http://schemas.microsoft.com/office/drawing/2014/chart" uri="{C3380CC4-5D6E-409C-BE32-E72D297353CC}">
              <c16:uniqueId val="{00000000-9C94-4D6E-ACEC-33D446DF8E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9C94-4D6E-ACEC-33D446DF8E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4763</c:v>
                </c:pt>
                <c:pt idx="1">
                  <c:v>4622</c:v>
                </c:pt>
                <c:pt idx="2">
                  <c:v>5359</c:v>
                </c:pt>
              </c:numCache>
            </c:numRef>
          </c:val>
          <c:extLst>
            <c:ext xmlns:c16="http://schemas.microsoft.com/office/drawing/2014/chart" uri="{C3380CC4-5D6E-409C-BE32-E72D297353CC}">
              <c16:uniqueId val="{00000002-9C94-4D6E-ACEC-33D446DF8E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当町における実質公債費比率については、近年緩やかな下落傾向が続いていたが、令和</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年度は、前年度比</a:t>
          </a:r>
          <a:r>
            <a:rPr lang="en-US" altLang="ja-JP" sz="1050">
              <a:solidFill>
                <a:schemeClr val="dk1"/>
              </a:solidFill>
              <a:effectLst/>
              <a:latin typeface="+mn-lt"/>
              <a:ea typeface="+mn-ea"/>
              <a:cs typeface="+mn-cs"/>
            </a:rPr>
            <a:t>0.3</a:t>
          </a:r>
          <a:r>
            <a:rPr lang="ja-JP" altLang="ja-JP" sz="1050">
              <a:solidFill>
                <a:schemeClr val="dk1"/>
              </a:solidFill>
              <a:effectLst/>
              <a:latin typeface="+mn-lt"/>
              <a:ea typeface="+mn-ea"/>
              <a:cs typeface="+mn-cs"/>
            </a:rPr>
            <a:t>ポイント増の</a:t>
          </a:r>
          <a:r>
            <a:rPr lang="en-US" altLang="ja-JP" sz="1050">
              <a:solidFill>
                <a:schemeClr val="dk1"/>
              </a:solidFill>
              <a:effectLst/>
              <a:latin typeface="+mn-lt"/>
              <a:ea typeface="+mn-ea"/>
              <a:cs typeface="+mn-cs"/>
            </a:rPr>
            <a:t>5.3</a:t>
          </a:r>
          <a:r>
            <a:rPr lang="ja-JP" altLang="ja-JP"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年度においては、前年度比</a:t>
          </a:r>
          <a:r>
            <a:rPr lang="en-US" altLang="ja-JP" sz="1050">
              <a:solidFill>
                <a:schemeClr val="dk1"/>
              </a:solidFill>
              <a:effectLst/>
              <a:latin typeface="+mn-lt"/>
              <a:ea typeface="+mn-ea"/>
              <a:cs typeface="+mn-cs"/>
            </a:rPr>
            <a:t>0.1</a:t>
          </a:r>
          <a:r>
            <a:rPr lang="ja-JP" altLang="ja-JP" sz="1050">
              <a:solidFill>
                <a:schemeClr val="dk1"/>
              </a:solidFill>
              <a:effectLst/>
              <a:latin typeface="+mn-lt"/>
              <a:ea typeface="+mn-ea"/>
              <a:cs typeface="+mn-cs"/>
            </a:rPr>
            <a:t>ポイント増の</a:t>
          </a:r>
          <a:r>
            <a:rPr lang="en-US" altLang="ja-JP" sz="1050">
              <a:solidFill>
                <a:schemeClr val="dk1"/>
              </a:solidFill>
              <a:effectLst/>
              <a:latin typeface="+mn-lt"/>
              <a:ea typeface="+mn-ea"/>
              <a:cs typeface="+mn-cs"/>
            </a:rPr>
            <a:t>5.4</a:t>
          </a:r>
          <a:r>
            <a:rPr lang="ja-JP" altLang="ja-JP" sz="1050">
              <a:solidFill>
                <a:schemeClr val="dk1"/>
              </a:solidFill>
              <a:effectLst/>
              <a:latin typeface="+mn-lt"/>
              <a:ea typeface="+mn-ea"/>
              <a:cs typeface="+mn-cs"/>
            </a:rPr>
            <a:t>％となっている。構造の内訳を見ると、普通会計における元利償還金は平成</a:t>
          </a:r>
          <a:r>
            <a:rPr lang="en-US" altLang="ja-JP" sz="1050">
              <a:solidFill>
                <a:schemeClr val="dk1"/>
              </a:solidFill>
              <a:effectLst/>
              <a:latin typeface="+mn-lt"/>
              <a:ea typeface="+mn-ea"/>
              <a:cs typeface="+mn-cs"/>
            </a:rPr>
            <a:t>22</a:t>
          </a:r>
          <a:r>
            <a:rPr lang="ja-JP" altLang="ja-JP" sz="1050">
              <a:solidFill>
                <a:schemeClr val="dk1"/>
              </a:solidFill>
              <a:effectLst/>
              <a:latin typeface="+mn-lt"/>
              <a:ea typeface="+mn-ea"/>
              <a:cs typeface="+mn-cs"/>
            </a:rPr>
            <a:t>年度をピークに減少傾向が続いていたが、平成</a:t>
          </a:r>
          <a:r>
            <a:rPr lang="en-US" altLang="ja-JP" sz="1050">
              <a:solidFill>
                <a:schemeClr val="dk1"/>
              </a:solidFill>
              <a:effectLst/>
              <a:latin typeface="+mn-lt"/>
              <a:ea typeface="+mn-ea"/>
              <a:cs typeface="+mn-cs"/>
            </a:rPr>
            <a:t>30</a:t>
          </a:r>
          <a:r>
            <a:rPr lang="ja-JP" altLang="ja-JP" sz="1050">
              <a:solidFill>
                <a:schemeClr val="dk1"/>
              </a:solidFill>
              <a:effectLst/>
              <a:latin typeface="+mn-lt"/>
              <a:ea typeface="+mn-ea"/>
              <a:cs typeface="+mn-cs"/>
            </a:rPr>
            <a:t>年度から災害公営住宅建設事業債の元金の本格償還が開始したことなどにより上昇傾向となっている。</a:t>
          </a:r>
          <a:endParaRPr lang="ja-JP" altLang="ja-JP" sz="1050">
            <a:effectLst/>
          </a:endParaRPr>
        </a:p>
        <a:p>
          <a:r>
            <a:rPr lang="ja-JP" altLang="ja-JP"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年度においては、元利償還金（</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百万円）や組合等が起こした地方債の元利償還金に対する負担金等（</a:t>
          </a:r>
          <a:r>
            <a:rPr lang="en-US" altLang="ja-JP" sz="1050">
              <a:solidFill>
                <a:schemeClr val="dk1"/>
              </a:solidFill>
              <a:effectLst/>
              <a:latin typeface="+mn-lt"/>
              <a:ea typeface="+mn-ea"/>
              <a:cs typeface="+mn-cs"/>
            </a:rPr>
            <a:t>12</a:t>
          </a:r>
          <a:r>
            <a:rPr lang="ja-JP" altLang="ja-JP" sz="1050">
              <a:solidFill>
                <a:schemeClr val="dk1"/>
              </a:solidFill>
              <a:effectLst/>
              <a:latin typeface="+mn-lt"/>
              <a:ea typeface="+mn-ea"/>
              <a:cs typeface="+mn-cs"/>
            </a:rPr>
            <a:t>百万円）、及び公営企業債の元利償還金に対する負担金等の増加（</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百万円）により、令和</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年度の実質公債費比率の分子は全体で</a:t>
          </a:r>
          <a:r>
            <a:rPr lang="en-US" altLang="ja-JP" sz="1050">
              <a:solidFill>
                <a:schemeClr val="dk1"/>
              </a:solidFill>
              <a:effectLst/>
              <a:latin typeface="+mn-lt"/>
              <a:ea typeface="+mn-ea"/>
              <a:cs typeface="+mn-cs"/>
            </a:rPr>
            <a:t>60</a:t>
          </a:r>
          <a:r>
            <a:rPr lang="ja-JP" altLang="ja-JP" sz="1050">
              <a:solidFill>
                <a:schemeClr val="dk1"/>
              </a:solidFill>
              <a:effectLst/>
              <a:latin typeface="+mn-lt"/>
              <a:ea typeface="+mn-ea"/>
              <a:cs typeface="+mn-cs"/>
            </a:rPr>
            <a:t>百万円の増となった。近年借入した庁舎建設事業や保健福祉センター建設事業に係る地方債が多額であることから、通常事業分の地方債を可能な限り抑制し、実質公債費比率の上昇を抑えたい。</a:t>
          </a:r>
          <a:endParaRPr lang="ja-JP" altLang="ja-JP" sz="105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満期一括償還については利用していない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chemeClr val="dk1"/>
              </a:solidFill>
              <a:effectLst/>
              <a:latin typeface="+mn-lt"/>
              <a:ea typeface="+mn-ea"/>
              <a:cs typeface="+mn-cs"/>
            </a:rPr>
            <a:t>将来負担比率については、平成</a:t>
          </a:r>
          <a:r>
            <a:rPr lang="en-US" altLang="ja-JP" sz="900">
              <a:solidFill>
                <a:schemeClr val="dk1"/>
              </a:solidFill>
              <a:effectLst/>
              <a:latin typeface="+mn-lt"/>
              <a:ea typeface="+mn-ea"/>
              <a:cs typeface="+mn-cs"/>
            </a:rPr>
            <a:t>24</a:t>
          </a:r>
          <a:r>
            <a:rPr lang="ja-JP" altLang="ja-JP" sz="900">
              <a:solidFill>
                <a:schemeClr val="dk1"/>
              </a:solidFill>
              <a:effectLst/>
              <a:latin typeface="+mn-lt"/>
              <a:ea typeface="+mn-ea"/>
              <a:cs typeface="+mn-cs"/>
            </a:rPr>
            <a:t>年度以降は（－）表示となっている。近年では、平成</a:t>
          </a:r>
          <a:r>
            <a:rPr lang="en-US" altLang="ja-JP" sz="900">
              <a:solidFill>
                <a:schemeClr val="dk1"/>
              </a:solidFill>
              <a:effectLst/>
              <a:latin typeface="+mn-lt"/>
              <a:ea typeface="+mn-ea"/>
              <a:cs typeface="+mn-cs"/>
            </a:rPr>
            <a:t>29</a:t>
          </a:r>
          <a:r>
            <a:rPr lang="ja-JP" altLang="ja-JP" sz="900">
              <a:solidFill>
                <a:schemeClr val="dk1"/>
              </a:solidFill>
              <a:effectLst/>
              <a:latin typeface="+mn-lt"/>
              <a:ea typeface="+mn-ea"/>
              <a:cs typeface="+mn-cs"/>
            </a:rPr>
            <a:t>年度をピークに一般会計等の地方債現在高の増加や充当可能基金の減少から将来負担比率の分子に係る数値は、増加傾向となっていたが、令和</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年度以降は財政調整基金等の充当可能基金が大きく増加したことにより再び減少となっている。一般会計等に係る地方債残高は平成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において災害公営住宅整備等に係る起債借入が多額となり、一時的に大幅な増となったところである。それ以降については震災関連事業の進捗に伴い、減少に転じたものであるが、令和元年度において役場新庁舎建設事業（関連事業も含む）に係る借入を行ったことで大きく増加した。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では、地方道路等整備事業や緊急自然災害防止対策事業等に係る起債借入を行ったものの、元金償還が起債額を上回ったため減少となっている。公営企業債等繰入見込額については、公共下水道事業における地方債残高が減少していることから</a:t>
          </a:r>
          <a:r>
            <a:rPr lang="en-US" altLang="ja-JP" sz="900">
              <a:solidFill>
                <a:schemeClr val="dk1"/>
              </a:solidFill>
              <a:effectLst/>
              <a:latin typeface="+mn-lt"/>
              <a:ea typeface="+mn-ea"/>
              <a:cs typeface="+mn-cs"/>
            </a:rPr>
            <a:t>128</a:t>
          </a:r>
          <a:r>
            <a:rPr lang="ja-JP" altLang="ja-JP" sz="900">
              <a:solidFill>
                <a:schemeClr val="dk1"/>
              </a:solidFill>
              <a:effectLst/>
              <a:latin typeface="+mn-lt"/>
              <a:ea typeface="+mn-ea"/>
              <a:cs typeface="+mn-cs"/>
            </a:rPr>
            <a:t>百万円の減となっている。充当可能財源等については、財政調整基金において、工業用地売却による収入により財政調整基金の取崩額は皆減となり、基金残高は前年度から</a:t>
          </a:r>
          <a:r>
            <a:rPr lang="en-US" altLang="ja-JP" sz="900">
              <a:solidFill>
                <a:schemeClr val="dk1"/>
              </a:solidFill>
              <a:effectLst/>
              <a:latin typeface="+mn-lt"/>
              <a:ea typeface="+mn-ea"/>
              <a:cs typeface="+mn-cs"/>
            </a:rPr>
            <a:t>714</a:t>
          </a:r>
          <a:r>
            <a:rPr lang="ja-JP" altLang="ja-JP" sz="900">
              <a:solidFill>
                <a:schemeClr val="dk1"/>
              </a:solidFill>
              <a:effectLst/>
              <a:latin typeface="+mn-lt"/>
              <a:ea typeface="+mn-ea"/>
              <a:cs typeface="+mn-cs"/>
            </a:rPr>
            <a:t>百万円増加しているところであり、町営住宅管理運営基金等の増加を加味した充当可能財源等は、前年度比で</a:t>
          </a:r>
          <a:r>
            <a:rPr lang="en-US" altLang="ja-JP" sz="900">
              <a:solidFill>
                <a:schemeClr val="dk1"/>
              </a:solidFill>
              <a:effectLst/>
              <a:latin typeface="+mn-lt"/>
              <a:ea typeface="+mn-ea"/>
              <a:cs typeface="+mn-cs"/>
            </a:rPr>
            <a:t>1,497</a:t>
          </a:r>
          <a:r>
            <a:rPr lang="ja-JP" altLang="ja-JP" sz="900">
              <a:solidFill>
                <a:schemeClr val="dk1"/>
              </a:solidFill>
              <a:effectLst/>
              <a:latin typeface="+mn-lt"/>
              <a:ea typeface="+mn-ea"/>
              <a:cs typeface="+mn-cs"/>
            </a:rPr>
            <a:t>百万円の増となっている。以上の要因から将来負担比率の分子は前年度比で</a:t>
          </a:r>
          <a:r>
            <a:rPr lang="en-US" altLang="ja-JP" sz="900">
              <a:solidFill>
                <a:schemeClr val="dk1"/>
              </a:solidFill>
              <a:effectLst/>
              <a:latin typeface="+mn-lt"/>
              <a:ea typeface="+mn-ea"/>
              <a:cs typeface="+mn-cs"/>
            </a:rPr>
            <a:t>1,003</a:t>
          </a:r>
          <a:r>
            <a:rPr lang="ja-JP" altLang="ja-JP" sz="900">
              <a:solidFill>
                <a:schemeClr val="dk1"/>
              </a:solidFill>
              <a:effectLst/>
              <a:latin typeface="+mn-lt"/>
              <a:ea typeface="+mn-ea"/>
              <a:cs typeface="+mn-cs"/>
            </a:rPr>
            <a:t>百万円の減少となったものである。今後においても、工業用地の全区画売却を目指し、引き続き将来負担比率の改善に努めていきたい。</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宮城県亘理町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工業団地の土地売払収入の影響により財政調整基金で</a:t>
          </a:r>
          <a:r>
            <a:rPr lang="en-US" altLang="ja-JP" sz="1100">
              <a:solidFill>
                <a:schemeClr val="dk1"/>
              </a:solidFill>
              <a:effectLst/>
              <a:latin typeface="+mn-lt"/>
              <a:ea typeface="+mn-ea"/>
              <a:cs typeface="+mn-cs"/>
            </a:rPr>
            <a:t>713</a:t>
          </a:r>
          <a:r>
            <a:rPr lang="ja-JP" altLang="ja-JP" sz="1100">
              <a:solidFill>
                <a:schemeClr val="dk1"/>
              </a:solidFill>
              <a:effectLst/>
              <a:latin typeface="+mn-lt"/>
              <a:ea typeface="+mn-ea"/>
              <a:cs typeface="+mn-cs"/>
            </a:rPr>
            <a:t>百万円、老朽化した公共施設等の整備に活用するため公共施設整備基金で</a:t>
          </a:r>
          <a:r>
            <a:rPr lang="en-US" altLang="ja-JP" sz="1100">
              <a:solidFill>
                <a:schemeClr val="dk1"/>
              </a:solidFill>
              <a:effectLst/>
              <a:latin typeface="+mn-lt"/>
              <a:ea typeface="+mn-ea"/>
              <a:cs typeface="+mn-cs"/>
            </a:rPr>
            <a:t>837</a:t>
          </a:r>
          <a:r>
            <a:rPr lang="ja-JP" altLang="ja-JP" sz="1100">
              <a:solidFill>
                <a:schemeClr val="dk1"/>
              </a:solidFill>
              <a:effectLst/>
              <a:latin typeface="+mn-lt"/>
              <a:ea typeface="+mn-ea"/>
              <a:cs typeface="+mn-cs"/>
            </a:rPr>
            <a:t>百万円、町営住宅管理運営基金では将来の家賃低廉化に対応するための財源として</a:t>
          </a:r>
          <a:r>
            <a:rPr lang="en-US" altLang="ja-JP" sz="1100">
              <a:solidFill>
                <a:schemeClr val="dk1"/>
              </a:solidFill>
              <a:effectLst/>
              <a:latin typeface="+mn-lt"/>
              <a:ea typeface="+mn-ea"/>
              <a:cs typeface="+mn-cs"/>
            </a:rPr>
            <a:t>449</a:t>
          </a:r>
          <a:r>
            <a:rPr lang="ja-JP" altLang="ja-JP" sz="1100">
              <a:solidFill>
                <a:schemeClr val="dk1"/>
              </a:solidFill>
              <a:effectLst/>
              <a:latin typeface="+mn-lt"/>
              <a:ea typeface="+mn-ea"/>
              <a:cs typeface="+mn-cs"/>
            </a:rPr>
            <a:t>百万円の積立が増加した。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・老朽化した施設の改修工事を実施するため、公共施設整備基金を取崩しを行っていく予定である。</a:t>
          </a:r>
          <a:endParaRPr lang="ja-JP" altLang="ja-JP" sz="1400">
            <a:effectLst/>
          </a:endParaRPr>
        </a:p>
        <a:p>
          <a:r>
            <a:rPr lang="ja-JP" altLang="ja-JP" sz="1100">
              <a:solidFill>
                <a:schemeClr val="dk1"/>
              </a:solidFill>
              <a:effectLst/>
              <a:latin typeface="+mn-lt"/>
              <a:ea typeface="+mn-ea"/>
              <a:cs typeface="+mn-cs"/>
            </a:rPr>
            <a:t>・町全体の事業について、徹底した事務事業見直しを継続して実施し、基金の取崩しに頼らない財政運営に努める。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・公共施設整備基金：老朽化した公共施設等の整備に活用</a:t>
          </a:r>
          <a:endParaRPr lang="ja-JP" altLang="ja-JP" sz="1400">
            <a:effectLst/>
          </a:endParaRPr>
        </a:p>
        <a:p>
          <a:r>
            <a:rPr lang="ja-JP" altLang="ja-JP" sz="1100">
              <a:solidFill>
                <a:schemeClr val="dk1"/>
              </a:solidFill>
              <a:effectLst/>
              <a:latin typeface="+mn-lt"/>
              <a:ea typeface="+mn-ea"/>
              <a:cs typeface="+mn-cs"/>
            </a:rPr>
            <a:t>・まち・ひと・しごと創生推進基金：まち・ひと・しごと創生総合戦略の基本目標の達成に資する事業の推進に活用するため</a:t>
          </a:r>
          <a:endParaRPr lang="ja-JP" altLang="ja-JP" sz="1400">
            <a:effectLst/>
          </a:endParaRPr>
        </a:p>
        <a:p>
          <a:r>
            <a:rPr lang="ja-JP" altLang="ja-JP" sz="1100">
              <a:solidFill>
                <a:schemeClr val="dk1"/>
              </a:solidFill>
              <a:effectLst/>
              <a:latin typeface="+mn-lt"/>
              <a:ea typeface="+mn-ea"/>
              <a:cs typeface="+mn-cs"/>
            </a:rPr>
            <a:t>・長寿社会対策基金：地域における福祉活動の促進、快適な生活環境の形成等、本格的な高齢化社会の到来に対応した施策を推進し、地域の振興と住民福祉の向上を図る</a:t>
          </a:r>
          <a:endParaRPr lang="ja-JP" altLang="ja-JP" sz="1400">
            <a:effectLst/>
          </a:endParaRPr>
        </a:p>
        <a:p>
          <a:r>
            <a:rPr lang="ja-JP" altLang="ja-JP" sz="1100">
              <a:solidFill>
                <a:schemeClr val="dk1"/>
              </a:solidFill>
              <a:effectLst/>
              <a:latin typeface="+mn-lt"/>
              <a:ea typeface="+mn-ea"/>
              <a:cs typeface="+mn-cs"/>
            </a:rPr>
            <a:t>・農業振興基金：農業及び農村の振興を図る</a:t>
          </a:r>
          <a:endParaRPr lang="ja-JP" altLang="ja-JP" sz="1400">
            <a:effectLst/>
          </a:endParaRPr>
        </a:p>
        <a:p>
          <a:r>
            <a:rPr lang="ja-JP" altLang="ja-JP" sz="1100">
              <a:solidFill>
                <a:schemeClr val="dk1"/>
              </a:solidFill>
              <a:effectLst/>
              <a:latin typeface="+mn-lt"/>
              <a:ea typeface="+mn-ea"/>
              <a:cs typeface="+mn-cs"/>
            </a:rPr>
            <a:t>・森林環境整備基金：森林の整備及びその促進に要する費用に充てる</a:t>
          </a:r>
          <a:endParaRPr lang="ja-JP" altLang="ja-JP" sz="1400">
            <a:effectLst/>
          </a:endParaRPr>
        </a:p>
        <a:p>
          <a:r>
            <a:rPr lang="ja-JP" altLang="ja-JP" sz="1100">
              <a:solidFill>
                <a:schemeClr val="dk1"/>
              </a:solidFill>
              <a:effectLst/>
              <a:latin typeface="+mn-lt"/>
              <a:ea typeface="+mn-ea"/>
              <a:cs typeface="+mn-cs"/>
            </a:rPr>
            <a:t>・農業復興地域還元事業基金：被災地域農業復興総合支援事業により整備した農業用施設及び機械を使用する農業者から寄附金を募り、将来の地域農業の発展に向けた事業への活用</a:t>
          </a:r>
          <a:endParaRPr lang="ja-JP" altLang="ja-JP" sz="1400">
            <a:effectLst/>
          </a:endParaRPr>
        </a:p>
        <a:p>
          <a:r>
            <a:rPr lang="ja-JP" altLang="ja-JP" sz="1100">
              <a:solidFill>
                <a:schemeClr val="dk1"/>
              </a:solidFill>
              <a:effectLst/>
              <a:latin typeface="+mn-lt"/>
              <a:ea typeface="+mn-ea"/>
              <a:cs typeface="+mn-cs"/>
            </a:rPr>
            <a:t>・町営住宅管理運営基金：町営住宅及び共同施設の整備、修繕、改良及び管理並びに地方債償還に要する費用に充てる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・公共施設整備基金：工業用地の売払収入を財源として積立（</a:t>
          </a:r>
          <a:r>
            <a:rPr lang="en-US" altLang="ja-JP" sz="1100">
              <a:solidFill>
                <a:schemeClr val="dk1"/>
              </a:solidFill>
              <a:effectLst/>
              <a:latin typeface="+mn-lt"/>
              <a:ea typeface="+mn-ea"/>
              <a:cs typeface="+mn-cs"/>
            </a:rPr>
            <a:t>837</a:t>
          </a:r>
          <a:r>
            <a:rPr lang="ja-JP" altLang="ja-JP" sz="1100">
              <a:solidFill>
                <a:schemeClr val="dk1"/>
              </a:solidFill>
              <a:effectLst/>
              <a:latin typeface="+mn-lt"/>
              <a:ea typeface="+mn-ea"/>
              <a:cs typeface="+mn-cs"/>
            </a:rPr>
            <a:t>百万円）</a:t>
          </a:r>
          <a:endParaRPr lang="ja-JP" altLang="ja-JP" sz="1400">
            <a:effectLst/>
          </a:endParaRPr>
        </a:p>
        <a:p>
          <a:pPr eaLnBrk="1" fontAlgn="auto" latinLnBrk="0" hangingPunct="1"/>
          <a:r>
            <a:rPr lang="ja-JP" altLang="ja-JP" sz="1100">
              <a:solidFill>
                <a:schemeClr val="dk1"/>
              </a:solidFill>
              <a:effectLst/>
              <a:latin typeface="+mn-lt"/>
              <a:ea typeface="+mn-ea"/>
              <a:cs typeface="+mn-cs"/>
            </a:rPr>
            <a:t>・まち・ひと・しごと創生推進基金：公民連携推進事業を実施したため取崩し（▲</a:t>
          </a:r>
          <a:r>
            <a:rPr lang="en-US" altLang="ja-JP" sz="1100">
              <a:solidFill>
                <a:schemeClr val="dk1"/>
              </a:solidFill>
              <a:effectLst/>
              <a:latin typeface="+mn-lt"/>
              <a:ea typeface="+mn-ea"/>
              <a:cs typeface="+mn-cs"/>
            </a:rPr>
            <a:t>553</a:t>
          </a:r>
          <a:r>
            <a:rPr lang="ja-JP" altLang="ja-JP" sz="1100">
              <a:solidFill>
                <a:schemeClr val="dk1"/>
              </a:solidFill>
              <a:effectLst/>
              <a:latin typeface="+mn-lt"/>
              <a:ea typeface="+mn-ea"/>
              <a:cs typeface="+mn-cs"/>
            </a:rPr>
            <a:t>百万円）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・公共施設整備基金：老朽化した施設の改修工事を実施するため取崩し予定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・決算剰余金</a:t>
          </a:r>
          <a:r>
            <a:rPr lang="en-US" altLang="ja-JP" sz="1100">
              <a:solidFill>
                <a:schemeClr val="dk1"/>
              </a:solidFill>
              <a:effectLst/>
              <a:latin typeface="+mn-lt"/>
              <a:ea typeface="+mn-ea"/>
              <a:cs typeface="+mn-cs"/>
            </a:rPr>
            <a:t>273</a:t>
          </a:r>
          <a:r>
            <a:rPr lang="ja-JP" altLang="ja-JP" sz="1100">
              <a:solidFill>
                <a:schemeClr val="dk1"/>
              </a:solidFill>
              <a:effectLst/>
              <a:latin typeface="+mn-lt"/>
              <a:ea typeface="+mn-ea"/>
              <a:cs typeface="+mn-cs"/>
            </a:rPr>
            <a:t>百万円の積立</a:t>
          </a:r>
          <a:endParaRPr lang="ja-JP" altLang="ja-JP" sz="1400">
            <a:effectLst/>
          </a:endParaRPr>
        </a:p>
        <a:p>
          <a:r>
            <a:rPr lang="ja-JP" altLang="ja-JP" sz="1100">
              <a:solidFill>
                <a:schemeClr val="dk1"/>
              </a:solidFill>
              <a:effectLst/>
              <a:latin typeface="+mn-lt"/>
              <a:ea typeface="+mn-ea"/>
              <a:cs typeface="+mn-cs"/>
            </a:rPr>
            <a:t>・工業団地の土地売払収入の影響により基金からの取崩しがなかった。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・財政調整基金は工業用地売払い収入があったことから、短期的には増加したものの今後は財源不足に対応するため取崩し予定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・利子による積立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今後当面の間、活用する予定はないものの、将来的には、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億円程度の残高になるように積立したい考えである。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33,270
33,093
73.60
16,196,880
15,395,664
692,358
7,710,250
9,949,073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財政力指数については、平成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年度からは毎年前年度を上回っている状況であったが、新型コロナウイルスの影響もあり、令和３年度からは減少に転じている。令和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年度においても前年度比</a:t>
          </a:r>
          <a:r>
            <a:rPr lang="en-US" altLang="ja-JP" sz="900">
              <a:solidFill>
                <a:schemeClr val="dk1"/>
              </a:solidFill>
              <a:effectLst/>
              <a:latin typeface="+mn-lt"/>
              <a:ea typeface="+mn-ea"/>
              <a:cs typeface="+mn-cs"/>
            </a:rPr>
            <a:t>0.01</a:t>
          </a:r>
          <a:r>
            <a:rPr lang="ja-JP" altLang="ja-JP" sz="900">
              <a:solidFill>
                <a:schemeClr val="dk1"/>
              </a:solidFill>
              <a:effectLst/>
              <a:latin typeface="+mn-lt"/>
              <a:ea typeface="+mn-ea"/>
              <a:cs typeface="+mn-cs"/>
            </a:rPr>
            <a:t>ポイント減の</a:t>
          </a:r>
          <a:r>
            <a:rPr lang="en-US" altLang="ja-JP" sz="900">
              <a:solidFill>
                <a:schemeClr val="dk1"/>
              </a:solidFill>
              <a:effectLst/>
              <a:latin typeface="+mn-lt"/>
              <a:ea typeface="+mn-ea"/>
              <a:cs typeface="+mn-cs"/>
            </a:rPr>
            <a:t>0.58</a:t>
          </a:r>
          <a:r>
            <a:rPr lang="ja-JP" altLang="ja-JP" sz="900">
              <a:solidFill>
                <a:schemeClr val="dk1"/>
              </a:solidFill>
              <a:effectLst/>
              <a:latin typeface="+mn-lt"/>
              <a:ea typeface="+mn-ea"/>
              <a:cs typeface="+mn-cs"/>
            </a:rPr>
            <a:t>となっており、コロナ禍からの経済回復などを背景に町税全体が</a:t>
          </a:r>
          <a:r>
            <a:rPr lang="en-US" altLang="ja-JP" sz="900">
              <a:solidFill>
                <a:schemeClr val="dk1"/>
              </a:solidFill>
              <a:effectLst/>
              <a:latin typeface="+mn-lt"/>
              <a:ea typeface="+mn-ea"/>
              <a:cs typeface="+mn-cs"/>
            </a:rPr>
            <a:t>3.4</a:t>
          </a:r>
          <a:r>
            <a:rPr lang="ja-JP" altLang="ja-JP" sz="900">
              <a:solidFill>
                <a:schemeClr val="dk1"/>
              </a:solidFill>
              <a:effectLst/>
              <a:latin typeface="+mn-lt"/>
              <a:ea typeface="+mn-ea"/>
              <a:cs typeface="+mn-cs"/>
            </a:rPr>
            <a:t>％の増となった一方で、物価高騰に対応するための臨時経済対策費の追加などで財政需要額が大きく増加したことが減少の主な要因となった。</a:t>
          </a:r>
          <a:endParaRPr lang="ja-JP" altLang="ja-JP" sz="900">
            <a:effectLst/>
          </a:endParaRPr>
        </a:p>
        <a:p>
          <a:r>
            <a:rPr lang="ja-JP" altLang="ja-JP" sz="900">
              <a:solidFill>
                <a:schemeClr val="dk1"/>
              </a:solidFill>
              <a:effectLst/>
              <a:latin typeface="+mn-lt"/>
              <a:ea typeface="+mn-ea"/>
              <a:cs typeface="+mn-cs"/>
            </a:rPr>
            <a:t>今後は経常経費の増加が見込まれる一方で、町税などの急激な伸びは期待できず、減少傾向が続くものと思われる。そのため、徹底した事務事業の見直しを実施して歳出削減策に取り組むとともに、町税等の滞納整理強化など自主財源確保に努め、財政基盤の強化を図る。</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経常収支比率については、震災後整備された施設の維持管理費、私立保育園等への給付費や障害福祉サービス費などの増加により、平成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年度には</a:t>
          </a:r>
          <a:r>
            <a:rPr lang="en-US" altLang="ja-JP" sz="1000">
              <a:solidFill>
                <a:schemeClr val="dk1"/>
              </a:solidFill>
              <a:effectLst/>
              <a:latin typeface="+mn-lt"/>
              <a:ea typeface="+mn-ea"/>
              <a:cs typeface="+mn-cs"/>
            </a:rPr>
            <a:t>94.8</a:t>
          </a:r>
          <a:r>
            <a:rPr lang="ja-JP" altLang="ja-JP" sz="1000">
              <a:solidFill>
                <a:schemeClr val="dk1"/>
              </a:solidFill>
              <a:effectLst/>
              <a:latin typeface="+mn-lt"/>
              <a:ea typeface="+mn-ea"/>
              <a:cs typeface="+mn-cs"/>
            </a:rPr>
            <a:t>％まで悪化した。令和２年度以降は、町税等の経常一般財源収入の増加や歳出における公債費等の経常経費充当一般財源の減少により改善傾向となっている。令和４年度においては、人件費や扶助費などに充当される一般財源等が前年度と比較すると</a:t>
          </a:r>
          <a:r>
            <a:rPr lang="en-US" altLang="ja-JP" sz="1000">
              <a:solidFill>
                <a:schemeClr val="dk1"/>
              </a:solidFill>
              <a:effectLst/>
              <a:latin typeface="+mn-lt"/>
              <a:ea typeface="+mn-ea"/>
              <a:cs typeface="+mn-cs"/>
            </a:rPr>
            <a:t>302,028</a:t>
          </a:r>
          <a:r>
            <a:rPr lang="ja-JP" altLang="ja-JP" sz="1000">
              <a:solidFill>
                <a:schemeClr val="dk1"/>
              </a:solidFill>
              <a:effectLst/>
              <a:latin typeface="+mn-lt"/>
              <a:ea typeface="+mn-ea"/>
              <a:cs typeface="+mn-cs"/>
            </a:rPr>
            <a:t>千円と全体的に増加傾向となっており、経常収支比率を前年度と比較すると</a:t>
          </a:r>
          <a:r>
            <a:rPr lang="en-US" altLang="ja-JP" sz="1000">
              <a:solidFill>
                <a:schemeClr val="dk1"/>
              </a:solidFill>
              <a:effectLst/>
              <a:latin typeface="+mn-lt"/>
              <a:ea typeface="+mn-ea"/>
              <a:cs typeface="+mn-cs"/>
            </a:rPr>
            <a:t>3.6</a:t>
          </a:r>
          <a:r>
            <a:rPr lang="ja-JP" altLang="ja-JP" sz="1000">
              <a:solidFill>
                <a:schemeClr val="dk1"/>
              </a:solidFill>
              <a:effectLst/>
              <a:latin typeface="+mn-lt"/>
              <a:ea typeface="+mn-ea"/>
              <a:cs typeface="+mn-cs"/>
            </a:rPr>
            <a:t>ポイント上昇している。今後も増加傾向となることが見込まれることから、徹底した事務事業の見直しを実施して歳出削減策に取り組むとともに、町税等の滞納整理強化など自主財源確保に努め、財政基盤の強化を図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17526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8804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73152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880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164846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459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123698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376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「歳入に見合った歳出」への財政構造の転換を図るため、人件費・物件費等の削減を実施してきたところではあるが、平成</a:t>
          </a:r>
          <a:r>
            <a:rPr lang="en-US" altLang="ja-JP" sz="900">
              <a:solidFill>
                <a:schemeClr val="dk1"/>
              </a:solidFill>
              <a:effectLst/>
              <a:latin typeface="+mn-lt"/>
              <a:ea typeface="+mn-ea"/>
              <a:cs typeface="+mn-cs"/>
            </a:rPr>
            <a:t>23</a:t>
          </a:r>
          <a:r>
            <a:rPr lang="ja-JP" altLang="ja-JP" sz="900">
              <a:solidFill>
                <a:schemeClr val="dk1"/>
              </a:solidFill>
              <a:effectLst/>
              <a:latin typeface="+mn-lt"/>
              <a:ea typeface="+mn-ea"/>
              <a:cs typeface="+mn-cs"/>
            </a:rPr>
            <a:t>年度以降は東日本大震災関連の人件費及び物件費が大幅に上昇している。近年については、新庁舎及び保健福祉センター備品、新型コロナウイルス感染症対応備品、防災備蓄品など、臨時的経費の増により、類似団体平均に比べて高い水準で推移している。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年度においても、公民連携推進事業や物価高騰の影響による燃料光熱水費の増加などにより、前年度と比較して増となった。</a:t>
          </a:r>
          <a:endParaRPr lang="ja-JP" altLang="ja-JP" sz="900">
            <a:effectLst/>
          </a:endParaRPr>
        </a:p>
        <a:p>
          <a:r>
            <a:rPr lang="ja-JP" altLang="ja-JP" sz="900">
              <a:solidFill>
                <a:schemeClr val="dk1"/>
              </a:solidFill>
              <a:effectLst/>
              <a:latin typeface="+mn-lt"/>
              <a:ea typeface="+mn-ea"/>
              <a:cs typeface="+mn-cs"/>
            </a:rPr>
            <a:t>今後も施設の維持管理費などが増加していくことが見込まれるが、経常的な部分について行財政改革の取り組みを強化し、必要最小限の歳出となるよう徹底した削減を図っていきたい考えである。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6620</xdr:rowOff>
    </xdr:from>
    <xdr:to>
      <xdr:col>23</xdr:col>
      <xdr:colOff>133350</xdr:colOff>
      <xdr:row>83</xdr:row>
      <xdr:rowOff>128301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36970"/>
          <a:ext cx="838200" cy="1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6620</xdr:rowOff>
    </xdr:from>
    <xdr:to>
      <xdr:col>19</xdr:col>
      <xdr:colOff>133350</xdr:colOff>
      <xdr:row>83</xdr:row>
      <xdr:rowOff>20313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236970"/>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133815</xdr:rowOff>
    </xdr:from>
    <xdr:to>
      <xdr:col>15</xdr:col>
      <xdr:colOff>82550</xdr:colOff>
      <xdr:row>83</xdr:row>
      <xdr:rowOff>20313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92715"/>
          <a:ext cx="889000" cy="5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62492</xdr:rowOff>
    </xdr:from>
    <xdr:to>
      <xdr:col>11</xdr:col>
      <xdr:colOff>31750</xdr:colOff>
      <xdr:row>82</xdr:row>
      <xdr:rowOff>133815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21392"/>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77501</xdr:rowOff>
    </xdr:from>
    <xdr:to>
      <xdr:col>23</xdr:col>
      <xdr:colOff>184150</xdr:colOff>
      <xdr:row>84</xdr:row>
      <xdr:rowOff>7651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49578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7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127270</xdr:rowOff>
    </xdr:from>
    <xdr:to>
      <xdr:col>19</xdr:col>
      <xdr:colOff>184150</xdr:colOff>
      <xdr:row>83</xdr:row>
      <xdr:rowOff>57420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42197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7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140963</xdr:rowOff>
    </xdr:from>
    <xdr:to>
      <xdr:col>15</xdr:col>
      <xdr:colOff>133350</xdr:colOff>
      <xdr:row>83</xdr:row>
      <xdr:rowOff>71113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55890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8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83015</xdr:rowOff>
    </xdr:from>
    <xdr:to>
      <xdr:col>11</xdr:col>
      <xdr:colOff>82550</xdr:colOff>
      <xdr:row>83</xdr:row>
      <xdr:rowOff>13165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169392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2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11692</xdr:rowOff>
    </xdr:from>
    <xdr:to>
      <xdr:col>7</xdr:col>
      <xdr:colOff>31750</xdr:colOff>
      <xdr:row>82</xdr:row>
      <xdr:rowOff>113292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98069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復旧・復興事業の進捗に伴い、任期付職員の多くが任期満了を迎えたことで、指数増加の職員構成が変化したため増加傾向となっている。しかしながら、依然として類似団体の平均値との比較では</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ポイント下回っており、類似団体の中では低い水準にある。</a:t>
          </a:r>
          <a:endParaRPr lang="ja-JP" altLang="ja-JP" sz="1400">
            <a:effectLst/>
          </a:endParaRPr>
        </a:p>
        <a:p>
          <a:r>
            <a:rPr lang="ja-JP" altLang="ja-JP" sz="1100">
              <a:solidFill>
                <a:schemeClr val="dk1"/>
              </a:solidFill>
              <a:effectLst/>
              <a:latin typeface="+mn-lt"/>
              <a:ea typeface="+mn-ea"/>
              <a:cs typeface="+mn-cs"/>
            </a:rPr>
            <a:t>今後も国・県・地域の民間企業等の給与の状況を踏まえ、より一層の給与の適正化を図っていきたい。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56445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122400"/>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28522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56445</xdr:rowOff>
    </xdr:from>
    <xdr:to>
      <xdr:col>81</xdr:col>
      <xdr:colOff>133350</xdr:colOff>
      <xdr:row>89</xdr:row>
      <xdr:rowOff>56445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160161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3100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79728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2698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128411</xdr:rowOff>
    </xdr:from>
    <xdr:to>
      <xdr:col>77</xdr:col>
      <xdr:colOff>95250</xdr:colOff>
      <xdr:row>86</xdr:row>
      <xdr:rowOff>58561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87489</xdr:rowOff>
    </xdr:from>
    <xdr:to>
      <xdr:col>72</xdr:col>
      <xdr:colOff>203200</xdr:colOff>
      <xdr:row>83</xdr:row>
      <xdr:rowOff>39511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3974939"/>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20461</xdr:rowOff>
    </xdr:from>
    <xdr:to>
      <xdr:col>68</xdr:col>
      <xdr:colOff>152400</xdr:colOff>
      <xdr:row>81</xdr:row>
      <xdr:rowOff>87489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39079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36689</xdr:rowOff>
    </xdr:from>
    <xdr:to>
      <xdr:col>68</xdr:col>
      <xdr:colOff>203200</xdr:colOff>
      <xdr:row>81</xdr:row>
      <xdr:rowOff>138289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148466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141111</xdr:rowOff>
    </xdr:from>
    <xdr:to>
      <xdr:col>64</xdr:col>
      <xdr:colOff>152400</xdr:colOff>
      <xdr:row>81</xdr:row>
      <xdr:rowOff>71261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81438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定員適正化計画に基づき職員数の削減に取り組んできたが、東日本大震災後においては、復旧・復興事業が増加したことから、自治法派遣職員や任期付職員を増やしている状況である。復興事業完了に伴い職員数は減少傾向となったが、住民基本台帳人口も震災後において大きく減少していることもあり、人口千人当たり職員数は類似団体を</a:t>
          </a:r>
          <a:r>
            <a:rPr lang="en-US" altLang="ja-JP" sz="1100">
              <a:solidFill>
                <a:schemeClr val="dk1"/>
              </a:solidFill>
              <a:effectLst/>
              <a:latin typeface="+mn-lt"/>
              <a:ea typeface="+mn-ea"/>
              <a:cs typeface="+mn-cs"/>
            </a:rPr>
            <a:t>1.41</a:t>
          </a:r>
          <a:r>
            <a:rPr lang="ja-JP" altLang="ja-JP" sz="1100">
              <a:solidFill>
                <a:schemeClr val="dk1"/>
              </a:solidFill>
              <a:effectLst/>
              <a:latin typeface="+mn-lt"/>
              <a:ea typeface="+mn-ea"/>
              <a:cs typeface="+mn-cs"/>
            </a:rPr>
            <a:t>人上回っている。今後においては、類似団体平均の水準まで近づけるように、定員管理の適正化を図り、指数の改善に努めていきたい。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146957</xdr:rowOff>
    </xdr:from>
    <xdr:to>
      <xdr:col>81</xdr:col>
      <xdr:colOff>44450</xdr:colOff>
      <xdr:row>62</xdr:row>
      <xdr:rowOff>3084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0540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145234</xdr:rowOff>
    </xdr:from>
    <xdr:to>
      <xdr:col>77</xdr:col>
      <xdr:colOff>44450</xdr:colOff>
      <xdr:row>61</xdr:row>
      <xdr:rowOff>146957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0368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129722</xdr:rowOff>
    </xdr:from>
    <xdr:to>
      <xdr:col>72</xdr:col>
      <xdr:colOff>203200</xdr:colOff>
      <xdr:row>61</xdr:row>
      <xdr:rowOff>145234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8817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129722</xdr:rowOff>
    </xdr:from>
    <xdr:to>
      <xdr:col>68</xdr:col>
      <xdr:colOff>152400</xdr:colOff>
      <xdr:row>61</xdr:row>
      <xdr:rowOff>167640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8817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95811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96157</xdr:rowOff>
    </xdr:from>
    <xdr:to>
      <xdr:col>77</xdr:col>
      <xdr:colOff>95250</xdr:colOff>
      <xdr:row>62</xdr:row>
      <xdr:rowOff>26307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11084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4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94434</xdr:rowOff>
    </xdr:from>
    <xdr:to>
      <xdr:col>73</xdr:col>
      <xdr:colOff>44450</xdr:colOff>
      <xdr:row>62</xdr:row>
      <xdr:rowOff>24584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9361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78922</xdr:rowOff>
    </xdr:from>
    <xdr:to>
      <xdr:col>68</xdr:col>
      <xdr:colOff>203200</xdr:colOff>
      <xdr:row>62</xdr:row>
      <xdr:rowOff>9072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165299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実質公債費比率については、前年度比</a:t>
          </a:r>
          <a:r>
            <a:rPr lang="en-US" altLang="ja-JP" sz="900">
              <a:solidFill>
                <a:schemeClr val="dk1"/>
              </a:solidFill>
              <a:effectLst/>
              <a:latin typeface="+mn-lt"/>
              <a:ea typeface="+mn-ea"/>
              <a:cs typeface="+mn-cs"/>
            </a:rPr>
            <a:t>0.1</a:t>
          </a:r>
          <a:r>
            <a:rPr lang="ja-JP" altLang="ja-JP" sz="900">
              <a:solidFill>
                <a:schemeClr val="dk1"/>
              </a:solidFill>
              <a:effectLst/>
              <a:latin typeface="+mn-lt"/>
              <a:ea typeface="+mn-ea"/>
              <a:cs typeface="+mn-cs"/>
            </a:rPr>
            <a:t>ポイント増の</a:t>
          </a:r>
          <a:r>
            <a:rPr lang="en-US" altLang="ja-JP" sz="900">
              <a:solidFill>
                <a:schemeClr val="dk1"/>
              </a:solidFill>
              <a:effectLst/>
              <a:latin typeface="+mn-lt"/>
              <a:ea typeface="+mn-ea"/>
              <a:cs typeface="+mn-cs"/>
            </a:rPr>
            <a:t>5.4</a:t>
          </a:r>
          <a:r>
            <a:rPr lang="ja-JP" altLang="ja-JP" sz="900">
              <a:solidFill>
                <a:schemeClr val="dk1"/>
              </a:solidFill>
              <a:effectLst/>
              <a:latin typeface="+mn-lt"/>
              <a:ea typeface="+mn-ea"/>
              <a:cs typeface="+mn-cs"/>
            </a:rPr>
            <a:t>％となり、類似団体平均よりも</a:t>
          </a:r>
          <a:r>
            <a:rPr lang="en-US" altLang="ja-JP" sz="900">
              <a:solidFill>
                <a:schemeClr val="dk1"/>
              </a:solidFill>
              <a:effectLst/>
              <a:latin typeface="+mn-lt"/>
              <a:ea typeface="+mn-ea"/>
              <a:cs typeface="+mn-cs"/>
            </a:rPr>
            <a:t>1.2</a:t>
          </a:r>
          <a:r>
            <a:rPr lang="ja-JP" altLang="ja-JP" sz="900">
              <a:solidFill>
                <a:schemeClr val="dk1"/>
              </a:solidFill>
              <a:effectLst/>
              <a:latin typeface="+mn-lt"/>
              <a:ea typeface="+mn-ea"/>
              <a:cs typeface="+mn-cs"/>
            </a:rPr>
            <a:t>ポイント下回った。令和元年度と令和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年度比較において、算定上の分母となる標準財政規模は、令和元年度に対して</a:t>
          </a:r>
          <a:r>
            <a:rPr lang="en-US" altLang="ja-JP" sz="900">
              <a:solidFill>
                <a:schemeClr val="dk1"/>
              </a:solidFill>
              <a:effectLst/>
              <a:latin typeface="+mn-lt"/>
              <a:ea typeface="+mn-ea"/>
              <a:cs typeface="+mn-cs"/>
            </a:rPr>
            <a:t>608</a:t>
          </a:r>
          <a:r>
            <a:rPr lang="ja-JP" altLang="ja-JP" sz="900">
              <a:solidFill>
                <a:schemeClr val="dk1"/>
              </a:solidFill>
              <a:effectLst/>
              <a:latin typeface="+mn-lt"/>
              <a:ea typeface="+mn-ea"/>
              <a:cs typeface="+mn-cs"/>
            </a:rPr>
            <a:t>百万円増加したものの、分子となる一般会計の公債費（元利償還金の額）が</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百万円増加したことや一部事務組合等の起こした地方債に充てたと認められる負担金が</a:t>
          </a:r>
          <a:r>
            <a:rPr lang="en-US" altLang="ja-JP" sz="900">
              <a:solidFill>
                <a:schemeClr val="dk1"/>
              </a:solidFill>
              <a:effectLst/>
              <a:latin typeface="+mn-lt"/>
              <a:ea typeface="+mn-ea"/>
              <a:cs typeface="+mn-cs"/>
            </a:rPr>
            <a:t>49</a:t>
          </a:r>
          <a:r>
            <a:rPr lang="ja-JP" altLang="ja-JP" sz="900">
              <a:solidFill>
                <a:schemeClr val="dk1"/>
              </a:solidFill>
              <a:effectLst/>
              <a:latin typeface="+mn-lt"/>
              <a:ea typeface="+mn-ea"/>
              <a:cs typeface="+mn-cs"/>
            </a:rPr>
            <a:t>百万円増加したことにより実質公債費比率が増加したものである。庁舎建設事業、保健福祉センター建設事業などにおいて多額の地方債を借入したことから、今後も一般会計の公債費が増加する見込みであり、実質公債費比率は上昇すると予想される。町有地売却の促進やふるさと納税の</a:t>
          </a:r>
          <a:r>
            <a:rPr lang="en-US" altLang="ja-JP" sz="900">
              <a:solidFill>
                <a:schemeClr val="dk1"/>
              </a:solidFill>
              <a:effectLst/>
              <a:latin typeface="+mn-lt"/>
              <a:ea typeface="+mn-ea"/>
              <a:cs typeface="+mn-cs"/>
            </a:rPr>
            <a:t>PR</a:t>
          </a:r>
          <a:r>
            <a:rPr lang="ja-JP" altLang="ja-JP" sz="900">
              <a:solidFill>
                <a:schemeClr val="dk1"/>
              </a:solidFill>
              <a:effectLst/>
              <a:latin typeface="+mn-lt"/>
              <a:ea typeface="+mn-ea"/>
              <a:cs typeface="+mn-cs"/>
            </a:rPr>
            <a:t>などにより財源を確保することで、町債発行や基金の取り崩しを抑制し、可能な限り地方債に依存しない財政運営を目指す。</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39</xdr:row>
      <xdr:rowOff>153670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3332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39</xdr:row>
      <xdr:rowOff>146776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1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112304</xdr:rowOff>
    </xdr:from>
    <xdr:to>
      <xdr:col>72</xdr:col>
      <xdr:colOff>203200</xdr:colOff>
      <xdr:row>39</xdr:row>
      <xdr:rowOff>126093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988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112304</xdr:rowOff>
    </xdr:from>
    <xdr:to>
      <xdr:col>68</xdr:col>
      <xdr:colOff>152400</xdr:colOff>
      <xdr:row>39</xdr:row>
      <xdr:rowOff>119199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988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61504</xdr:rowOff>
    </xdr:from>
    <xdr:to>
      <xdr:col>68</xdr:col>
      <xdr:colOff>203200</xdr:colOff>
      <xdr:row>39</xdr:row>
      <xdr:rowOff>163104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1831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68399</xdr:rowOff>
    </xdr:from>
    <xdr:to>
      <xdr:col>64</xdr:col>
      <xdr:colOff>152400</xdr:colOff>
      <xdr:row>39</xdr:row>
      <xdr:rowOff>169999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8726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将来負担比率については、前年度同様の「－」となっている。現在のところは継続して健全財政を維持しているものの、普通会計における地方債残高が災害公営住宅整備事業に係る地方債及び災害援護資金貸付金（県貸付金）の借入により震災後、増加傾向となっている（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は減少）。また、近年においては、道路改修等の単独事業に係る財源も地方債に頼らざるを得ない状況となっており、地方債残高の増加が懸念されるところである。今後は地方債発行を可能な限り抑制する歳出削減策により各種基金の残高を増加させることで健全化の維持を図りたい。</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33,270
33,093
73.60
16,196,880
15,395,664
692,358
7,710,250
9,949,073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年度における人件費の経常収支比率については、前年度から</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26.8</a:t>
          </a:r>
          <a:r>
            <a:rPr lang="ja-JP" altLang="ja-JP" sz="1100">
              <a:solidFill>
                <a:schemeClr val="dk1"/>
              </a:solidFill>
              <a:effectLst/>
              <a:latin typeface="+mn-lt"/>
              <a:ea typeface="+mn-ea"/>
              <a:cs typeface="+mn-cs"/>
            </a:rPr>
            <a:t>％となっている。類似団体と比較すると</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ポイント上回っている状況であるが、人口千人当たり職員数が</a:t>
          </a:r>
          <a:r>
            <a:rPr lang="en-US" altLang="ja-JP" sz="1100">
              <a:solidFill>
                <a:schemeClr val="dk1"/>
              </a:solidFill>
              <a:effectLst/>
              <a:latin typeface="+mn-lt"/>
              <a:ea typeface="+mn-ea"/>
              <a:cs typeface="+mn-cs"/>
            </a:rPr>
            <a:t>1.41</a:t>
          </a:r>
          <a:r>
            <a:rPr lang="ja-JP" altLang="ja-JP" sz="1100">
              <a:solidFill>
                <a:schemeClr val="dk1"/>
              </a:solidFill>
              <a:effectLst/>
              <a:latin typeface="+mn-lt"/>
              <a:ea typeface="+mn-ea"/>
              <a:cs typeface="+mn-cs"/>
            </a:rPr>
            <a:t>人と上回っていることや引き続き採用されている会計年度任用職員の号級の上昇などが主な要因である。今後においては、適正な人員配置を実施して、人件費の削減に努めていく。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82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82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物件費の経常収支比率については、これまでも継続して抑制に取り組んできたことから類似団体平均</a:t>
          </a:r>
          <a:r>
            <a:rPr lang="en-US" altLang="ja-JP" sz="1000">
              <a:solidFill>
                <a:schemeClr val="dk1"/>
              </a:solidFill>
              <a:effectLst/>
              <a:latin typeface="+mn-lt"/>
              <a:ea typeface="+mn-ea"/>
              <a:cs typeface="+mn-cs"/>
            </a:rPr>
            <a:t>16.8</a:t>
          </a:r>
          <a:r>
            <a:rPr lang="ja-JP" altLang="ja-JP" sz="1000">
              <a:solidFill>
                <a:schemeClr val="dk1"/>
              </a:solidFill>
              <a:effectLst/>
              <a:latin typeface="+mn-lt"/>
              <a:ea typeface="+mn-ea"/>
              <a:cs typeface="+mn-cs"/>
            </a:rPr>
            <a:t>％と比較し</a:t>
          </a:r>
          <a:r>
            <a:rPr lang="en-US" altLang="ja-JP" sz="1000">
              <a:solidFill>
                <a:schemeClr val="dk1"/>
              </a:solidFill>
              <a:effectLst/>
              <a:latin typeface="+mn-lt"/>
              <a:ea typeface="+mn-ea"/>
              <a:cs typeface="+mn-cs"/>
            </a:rPr>
            <a:t>1.5</a:t>
          </a:r>
          <a:r>
            <a:rPr lang="ja-JP" altLang="ja-JP" sz="1000">
              <a:solidFill>
                <a:schemeClr val="dk1"/>
              </a:solidFill>
              <a:effectLst/>
              <a:latin typeface="+mn-lt"/>
              <a:ea typeface="+mn-ea"/>
              <a:cs typeface="+mn-cs"/>
            </a:rPr>
            <a:t>ポイント低い</a:t>
          </a:r>
          <a:r>
            <a:rPr lang="en-US" altLang="ja-JP" sz="1000">
              <a:solidFill>
                <a:schemeClr val="dk1"/>
              </a:solidFill>
              <a:effectLst/>
              <a:latin typeface="+mn-lt"/>
              <a:ea typeface="+mn-ea"/>
              <a:cs typeface="+mn-cs"/>
            </a:rPr>
            <a:t>15.3</a:t>
          </a:r>
          <a:r>
            <a:rPr lang="ja-JP" altLang="ja-JP" sz="1000">
              <a:solidFill>
                <a:schemeClr val="dk1"/>
              </a:solidFill>
              <a:effectLst/>
              <a:latin typeface="+mn-lt"/>
              <a:ea typeface="+mn-ea"/>
              <a:cs typeface="+mn-cs"/>
            </a:rPr>
            <a:t>％となっている。被災した学校や保育所等は災害復旧事業で施設の建替えをした一方で、多くの既存施設は建設から</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以上経過しており、施設整備の修繕費の増加が考えられる。今後は災害復旧・復興事業による施設整備後の維持管理なども追加されるため、指定管理制度や外部委託の推進を検討しながら、従来の物件費削減策を継続し、数値の改善を図っていく。</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74422</xdr:rowOff>
    </xdr:from>
    <xdr:to>
      <xdr:col>82</xdr:col>
      <xdr:colOff>107950</xdr:colOff>
      <xdr:row>16</xdr:row>
      <xdr:rowOff>40132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461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154432</xdr:rowOff>
    </xdr:from>
    <xdr:to>
      <xdr:col>78</xdr:col>
      <xdr:colOff>69850</xdr:colOff>
      <xdr:row>15</xdr:row>
      <xdr:rowOff>74422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547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547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40132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55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扶助費については、類似団体平均</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％と比較し</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ポイント低い</a:t>
          </a:r>
          <a:r>
            <a:rPr lang="en-US" altLang="ja-JP" sz="1100">
              <a:solidFill>
                <a:schemeClr val="dk1"/>
              </a:solidFill>
              <a:effectLst/>
              <a:latin typeface="+mn-lt"/>
              <a:ea typeface="+mn-ea"/>
              <a:cs typeface="+mn-cs"/>
            </a:rPr>
            <a:t>8.5</a:t>
          </a:r>
          <a:r>
            <a:rPr lang="ja-JP" altLang="ja-JP" sz="1100">
              <a:solidFill>
                <a:schemeClr val="dk1"/>
              </a:solidFill>
              <a:effectLst/>
              <a:latin typeface="+mn-lt"/>
              <a:ea typeface="+mn-ea"/>
              <a:cs typeface="+mn-cs"/>
            </a:rPr>
            <a:t>％となっているが、私立保育園等への給付費や障害福祉サービス費など毎年増加しており、前年度から</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ポイント増加している。削減が難しい扶助費ではあるが、単独事業の見直しを行うなど適正化を図っていく。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23585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159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162378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1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99785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99785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その他の経常収支比率については、繰出金、維持補修費、投資及び出資金、貸付金の合計であるが、当町においては繰出金がそのほとんどを占めており、前年度から</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11.8</a:t>
          </a:r>
          <a:r>
            <a:rPr lang="ja-JP" altLang="ja-JP" sz="1100">
              <a:solidFill>
                <a:schemeClr val="dk1"/>
              </a:solidFill>
              <a:effectLst/>
              <a:latin typeface="+mn-lt"/>
              <a:ea typeface="+mn-ea"/>
              <a:cs typeface="+mn-cs"/>
            </a:rPr>
            <a:t>％となっている。高齢化に伴う被保険者数や一人当たり単価の増などにより各医療保険等関連特別会計への繰出金が増加となっており、一般会計と同様に、全体的な事業の見直しを行い、各種特別会計に対する繰出金の圧縮を図りたい考え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56243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81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60</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11872"/>
          <a:ext cx="889000" cy="7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61</xdr:row>
      <xdr:rowOff>124278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52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73478</xdr:rowOff>
    </xdr:from>
    <xdr:to>
      <xdr:col>65</xdr:col>
      <xdr:colOff>53975</xdr:colOff>
      <xdr:row>62</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159855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補助費の経常収支比率については、消防費やごみ処理費に対する一部事務組合に対する負担金が増額傾向となっているため、類似団体平均</a:t>
          </a:r>
          <a:r>
            <a:rPr lang="en-US" altLang="ja-JP" sz="1100">
              <a:solidFill>
                <a:schemeClr val="dk1"/>
              </a:solidFill>
              <a:effectLst/>
              <a:latin typeface="+mn-lt"/>
              <a:ea typeface="+mn-ea"/>
              <a:cs typeface="+mn-cs"/>
            </a:rPr>
            <a:t>13.7</a:t>
          </a:r>
          <a:r>
            <a:rPr lang="ja-JP" altLang="ja-JP" sz="1100">
              <a:solidFill>
                <a:schemeClr val="dk1"/>
              </a:solidFill>
              <a:effectLst/>
              <a:latin typeface="+mn-lt"/>
              <a:ea typeface="+mn-ea"/>
              <a:cs typeface="+mn-cs"/>
            </a:rPr>
            <a:t>％と比較し</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ポイント高い</a:t>
          </a:r>
          <a:r>
            <a:rPr lang="en-US" altLang="ja-JP" sz="1100">
              <a:solidFill>
                <a:schemeClr val="dk1"/>
              </a:solidFill>
              <a:effectLst/>
              <a:latin typeface="+mn-lt"/>
              <a:ea typeface="+mn-ea"/>
              <a:cs typeface="+mn-cs"/>
            </a:rPr>
            <a:t>20.1</a:t>
          </a:r>
          <a:r>
            <a:rPr lang="ja-JP" altLang="ja-JP" sz="1100">
              <a:solidFill>
                <a:schemeClr val="dk1"/>
              </a:solidFill>
              <a:effectLst/>
              <a:latin typeface="+mn-lt"/>
              <a:ea typeface="+mn-ea"/>
              <a:cs typeface="+mn-cs"/>
            </a:rPr>
            <a:t>％となっている。今後も老朽化した施設の建替えに伴う一部事務組合への負担金増加が見込まれることから、各種団体の運営費補助金の見直しなども実施しながら補助費等の削減に努め、経常収支比率の改善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6238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38</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4034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14986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公債費の経常収支比率については、以前より起債抑制策を図っていたことなどから類似団体を</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ポイント下回る</a:t>
          </a:r>
          <a:r>
            <a:rPr lang="en-US" altLang="ja-JP" sz="1100">
              <a:solidFill>
                <a:schemeClr val="dk1"/>
              </a:solidFill>
              <a:effectLst/>
              <a:latin typeface="+mn-lt"/>
              <a:ea typeface="+mn-ea"/>
              <a:cs typeface="+mn-cs"/>
            </a:rPr>
            <a:t>10.1</a:t>
          </a:r>
          <a:r>
            <a:rPr lang="ja-JP" altLang="ja-JP" sz="1100">
              <a:solidFill>
                <a:schemeClr val="dk1"/>
              </a:solidFill>
              <a:effectLst/>
              <a:latin typeface="+mn-lt"/>
              <a:ea typeface="+mn-ea"/>
              <a:cs typeface="+mn-cs"/>
            </a:rPr>
            <a:t>％となっている。公債費自体は近年横ばい傾向ではあるものの、公営住宅建設事業債に係る繰上償還を行ったことから、今後は減少に転ずる見込みである。しかしながら、老朽化した公共施設が多く、多額の財源を必要とする改修工事が必要となることから、地方債においては増加する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474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26415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49276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147065</xdr:rowOff>
    </xdr:from>
    <xdr:to>
      <xdr:col>15</xdr:col>
      <xdr:colOff>149225</xdr:colOff>
      <xdr:row>76</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87393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公債費以外の経常収支比率は，依然として類似団体平均を上回っており，前年度比で</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ポイント増加の</a:t>
          </a:r>
          <a:r>
            <a:rPr lang="en-US" altLang="ja-JP" sz="1100">
              <a:solidFill>
                <a:schemeClr val="dk1"/>
              </a:solidFill>
              <a:effectLst/>
              <a:latin typeface="+mn-lt"/>
              <a:ea typeface="+mn-ea"/>
              <a:cs typeface="+mn-cs"/>
            </a:rPr>
            <a:t>82.5%</a:t>
          </a:r>
          <a:r>
            <a:rPr lang="ja-JP" altLang="ja-JP" sz="1100">
              <a:solidFill>
                <a:schemeClr val="dk1"/>
              </a:solidFill>
              <a:effectLst/>
              <a:latin typeface="+mn-lt"/>
              <a:ea typeface="+mn-ea"/>
              <a:cs typeface="+mn-cs"/>
            </a:rPr>
            <a:t>となった。人件費及び補助費等が高い水準となっており、扶助費に置いても年々上昇傾向にある。経常経費であるため削減が難しい状況ではあるが、全体的な事業の見直しを徹底し、経常収支比率の改善に努め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50800</xdr:rowOff>
    </xdr:from>
    <xdr:to>
      <xdr:col>82</xdr:col>
      <xdr:colOff>107950</xdr:colOff>
      <xdr:row>80</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95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50800</xdr:rowOff>
    </xdr:from>
    <xdr:to>
      <xdr:col>78</xdr:col>
      <xdr:colOff>69850</xdr:colOff>
      <xdr:row>79</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953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104139</xdr:rowOff>
    </xdr:from>
    <xdr:to>
      <xdr:col>73</xdr:col>
      <xdr:colOff>180975</xdr:colOff>
      <xdr:row>80</xdr:row>
      <xdr:rowOff>16511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486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16511</xdr:rowOff>
    </xdr:from>
    <xdr:to>
      <xdr:col>69</xdr:col>
      <xdr:colOff>92075</xdr:colOff>
      <xdr:row>80</xdr:row>
      <xdr:rowOff>88900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7325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152400</xdr:rowOff>
    </xdr:from>
    <xdr:to>
      <xdr:col>82</xdr:col>
      <xdr:colOff>158750</xdr:colOff>
      <xdr:row>80</xdr:row>
      <xdr:rowOff>82550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124477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0</xdr:rowOff>
    </xdr:from>
    <xdr:to>
      <xdr:col>78</xdr:col>
      <xdr:colOff>120650</xdr:colOff>
      <xdr:row>79</xdr:row>
      <xdr:rowOff>101600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86377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53339</xdr:rowOff>
    </xdr:from>
    <xdr:to>
      <xdr:col>74</xdr:col>
      <xdr:colOff>31750</xdr:colOff>
      <xdr:row>79</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137161</xdr:rowOff>
    </xdr:from>
    <xdr:to>
      <xdr:col>69</xdr:col>
      <xdr:colOff>142875</xdr:colOff>
      <xdr:row>80</xdr:row>
      <xdr:rowOff>67311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52088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38100</xdr:rowOff>
    </xdr:from>
    <xdr:to>
      <xdr:col>65</xdr:col>
      <xdr:colOff>53975</xdr:colOff>
      <xdr:row>80</xdr:row>
      <xdr:rowOff>139700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124477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109948</xdr:rowOff>
    </xdr:from>
    <xdr:to>
      <xdr:col>29</xdr:col>
      <xdr:colOff>127000</xdr:colOff>
      <xdr:row>16</xdr:row>
      <xdr:rowOff>109997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0773"/>
          <a:ext cx="647700" cy="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109997</xdr:rowOff>
    </xdr:from>
    <xdr:to>
      <xdr:col>26</xdr:col>
      <xdr:colOff>50800</xdr:colOff>
      <xdr:row>17</xdr:row>
      <xdr:rowOff>58970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00822"/>
          <a:ext cx="698500" cy="120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55492</xdr:rowOff>
    </xdr:from>
    <xdr:to>
      <xdr:col>22</xdr:col>
      <xdr:colOff>114300</xdr:colOff>
      <xdr:row>17</xdr:row>
      <xdr:rowOff>58970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17767"/>
          <a:ext cx="698500" cy="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55492</xdr:rowOff>
    </xdr:from>
    <xdr:to>
      <xdr:col>18</xdr:col>
      <xdr:colOff>177800</xdr:colOff>
      <xdr:row>17</xdr:row>
      <xdr:rowOff>68881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7767"/>
          <a:ext cx="6985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59148</xdr:rowOff>
    </xdr:from>
    <xdr:to>
      <xdr:col>29</xdr:col>
      <xdr:colOff>177800</xdr:colOff>
      <xdr:row>16</xdr:row>
      <xdr:rowOff>160748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75675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59197</xdr:rowOff>
    </xdr:from>
    <xdr:to>
      <xdr:col>26</xdr:col>
      <xdr:colOff>101600</xdr:colOff>
      <xdr:row>16</xdr:row>
      <xdr:rowOff>160797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0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170974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8170</xdr:rowOff>
    </xdr:from>
    <xdr:to>
      <xdr:col>22</xdr:col>
      <xdr:colOff>165100</xdr:colOff>
      <xdr:row>17</xdr:row>
      <xdr:rowOff>109770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119947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4692</xdr:rowOff>
    </xdr:from>
    <xdr:to>
      <xdr:col>19</xdr:col>
      <xdr:colOff>38100</xdr:colOff>
      <xdr:row>17</xdr:row>
      <xdr:rowOff>106292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116469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18081</xdr:rowOff>
    </xdr:from>
    <xdr:to>
      <xdr:col>15</xdr:col>
      <xdr:colOff>101600</xdr:colOff>
      <xdr:row>17</xdr:row>
      <xdr:rowOff>119681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129858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4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813</xdr:rowOff>
    </xdr:from>
    <xdr:to>
      <xdr:col>29</xdr:col>
      <xdr:colOff>127000</xdr:colOff>
      <xdr:row>36</xdr:row>
      <xdr:rowOff>21882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54063"/>
          <a:ext cx="647700" cy="21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13671</xdr:rowOff>
    </xdr:from>
    <xdr:to>
      <xdr:col>26</xdr:col>
      <xdr:colOff>50800</xdr:colOff>
      <xdr:row>36</xdr:row>
      <xdr:rowOff>21882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66921"/>
          <a:ext cx="698500" cy="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13671</xdr:rowOff>
    </xdr:from>
    <xdr:to>
      <xdr:col>22</xdr:col>
      <xdr:colOff>114300</xdr:colOff>
      <xdr:row>36</xdr:row>
      <xdr:rowOff>33598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66921"/>
          <a:ext cx="698500" cy="1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33598</xdr:rowOff>
    </xdr:from>
    <xdr:to>
      <xdr:col>18</xdr:col>
      <xdr:colOff>177800</xdr:colOff>
      <xdr:row>36</xdr:row>
      <xdr:rowOff>77298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86848"/>
          <a:ext cx="698500" cy="4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292913</xdr:rowOff>
    </xdr:from>
    <xdr:to>
      <xdr:col>29</xdr:col>
      <xdr:colOff>177800</xdr:colOff>
      <xdr:row>36</xdr:row>
      <xdr:rowOff>51613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0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264990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313982</xdr:rowOff>
    </xdr:from>
    <xdr:to>
      <xdr:col>26</xdr:col>
      <xdr:colOff>101600</xdr:colOff>
      <xdr:row>36</xdr:row>
      <xdr:rowOff>72682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2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57459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305771</xdr:rowOff>
    </xdr:from>
    <xdr:to>
      <xdr:col>22</xdr:col>
      <xdr:colOff>165100</xdr:colOff>
      <xdr:row>36</xdr:row>
      <xdr:rowOff>64471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1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49248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0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325698</xdr:rowOff>
    </xdr:from>
    <xdr:to>
      <xdr:col>19</xdr:col>
      <xdr:colOff>38100</xdr:colOff>
      <xdr:row>36</xdr:row>
      <xdr:rowOff>84398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3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69175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2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26498</xdr:rowOff>
    </xdr:from>
    <xdr:to>
      <xdr:col>15</xdr:col>
      <xdr:colOff>101600</xdr:colOff>
      <xdr:row>36</xdr:row>
      <xdr:rowOff>128098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7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112875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6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33,270
33,093
73.60
16,196,880
15,395,664
692,358
7,710,250
9,949,073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129032</xdr:rowOff>
    </xdr:from>
    <xdr:to>
      <xdr:col>24</xdr:col>
      <xdr:colOff>63500</xdr:colOff>
      <xdr:row>35</xdr:row>
      <xdr:rowOff>144615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29782"/>
          <a:ext cx="8382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129032</xdr:rowOff>
    </xdr:from>
    <xdr:to>
      <xdr:col>19</xdr:col>
      <xdr:colOff>177800</xdr:colOff>
      <xdr:row>36</xdr:row>
      <xdr:rowOff>26372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9782"/>
          <a:ext cx="889000" cy="6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26372</xdr:rowOff>
    </xdr:from>
    <xdr:to>
      <xdr:col>15</xdr:col>
      <xdr:colOff>50800</xdr:colOff>
      <xdr:row>36</xdr:row>
      <xdr:rowOff>153530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8572"/>
          <a:ext cx="889000" cy="1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153530</xdr:rowOff>
    </xdr:from>
    <xdr:to>
      <xdr:col>10</xdr:col>
      <xdr:colOff>114300</xdr:colOff>
      <xdr:row>36</xdr:row>
      <xdr:rowOff>156788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573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93815</xdr:rowOff>
    </xdr:from>
    <xdr:to>
      <xdr:col>24</xdr:col>
      <xdr:colOff>114300</xdr:colOff>
      <xdr:row>36</xdr:row>
      <xdr:rowOff>23965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116692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78232</xdr:rowOff>
    </xdr:from>
    <xdr:to>
      <xdr:col>20</xdr:col>
      <xdr:colOff>38100</xdr:colOff>
      <xdr:row>36</xdr:row>
      <xdr:rowOff>8382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24909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147022</xdr:rowOff>
    </xdr:from>
    <xdr:to>
      <xdr:col>15</xdr:col>
      <xdr:colOff>101600</xdr:colOff>
      <xdr:row>36</xdr:row>
      <xdr:rowOff>77172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93699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102730</xdr:rowOff>
    </xdr:from>
    <xdr:to>
      <xdr:col>10</xdr:col>
      <xdr:colOff>165100</xdr:colOff>
      <xdr:row>37</xdr:row>
      <xdr:rowOff>32880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49407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105988</xdr:rowOff>
    </xdr:from>
    <xdr:to>
      <xdr:col>6</xdr:col>
      <xdr:colOff>38100</xdr:colOff>
      <xdr:row>37</xdr:row>
      <xdr:rowOff>36138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52665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85994</xdr:rowOff>
    </xdr:from>
    <xdr:to>
      <xdr:col>24</xdr:col>
      <xdr:colOff>63500</xdr:colOff>
      <xdr:row>58</xdr:row>
      <xdr:rowOff>69398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8644"/>
          <a:ext cx="838200" cy="15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13094</xdr:rowOff>
    </xdr:from>
    <xdr:to>
      <xdr:col>19</xdr:col>
      <xdr:colOff>177800</xdr:colOff>
      <xdr:row>58</xdr:row>
      <xdr:rowOff>69398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5719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13094</xdr:rowOff>
    </xdr:from>
    <xdr:to>
      <xdr:col>15</xdr:col>
      <xdr:colOff>50800</xdr:colOff>
      <xdr:row>58</xdr:row>
      <xdr:rowOff>35679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7194"/>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35679</xdr:rowOff>
    </xdr:from>
    <xdr:to>
      <xdr:col>10</xdr:col>
      <xdr:colOff>114300</xdr:colOff>
      <xdr:row>58</xdr:row>
      <xdr:rowOff>127874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9779"/>
          <a:ext cx="889000" cy="9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35194</xdr:rowOff>
    </xdr:from>
    <xdr:to>
      <xdr:col>24</xdr:col>
      <xdr:colOff>114300</xdr:colOff>
      <xdr:row>57</xdr:row>
      <xdr:rowOff>136794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58071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18598</xdr:rowOff>
    </xdr:from>
    <xdr:to>
      <xdr:col>20</xdr:col>
      <xdr:colOff>38100</xdr:colOff>
      <xdr:row>58</xdr:row>
      <xdr:rowOff>120198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136725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133744</xdr:rowOff>
    </xdr:from>
    <xdr:to>
      <xdr:col>15</xdr:col>
      <xdr:colOff>101600</xdr:colOff>
      <xdr:row>58</xdr:row>
      <xdr:rowOff>63894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80421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156329</xdr:rowOff>
    </xdr:from>
    <xdr:to>
      <xdr:col>10</xdr:col>
      <xdr:colOff>165100</xdr:colOff>
      <xdr:row>58</xdr:row>
      <xdr:rowOff>86479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103006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77074</xdr:rowOff>
    </xdr:from>
    <xdr:to>
      <xdr:col>6</xdr:col>
      <xdr:colOff>38100</xdr:colOff>
      <xdr:row>59</xdr:row>
      <xdr:rowOff>7224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2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23751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9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41813</xdr:rowOff>
    </xdr:from>
    <xdr:to>
      <xdr:col>24</xdr:col>
      <xdr:colOff>63500</xdr:colOff>
      <xdr:row>78</xdr:row>
      <xdr:rowOff>59370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4913"/>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59370</xdr:rowOff>
    </xdr:from>
    <xdr:to>
      <xdr:col>19</xdr:col>
      <xdr:colOff>177800</xdr:colOff>
      <xdr:row>78</xdr:row>
      <xdr:rowOff>91923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2470"/>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91923</xdr:rowOff>
    </xdr:from>
    <xdr:to>
      <xdr:col>15</xdr:col>
      <xdr:colOff>50800</xdr:colOff>
      <xdr:row>78</xdr:row>
      <xdr:rowOff>100473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502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81544</xdr:rowOff>
    </xdr:from>
    <xdr:to>
      <xdr:col>10</xdr:col>
      <xdr:colOff>114300</xdr:colOff>
      <xdr:row>78</xdr:row>
      <xdr:rowOff>100473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4644"/>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162463</xdr:rowOff>
    </xdr:from>
    <xdr:to>
      <xdr:col>24</xdr:col>
      <xdr:colOff>114300</xdr:colOff>
      <xdr:row>78</xdr:row>
      <xdr:rowOff>92613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77390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8570</xdr:rowOff>
    </xdr:from>
    <xdr:to>
      <xdr:col>20</xdr:col>
      <xdr:colOff>38100</xdr:colOff>
      <xdr:row>78</xdr:row>
      <xdr:rowOff>110170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101297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41123</xdr:rowOff>
    </xdr:from>
    <xdr:to>
      <xdr:col>15</xdr:col>
      <xdr:colOff>101600</xdr:colOff>
      <xdr:row>78</xdr:row>
      <xdr:rowOff>142723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133850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49673</xdr:rowOff>
    </xdr:from>
    <xdr:to>
      <xdr:col>10</xdr:col>
      <xdr:colOff>165100</xdr:colOff>
      <xdr:row>78</xdr:row>
      <xdr:rowOff>151273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142400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30744</xdr:rowOff>
    </xdr:from>
    <xdr:to>
      <xdr:col>6</xdr:col>
      <xdr:colOff>38100</xdr:colOff>
      <xdr:row>78</xdr:row>
      <xdr:rowOff>132344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123471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9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11891</xdr:rowOff>
    </xdr:from>
    <xdr:to>
      <xdr:col>24</xdr:col>
      <xdr:colOff>63500</xdr:colOff>
      <xdr:row>96</xdr:row>
      <xdr:rowOff>141703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71091"/>
          <a:ext cx="8382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11891</xdr:rowOff>
    </xdr:from>
    <xdr:to>
      <xdr:col>19</xdr:col>
      <xdr:colOff>177800</xdr:colOff>
      <xdr:row>97</xdr:row>
      <xdr:rowOff>79676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71091"/>
          <a:ext cx="889000" cy="23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79676</xdr:rowOff>
    </xdr:from>
    <xdr:to>
      <xdr:col>15</xdr:col>
      <xdr:colOff>50800</xdr:colOff>
      <xdr:row>97</xdr:row>
      <xdr:rowOff>109666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10326"/>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109666</xdr:rowOff>
    </xdr:from>
    <xdr:to>
      <xdr:col>10</xdr:col>
      <xdr:colOff>114300</xdr:colOff>
      <xdr:row>98</xdr:row>
      <xdr:rowOff>482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40316"/>
          <a:ext cx="8890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90903</xdr:rowOff>
    </xdr:from>
    <xdr:to>
      <xdr:col>24</xdr:col>
      <xdr:colOff>114300</xdr:colOff>
      <xdr:row>97</xdr:row>
      <xdr:rowOff>21053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69330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132541</xdr:rowOff>
    </xdr:from>
    <xdr:to>
      <xdr:col>20</xdr:col>
      <xdr:colOff>38100</xdr:colOff>
      <xdr:row>96</xdr:row>
      <xdr:rowOff>62691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53818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1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28876</xdr:rowOff>
    </xdr:from>
    <xdr:to>
      <xdr:col>15</xdr:col>
      <xdr:colOff>101600</xdr:colOff>
      <xdr:row>97</xdr:row>
      <xdr:rowOff>130476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121603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58866</xdr:rowOff>
    </xdr:from>
    <xdr:to>
      <xdr:col>10</xdr:col>
      <xdr:colOff>165100</xdr:colOff>
      <xdr:row>97</xdr:row>
      <xdr:rowOff>160466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151593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121132</xdr:rowOff>
    </xdr:from>
    <xdr:to>
      <xdr:col>6</xdr:col>
      <xdr:colOff>38100</xdr:colOff>
      <xdr:row>98</xdr:row>
      <xdr:rowOff>51282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42409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121915</xdr:rowOff>
    </xdr:from>
    <xdr:to>
      <xdr:col>54</xdr:col>
      <xdr:colOff>189865</xdr:colOff>
      <xdr:row>38</xdr:row>
      <xdr:rowOff>41631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608315"/>
          <a:ext cx="1270" cy="948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45458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41631</xdr:rowOff>
    </xdr:from>
    <xdr:to>
      <xdr:col>55</xdr:col>
      <xdr:colOff>88900</xdr:colOff>
      <xdr:row>38</xdr:row>
      <xdr:rowOff>41631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68592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8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121915</xdr:rowOff>
    </xdr:from>
    <xdr:to>
      <xdr:col>55</xdr:col>
      <xdr:colOff>88900</xdr:colOff>
      <xdr:row>32</xdr:row>
      <xdr:rowOff>121915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60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147358</xdr:rowOff>
    </xdr:from>
    <xdr:to>
      <xdr:col>55</xdr:col>
      <xdr:colOff>0</xdr:colOff>
      <xdr:row>36</xdr:row>
      <xdr:rowOff>8598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805208"/>
          <a:ext cx="838200" cy="3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41610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63183</xdr:rowOff>
    </xdr:from>
    <xdr:to>
      <xdr:col>55</xdr:col>
      <xdr:colOff>50800</xdr:colOff>
      <xdr:row>36</xdr:row>
      <xdr:rowOff>164783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21758</xdr:rowOff>
    </xdr:from>
    <xdr:to>
      <xdr:col>50</xdr:col>
      <xdr:colOff>114300</xdr:colOff>
      <xdr:row>33</xdr:row>
      <xdr:rowOff>147358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165258"/>
          <a:ext cx="889000" cy="63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92680</xdr:rowOff>
    </xdr:from>
    <xdr:to>
      <xdr:col>50</xdr:col>
      <xdr:colOff>165100</xdr:colOff>
      <xdr:row>37</xdr:row>
      <xdr:rowOff>22830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13957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21758</xdr:rowOff>
    </xdr:from>
    <xdr:to>
      <xdr:col>45</xdr:col>
      <xdr:colOff>177800</xdr:colOff>
      <xdr:row>36</xdr:row>
      <xdr:rowOff>30978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165258"/>
          <a:ext cx="889000" cy="103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17935</xdr:rowOff>
    </xdr:from>
    <xdr:to>
      <xdr:col>46</xdr:col>
      <xdr:colOff>38100</xdr:colOff>
      <xdr:row>32</xdr:row>
      <xdr:rowOff>119535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110662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30978</xdr:rowOff>
    </xdr:from>
    <xdr:to>
      <xdr:col>41</xdr:col>
      <xdr:colOff>50800</xdr:colOff>
      <xdr:row>37</xdr:row>
      <xdr:rowOff>30635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03178"/>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161099</xdr:rowOff>
    </xdr:from>
    <xdr:to>
      <xdr:col>41</xdr:col>
      <xdr:colOff>101600</xdr:colOff>
      <xdr:row>37</xdr:row>
      <xdr:rowOff>91249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82376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165199</xdr:rowOff>
    </xdr:from>
    <xdr:to>
      <xdr:col>36</xdr:col>
      <xdr:colOff>165100</xdr:colOff>
      <xdr:row>37</xdr:row>
      <xdr:rowOff>95349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86476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129248</xdr:rowOff>
    </xdr:from>
    <xdr:to>
      <xdr:col>55</xdr:col>
      <xdr:colOff>50800</xdr:colOff>
      <xdr:row>36</xdr:row>
      <xdr:rowOff>59398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152125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96558</xdr:rowOff>
    </xdr:from>
    <xdr:to>
      <xdr:col>50</xdr:col>
      <xdr:colOff>165100</xdr:colOff>
      <xdr:row>34</xdr:row>
      <xdr:rowOff>26708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7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43235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2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142408</xdr:rowOff>
    </xdr:from>
    <xdr:to>
      <xdr:col>46</xdr:col>
      <xdr:colOff>38100</xdr:colOff>
      <xdr:row>30</xdr:row>
      <xdr:rowOff>72558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89085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488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151628</xdr:rowOff>
    </xdr:from>
    <xdr:to>
      <xdr:col>41</xdr:col>
      <xdr:colOff>101600</xdr:colOff>
      <xdr:row>36</xdr:row>
      <xdr:rowOff>81778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98305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151285</xdr:rowOff>
    </xdr:from>
    <xdr:to>
      <xdr:col>36</xdr:col>
      <xdr:colOff>165100</xdr:colOff>
      <xdr:row>37</xdr:row>
      <xdr:rowOff>81435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2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97962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9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125832</xdr:rowOff>
    </xdr:from>
    <xdr:to>
      <xdr:col>55</xdr:col>
      <xdr:colOff>0</xdr:colOff>
      <xdr:row>58</xdr:row>
      <xdr:rowOff>66853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98482"/>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154818</xdr:rowOff>
    </xdr:from>
    <xdr:to>
      <xdr:col>50</xdr:col>
      <xdr:colOff>114300</xdr:colOff>
      <xdr:row>58</xdr:row>
      <xdr:rowOff>66853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584568"/>
          <a:ext cx="889000" cy="4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15867</xdr:rowOff>
    </xdr:from>
    <xdr:to>
      <xdr:col>45</xdr:col>
      <xdr:colOff>177800</xdr:colOff>
      <xdr:row>55</xdr:row>
      <xdr:rowOff>154818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8759817"/>
          <a:ext cx="889000" cy="8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15867</xdr:rowOff>
    </xdr:from>
    <xdr:to>
      <xdr:col>41</xdr:col>
      <xdr:colOff>50800</xdr:colOff>
      <xdr:row>51</xdr:row>
      <xdr:rowOff>101204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8759817"/>
          <a:ext cx="889000" cy="8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75032</xdr:rowOff>
    </xdr:from>
    <xdr:to>
      <xdr:col>55</xdr:col>
      <xdr:colOff>50800</xdr:colOff>
      <xdr:row>58</xdr:row>
      <xdr:rowOff>5182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53459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16053</xdr:rowOff>
    </xdr:from>
    <xdr:to>
      <xdr:col>50</xdr:col>
      <xdr:colOff>165100</xdr:colOff>
      <xdr:row>58</xdr:row>
      <xdr:rowOff>117653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108780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104018</xdr:rowOff>
    </xdr:from>
    <xdr:to>
      <xdr:col>46</xdr:col>
      <xdr:colOff>38100</xdr:colOff>
      <xdr:row>56</xdr:row>
      <xdr:rowOff>34168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50695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3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136517</xdr:rowOff>
    </xdr:from>
    <xdr:to>
      <xdr:col>41</xdr:col>
      <xdr:colOff>101600</xdr:colOff>
      <xdr:row>51</xdr:row>
      <xdr:rowOff>66667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87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83194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848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50404</xdr:rowOff>
    </xdr:from>
    <xdr:to>
      <xdr:col>36</xdr:col>
      <xdr:colOff>165100</xdr:colOff>
      <xdr:row>51</xdr:row>
      <xdr:rowOff>152004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87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168531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56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42125</xdr:rowOff>
    </xdr:from>
    <xdr:to>
      <xdr:col>54</xdr:col>
      <xdr:colOff>189865</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729425"/>
          <a:ext cx="1270" cy="78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160252</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5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42125</xdr:rowOff>
    </xdr:from>
    <xdr:to>
      <xdr:col>55</xdr:col>
      <xdr:colOff>88900</xdr:colOff>
      <xdr:row>74</xdr:row>
      <xdr:rowOff>42125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72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58172</xdr:rowOff>
    </xdr:from>
    <xdr:to>
      <xdr:col>55</xdr:col>
      <xdr:colOff>0</xdr:colOff>
      <xdr:row>78</xdr:row>
      <xdr:rowOff>86336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31272"/>
          <a:ext cx="8382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18691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167264</xdr:rowOff>
    </xdr:from>
    <xdr:to>
      <xdr:col>55</xdr:col>
      <xdr:colOff>50800</xdr:colOff>
      <xdr:row>78</xdr:row>
      <xdr:rowOff>97414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45214</xdr:rowOff>
    </xdr:from>
    <xdr:to>
      <xdr:col>50</xdr:col>
      <xdr:colOff>114300</xdr:colOff>
      <xdr:row>78</xdr:row>
      <xdr:rowOff>58172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075414"/>
          <a:ext cx="889000" cy="35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154628</xdr:rowOff>
    </xdr:from>
    <xdr:to>
      <xdr:col>50</xdr:col>
      <xdr:colOff>165100</xdr:colOff>
      <xdr:row>78</xdr:row>
      <xdr:rowOff>84778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5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101305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22931</xdr:rowOff>
    </xdr:from>
    <xdr:to>
      <xdr:col>45</xdr:col>
      <xdr:colOff>177800</xdr:colOff>
      <xdr:row>76</xdr:row>
      <xdr:rowOff>45214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024431"/>
          <a:ext cx="889000" cy="10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136787</xdr:rowOff>
    </xdr:from>
    <xdr:to>
      <xdr:col>46</xdr:col>
      <xdr:colOff>38100</xdr:colOff>
      <xdr:row>78</xdr:row>
      <xdr:rowOff>66937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58064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22931</xdr:rowOff>
    </xdr:from>
    <xdr:to>
      <xdr:col>41</xdr:col>
      <xdr:colOff>50800</xdr:colOff>
      <xdr:row>72</xdr:row>
      <xdr:rowOff>103892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024431"/>
          <a:ext cx="889000" cy="42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141598</xdr:rowOff>
    </xdr:from>
    <xdr:to>
      <xdr:col>41</xdr:col>
      <xdr:colOff>101600</xdr:colOff>
      <xdr:row>78</xdr:row>
      <xdr:rowOff>71748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4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62875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118573</xdr:rowOff>
    </xdr:from>
    <xdr:to>
      <xdr:col>36</xdr:col>
      <xdr:colOff>165100</xdr:colOff>
      <xdr:row>78</xdr:row>
      <xdr:rowOff>48723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39850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35536</xdr:rowOff>
    </xdr:from>
    <xdr:to>
      <xdr:col>55</xdr:col>
      <xdr:colOff>50800</xdr:colOff>
      <xdr:row>78</xdr:row>
      <xdr:rowOff>137136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145691</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4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7372</xdr:rowOff>
    </xdr:from>
    <xdr:to>
      <xdr:col>50</xdr:col>
      <xdr:colOff>165100</xdr:colOff>
      <xdr:row>78</xdr:row>
      <xdr:rowOff>108972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100099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165864</xdr:rowOff>
    </xdr:from>
    <xdr:to>
      <xdr:col>46</xdr:col>
      <xdr:colOff>38100</xdr:colOff>
      <xdr:row>76</xdr:row>
      <xdr:rowOff>96014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112542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79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143581</xdr:rowOff>
    </xdr:from>
    <xdr:to>
      <xdr:col>41</xdr:col>
      <xdr:colOff>101600</xdr:colOff>
      <xdr:row>70</xdr:row>
      <xdr:rowOff>73731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19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90258</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174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53092</xdr:rowOff>
    </xdr:from>
    <xdr:to>
      <xdr:col>36</xdr:col>
      <xdr:colOff>165100</xdr:colOff>
      <xdr:row>72</xdr:row>
      <xdr:rowOff>154692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3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171219</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217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25285</xdr:rowOff>
    </xdr:from>
    <xdr:to>
      <xdr:col>55</xdr:col>
      <xdr:colOff>0</xdr:colOff>
      <xdr:row>98</xdr:row>
      <xdr:rowOff>116334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27385"/>
          <a:ext cx="838200" cy="9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75088</xdr:rowOff>
    </xdr:from>
    <xdr:to>
      <xdr:col>50</xdr:col>
      <xdr:colOff>114300</xdr:colOff>
      <xdr:row>98</xdr:row>
      <xdr:rowOff>116334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05738"/>
          <a:ext cx="889000" cy="2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75088</xdr:rowOff>
    </xdr:from>
    <xdr:to>
      <xdr:col>45</xdr:col>
      <xdr:colOff>177800</xdr:colOff>
      <xdr:row>98</xdr:row>
      <xdr:rowOff>40128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05738"/>
          <a:ext cx="889000" cy="13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40128</xdr:rowOff>
    </xdr:from>
    <xdr:to>
      <xdr:col>41</xdr:col>
      <xdr:colOff>50800</xdr:colOff>
      <xdr:row>98</xdr:row>
      <xdr:rowOff>99025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42228"/>
          <a:ext cx="889000" cy="5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145935</xdr:rowOff>
    </xdr:from>
    <xdr:to>
      <xdr:col>55</xdr:col>
      <xdr:colOff>50800</xdr:colOff>
      <xdr:row>98</xdr:row>
      <xdr:rowOff>76085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124362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65534</xdr:rowOff>
    </xdr:from>
    <xdr:to>
      <xdr:col>50</xdr:col>
      <xdr:colOff>165100</xdr:colOff>
      <xdr:row>98</xdr:row>
      <xdr:rowOff>167134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158261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6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24288</xdr:rowOff>
    </xdr:from>
    <xdr:to>
      <xdr:col>46</xdr:col>
      <xdr:colOff>38100</xdr:colOff>
      <xdr:row>97</xdr:row>
      <xdr:rowOff>125888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117015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160778</xdr:rowOff>
    </xdr:from>
    <xdr:to>
      <xdr:col>41</xdr:col>
      <xdr:colOff>101600</xdr:colOff>
      <xdr:row>98</xdr:row>
      <xdr:rowOff>90928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82055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48225</xdr:rowOff>
    </xdr:from>
    <xdr:to>
      <xdr:col>36</xdr:col>
      <xdr:colOff>165100</xdr:colOff>
      <xdr:row>98</xdr:row>
      <xdr:rowOff>149825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140952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4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64915</xdr:rowOff>
    </xdr:from>
    <xdr:to>
      <xdr:col>85</xdr:col>
      <xdr:colOff>127000</xdr:colOff>
      <xdr:row>39</xdr:row>
      <xdr:rowOff>81456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51465"/>
          <a:ext cx="8382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64915</xdr:rowOff>
    </xdr:from>
    <xdr:to>
      <xdr:col>81</xdr:col>
      <xdr:colOff>50800</xdr:colOff>
      <xdr:row>39</xdr:row>
      <xdr:rowOff>88167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51465"/>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134589</xdr:rowOff>
    </xdr:from>
    <xdr:to>
      <xdr:col>76</xdr:col>
      <xdr:colOff>114300</xdr:colOff>
      <xdr:row>39</xdr:row>
      <xdr:rowOff>88167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49689"/>
          <a:ext cx="889000" cy="1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134589</xdr:rowOff>
    </xdr:from>
    <xdr:to>
      <xdr:col>71</xdr:col>
      <xdr:colOff>177800</xdr:colOff>
      <xdr:row>39</xdr:row>
      <xdr:rowOff>51950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49689"/>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30656</xdr:rowOff>
    </xdr:from>
    <xdr:to>
      <xdr:col>85</xdr:col>
      <xdr:colOff>177800</xdr:colOff>
      <xdr:row>39</xdr:row>
      <xdr:rowOff>132256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8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14115</xdr:rowOff>
    </xdr:from>
    <xdr:to>
      <xdr:col>81</xdr:col>
      <xdr:colOff>101600</xdr:colOff>
      <xdr:row>39</xdr:row>
      <xdr:rowOff>115715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106842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79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37367</xdr:rowOff>
    </xdr:from>
    <xdr:to>
      <xdr:col>76</xdr:col>
      <xdr:colOff>165100</xdr:colOff>
      <xdr:row>39</xdr:row>
      <xdr:rowOff>138967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130094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81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83789</xdr:rowOff>
    </xdr:from>
    <xdr:to>
      <xdr:col>72</xdr:col>
      <xdr:colOff>38100</xdr:colOff>
      <xdr:row>39</xdr:row>
      <xdr:rowOff>13939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30466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37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1150</xdr:rowOff>
    </xdr:from>
    <xdr:to>
      <xdr:col>67</xdr:col>
      <xdr:colOff>101600</xdr:colOff>
      <xdr:row>39</xdr:row>
      <xdr:rowOff>102750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119277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46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1837</xdr:rowOff>
    </xdr:from>
    <xdr:to>
      <xdr:col>85</xdr:col>
      <xdr:colOff>127000</xdr:colOff>
      <xdr:row>77</xdr:row>
      <xdr:rowOff>12142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03487"/>
          <a:ext cx="8382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12142</xdr:rowOff>
    </xdr:from>
    <xdr:to>
      <xdr:col>81</xdr:col>
      <xdr:colOff>50800</xdr:colOff>
      <xdr:row>77</xdr:row>
      <xdr:rowOff>18706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1379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18183</xdr:rowOff>
    </xdr:from>
    <xdr:to>
      <xdr:col>76</xdr:col>
      <xdr:colOff>114300</xdr:colOff>
      <xdr:row>77</xdr:row>
      <xdr:rowOff>18706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19833"/>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18183</xdr:rowOff>
    </xdr:from>
    <xdr:to>
      <xdr:col>71</xdr:col>
      <xdr:colOff>177800</xdr:colOff>
      <xdr:row>77</xdr:row>
      <xdr:rowOff>21498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1983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122487</xdr:rowOff>
    </xdr:from>
    <xdr:to>
      <xdr:col>85</xdr:col>
      <xdr:colOff>177800</xdr:colOff>
      <xdr:row>77</xdr:row>
      <xdr:rowOff>52637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100914</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3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132792</xdr:rowOff>
    </xdr:from>
    <xdr:to>
      <xdr:col>81</xdr:col>
      <xdr:colOff>101600</xdr:colOff>
      <xdr:row>77</xdr:row>
      <xdr:rowOff>62942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54069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139356</xdr:rowOff>
    </xdr:from>
    <xdr:to>
      <xdr:col>76</xdr:col>
      <xdr:colOff>165100</xdr:colOff>
      <xdr:row>77</xdr:row>
      <xdr:rowOff>69506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60633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138833</xdr:rowOff>
    </xdr:from>
    <xdr:to>
      <xdr:col>72</xdr:col>
      <xdr:colOff>38100</xdr:colOff>
      <xdr:row>77</xdr:row>
      <xdr:rowOff>68983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60110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6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142148</xdr:rowOff>
    </xdr:from>
    <xdr:to>
      <xdr:col>67</xdr:col>
      <xdr:colOff>101600</xdr:colOff>
      <xdr:row>77</xdr:row>
      <xdr:rowOff>72298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63425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58049</xdr:rowOff>
    </xdr:from>
    <xdr:to>
      <xdr:col>85</xdr:col>
      <xdr:colOff>127000</xdr:colOff>
      <xdr:row>97</xdr:row>
      <xdr:rowOff>125293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88699"/>
          <a:ext cx="838200" cy="6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125293</xdr:rowOff>
    </xdr:from>
    <xdr:to>
      <xdr:col>81</xdr:col>
      <xdr:colOff>50800</xdr:colOff>
      <xdr:row>98</xdr:row>
      <xdr:rowOff>21487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55943"/>
          <a:ext cx="889000" cy="6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21487</xdr:rowOff>
    </xdr:from>
    <xdr:to>
      <xdr:col>76</xdr:col>
      <xdr:colOff>114300</xdr:colOff>
      <xdr:row>98</xdr:row>
      <xdr:rowOff>38463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23587"/>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22158</xdr:rowOff>
    </xdr:from>
    <xdr:to>
      <xdr:col>71</xdr:col>
      <xdr:colOff>177800</xdr:colOff>
      <xdr:row>98</xdr:row>
      <xdr:rowOff>38463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52808"/>
          <a:ext cx="889000" cy="18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7249</xdr:rowOff>
    </xdr:from>
    <xdr:to>
      <xdr:col>85</xdr:col>
      <xdr:colOff>177800</xdr:colOff>
      <xdr:row>97</xdr:row>
      <xdr:rowOff>108849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30126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74493</xdr:rowOff>
    </xdr:from>
    <xdr:to>
      <xdr:col>81</xdr:col>
      <xdr:colOff>101600</xdr:colOff>
      <xdr:row>98</xdr:row>
      <xdr:rowOff>4643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21170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142137</xdr:rowOff>
    </xdr:from>
    <xdr:to>
      <xdr:col>76</xdr:col>
      <xdr:colOff>165100</xdr:colOff>
      <xdr:row>98</xdr:row>
      <xdr:rowOff>72287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88814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159113</xdr:rowOff>
    </xdr:from>
    <xdr:to>
      <xdr:col>72</xdr:col>
      <xdr:colOff>38100</xdr:colOff>
      <xdr:row>98</xdr:row>
      <xdr:rowOff>89263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105790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142808</xdr:rowOff>
    </xdr:from>
    <xdr:to>
      <xdr:col>67</xdr:col>
      <xdr:colOff>101600</xdr:colOff>
      <xdr:row>97</xdr:row>
      <xdr:rowOff>72958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89485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7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133207</xdr:rowOff>
    </xdr:from>
    <xdr:to>
      <xdr:col>107</xdr:col>
      <xdr:colOff>50800</xdr:colOff>
      <xdr:row>38</xdr:row>
      <xdr:rowOff>134214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48307"/>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126807</xdr:rowOff>
    </xdr:from>
    <xdr:to>
      <xdr:col>102</xdr:col>
      <xdr:colOff>114300</xdr:colOff>
      <xdr:row>38</xdr:row>
      <xdr:rowOff>133207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4190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83414</xdr:rowOff>
    </xdr:from>
    <xdr:to>
      <xdr:col>107</xdr:col>
      <xdr:colOff>101600</xdr:colOff>
      <xdr:row>39</xdr:row>
      <xdr:rowOff>13564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4691</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77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82407</xdr:rowOff>
    </xdr:from>
    <xdr:to>
      <xdr:col>102</xdr:col>
      <xdr:colOff>165100</xdr:colOff>
      <xdr:row>39</xdr:row>
      <xdr:rowOff>12557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3684</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88333" y="6690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76007</xdr:rowOff>
    </xdr:from>
    <xdr:to>
      <xdr:col>98</xdr:col>
      <xdr:colOff>38100</xdr:colOff>
      <xdr:row>39</xdr:row>
      <xdr:rowOff>6157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168734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683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37364</xdr:rowOff>
    </xdr:from>
    <xdr:to>
      <xdr:col>116</xdr:col>
      <xdr:colOff>63500</xdr:colOff>
      <xdr:row>58</xdr:row>
      <xdr:rowOff>42469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81464"/>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27610</xdr:rowOff>
    </xdr:from>
    <xdr:to>
      <xdr:col>111</xdr:col>
      <xdr:colOff>177800</xdr:colOff>
      <xdr:row>58</xdr:row>
      <xdr:rowOff>37364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71710"/>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27610</xdr:rowOff>
    </xdr:from>
    <xdr:to>
      <xdr:col>107</xdr:col>
      <xdr:colOff>50800</xdr:colOff>
      <xdr:row>58</xdr:row>
      <xdr:rowOff>48260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71710"/>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48260</xdr:rowOff>
    </xdr:from>
    <xdr:to>
      <xdr:col>102</xdr:col>
      <xdr:colOff>114300</xdr:colOff>
      <xdr:row>58</xdr:row>
      <xdr:rowOff>48793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9236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163119</xdr:rowOff>
    </xdr:from>
    <xdr:to>
      <xdr:col>116</xdr:col>
      <xdr:colOff>114300</xdr:colOff>
      <xdr:row>58</xdr:row>
      <xdr:rowOff>93269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14546</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78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158014</xdr:rowOff>
    </xdr:from>
    <xdr:to>
      <xdr:col>112</xdr:col>
      <xdr:colOff>38100</xdr:colOff>
      <xdr:row>58</xdr:row>
      <xdr:rowOff>88164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104691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70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148260</xdr:rowOff>
    </xdr:from>
    <xdr:to>
      <xdr:col>107</xdr:col>
      <xdr:colOff>101600</xdr:colOff>
      <xdr:row>58</xdr:row>
      <xdr:rowOff>78410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94937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9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168910</xdr:rowOff>
    </xdr:from>
    <xdr:to>
      <xdr:col>102</xdr:col>
      <xdr:colOff>165100</xdr:colOff>
      <xdr:row>58</xdr:row>
      <xdr:rowOff>99060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115587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7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169443</xdr:rowOff>
    </xdr:from>
    <xdr:to>
      <xdr:col>98</xdr:col>
      <xdr:colOff>38100</xdr:colOff>
      <xdr:row>58</xdr:row>
      <xdr:rowOff>99593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116120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104763</xdr:rowOff>
    </xdr:from>
    <xdr:to>
      <xdr:col>116</xdr:col>
      <xdr:colOff>63500</xdr:colOff>
      <xdr:row>77</xdr:row>
      <xdr:rowOff>121431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06413"/>
          <a:ext cx="838200" cy="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57538</xdr:rowOff>
    </xdr:from>
    <xdr:to>
      <xdr:col>111</xdr:col>
      <xdr:colOff>177800</xdr:colOff>
      <xdr:row>77</xdr:row>
      <xdr:rowOff>121431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259188"/>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136785</xdr:rowOff>
    </xdr:from>
    <xdr:to>
      <xdr:col>107</xdr:col>
      <xdr:colOff>50800</xdr:colOff>
      <xdr:row>77</xdr:row>
      <xdr:rowOff>57538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824085"/>
          <a:ext cx="889000" cy="4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136785</xdr:rowOff>
    </xdr:from>
    <xdr:to>
      <xdr:col>102</xdr:col>
      <xdr:colOff>114300</xdr:colOff>
      <xdr:row>75</xdr:row>
      <xdr:rowOff>144900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824085"/>
          <a:ext cx="889000" cy="17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53963</xdr:rowOff>
    </xdr:from>
    <xdr:to>
      <xdr:col>116</xdr:col>
      <xdr:colOff>114300</xdr:colOff>
      <xdr:row>77</xdr:row>
      <xdr:rowOff>155563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32390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2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70631</xdr:rowOff>
    </xdr:from>
    <xdr:to>
      <xdr:col>112</xdr:col>
      <xdr:colOff>38100</xdr:colOff>
      <xdr:row>78</xdr:row>
      <xdr:rowOff>781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163358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6738</xdr:rowOff>
    </xdr:from>
    <xdr:to>
      <xdr:col>107</xdr:col>
      <xdr:colOff>101600</xdr:colOff>
      <xdr:row>77</xdr:row>
      <xdr:rowOff>108338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124865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9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85985</xdr:rowOff>
    </xdr:from>
    <xdr:to>
      <xdr:col>102</xdr:col>
      <xdr:colOff>165100</xdr:colOff>
      <xdr:row>75</xdr:row>
      <xdr:rowOff>16135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32662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94100</xdr:rowOff>
    </xdr:from>
    <xdr:to>
      <xdr:col>98</xdr:col>
      <xdr:colOff>38100</xdr:colOff>
      <xdr:row>76</xdr:row>
      <xdr:rowOff>24250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40777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・普通建設事業については、東日本大震災の復旧事業により大幅に増加しており、ピークである平成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年度においては災害公営住宅整備事業、防災集団移転促進事業、いちご団地造成事業といった大規模事業を実施したことにより、住民</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人当たりのコストが</a:t>
          </a:r>
          <a:r>
            <a:rPr lang="en-US" altLang="ja-JP" sz="1100">
              <a:solidFill>
                <a:schemeClr val="dk1"/>
              </a:solidFill>
              <a:effectLst/>
              <a:latin typeface="+mn-lt"/>
              <a:ea typeface="+mn-ea"/>
              <a:cs typeface="+mn-cs"/>
            </a:rPr>
            <a:t>464,999</a:t>
          </a:r>
          <a:r>
            <a:rPr lang="ja-JP" altLang="ja-JP" sz="1100">
              <a:solidFill>
                <a:schemeClr val="dk1"/>
              </a:solidFill>
              <a:effectLst/>
              <a:latin typeface="+mn-lt"/>
              <a:ea typeface="+mn-ea"/>
              <a:cs typeface="+mn-cs"/>
            </a:rPr>
            <a:t>円となるなど、類似団体でトップクラスの数値となっていた。その後も避難道路や役場庁舎建設など新たに整備する施設が多いことから、これまで普通建設事業は上位に位置していたが、各種復興事業の完了に伴い、令和２年度以降から大幅な減となったものである。</a:t>
          </a:r>
          <a:endParaRPr lang="ja-JP" altLang="ja-JP" sz="1400">
            <a:effectLst/>
          </a:endParaRPr>
        </a:p>
        <a:p>
          <a:r>
            <a:rPr lang="ja-JP" altLang="ja-JP" sz="1100">
              <a:solidFill>
                <a:schemeClr val="dk1"/>
              </a:solidFill>
              <a:effectLst/>
              <a:latin typeface="+mn-lt"/>
              <a:ea typeface="+mn-ea"/>
              <a:cs typeface="+mn-cs"/>
            </a:rPr>
            <a:t>・補助費等については、復興事業の完了に伴う精算金（償還金）があることから令和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年度までは上位になっていたが、令和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年度においては類似団体平均まで減少している。</a:t>
          </a:r>
          <a:endParaRPr lang="ja-JP" altLang="ja-JP" sz="1400">
            <a:effectLst/>
          </a:endParaRPr>
        </a:p>
        <a:p>
          <a:r>
            <a:rPr lang="ja-JP" altLang="ja-JP" sz="1100">
              <a:solidFill>
                <a:schemeClr val="dk1"/>
              </a:solidFill>
              <a:effectLst/>
              <a:latin typeface="+mn-lt"/>
              <a:ea typeface="+mn-ea"/>
              <a:cs typeface="+mn-cs"/>
            </a:rPr>
            <a:t>・公債費は、公営住宅建設事業債に係る繰上償還を行ったことから、短期的には減少に転ずるが、老朽化した公共施設の改修事業などで増加する見込みである。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33,270
33,093
73.60
16,196,880
15,395,664
692,358
7,710,250
9,949,073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44069</xdr:rowOff>
    </xdr:from>
    <xdr:to>
      <xdr:col>24</xdr:col>
      <xdr:colOff>63500</xdr:colOff>
      <xdr:row>35</xdr:row>
      <xdr:rowOff>58928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4481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18542</xdr:rowOff>
    </xdr:from>
    <xdr:to>
      <xdr:col>19</xdr:col>
      <xdr:colOff>177800</xdr:colOff>
      <xdr:row>35</xdr:row>
      <xdr:rowOff>44069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1929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18542</xdr:rowOff>
    </xdr:from>
    <xdr:to>
      <xdr:col>15</xdr:col>
      <xdr:colOff>50800</xdr:colOff>
      <xdr:row>35</xdr:row>
      <xdr:rowOff>39878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929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39878</xdr:rowOff>
    </xdr:from>
    <xdr:to>
      <xdr:col>10</xdr:col>
      <xdr:colOff>114300</xdr:colOff>
      <xdr:row>35</xdr:row>
      <xdr:rowOff>76454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0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xdr:rowOff>
    </xdr:from>
    <xdr:to>
      <xdr:col>24</xdr:col>
      <xdr:colOff>114300</xdr:colOff>
      <xdr:row>35</xdr:row>
      <xdr:rowOff>109728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31005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164719</xdr:rowOff>
    </xdr:from>
    <xdr:to>
      <xdr:col>20</xdr:col>
      <xdr:colOff>38100</xdr:colOff>
      <xdr:row>35</xdr:row>
      <xdr:rowOff>94869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111396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139192</xdr:rowOff>
    </xdr:from>
    <xdr:to>
      <xdr:col>15</xdr:col>
      <xdr:colOff>101600</xdr:colOff>
      <xdr:row>35</xdr:row>
      <xdr:rowOff>69342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85869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160528</xdr:rowOff>
    </xdr:from>
    <xdr:to>
      <xdr:col>10</xdr:col>
      <xdr:colOff>165100</xdr:colOff>
      <xdr:row>35</xdr:row>
      <xdr:rowOff>90678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107205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939</xdr:rowOff>
    </xdr:from>
    <xdr:to>
      <xdr:col>24</xdr:col>
      <xdr:colOff>63500</xdr:colOff>
      <xdr:row>57</xdr:row>
      <xdr:rowOff>45654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3589"/>
          <a:ext cx="8382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170584</xdr:rowOff>
    </xdr:from>
    <xdr:to>
      <xdr:col>19</xdr:col>
      <xdr:colOff>177800</xdr:colOff>
      <xdr:row>57</xdr:row>
      <xdr:rowOff>45654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28884"/>
          <a:ext cx="889000" cy="38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170584</xdr:rowOff>
    </xdr:from>
    <xdr:to>
      <xdr:col>15</xdr:col>
      <xdr:colOff>50800</xdr:colOff>
      <xdr:row>55</xdr:row>
      <xdr:rowOff>134995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28884"/>
          <a:ext cx="889000" cy="13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134995</xdr:rowOff>
    </xdr:from>
    <xdr:to>
      <xdr:col>10</xdr:col>
      <xdr:colOff>114300</xdr:colOff>
      <xdr:row>57</xdr:row>
      <xdr:rowOff>10057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64745"/>
          <a:ext cx="889000" cy="2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121589</xdr:rowOff>
    </xdr:from>
    <xdr:to>
      <xdr:col>24</xdr:col>
      <xdr:colOff>114300</xdr:colOff>
      <xdr:row>57</xdr:row>
      <xdr:rowOff>51739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144466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166304</xdr:rowOff>
    </xdr:from>
    <xdr:to>
      <xdr:col>20</xdr:col>
      <xdr:colOff>38100</xdr:colOff>
      <xdr:row>57</xdr:row>
      <xdr:rowOff>96454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119784</xdr:rowOff>
    </xdr:from>
    <xdr:to>
      <xdr:col>15</xdr:col>
      <xdr:colOff>101600</xdr:colOff>
      <xdr:row>55</xdr:row>
      <xdr:rowOff>49934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66461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5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84195</xdr:rowOff>
    </xdr:from>
    <xdr:to>
      <xdr:col>10</xdr:col>
      <xdr:colOff>165100</xdr:colOff>
      <xdr:row>56</xdr:row>
      <xdr:rowOff>14345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30872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130707</xdr:rowOff>
    </xdr:from>
    <xdr:to>
      <xdr:col>6</xdr:col>
      <xdr:colOff>38100</xdr:colOff>
      <xdr:row>57</xdr:row>
      <xdr:rowOff>60857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77384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0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64246</xdr:rowOff>
    </xdr:from>
    <xdr:to>
      <xdr:col>24</xdr:col>
      <xdr:colOff>63500</xdr:colOff>
      <xdr:row>77</xdr:row>
      <xdr:rowOff>10945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22996"/>
          <a:ext cx="838200" cy="28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64246</xdr:rowOff>
    </xdr:from>
    <xdr:to>
      <xdr:col>19</xdr:col>
      <xdr:colOff>177800</xdr:colOff>
      <xdr:row>78</xdr:row>
      <xdr:rowOff>14351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22996"/>
          <a:ext cx="889000" cy="46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14351</xdr:rowOff>
    </xdr:from>
    <xdr:to>
      <xdr:col>15</xdr:col>
      <xdr:colOff>50800</xdr:colOff>
      <xdr:row>78</xdr:row>
      <xdr:rowOff>65497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7451"/>
          <a:ext cx="889000" cy="5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65497</xdr:rowOff>
    </xdr:from>
    <xdr:to>
      <xdr:col>10</xdr:col>
      <xdr:colOff>114300</xdr:colOff>
      <xdr:row>78</xdr:row>
      <xdr:rowOff>101882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8597"/>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131595</xdr:rowOff>
    </xdr:from>
    <xdr:to>
      <xdr:col>24</xdr:col>
      <xdr:colOff>114300</xdr:colOff>
      <xdr:row>77</xdr:row>
      <xdr:rowOff>61745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13446</xdr:rowOff>
    </xdr:from>
    <xdr:to>
      <xdr:col>20</xdr:col>
      <xdr:colOff>38100</xdr:colOff>
      <xdr:row>75</xdr:row>
      <xdr:rowOff>115046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131573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135001</xdr:rowOff>
    </xdr:from>
    <xdr:to>
      <xdr:col>15</xdr:col>
      <xdr:colOff>101600</xdr:colOff>
      <xdr:row>78</xdr:row>
      <xdr:rowOff>65151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56278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14697</xdr:rowOff>
    </xdr:from>
    <xdr:to>
      <xdr:col>10</xdr:col>
      <xdr:colOff>165100</xdr:colOff>
      <xdr:row>78</xdr:row>
      <xdr:rowOff>116297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107424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51082</xdr:rowOff>
    </xdr:from>
    <xdr:to>
      <xdr:col>6</xdr:col>
      <xdr:colOff>38100</xdr:colOff>
      <xdr:row>78</xdr:row>
      <xdr:rowOff>152682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143809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57175</xdr:rowOff>
    </xdr:from>
    <xdr:to>
      <xdr:col>24</xdr:col>
      <xdr:colOff>63500</xdr:colOff>
      <xdr:row>98</xdr:row>
      <xdr:rowOff>70662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59275"/>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70662</xdr:rowOff>
    </xdr:from>
    <xdr:to>
      <xdr:col>19</xdr:col>
      <xdr:colOff>177800</xdr:colOff>
      <xdr:row>98</xdr:row>
      <xdr:rowOff>120856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72762"/>
          <a:ext cx="8890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87774</xdr:rowOff>
    </xdr:from>
    <xdr:to>
      <xdr:col>15</xdr:col>
      <xdr:colOff>50800</xdr:colOff>
      <xdr:row>98</xdr:row>
      <xdr:rowOff>120856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18424"/>
          <a:ext cx="889000" cy="20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87774</xdr:rowOff>
    </xdr:from>
    <xdr:to>
      <xdr:col>10</xdr:col>
      <xdr:colOff>114300</xdr:colOff>
      <xdr:row>98</xdr:row>
      <xdr:rowOff>89996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18424"/>
          <a:ext cx="889000" cy="17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6375</xdr:rowOff>
    </xdr:from>
    <xdr:to>
      <xdr:col>24</xdr:col>
      <xdr:colOff>114300</xdr:colOff>
      <xdr:row>98</xdr:row>
      <xdr:rowOff>107975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92752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19862</xdr:rowOff>
    </xdr:from>
    <xdr:to>
      <xdr:col>20</xdr:col>
      <xdr:colOff>38100</xdr:colOff>
      <xdr:row>98</xdr:row>
      <xdr:rowOff>121462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112589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70056</xdr:rowOff>
    </xdr:from>
    <xdr:to>
      <xdr:col>15</xdr:col>
      <xdr:colOff>101600</xdr:colOff>
      <xdr:row>99</xdr:row>
      <xdr:rowOff>206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162783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36974</xdr:rowOff>
    </xdr:from>
    <xdr:to>
      <xdr:col>10</xdr:col>
      <xdr:colOff>165100</xdr:colOff>
      <xdr:row>97</xdr:row>
      <xdr:rowOff>138574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155101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39196</xdr:rowOff>
    </xdr:from>
    <xdr:to>
      <xdr:col>6</xdr:col>
      <xdr:colOff>38100</xdr:colOff>
      <xdr:row>98</xdr:row>
      <xdr:rowOff>140796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131923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17889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29070"/>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17889</xdr:rowOff>
    </xdr:from>
    <xdr:to>
      <xdr:col>50</xdr:col>
      <xdr:colOff>114300</xdr:colOff>
      <xdr:row>38</xdr:row>
      <xdr:rowOff>22788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329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21808</xdr:rowOff>
    </xdr:from>
    <xdr:to>
      <xdr:col>45</xdr:col>
      <xdr:colOff>177800</xdr:colOff>
      <xdr:row>38</xdr:row>
      <xdr:rowOff>22788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3690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21808</xdr:rowOff>
    </xdr:from>
    <xdr:to>
      <xdr:col>41</xdr:col>
      <xdr:colOff>50800</xdr:colOff>
      <xdr:row>38</xdr:row>
      <xdr:rowOff>45648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36908"/>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134620</xdr:rowOff>
    </xdr:from>
    <xdr:to>
      <xdr:col>55</xdr:col>
      <xdr:colOff>50800</xdr:colOff>
      <xdr:row>38</xdr:row>
      <xdr:rowOff>64770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157497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29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138539</xdr:rowOff>
    </xdr:from>
    <xdr:to>
      <xdr:col>50</xdr:col>
      <xdr:colOff>165100</xdr:colOff>
      <xdr:row>38</xdr:row>
      <xdr:rowOff>68689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85216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5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143437</xdr:rowOff>
    </xdr:from>
    <xdr:to>
      <xdr:col>46</xdr:col>
      <xdr:colOff>38100</xdr:colOff>
      <xdr:row>38</xdr:row>
      <xdr:rowOff>73588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90114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62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142458</xdr:rowOff>
    </xdr:from>
    <xdr:to>
      <xdr:col>41</xdr:col>
      <xdr:colOff>101600</xdr:colOff>
      <xdr:row>38</xdr:row>
      <xdr:rowOff>72608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166298</xdr:rowOff>
    </xdr:from>
    <xdr:to>
      <xdr:col>36</xdr:col>
      <xdr:colOff>165100</xdr:colOff>
      <xdr:row>38</xdr:row>
      <xdr:rowOff>96448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112975</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85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2279</xdr:rowOff>
    </xdr:from>
    <xdr:to>
      <xdr:col>55</xdr:col>
      <xdr:colOff>0</xdr:colOff>
      <xdr:row>58</xdr:row>
      <xdr:rowOff>67969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46379"/>
          <a:ext cx="838200" cy="6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156273</xdr:rowOff>
    </xdr:from>
    <xdr:to>
      <xdr:col>50</xdr:col>
      <xdr:colOff>114300</xdr:colOff>
      <xdr:row>58</xdr:row>
      <xdr:rowOff>67969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928923"/>
          <a:ext cx="889000" cy="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144500</xdr:rowOff>
    </xdr:from>
    <xdr:to>
      <xdr:col>45</xdr:col>
      <xdr:colOff>177800</xdr:colOff>
      <xdr:row>57</xdr:row>
      <xdr:rowOff>156273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917150"/>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162592</xdr:rowOff>
    </xdr:from>
    <xdr:to>
      <xdr:col>41</xdr:col>
      <xdr:colOff>50800</xdr:colOff>
      <xdr:row>57</xdr:row>
      <xdr:rowOff>144500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420892"/>
          <a:ext cx="889000" cy="49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122929</xdr:rowOff>
    </xdr:from>
    <xdr:to>
      <xdr:col>55</xdr:col>
      <xdr:colOff>50800</xdr:colOff>
      <xdr:row>58</xdr:row>
      <xdr:rowOff>53079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145806</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17169</xdr:rowOff>
    </xdr:from>
    <xdr:to>
      <xdr:col>50</xdr:col>
      <xdr:colOff>165100</xdr:colOff>
      <xdr:row>58</xdr:row>
      <xdr:rowOff>118769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6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135296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105473</xdr:rowOff>
    </xdr:from>
    <xdr:to>
      <xdr:col>46</xdr:col>
      <xdr:colOff>38100</xdr:colOff>
      <xdr:row>58</xdr:row>
      <xdr:rowOff>35623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52150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93700</xdr:rowOff>
    </xdr:from>
    <xdr:to>
      <xdr:col>41</xdr:col>
      <xdr:colOff>101600</xdr:colOff>
      <xdr:row>58</xdr:row>
      <xdr:rowOff>23850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40377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111792</xdr:rowOff>
    </xdr:from>
    <xdr:to>
      <xdr:col>36</xdr:col>
      <xdr:colOff>165100</xdr:colOff>
      <xdr:row>55</xdr:row>
      <xdr:rowOff>41942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3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58469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1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45289</xdr:rowOff>
    </xdr:from>
    <xdr:to>
      <xdr:col>55</xdr:col>
      <xdr:colOff>0</xdr:colOff>
      <xdr:row>76</xdr:row>
      <xdr:rowOff>96495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075489"/>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81750</xdr:rowOff>
    </xdr:from>
    <xdr:to>
      <xdr:col>50</xdr:col>
      <xdr:colOff>114300</xdr:colOff>
      <xdr:row>76</xdr:row>
      <xdr:rowOff>45289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940500"/>
          <a:ext cx="889000" cy="1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81750</xdr:rowOff>
    </xdr:from>
    <xdr:to>
      <xdr:col>45</xdr:col>
      <xdr:colOff>177800</xdr:colOff>
      <xdr:row>75</xdr:row>
      <xdr:rowOff>124193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940500"/>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124193</xdr:rowOff>
    </xdr:from>
    <xdr:to>
      <xdr:col>41</xdr:col>
      <xdr:colOff>50800</xdr:colOff>
      <xdr:row>77</xdr:row>
      <xdr:rowOff>123317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2982943"/>
          <a:ext cx="889000" cy="3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45695</xdr:rowOff>
    </xdr:from>
    <xdr:to>
      <xdr:col>55</xdr:col>
      <xdr:colOff>50800</xdr:colOff>
      <xdr:row>76</xdr:row>
      <xdr:rowOff>147295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0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68572</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9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165939</xdr:rowOff>
    </xdr:from>
    <xdr:to>
      <xdr:col>50</xdr:col>
      <xdr:colOff>165100</xdr:colOff>
      <xdr:row>76</xdr:row>
      <xdr:rowOff>96089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0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112615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7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30950</xdr:rowOff>
    </xdr:from>
    <xdr:to>
      <xdr:col>46</xdr:col>
      <xdr:colOff>38100</xdr:colOff>
      <xdr:row>75</xdr:row>
      <xdr:rowOff>132550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8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149077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6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73393</xdr:rowOff>
    </xdr:from>
    <xdr:to>
      <xdr:col>41</xdr:col>
      <xdr:colOff>101600</xdr:colOff>
      <xdr:row>76</xdr:row>
      <xdr:rowOff>3544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2932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20070</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72517</xdr:rowOff>
    </xdr:from>
    <xdr:to>
      <xdr:col>36</xdr:col>
      <xdr:colOff>165100</xdr:colOff>
      <xdr:row>78</xdr:row>
      <xdr:rowOff>2667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19194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04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160644</xdr:rowOff>
    </xdr:from>
    <xdr:to>
      <xdr:col>55</xdr:col>
      <xdr:colOff>0</xdr:colOff>
      <xdr:row>96</xdr:row>
      <xdr:rowOff>54660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48394"/>
          <a:ext cx="838200" cy="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82322</xdr:rowOff>
    </xdr:from>
    <xdr:to>
      <xdr:col>50</xdr:col>
      <xdr:colOff>114300</xdr:colOff>
      <xdr:row>96</xdr:row>
      <xdr:rowOff>54660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027172"/>
          <a:ext cx="889000" cy="48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33052</xdr:rowOff>
    </xdr:from>
    <xdr:to>
      <xdr:col>45</xdr:col>
      <xdr:colOff>177800</xdr:colOff>
      <xdr:row>93</xdr:row>
      <xdr:rowOff>82322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5806452"/>
          <a:ext cx="889000" cy="2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156714</xdr:rowOff>
    </xdr:from>
    <xdr:to>
      <xdr:col>41</xdr:col>
      <xdr:colOff>50800</xdr:colOff>
      <xdr:row>92</xdr:row>
      <xdr:rowOff>33052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5415764"/>
          <a:ext cx="889000" cy="39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109844</xdr:rowOff>
    </xdr:from>
    <xdr:to>
      <xdr:col>55</xdr:col>
      <xdr:colOff>50800</xdr:colOff>
      <xdr:row>96</xdr:row>
      <xdr:rowOff>39994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9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132721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4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3860</xdr:rowOff>
    </xdr:from>
    <xdr:to>
      <xdr:col>50</xdr:col>
      <xdr:colOff>165100</xdr:colOff>
      <xdr:row>96</xdr:row>
      <xdr:rowOff>105460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4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121987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2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31522</xdr:rowOff>
    </xdr:from>
    <xdr:to>
      <xdr:col>46</xdr:col>
      <xdr:colOff>38100</xdr:colOff>
      <xdr:row>93</xdr:row>
      <xdr:rowOff>133122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59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149649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575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153702</xdr:rowOff>
    </xdr:from>
    <xdr:to>
      <xdr:col>41</xdr:col>
      <xdr:colOff>101600</xdr:colOff>
      <xdr:row>92</xdr:row>
      <xdr:rowOff>83852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57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100379</xdr:rowOff>
    </xdr:from>
    <xdr:ext cx="599010"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61795" y="1553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105914</xdr:rowOff>
    </xdr:from>
    <xdr:to>
      <xdr:col>36</xdr:col>
      <xdr:colOff>165100</xdr:colOff>
      <xdr:row>90</xdr:row>
      <xdr:rowOff>36064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53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52591</xdr:rowOff>
    </xdr:from>
    <xdr:ext cx="599010"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672795" y="1514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73558</xdr:rowOff>
    </xdr:from>
    <xdr:to>
      <xdr:col>85</xdr:col>
      <xdr:colOff>127000</xdr:colOff>
      <xdr:row>37</xdr:row>
      <xdr:rowOff>111582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17208"/>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155778</xdr:rowOff>
    </xdr:from>
    <xdr:to>
      <xdr:col>81</xdr:col>
      <xdr:colOff>50800</xdr:colOff>
      <xdr:row>37</xdr:row>
      <xdr:rowOff>111582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985078"/>
          <a:ext cx="889000" cy="4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155778</xdr:rowOff>
    </xdr:from>
    <xdr:to>
      <xdr:col>76</xdr:col>
      <xdr:colOff>114300</xdr:colOff>
      <xdr:row>37</xdr:row>
      <xdr:rowOff>143548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985078"/>
          <a:ext cx="889000" cy="50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132804</xdr:rowOff>
    </xdr:from>
    <xdr:to>
      <xdr:col>71</xdr:col>
      <xdr:colOff>177800</xdr:colOff>
      <xdr:row>37</xdr:row>
      <xdr:rowOff>143548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47645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22758</xdr:rowOff>
    </xdr:from>
    <xdr:to>
      <xdr:col>85</xdr:col>
      <xdr:colOff>177800</xdr:colOff>
      <xdr:row>37</xdr:row>
      <xdr:rowOff>124358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45635</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60782</xdr:rowOff>
    </xdr:from>
    <xdr:to>
      <xdr:col>81</xdr:col>
      <xdr:colOff>101600</xdr:colOff>
      <xdr:row>37</xdr:row>
      <xdr:rowOff>162382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7459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104978</xdr:rowOff>
    </xdr:from>
    <xdr:to>
      <xdr:col>76</xdr:col>
      <xdr:colOff>165100</xdr:colOff>
      <xdr:row>35</xdr:row>
      <xdr:rowOff>35128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9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51655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7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92748</xdr:rowOff>
    </xdr:from>
    <xdr:to>
      <xdr:col>72</xdr:col>
      <xdr:colOff>38100</xdr:colOff>
      <xdr:row>38</xdr:row>
      <xdr:rowOff>22898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14025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82004</xdr:rowOff>
    </xdr:from>
    <xdr:to>
      <xdr:col>67</xdr:col>
      <xdr:colOff>101600</xdr:colOff>
      <xdr:row>38</xdr:row>
      <xdr:rowOff>12154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3281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79170</xdr:rowOff>
    </xdr:from>
    <xdr:to>
      <xdr:col>85</xdr:col>
      <xdr:colOff>127000</xdr:colOff>
      <xdr:row>57</xdr:row>
      <xdr:rowOff>156355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51820"/>
          <a:ext cx="838200" cy="7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60735</xdr:rowOff>
    </xdr:from>
    <xdr:to>
      <xdr:col>81</xdr:col>
      <xdr:colOff>50800</xdr:colOff>
      <xdr:row>57</xdr:row>
      <xdr:rowOff>156355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33385"/>
          <a:ext cx="889000" cy="9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36128</xdr:rowOff>
    </xdr:from>
    <xdr:to>
      <xdr:col>76</xdr:col>
      <xdr:colOff>114300</xdr:colOff>
      <xdr:row>57</xdr:row>
      <xdr:rowOff>60735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808778"/>
          <a:ext cx="889000" cy="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36128</xdr:rowOff>
    </xdr:from>
    <xdr:to>
      <xdr:col>71</xdr:col>
      <xdr:colOff>177800</xdr:colOff>
      <xdr:row>57</xdr:row>
      <xdr:rowOff>106749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08778"/>
          <a:ext cx="889000" cy="7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28370</xdr:rowOff>
    </xdr:from>
    <xdr:to>
      <xdr:col>85</xdr:col>
      <xdr:colOff>177800</xdr:colOff>
      <xdr:row>57</xdr:row>
      <xdr:rowOff>129970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6797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105555</xdr:rowOff>
    </xdr:from>
    <xdr:to>
      <xdr:col>81</xdr:col>
      <xdr:colOff>101600</xdr:colOff>
      <xdr:row>58</xdr:row>
      <xdr:rowOff>35705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26832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9935</xdr:rowOff>
    </xdr:from>
    <xdr:to>
      <xdr:col>76</xdr:col>
      <xdr:colOff>165100</xdr:colOff>
      <xdr:row>57</xdr:row>
      <xdr:rowOff>111535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102662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156778</xdr:rowOff>
    </xdr:from>
    <xdr:to>
      <xdr:col>72</xdr:col>
      <xdr:colOff>38100</xdr:colOff>
      <xdr:row>57</xdr:row>
      <xdr:rowOff>86928</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5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78055</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8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55949</xdr:rowOff>
    </xdr:from>
    <xdr:to>
      <xdr:col>67</xdr:col>
      <xdr:colOff>101600</xdr:colOff>
      <xdr:row>57</xdr:row>
      <xdr:rowOff>157549</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148676</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64915</xdr:rowOff>
    </xdr:from>
    <xdr:to>
      <xdr:col>85</xdr:col>
      <xdr:colOff>127000</xdr:colOff>
      <xdr:row>79</xdr:row>
      <xdr:rowOff>81455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09465"/>
          <a:ext cx="8382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64915</xdr:rowOff>
    </xdr:from>
    <xdr:to>
      <xdr:col>81</xdr:col>
      <xdr:colOff>50800</xdr:colOff>
      <xdr:row>79</xdr:row>
      <xdr:rowOff>88167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609465"/>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134589</xdr:rowOff>
    </xdr:from>
    <xdr:to>
      <xdr:col>76</xdr:col>
      <xdr:colOff>114300</xdr:colOff>
      <xdr:row>79</xdr:row>
      <xdr:rowOff>88167</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07689"/>
          <a:ext cx="889000" cy="1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134589</xdr:rowOff>
    </xdr:from>
    <xdr:to>
      <xdr:col>71</xdr:col>
      <xdr:colOff>177800</xdr:colOff>
      <xdr:row>79</xdr:row>
      <xdr:rowOff>51950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07689"/>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30655</xdr:rowOff>
    </xdr:from>
    <xdr:to>
      <xdr:col>85</xdr:col>
      <xdr:colOff>177800</xdr:colOff>
      <xdr:row>79</xdr:row>
      <xdr:rowOff>132255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169445</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14115</xdr:rowOff>
    </xdr:from>
    <xdr:to>
      <xdr:col>81</xdr:col>
      <xdr:colOff>101600</xdr:colOff>
      <xdr:row>79</xdr:row>
      <xdr:rowOff>115715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106842</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65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37367</xdr:rowOff>
    </xdr:from>
    <xdr:to>
      <xdr:col>76</xdr:col>
      <xdr:colOff>165100</xdr:colOff>
      <xdr:row>79</xdr:row>
      <xdr:rowOff>138967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130094</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74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83789</xdr:rowOff>
    </xdr:from>
    <xdr:to>
      <xdr:col>72</xdr:col>
      <xdr:colOff>38100</xdr:colOff>
      <xdr:row>79</xdr:row>
      <xdr:rowOff>13939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30466</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23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1150</xdr:rowOff>
    </xdr:from>
    <xdr:to>
      <xdr:col>67</xdr:col>
      <xdr:colOff>101600</xdr:colOff>
      <xdr:row>79</xdr:row>
      <xdr:rowOff>102750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119277</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1837</xdr:rowOff>
    </xdr:from>
    <xdr:to>
      <xdr:col>85</xdr:col>
      <xdr:colOff>127000</xdr:colOff>
      <xdr:row>97</xdr:row>
      <xdr:rowOff>12142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32487"/>
          <a:ext cx="8382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12142</xdr:rowOff>
    </xdr:from>
    <xdr:to>
      <xdr:col>81</xdr:col>
      <xdr:colOff>50800</xdr:colOff>
      <xdr:row>97</xdr:row>
      <xdr:rowOff>18706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4279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18183</xdr:rowOff>
    </xdr:from>
    <xdr:to>
      <xdr:col>76</xdr:col>
      <xdr:colOff>114300</xdr:colOff>
      <xdr:row>97</xdr:row>
      <xdr:rowOff>18706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648833"/>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18183</xdr:rowOff>
    </xdr:from>
    <xdr:to>
      <xdr:col>71</xdr:col>
      <xdr:colOff>177800</xdr:colOff>
      <xdr:row>97</xdr:row>
      <xdr:rowOff>21498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4883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122487</xdr:rowOff>
    </xdr:from>
    <xdr:to>
      <xdr:col>85</xdr:col>
      <xdr:colOff>177800</xdr:colOff>
      <xdr:row>97</xdr:row>
      <xdr:rowOff>52637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100914</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132792</xdr:rowOff>
    </xdr:from>
    <xdr:to>
      <xdr:col>81</xdr:col>
      <xdr:colOff>101600</xdr:colOff>
      <xdr:row>97</xdr:row>
      <xdr:rowOff>62942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54069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139356</xdr:rowOff>
    </xdr:from>
    <xdr:to>
      <xdr:col>76</xdr:col>
      <xdr:colOff>165100</xdr:colOff>
      <xdr:row>97</xdr:row>
      <xdr:rowOff>69506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60633</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9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138833</xdr:rowOff>
    </xdr:from>
    <xdr:to>
      <xdr:col>72</xdr:col>
      <xdr:colOff>38100</xdr:colOff>
      <xdr:row>97</xdr:row>
      <xdr:rowOff>68983</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60110</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142148</xdr:rowOff>
    </xdr:from>
    <xdr:to>
      <xdr:col>67</xdr:col>
      <xdr:colOff>101600</xdr:colOff>
      <xdr:row>97</xdr:row>
      <xdr:rowOff>72298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63425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69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・土木費においては、東日本大震災からの復旧・復興事業により類似団体でトップクラスの数値となっていたが、復興完了に伴い減少傾向となっている。令和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年度においては、道路維持事業及び道路改良事業などの普通建設事業の増加に伴い、前年度比で増加に転じている。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・総務費においては、令和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年度に実施した公民連携推進事業として、スケートボードパークなどを整備したことから前年度比で増加している。</a:t>
          </a:r>
          <a:endParaRPr lang="ja-JP" altLang="ja-JP" sz="1400">
            <a:effectLst/>
          </a:endParaRPr>
        </a:p>
        <a:p>
          <a:r>
            <a:rPr lang="ja-JP" altLang="ja-JP" sz="1100">
              <a:solidFill>
                <a:schemeClr val="dk1"/>
              </a:solidFill>
              <a:effectLst/>
              <a:latin typeface="+mn-lt"/>
              <a:ea typeface="+mn-ea"/>
              <a:cs typeface="+mn-cs"/>
            </a:rPr>
            <a:t>・民生費については、令和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年度において復興事業の完了に伴う精算金（償還金）があったことから増となっているが、令和４年度は類似団体平均の水準へ減少している。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a:solidFill>
                <a:schemeClr val="dk1"/>
              </a:solidFill>
              <a:effectLst/>
              <a:latin typeface="+mn-lt"/>
              <a:ea typeface="+mn-ea"/>
              <a:cs typeface="+mn-cs"/>
            </a:rPr>
            <a:t>当町の決算については、平成</a:t>
          </a:r>
          <a:r>
            <a:rPr lang="en-US" altLang="ja-JP" sz="800">
              <a:solidFill>
                <a:schemeClr val="dk1"/>
              </a:solidFill>
              <a:effectLst/>
              <a:latin typeface="+mn-lt"/>
              <a:ea typeface="+mn-ea"/>
              <a:cs typeface="+mn-cs"/>
            </a:rPr>
            <a:t>23</a:t>
          </a:r>
          <a:r>
            <a:rPr lang="ja-JP" altLang="ja-JP" sz="800">
              <a:solidFill>
                <a:schemeClr val="dk1"/>
              </a:solidFill>
              <a:effectLst/>
              <a:latin typeface="+mn-lt"/>
              <a:ea typeface="+mn-ea"/>
              <a:cs typeface="+mn-cs"/>
            </a:rPr>
            <a:t>年度以降東日本大震災からの復旧・復興事業が多額に上る一方、通常事業費については削減を行っている状況である。震災関連事業費の増大とともに事業の繰越も増加しており、特に、繰越事業において多額の不用額が発生している状況から平成</a:t>
          </a:r>
          <a:r>
            <a:rPr lang="en-US" altLang="ja-JP" sz="800">
              <a:solidFill>
                <a:schemeClr val="dk1"/>
              </a:solidFill>
              <a:effectLst/>
              <a:latin typeface="+mn-lt"/>
              <a:ea typeface="+mn-ea"/>
              <a:cs typeface="+mn-cs"/>
            </a:rPr>
            <a:t>28</a:t>
          </a:r>
          <a:r>
            <a:rPr lang="ja-JP" altLang="ja-JP" sz="800">
              <a:solidFill>
                <a:schemeClr val="dk1"/>
              </a:solidFill>
              <a:effectLst/>
              <a:latin typeface="+mn-lt"/>
              <a:ea typeface="+mn-ea"/>
              <a:cs typeface="+mn-cs"/>
            </a:rPr>
            <a:t>年度までは実質収支額が大幅に増加したところであるが、平成</a:t>
          </a:r>
          <a:r>
            <a:rPr lang="en-US" altLang="ja-JP" sz="800">
              <a:solidFill>
                <a:schemeClr val="dk1"/>
              </a:solidFill>
              <a:effectLst/>
              <a:latin typeface="+mn-lt"/>
              <a:ea typeface="+mn-ea"/>
              <a:cs typeface="+mn-cs"/>
            </a:rPr>
            <a:t>29</a:t>
          </a:r>
          <a:r>
            <a:rPr lang="ja-JP" altLang="ja-JP" sz="800">
              <a:solidFill>
                <a:schemeClr val="dk1"/>
              </a:solidFill>
              <a:effectLst/>
              <a:latin typeface="+mn-lt"/>
              <a:ea typeface="+mn-ea"/>
              <a:cs typeface="+mn-cs"/>
            </a:rPr>
            <a:t>年度においては、復興事業のピークを過ぎたことから、ある程度適正な事業の進捗管理がなされたことなどにより不用額が大幅に減少し、実質収支額が減となった。また、平成</a:t>
          </a:r>
          <a:r>
            <a:rPr lang="en-US" altLang="ja-JP" sz="800">
              <a:solidFill>
                <a:schemeClr val="dk1"/>
              </a:solidFill>
              <a:effectLst/>
              <a:latin typeface="+mn-lt"/>
              <a:ea typeface="+mn-ea"/>
              <a:cs typeface="+mn-cs"/>
            </a:rPr>
            <a:t>30</a:t>
          </a:r>
          <a:r>
            <a:rPr lang="ja-JP" altLang="ja-JP" sz="800">
              <a:solidFill>
                <a:schemeClr val="dk1"/>
              </a:solidFill>
              <a:effectLst/>
              <a:latin typeface="+mn-lt"/>
              <a:ea typeface="+mn-ea"/>
              <a:cs typeface="+mn-cs"/>
            </a:rPr>
            <a:t>年度に財政調整基金約</a:t>
          </a:r>
          <a:r>
            <a:rPr lang="en-US" altLang="ja-JP" sz="800">
              <a:solidFill>
                <a:schemeClr val="dk1"/>
              </a:solidFill>
              <a:effectLst/>
              <a:latin typeface="+mn-lt"/>
              <a:ea typeface="+mn-ea"/>
              <a:cs typeface="+mn-cs"/>
            </a:rPr>
            <a:t>13</a:t>
          </a:r>
          <a:r>
            <a:rPr lang="ja-JP" altLang="ja-JP" sz="800">
              <a:solidFill>
                <a:schemeClr val="dk1"/>
              </a:solidFill>
              <a:effectLst/>
              <a:latin typeface="+mn-lt"/>
              <a:ea typeface="+mn-ea"/>
              <a:cs typeface="+mn-cs"/>
            </a:rPr>
            <a:t>億円を取り崩し、災害公営住宅の今後の維持管理費用に充てるための基金【町営住宅管理運営基金】を新たに設置、積立したため、財政調整基金残高が大きく減少している。令和</a:t>
          </a:r>
          <a:r>
            <a:rPr lang="en-US" altLang="ja-JP" sz="800">
              <a:solidFill>
                <a:schemeClr val="dk1"/>
              </a:solidFill>
              <a:effectLst/>
              <a:latin typeface="+mn-lt"/>
              <a:ea typeface="+mn-ea"/>
              <a:cs typeface="+mn-cs"/>
            </a:rPr>
            <a:t>4</a:t>
          </a:r>
          <a:r>
            <a:rPr lang="ja-JP" altLang="ja-JP" sz="800">
              <a:solidFill>
                <a:schemeClr val="dk1"/>
              </a:solidFill>
              <a:effectLst/>
              <a:latin typeface="+mn-lt"/>
              <a:ea typeface="+mn-ea"/>
              <a:cs typeface="+mn-cs"/>
            </a:rPr>
            <a:t>年度も前年度に引き続き、工業用地売却による土地売払収入があったことから、財政調整基金の取崩額はなく、財政調整基金残高は、前年度から</a:t>
          </a:r>
          <a:r>
            <a:rPr lang="en-US" altLang="ja-JP" sz="800">
              <a:solidFill>
                <a:schemeClr val="dk1"/>
              </a:solidFill>
              <a:effectLst/>
              <a:latin typeface="+mn-lt"/>
              <a:ea typeface="+mn-ea"/>
              <a:cs typeface="+mn-cs"/>
            </a:rPr>
            <a:t>713</a:t>
          </a:r>
          <a:r>
            <a:rPr lang="ja-JP" altLang="ja-JP" sz="800">
              <a:solidFill>
                <a:schemeClr val="dk1"/>
              </a:solidFill>
              <a:effectLst/>
              <a:latin typeface="+mn-lt"/>
              <a:ea typeface="+mn-ea"/>
              <a:cs typeface="+mn-cs"/>
            </a:rPr>
            <a:t>百万円増加した。今後老朽化した公共施設の補修、教育施設、給食センターなどの建替えも必要となることから、可能な限り事業費の精査を行い、健全財政の維持に努めていきたい。</a:t>
          </a:r>
          <a:endParaRPr lang="ja-JP" altLang="ja-JP" sz="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係る赤字・黒字の標準財政規模比については、当町においては全会計で黒字を維持していることからすべて正数での表記となっている。全体の黒字額の標準財政規模比については、分析を開始した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年度以降、毎年度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％の範囲内で推移してきたところである。しかしながら、平成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一般会計において震災の影響による通常事業費の減少及び予算規模の増大に伴う各種事業不用額の増加などにより実質収支比率が大きく増加したところである。近年においては上記要因の他に繰越予算における多額の不用額が生じ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年度の一般会計における黒字が大幅に増大した。平成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年度以降においては、事業の適正な進捗管理が図られたことなどにより、不用額は減少している。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工業団地の土地売払いにより、工業用地等造成事業特別会計の黒字が増加したほか、工業用地等造成事業特別会計から一般会計へ繰出が生じ、一般会計の黒字が増加している。その他の会計においても前年度に引き続き黒字となっており、黒字比率についてもほぼ横ばい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16196880</v>
      </c>
      <c r="BO4" s="415"/>
      <c r="BP4" s="415"/>
      <c r="BQ4" s="415"/>
      <c r="BR4" s="415"/>
      <c r="BS4" s="415"/>
      <c r="BT4" s="415"/>
      <c r="BU4" s="416"/>
      <c r="BV4" s="414">
        <v>16347536</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9</v>
      </c>
      <c r="CU4" s="589"/>
      <c r="CV4" s="589"/>
      <c r="CW4" s="589"/>
      <c r="CX4" s="589"/>
      <c r="CY4" s="589"/>
      <c r="CZ4" s="589"/>
      <c r="DA4" s="590"/>
      <c r="DB4" s="588">
        <v>3.8</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15395664</v>
      </c>
      <c r="BO5" s="420"/>
      <c r="BP5" s="420"/>
      <c r="BQ5" s="420"/>
      <c r="BR5" s="420"/>
      <c r="BS5" s="420"/>
      <c r="BT5" s="420"/>
      <c r="BU5" s="421"/>
      <c r="BV5" s="419">
        <v>15846683</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92.6</v>
      </c>
      <c r="CU5" s="390"/>
      <c r="CV5" s="390"/>
      <c r="CW5" s="390"/>
      <c r="CX5" s="390"/>
      <c r="CY5" s="390"/>
      <c r="CZ5" s="390"/>
      <c r="DA5" s="391"/>
      <c r="DB5" s="389">
        <v>89</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801216</v>
      </c>
      <c r="BO6" s="420"/>
      <c r="BP6" s="420"/>
      <c r="BQ6" s="420"/>
      <c r="BR6" s="420"/>
      <c r="BS6" s="420"/>
      <c r="BT6" s="420"/>
      <c r="BU6" s="421"/>
      <c r="BV6" s="419">
        <v>500853</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94.3</v>
      </c>
      <c r="CU6" s="563"/>
      <c r="CV6" s="563"/>
      <c r="CW6" s="563"/>
      <c r="CX6" s="563"/>
      <c r="CY6" s="563"/>
      <c r="CZ6" s="563"/>
      <c r="DA6" s="564"/>
      <c r="DB6" s="562">
        <v>93.1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104</v>
      </c>
      <c r="AV7" s="467"/>
      <c r="AW7" s="467"/>
      <c r="AX7" s="467"/>
      <c r="AY7" s="399" t="s">
        <v>108</v>
      </c>
      <c r="AZ7" s="400"/>
      <c r="BA7" s="400"/>
      <c r="BB7" s="400"/>
      <c r="BC7" s="400"/>
      <c r="BD7" s="400"/>
      <c r="BE7" s="400"/>
      <c r="BF7" s="400"/>
      <c r="BG7" s="400"/>
      <c r="BH7" s="400"/>
      <c r="BI7" s="400"/>
      <c r="BJ7" s="400"/>
      <c r="BK7" s="400"/>
      <c r="BL7" s="400"/>
      <c r="BM7" s="401"/>
      <c r="BN7" s="419">
        <v>108858</v>
      </c>
      <c r="BO7" s="420"/>
      <c r="BP7" s="420"/>
      <c r="BQ7" s="420"/>
      <c r="BR7" s="420"/>
      <c r="BS7" s="420"/>
      <c r="BT7" s="420"/>
      <c r="BU7" s="421"/>
      <c r="BV7" s="419">
        <v>203627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7710250</v>
      </c>
      <c r="CU7" s="420"/>
      <c r="CV7" s="420"/>
      <c r="CW7" s="420"/>
      <c r="CX7" s="420"/>
      <c r="CY7" s="420"/>
      <c r="CZ7" s="420"/>
      <c r="DA7" s="421"/>
      <c r="DB7" s="419">
        <v>7856073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104</v>
      </c>
      <c r="AV8" s="467"/>
      <c r="AW8" s="467"/>
      <c r="AX8" s="467"/>
      <c r="AY8" s="399" t="s">
        <v>111</v>
      </c>
      <c r="AZ8" s="400"/>
      <c r="BA8" s="400"/>
      <c r="BB8" s="400"/>
      <c r="BC8" s="400"/>
      <c r="BD8" s="400"/>
      <c r="BE8" s="400"/>
      <c r="BF8" s="400"/>
      <c r="BG8" s="400"/>
      <c r="BH8" s="400"/>
      <c r="BI8" s="400"/>
      <c r="BJ8" s="400"/>
      <c r="BK8" s="400"/>
      <c r="BL8" s="400"/>
      <c r="BM8" s="401"/>
      <c r="BN8" s="419">
        <v>692358</v>
      </c>
      <c r="BO8" s="420"/>
      <c r="BP8" s="420"/>
      <c r="BQ8" s="420"/>
      <c r="BR8" s="420"/>
      <c r="BS8" s="420"/>
      <c r="BT8" s="420"/>
      <c r="BU8" s="421"/>
      <c r="BV8" s="419">
        <v>297226</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0.57999999999999996</v>
      </c>
      <c r="CU8" s="523"/>
      <c r="CV8" s="523"/>
      <c r="CW8" s="523"/>
      <c r="CX8" s="523"/>
      <c r="CY8" s="523"/>
      <c r="CZ8" s="523"/>
      <c r="DA8" s="524"/>
      <c r="DB8" s="522">
        <v>0.59</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33087</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104</v>
      </c>
      <c r="AV9" s="467"/>
      <c r="AW9" s="467"/>
      <c r="AX9" s="467"/>
      <c r="AY9" s="399" t="s">
        <v>117</v>
      </c>
      <c r="AZ9" s="400"/>
      <c r="BA9" s="400"/>
      <c r="BB9" s="400"/>
      <c r="BC9" s="400"/>
      <c r="BD9" s="400"/>
      <c r="BE9" s="400"/>
      <c r="BF9" s="400"/>
      <c r="BG9" s="400"/>
      <c r="BH9" s="400"/>
      <c r="BI9" s="400"/>
      <c r="BJ9" s="400"/>
      <c r="BK9" s="400"/>
      <c r="BL9" s="400"/>
      <c r="BM9" s="401"/>
      <c r="BN9" s="419">
        <v>395132</v>
      </c>
      <c r="BO9" s="420"/>
      <c r="BP9" s="420"/>
      <c r="BQ9" s="420"/>
      <c r="BR9" s="420"/>
      <c r="BS9" s="420"/>
      <c r="BT9" s="420"/>
      <c r="BU9" s="421"/>
      <c r="BV9" s="419">
        <v>-168754</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7.3</v>
      </c>
      <c r="CU9" s="390"/>
      <c r="CV9" s="390"/>
      <c r="CW9" s="390"/>
      <c r="CX9" s="390"/>
      <c r="CY9" s="390"/>
      <c r="CZ9" s="390"/>
      <c r="DA9" s="391"/>
      <c r="DB9" s="389">
        <v>8.8000000000000007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33589</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104</v>
      </c>
      <c r="AV10" s="467"/>
      <c r="AW10" s="467"/>
      <c r="AX10" s="467"/>
      <c r="AY10" s="399" t="s">
        <v>121</v>
      </c>
      <c r="AZ10" s="400"/>
      <c r="BA10" s="400"/>
      <c r="BB10" s="400"/>
      <c r="BC10" s="400"/>
      <c r="BD10" s="400"/>
      <c r="BE10" s="400"/>
      <c r="BF10" s="400"/>
      <c r="BG10" s="400"/>
      <c r="BH10" s="400"/>
      <c r="BI10" s="400"/>
      <c r="BJ10" s="400"/>
      <c r="BK10" s="400"/>
      <c r="BL10" s="400"/>
      <c r="BM10" s="401"/>
      <c r="BN10" s="419">
        <v>440562</v>
      </c>
      <c r="BO10" s="420"/>
      <c r="BP10" s="420"/>
      <c r="BQ10" s="420"/>
      <c r="BR10" s="420"/>
      <c r="BS10" s="420"/>
      <c r="BT10" s="420"/>
      <c r="BU10" s="421"/>
      <c r="BV10" s="419">
        <v>232722</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126</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33270</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129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33093</v>
      </c>
      <c r="S13" s="513"/>
      <c r="T13" s="513"/>
      <c r="U13" s="513"/>
      <c r="V13" s="514"/>
      <c r="W13" s="500" t="s">
        <v>141</v>
      </c>
      <c r="X13" s="442"/>
      <c r="Y13" s="442"/>
      <c r="Z13" s="442"/>
      <c r="AA13" s="442"/>
      <c r="AB13" s="443"/>
      <c r="AC13" s="395">
        <v>1115</v>
      </c>
      <c r="AD13" s="396"/>
      <c r="AE13" s="396"/>
      <c r="AF13" s="396"/>
      <c r="AG13" s="397"/>
      <c r="AH13" s="395">
        <v>1165</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835694</v>
      </c>
      <c r="BO13" s="420"/>
      <c r="BP13" s="420"/>
      <c r="BQ13" s="420"/>
      <c r="BR13" s="420"/>
      <c r="BS13" s="420"/>
      <c r="BT13" s="420"/>
      <c r="BU13" s="421"/>
      <c r="BV13" s="419">
        <v>63968</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5.4</v>
      </c>
      <c r="CU13" s="390"/>
      <c r="CV13" s="390"/>
      <c r="CW13" s="390"/>
      <c r="CX13" s="390"/>
      <c r="CY13" s="390"/>
      <c r="CZ13" s="390"/>
      <c r="DA13" s="391"/>
      <c r="DB13" s="389">
        <v>5.3</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33419</v>
      </c>
      <c r="S14" s="513"/>
      <c r="T14" s="513"/>
      <c r="U14" s="513"/>
      <c r="V14" s="514"/>
      <c r="W14" s="515"/>
      <c r="X14" s="445"/>
      <c r="Y14" s="445"/>
      <c r="Z14" s="445"/>
      <c r="AA14" s="445"/>
      <c r="AB14" s="446"/>
      <c r="AC14" s="505">
        <v>7.1</v>
      </c>
      <c r="AD14" s="506"/>
      <c r="AE14" s="506"/>
      <c r="AF14" s="506"/>
      <c r="AG14" s="507"/>
      <c r="AH14" s="505">
        <v>7.3</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t="s">
        <v>139</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33255</v>
      </c>
      <c r="S15" s="513"/>
      <c r="T15" s="513"/>
      <c r="U15" s="513"/>
      <c r="V15" s="514"/>
      <c r="W15" s="500" t="s">
        <v>150</v>
      </c>
      <c r="X15" s="442"/>
      <c r="Y15" s="442"/>
      <c r="Z15" s="442"/>
      <c r="AA15" s="442"/>
      <c r="AB15" s="443"/>
      <c r="AC15" s="395">
        <v>4874</v>
      </c>
      <c r="AD15" s="396"/>
      <c r="AE15" s="396"/>
      <c r="AF15" s="396"/>
      <c r="AG15" s="397"/>
      <c r="AH15" s="395">
        <v>5066</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3763107</v>
      </c>
      <c r="BO15" s="415"/>
      <c r="BP15" s="415"/>
      <c r="BQ15" s="415"/>
      <c r="BR15" s="415"/>
      <c r="BS15" s="415"/>
      <c r="BT15" s="415"/>
      <c r="BU15" s="416"/>
      <c r="BV15" s="414">
        <v>3677819</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31.2</v>
      </c>
      <c r="AD16" s="506"/>
      <c r="AE16" s="506"/>
      <c r="AF16" s="506"/>
      <c r="AG16" s="507"/>
      <c r="AH16" s="505">
        <v>31.8</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6611641</v>
      </c>
      <c r="BO16" s="420"/>
      <c r="BP16" s="420"/>
      <c r="BQ16" s="420"/>
      <c r="BR16" s="420"/>
      <c r="BS16" s="420"/>
      <c r="BT16" s="420"/>
      <c r="BU16" s="421"/>
      <c r="BV16" s="419">
        <v>6460200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9638</v>
      </c>
      <c r="AD17" s="396"/>
      <c r="AE17" s="396"/>
      <c r="AF17" s="396"/>
      <c r="AG17" s="397"/>
      <c r="AH17" s="395">
        <v>9719</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4694093</v>
      </c>
      <c r="BO17" s="420"/>
      <c r="BP17" s="420"/>
      <c r="BQ17" s="420"/>
      <c r="BR17" s="420"/>
      <c r="BS17" s="420"/>
      <c r="BT17" s="420"/>
      <c r="BU17" s="421"/>
      <c r="BV17" s="419">
        <v>4595588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73.599999999999994</v>
      </c>
      <c r="M18" s="474"/>
      <c r="N18" s="474"/>
      <c r="O18" s="474"/>
      <c r="P18" s="474"/>
      <c r="Q18" s="474"/>
      <c r="R18" s="475"/>
      <c r="S18" s="475"/>
      <c r="T18" s="475"/>
      <c r="U18" s="475"/>
      <c r="V18" s="476"/>
      <c r="W18" s="490"/>
      <c r="X18" s="491"/>
      <c r="Y18" s="491"/>
      <c r="Z18" s="491"/>
      <c r="AA18" s="491"/>
      <c r="AB18" s="501"/>
      <c r="AC18" s="383">
        <v>61.7</v>
      </c>
      <c r="AD18" s="384"/>
      <c r="AE18" s="384"/>
      <c r="AF18" s="384"/>
      <c r="AG18" s="477"/>
      <c r="AH18" s="383">
        <v>60.9</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7416558</v>
      </c>
      <c r="BO18" s="420"/>
      <c r="BP18" s="420"/>
      <c r="BQ18" s="420"/>
      <c r="BR18" s="420"/>
      <c r="BS18" s="420"/>
      <c r="BT18" s="420"/>
      <c r="BU18" s="421"/>
      <c r="BV18" s="419">
        <v>7114530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450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11110586</v>
      </c>
      <c r="BO19" s="420"/>
      <c r="BP19" s="420"/>
      <c r="BQ19" s="420"/>
      <c r="BR19" s="420"/>
      <c r="BS19" s="420"/>
      <c r="BT19" s="420"/>
      <c r="BU19" s="421"/>
      <c r="BV19" s="419">
        <v>9485467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12181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9949073</v>
      </c>
      <c r="BO22" s="415"/>
      <c r="BP22" s="415"/>
      <c r="BQ22" s="415"/>
      <c r="BR22" s="415"/>
      <c r="BS22" s="415"/>
      <c r="BT22" s="415"/>
      <c r="BU22" s="416"/>
      <c r="BV22" s="414">
        <v>10305568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8626069</v>
      </c>
      <c r="BO23" s="420"/>
      <c r="BP23" s="420"/>
      <c r="BQ23" s="420"/>
      <c r="BR23" s="420"/>
      <c r="BS23" s="420"/>
      <c r="BT23" s="420"/>
      <c r="BU23" s="421"/>
      <c r="BV23" s="419">
        <v>8928342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8430</v>
      </c>
      <c r="R24" s="396"/>
      <c r="S24" s="396"/>
      <c r="T24" s="396"/>
      <c r="U24" s="396"/>
      <c r="V24" s="397"/>
      <c r="W24" s="454"/>
      <c r="X24" s="436"/>
      <c r="Y24" s="437"/>
      <c r="Z24" s="392" t="s">
        <v>175</v>
      </c>
      <c r="AA24" s="393"/>
      <c r="AB24" s="393"/>
      <c r="AC24" s="393"/>
      <c r="AD24" s="393"/>
      <c r="AE24" s="393"/>
      <c r="AF24" s="393"/>
      <c r="AG24" s="394"/>
      <c r="AH24" s="395">
        <v>267</v>
      </c>
      <c r="AI24" s="396"/>
      <c r="AJ24" s="396"/>
      <c r="AK24" s="396"/>
      <c r="AL24" s="397"/>
      <c r="AM24" s="395">
        <v>771363</v>
      </c>
      <c r="AN24" s="396"/>
      <c r="AO24" s="396"/>
      <c r="AP24" s="396"/>
      <c r="AQ24" s="396"/>
      <c r="AR24" s="397"/>
      <c r="AS24" s="395">
        <v>2889</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4922873</v>
      </c>
      <c r="BO24" s="420"/>
      <c r="BP24" s="420"/>
      <c r="BQ24" s="420"/>
      <c r="BR24" s="420"/>
      <c r="BS24" s="420"/>
      <c r="BT24" s="420"/>
      <c r="BU24" s="421"/>
      <c r="BV24" s="419">
        <v>4936822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6490</v>
      </c>
      <c r="R25" s="396"/>
      <c r="S25" s="396"/>
      <c r="T25" s="396"/>
      <c r="U25" s="396"/>
      <c r="V25" s="397"/>
      <c r="W25" s="454"/>
      <c r="X25" s="436"/>
      <c r="Y25" s="437"/>
      <c r="Z25" s="392" t="s">
        <v>178</v>
      </c>
      <c r="AA25" s="393"/>
      <c r="AB25" s="393"/>
      <c r="AC25" s="393"/>
      <c r="AD25" s="393"/>
      <c r="AE25" s="393"/>
      <c r="AF25" s="393"/>
      <c r="AG25" s="394"/>
      <c r="AH25" s="395" t="s">
        <v>148</v>
      </c>
      <c r="AI25" s="396"/>
      <c r="AJ25" s="396"/>
      <c r="AK25" s="396"/>
      <c r="AL25" s="397"/>
      <c r="AM25" s="395" t="s">
        <v>179</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699182</v>
      </c>
      <c r="BO25" s="415"/>
      <c r="BP25" s="415"/>
      <c r="BQ25" s="415"/>
      <c r="BR25" s="415"/>
      <c r="BS25" s="415"/>
      <c r="BT25" s="415"/>
      <c r="BU25" s="416"/>
      <c r="BV25" s="414">
        <v>1152837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5500</v>
      </c>
      <c r="R26" s="396"/>
      <c r="S26" s="396"/>
      <c r="T26" s="396"/>
      <c r="U26" s="396"/>
      <c r="V26" s="397"/>
      <c r="W26" s="454"/>
      <c r="X26" s="436"/>
      <c r="Y26" s="437"/>
      <c r="Z26" s="392" t="s">
        <v>182</v>
      </c>
      <c r="AA26" s="430"/>
      <c r="AB26" s="430"/>
      <c r="AC26" s="430"/>
      <c r="AD26" s="430"/>
      <c r="AE26" s="430"/>
      <c r="AF26" s="430"/>
      <c r="AG26" s="431"/>
      <c r="AH26" s="395">
        <v>11</v>
      </c>
      <c r="AI26" s="396"/>
      <c r="AJ26" s="396"/>
      <c r="AK26" s="396"/>
      <c r="AL26" s="397"/>
      <c r="AM26" s="395">
        <v>31944</v>
      </c>
      <c r="AN26" s="396"/>
      <c r="AO26" s="396"/>
      <c r="AP26" s="396"/>
      <c r="AQ26" s="396"/>
      <c r="AR26" s="397"/>
      <c r="AS26" s="395">
        <v>2904</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130</v>
      </c>
      <c r="BO26" s="420"/>
      <c r="BP26" s="420"/>
      <c r="BQ26" s="420"/>
      <c r="BR26" s="420"/>
      <c r="BS26" s="420"/>
      <c r="BT26" s="420"/>
      <c r="BU26" s="421"/>
      <c r="BV26" s="419" t="s">
        <v>148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3230</v>
      </c>
      <c r="R27" s="396"/>
      <c r="S27" s="396"/>
      <c r="T27" s="396"/>
      <c r="U27" s="396"/>
      <c r="V27" s="397"/>
      <c r="W27" s="454"/>
      <c r="X27" s="436"/>
      <c r="Y27" s="437"/>
      <c r="Z27" s="392" t="s">
        <v>185</v>
      </c>
      <c r="AA27" s="393"/>
      <c r="AB27" s="393"/>
      <c r="AC27" s="393"/>
      <c r="AD27" s="393"/>
      <c r="AE27" s="393"/>
      <c r="AF27" s="393"/>
      <c r="AG27" s="394"/>
      <c r="AH27" s="395">
        <v>1</v>
      </c>
      <c r="AI27" s="396"/>
      <c r="AJ27" s="396"/>
      <c r="AK27" s="396"/>
      <c r="AL27" s="397"/>
      <c r="AM27" s="395" t="s">
        <v>186</v>
      </c>
      <c r="AN27" s="396"/>
      <c r="AO27" s="396"/>
      <c r="AP27" s="396"/>
      <c r="AQ27" s="396"/>
      <c r="AR27" s="397"/>
      <c r="AS27" s="395" t="s">
        <v>187</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368618</v>
      </c>
      <c r="BO27" s="423"/>
      <c r="BP27" s="423"/>
      <c r="BQ27" s="423"/>
      <c r="BR27" s="423"/>
      <c r="BS27" s="423"/>
      <c r="BT27" s="423"/>
      <c r="BU27" s="424"/>
      <c r="BV27" s="422">
        <v>364514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189</v>
      </c>
      <c r="F28" s="393"/>
      <c r="G28" s="393"/>
      <c r="H28" s="393"/>
      <c r="I28" s="393"/>
      <c r="J28" s="393"/>
      <c r="K28" s="394"/>
      <c r="L28" s="395">
        <v>1</v>
      </c>
      <c r="M28" s="396"/>
      <c r="N28" s="396"/>
      <c r="O28" s="396"/>
      <c r="P28" s="397"/>
      <c r="Q28" s="395">
        <v>2680</v>
      </c>
      <c r="R28" s="396"/>
      <c r="S28" s="396"/>
      <c r="T28" s="396"/>
      <c r="U28" s="396"/>
      <c r="V28" s="397"/>
      <c r="W28" s="454"/>
      <c r="X28" s="436"/>
      <c r="Y28" s="437"/>
      <c r="Z28" s="392" t="s">
        <v>190</v>
      </c>
      <c r="AA28" s="393"/>
      <c r="AB28" s="393"/>
      <c r="AC28" s="393"/>
      <c r="AD28" s="393"/>
      <c r="AE28" s="393"/>
      <c r="AF28" s="393"/>
      <c r="AG28" s="394"/>
      <c r="AH28" s="395" t="s">
        <v>148</v>
      </c>
      <c r="AI28" s="396"/>
      <c r="AJ28" s="396"/>
      <c r="AK28" s="396"/>
      <c r="AL28" s="397"/>
      <c r="AM28" s="395" t="s">
        <v>130</v>
      </c>
      <c r="AN28" s="396"/>
      <c r="AO28" s="396"/>
      <c r="AP28" s="396"/>
      <c r="AQ28" s="396"/>
      <c r="AR28" s="397"/>
      <c r="AS28" s="395" t="s">
        <v>148</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3026127</v>
      </c>
      <c r="BO28" s="415"/>
      <c r="BP28" s="415"/>
      <c r="BQ28" s="415"/>
      <c r="BR28" s="415"/>
      <c r="BS28" s="415"/>
      <c r="BT28" s="415"/>
      <c r="BU28" s="416"/>
      <c r="BV28" s="414">
        <v>2312565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192</v>
      </c>
      <c r="F29" s="393"/>
      <c r="G29" s="393"/>
      <c r="H29" s="393"/>
      <c r="I29" s="393"/>
      <c r="J29" s="393"/>
      <c r="K29" s="394"/>
      <c r="L29" s="395">
        <v>16</v>
      </c>
      <c r="M29" s="396"/>
      <c r="N29" s="396"/>
      <c r="O29" s="396"/>
      <c r="P29" s="397"/>
      <c r="Q29" s="395">
        <v>2560</v>
      </c>
      <c r="R29" s="396"/>
      <c r="S29" s="396"/>
      <c r="T29" s="396"/>
      <c r="U29" s="396"/>
      <c r="V29" s="397"/>
      <c r="W29" s="455"/>
      <c r="X29" s="456"/>
      <c r="Y29" s="457"/>
      <c r="Z29" s="392" t="s">
        <v>193</v>
      </c>
      <c r="AA29" s="393"/>
      <c r="AB29" s="393"/>
      <c r="AC29" s="393"/>
      <c r="AD29" s="393"/>
      <c r="AE29" s="393"/>
      <c r="AF29" s="393"/>
      <c r="AG29" s="394"/>
      <c r="AH29" s="395">
        <v>268</v>
      </c>
      <c r="AI29" s="396"/>
      <c r="AJ29" s="396"/>
      <c r="AK29" s="396"/>
      <c r="AL29" s="397"/>
      <c r="AM29" s="395">
        <v>775170</v>
      </c>
      <c r="AN29" s="396"/>
      <c r="AO29" s="396"/>
      <c r="AP29" s="396"/>
      <c r="AQ29" s="396"/>
      <c r="AR29" s="397"/>
      <c r="AS29" s="395">
        <v>2892</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2200</v>
      </c>
      <c r="BO29" s="420"/>
      <c r="BP29" s="420"/>
      <c r="BQ29" s="420"/>
      <c r="BR29" s="420"/>
      <c r="BS29" s="420"/>
      <c r="BT29" s="420"/>
      <c r="BU29" s="421"/>
      <c r="BV29" s="419">
        <v>2199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94.4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5359456</v>
      </c>
      <c r="BO30" s="423"/>
      <c r="BP30" s="423"/>
      <c r="BQ30" s="423"/>
      <c r="BR30" s="423"/>
      <c r="BS30" s="423"/>
      <c r="BT30" s="423"/>
      <c r="BU30" s="424"/>
      <c r="BV30" s="422">
        <v>4621586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204</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亘理町国民健康保険特別会計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亘理町水道事業会計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わたり温泉鳥の海特別会計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亘理名取共立衛生処理組合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亘理町土地取得特別会計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亘理町介護保険特別会計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亘理町公共下水道事業会計</v>
      </c>
      <c r="AP35" s="368"/>
      <c r="AQ35" s="368"/>
      <c r="AR35" s="368"/>
      <c r="AS35" s="368"/>
      <c r="AT35" s="368"/>
      <c r="AU35" s="368"/>
      <c r="AV35" s="368"/>
      <c r="AW35" s="368"/>
      <c r="AX35" s="368"/>
      <c r="AY35" s="368"/>
      <c r="AZ35" s="368"/>
      <c r="BA35" s="368"/>
      <c r="BB35" s="368"/>
      <c r="BC35" s="368"/>
      <c r="BD35" s="181"/>
      <c r="BE35" s="367">
        <f t="shared" ref="BE35:BE43" si="1">IF(BG35="","",BE34+1)</f>
        <v>11</v>
      </c>
      <c r="BF35" s="367"/>
      <c r="BG35" s="368" t="str">
        <f>IF('各会計、関係団体の財政状況及び健全化判断比率'!B35="","",'各会計、関係団体の財政状況及び健全化判断比率'!B35)</f>
        <v>亘理町工業用地等造成事業特別会計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宮城県市町村職員退職手当組合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亘理町奨学資金貸付特別会計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亘理町介護認定審査会特別会計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宮城県市町村非常勤消防団員補償報償組合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亘理町後期高齢者医療特別会計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亘理地区行政事務組合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宮城県市町村自治振興センター</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宮城県後期高齢者医療広域連合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宮城県後期高齢者医療事業会計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vEj4F58ro0FmvPw/XXTMW96V49co06vRaK9iX/hdfqwgdqR/CsvmawPNLUphxi3+deP9j2stlaDeyq6a2ng7fQ==" saltValue="Z5nLldqfXI4FuZ20b0jOO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584</v>
      </c>
      <c r="G33" s="29" t="s">
        <v>585</v>
      </c>
      <c r="H33" s="29" t="s">
        <v>586</v>
      </c>
      <c r="I33" s="29" t="s">
        <v>587</v>
      </c>
      <c r="J33" s="30" t="s">
        <v>588</v>
      </c>
      <c r="K33" s="22"/>
      <c r="L33" s="22"/>
      <c r="M33" s="22"/>
      <c r="N33" s="22"/>
      <c r="O33" s="22"/>
      <c r="P33" s="22"/>
    </row>
    <row r="34" spans="1:16" ht="39" customHeight="1" x14ac:dyDescent="0.15">
      <c r="A34" s="22"/>
      <c r="B34" s="31"/>
      <c r="C34" s="1151" t="s">
        <v>592</v>
      </c>
      <c r="D34" s="1151"/>
      <c r="E34" s="1152"/>
      <c r="F34" s="32">
        <v>12.18</v>
      </c>
      <c r="G34" s="33">
        <v>13.13</v>
      </c>
      <c r="H34" s="33">
        <v>13.99</v>
      </c>
      <c r="I34" s="33">
        <v>12.9</v>
      </c>
      <c r="J34" s="34">
        <v>12.15</v>
      </c>
      <c r="K34" s="22"/>
      <c r="L34" s="22"/>
      <c r="M34" s="22"/>
      <c r="N34" s="22"/>
      <c r="O34" s="22"/>
      <c r="P34" s="22"/>
    </row>
    <row r="35" spans="1:16" ht="39" customHeight="1" x14ac:dyDescent="0.15">
      <c r="A35" s="22"/>
      <c r="B35" s="35"/>
      <c r="C35" s="1145" t="s">
        <v>593</v>
      </c>
      <c r="D35" s="1146"/>
      <c r="E35" s="1147"/>
      <c r="F35" s="36">
        <v>9.66</v>
      </c>
      <c r="G35" s="37">
        <v>6.64</v>
      </c>
      <c r="H35" s="37">
        <v>6.22</v>
      </c>
      <c r="I35" s="37">
        <v>3.78</v>
      </c>
      <c r="J35" s="38">
        <v>8.9700000000000006</v>
      </c>
      <c r="K35" s="22"/>
      <c r="L35" s="22"/>
      <c r="M35" s="22"/>
      <c r="N35" s="22"/>
      <c r="O35" s="22"/>
      <c r="P35" s="22"/>
    </row>
    <row r="36" spans="1:16" ht="39" customHeight="1" x14ac:dyDescent="0.15">
      <c r="A36" s="22"/>
      <c r="B36" s="35"/>
      <c r="C36" s="1145" t="s">
        <v>594</v>
      </c>
      <c r="D36" s="1146"/>
      <c r="E36" s="1147"/>
      <c r="F36" s="36" t="s">
        <v>542</v>
      </c>
      <c r="G36" s="37" t="s">
        <v>542</v>
      </c>
      <c r="H36" s="37">
        <v>0.51</v>
      </c>
      <c r="I36" s="37">
        <v>1.73</v>
      </c>
      <c r="J36" s="38">
        <v>2.2799999999999998</v>
      </c>
      <c r="K36" s="22"/>
      <c r="L36" s="22"/>
      <c r="M36" s="22"/>
      <c r="N36" s="22"/>
      <c r="O36" s="22"/>
      <c r="P36" s="22"/>
    </row>
    <row r="37" spans="1:16" ht="39" customHeight="1" x14ac:dyDescent="0.15">
      <c r="A37" s="22"/>
      <c r="B37" s="35"/>
      <c r="C37" s="1145" t="s">
        <v>595</v>
      </c>
      <c r="D37" s="1146"/>
      <c r="E37" s="1147"/>
      <c r="F37" s="36">
        <v>0.6</v>
      </c>
      <c r="G37" s="37">
        <v>0.38</v>
      </c>
      <c r="H37" s="37">
        <v>0.05</v>
      </c>
      <c r="I37" s="37">
        <v>0.15</v>
      </c>
      <c r="J37" s="38">
        <v>0.46</v>
      </c>
      <c r="K37" s="22"/>
      <c r="L37" s="22"/>
      <c r="M37" s="22"/>
      <c r="N37" s="22"/>
      <c r="O37" s="22"/>
      <c r="P37" s="22"/>
    </row>
    <row r="38" spans="1:16" ht="39" customHeight="1" x14ac:dyDescent="0.15">
      <c r="A38" s="22"/>
      <c r="B38" s="35"/>
      <c r="C38" s="1145" t="s">
        <v>596</v>
      </c>
      <c r="D38" s="1146"/>
      <c r="E38" s="1147"/>
      <c r="F38" s="36">
        <v>0.4</v>
      </c>
      <c r="G38" s="37">
        <v>0.49</v>
      </c>
      <c r="H38" s="37">
        <v>0.91</v>
      </c>
      <c r="I38" s="37">
        <v>0.92</v>
      </c>
      <c r="J38" s="38">
        <v>0.37</v>
      </c>
      <c r="K38" s="22"/>
      <c r="L38" s="22"/>
      <c r="M38" s="22"/>
      <c r="N38" s="22"/>
      <c r="O38" s="22"/>
      <c r="P38" s="22"/>
    </row>
    <row r="39" spans="1:16" ht="39" customHeight="1" x14ac:dyDescent="0.15">
      <c r="A39" s="22"/>
      <c r="B39" s="35"/>
      <c r="C39" s="1145" t="s">
        <v>597</v>
      </c>
      <c r="D39" s="1146"/>
      <c r="E39" s="1147"/>
      <c r="F39" s="36">
        <v>0</v>
      </c>
      <c r="G39" s="37">
        <v>0.04</v>
      </c>
      <c r="H39" s="37">
        <v>0.02</v>
      </c>
      <c r="I39" s="37">
        <v>0</v>
      </c>
      <c r="J39" s="38">
        <v>0.04</v>
      </c>
      <c r="K39" s="22"/>
      <c r="L39" s="22"/>
      <c r="M39" s="22"/>
      <c r="N39" s="22"/>
      <c r="O39" s="22"/>
      <c r="P39" s="22"/>
    </row>
    <row r="40" spans="1:16" ht="39" customHeight="1" x14ac:dyDescent="0.15">
      <c r="A40" s="22"/>
      <c r="B40" s="35"/>
      <c r="C40" s="1145" t="s">
        <v>598</v>
      </c>
      <c r="D40" s="1146"/>
      <c r="E40" s="1147"/>
      <c r="F40" s="36">
        <v>10.01</v>
      </c>
      <c r="G40" s="37">
        <v>15.53</v>
      </c>
      <c r="H40" s="37">
        <v>22.07</v>
      </c>
      <c r="I40" s="37">
        <v>20.97</v>
      </c>
      <c r="J40" s="38">
        <v>0.01</v>
      </c>
      <c r="K40" s="22"/>
      <c r="L40" s="22"/>
      <c r="M40" s="22"/>
      <c r="N40" s="22"/>
      <c r="O40" s="22"/>
      <c r="P40" s="22"/>
    </row>
    <row r="41" spans="1:16" ht="39" customHeight="1" x14ac:dyDescent="0.15">
      <c r="A41" s="22"/>
      <c r="B41" s="35"/>
      <c r="C41" s="1145" t="s">
        <v>599</v>
      </c>
      <c r="D41" s="1146"/>
      <c r="E41" s="1147"/>
      <c r="F41" s="36">
        <v>0</v>
      </c>
      <c r="G41" s="37">
        <v>0</v>
      </c>
      <c r="H41" s="37">
        <v>0</v>
      </c>
      <c r="I41" s="37">
        <v>0</v>
      </c>
      <c r="J41" s="38">
        <v>0.01</v>
      </c>
      <c r="K41" s="22"/>
      <c r="L41" s="22"/>
      <c r="M41" s="22"/>
      <c r="N41" s="22"/>
      <c r="O41" s="22"/>
      <c r="P41" s="22"/>
    </row>
    <row r="42" spans="1:16" ht="39" customHeight="1" x14ac:dyDescent="0.15">
      <c r="A42" s="22"/>
      <c r="B42" s="39"/>
      <c r="C42" s="1145" t="s">
        <v>600</v>
      </c>
      <c r="D42" s="1146"/>
      <c r="E42" s="1147"/>
      <c r="F42" s="36" t="s">
        <v>542</v>
      </c>
      <c r="G42" s="37" t="s">
        <v>542</v>
      </c>
      <c r="H42" s="37" t="s">
        <v>542</v>
      </c>
      <c r="I42" s="37" t="s">
        <v>542</v>
      </c>
      <c r="J42" s="38" t="s">
        <v>542</v>
      </c>
      <c r="K42" s="22"/>
      <c r="L42" s="22"/>
      <c r="M42" s="22"/>
      <c r="N42" s="22"/>
      <c r="O42" s="22"/>
      <c r="P42" s="22"/>
    </row>
    <row r="43" spans="1:16" ht="39" customHeight="1" thickBot="1" x14ac:dyDescent="0.2">
      <c r="A43" s="22"/>
      <c r="B43" s="40"/>
      <c r="C43" s="1148" t="s">
        <v>601</v>
      </c>
      <c r="D43" s="1149"/>
      <c r="E43" s="1150"/>
      <c r="F43" s="41">
        <v>0.52</v>
      </c>
      <c r="G43" s="42">
        <v>1.07</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2GA6gab4Wj2TnhpmIR0soqBimW8p4Ugso6ix97lZZp/faR/LA1JZMk8wapydxHmfgeZKhhnKemBV6CsxkqaAQ==" saltValue="Eczi+6l87wxSAxomCz34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584</v>
      </c>
      <c r="L44" s="56" t="s">
        <v>585</v>
      </c>
      <c r="M44" s="56" t="s">
        <v>586</v>
      </c>
      <c r="N44" s="56" t="s">
        <v>587</v>
      </c>
      <c r="O44" s="57" t="s">
        <v>588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867</v>
      </c>
      <c r="L45" s="60">
        <v>871</v>
      </c>
      <c r="M45" s="60">
        <v>863</v>
      </c>
      <c r="N45" s="60">
        <v>875</v>
      </c>
      <c r="O45" s="61">
        <v>896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542</v>
      </c>
      <c r="L46" s="64" t="s">
        <v>542</v>
      </c>
      <c r="M46" s="64" t="s">
        <v>542</v>
      </c>
      <c r="N46" s="64" t="s">
        <v>542</v>
      </c>
      <c r="O46" s="65" t="s">
        <v>542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542</v>
      </c>
      <c r="L47" s="64" t="s">
        <v>542</v>
      </c>
      <c r="M47" s="64" t="s">
        <v>542</v>
      </c>
      <c r="N47" s="64" t="s">
        <v>542</v>
      </c>
      <c r="O47" s="65" t="s">
        <v>542</v>
      </c>
      <c r="P47" s="48"/>
      <c r="Q47" s="48"/>
      <c r="R47" s="48"/>
      <c r="S47" s="48"/>
      <c r="T47" s="48"/>
      <c r="U47" s="48"/>
    </row>
    <row r="48" spans="1:21" ht="30.75" customHeight="1" x14ac:dyDescent="0.15">
      <c r="A48" s="48"/>
      <c r="B48" s="1178"/>
      <c r="C48" s="1179"/>
      <c r="D48" s="62"/>
      <c r="E48" s="1155" t="s">
        <v>15</v>
      </c>
      <c r="F48" s="1155"/>
      <c r="G48" s="1155"/>
      <c r="H48" s="1155"/>
      <c r="I48" s="1155"/>
      <c r="J48" s="1156"/>
      <c r="K48" s="63">
        <v>540</v>
      </c>
      <c r="L48" s="64">
        <v>598</v>
      </c>
      <c r="M48" s="64">
        <v>611</v>
      </c>
      <c r="N48" s="64">
        <v>514</v>
      </c>
      <c r="O48" s="65">
        <v>541</v>
      </c>
      <c r="P48" s="48"/>
      <c r="Q48" s="48"/>
      <c r="R48" s="48"/>
      <c r="S48" s="48"/>
      <c r="T48" s="48"/>
      <c r="U48" s="48"/>
    </row>
    <row r="49" spans="1:21" ht="30.75" customHeight="1" x14ac:dyDescent="0.15">
      <c r="A49" s="48"/>
      <c r="B49" s="1178"/>
      <c r="C49" s="1179"/>
      <c r="D49" s="62"/>
      <c r="E49" s="1155" t="s">
        <v>16</v>
      </c>
      <c r="F49" s="1155"/>
      <c r="G49" s="1155"/>
      <c r="H49" s="1155"/>
      <c r="I49" s="1155"/>
      <c r="J49" s="1156"/>
      <c r="K49" s="63">
        <v>15</v>
      </c>
      <c r="L49" s="64">
        <v>12</v>
      </c>
      <c r="M49" s="64">
        <v>12</v>
      </c>
      <c r="N49" s="64">
        <v>49</v>
      </c>
      <c r="O49" s="65">
        <v>61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542</v>
      </c>
      <c r="L50" s="64" t="s">
        <v>542</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542</v>
      </c>
      <c r="L51" s="64" t="s">
        <v>542</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1165</v>
      </c>
      <c r="L52" s="64">
        <v>1149</v>
      </c>
      <c r="M52" s="64">
        <v>1119</v>
      </c>
      <c r="N52" s="64">
        <v>1088</v>
      </c>
      <c r="O52" s="65">
        <v>1111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257</v>
      </c>
      <c r="L53" s="69">
        <v>332</v>
      </c>
      <c r="M53" s="69">
        <v>367</v>
      </c>
      <c r="N53" s="69">
        <v>350</v>
      </c>
      <c r="O53" s="70">
        <v>387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602</v>
      </c>
      <c r="P56" s="48"/>
      <c r="Q56" s="48"/>
      <c r="R56" s="48"/>
      <c r="S56" s="48"/>
      <c r="T56" s="48"/>
      <c r="U56" s="48"/>
    </row>
    <row r="57" spans="1:21" ht="31.5" customHeight="1" thickBot="1" x14ac:dyDescent="0.2">
      <c r="A57" s="48"/>
      <c r="B57" s="76"/>
      <c r="C57" s="77"/>
      <c r="D57" s="77"/>
      <c r="E57" s="78"/>
      <c r="F57" s="78"/>
      <c r="G57" s="78"/>
      <c r="H57" s="78"/>
      <c r="I57" s="78"/>
      <c r="J57" s="79" t="s">
        <v>2</v>
      </c>
      <c r="K57" s="80" t="s">
        <v>603</v>
      </c>
      <c r="L57" s="81" t="s">
        <v>604</v>
      </c>
      <c r="M57" s="81" t="s">
        <v>605</v>
      </c>
      <c r="N57" s="81" t="s">
        <v>606</v>
      </c>
      <c r="O57" s="82" t="s">
        <v>607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VlTaikaw2LN7Cg7S1A/LYG+D8eb0TM7j6/Q4jRibn2geelVyUUSbh1H7Ufn/kdi0nriUMOkjhhcpvryhI40Dg==" saltValue="i4ExKcmbqISp6i/bNEK8n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584</v>
      </c>
      <c r="J40" s="103" t="s">
        <v>585</v>
      </c>
      <c r="K40" s="103" t="s">
        <v>586</v>
      </c>
      <c r="L40" s="103" t="s">
        <v>587</v>
      </c>
      <c r="M40" s="104" t="s">
        <v>588</v>
      </c>
    </row>
    <row r="41" spans="2:13" ht="27.75" customHeight="1" x14ac:dyDescent="0.15">
      <c r="B41" s="1196" t="s">
        <v>32</v>
      </c>
      <c r="C41" s="1197"/>
      <c r="D41" s="105"/>
      <c r="E41" s="1198" t="s">
        <v>33</v>
      </c>
      <c r="F41" s="1198"/>
      <c r="G41" s="1198"/>
      <c r="H41" s="1199"/>
      <c r="I41" s="355">
        <v>9895</v>
      </c>
      <c r="J41" s="356">
        <v>10556</v>
      </c>
      <c r="K41" s="356">
        <v>10592</v>
      </c>
      <c r="L41" s="356">
        <v>10274</v>
      </c>
      <c r="M41" s="357">
        <v>9917</v>
      </c>
    </row>
    <row r="42" spans="2:13" ht="27.75" customHeight="1" x14ac:dyDescent="0.15">
      <c r="B42" s="1186"/>
      <c r="C42" s="1187"/>
      <c r="D42" s="106"/>
      <c r="E42" s="1190" t="s">
        <v>34</v>
      </c>
      <c r="F42" s="1190"/>
      <c r="G42" s="1190"/>
      <c r="H42" s="1191"/>
      <c r="I42" s="358">
        <v>0</v>
      </c>
      <c r="J42" s="359">
        <v>0</v>
      </c>
      <c r="K42" s="359" t="s">
        <v>542</v>
      </c>
      <c r="L42" s="359" t="s">
        <v>542</v>
      </c>
      <c r="M42" s="360" t="s">
        <v>542</v>
      </c>
    </row>
    <row r="43" spans="2:13" ht="27.75" customHeight="1" x14ac:dyDescent="0.15">
      <c r="B43" s="1186"/>
      <c r="C43" s="1187"/>
      <c r="D43" s="106"/>
      <c r="E43" s="1190" t="s">
        <v>35</v>
      </c>
      <c r="F43" s="1190"/>
      <c r="G43" s="1190"/>
      <c r="H43" s="1191"/>
      <c r="I43" s="358">
        <v>6147</v>
      </c>
      <c r="J43" s="359">
        <v>6079</v>
      </c>
      <c r="K43" s="359">
        <v>5978</v>
      </c>
      <c r="L43" s="359">
        <v>5656</v>
      </c>
      <c r="M43" s="360">
        <v>5528</v>
      </c>
    </row>
    <row r="44" spans="2:13" ht="27.75" customHeight="1" x14ac:dyDescent="0.15">
      <c r="B44" s="1186"/>
      <c r="C44" s="1187"/>
      <c r="D44" s="106"/>
      <c r="E44" s="1190" t="s">
        <v>36</v>
      </c>
      <c r="F44" s="1190"/>
      <c r="G44" s="1190"/>
      <c r="H44" s="1191"/>
      <c r="I44" s="358">
        <v>115</v>
      </c>
      <c r="J44" s="359">
        <v>318</v>
      </c>
      <c r="K44" s="359">
        <v>368</v>
      </c>
      <c r="L44" s="359">
        <v>332</v>
      </c>
      <c r="M44" s="360">
        <v>285</v>
      </c>
    </row>
    <row r="45" spans="2:13" ht="27.75" customHeight="1" x14ac:dyDescent="0.15">
      <c r="B45" s="1186"/>
      <c r="C45" s="1187"/>
      <c r="D45" s="106"/>
      <c r="E45" s="1190" t="s">
        <v>37</v>
      </c>
      <c r="F45" s="1190"/>
      <c r="G45" s="1190"/>
      <c r="H45" s="1191"/>
      <c r="I45" s="358">
        <v>1378</v>
      </c>
      <c r="J45" s="359">
        <v>1299</v>
      </c>
      <c r="K45" s="359">
        <v>1191</v>
      </c>
      <c r="L45" s="359">
        <v>1132</v>
      </c>
      <c r="M45" s="360">
        <v>1206</v>
      </c>
    </row>
    <row r="46" spans="2:13" ht="27.75" customHeight="1" x14ac:dyDescent="0.15">
      <c r="B46" s="1186"/>
      <c r="C46" s="1187"/>
      <c r="D46" s="107"/>
      <c r="E46" s="1190" t="s">
        <v>38</v>
      </c>
      <c r="F46" s="1190"/>
      <c r="G46" s="1190"/>
      <c r="H46" s="1191"/>
      <c r="I46" s="358" t="s">
        <v>542</v>
      </c>
      <c r="J46" s="359">
        <v>2</v>
      </c>
      <c r="K46" s="359">
        <v>4</v>
      </c>
      <c r="L46" s="359" t="s">
        <v>542</v>
      </c>
      <c r="M46" s="360">
        <v>3</v>
      </c>
    </row>
    <row r="47" spans="2:13" ht="27.75" customHeight="1" x14ac:dyDescent="0.15">
      <c r="B47" s="1186"/>
      <c r="C47" s="1187"/>
      <c r="D47" s="108"/>
      <c r="E47" s="1200" t="s">
        <v>39</v>
      </c>
      <c r="F47" s="1201"/>
      <c r="G47" s="1201"/>
      <c r="H47" s="1202"/>
      <c r="I47" s="358" t="s">
        <v>542</v>
      </c>
      <c r="J47" s="359" t="s">
        <v>542</v>
      </c>
      <c r="K47" s="359" t="s">
        <v>542</v>
      </c>
      <c r="L47" s="359" t="s">
        <v>542</v>
      </c>
      <c r="M47" s="360" t="s">
        <v>542</v>
      </c>
    </row>
    <row r="48" spans="2:13" ht="27.75" customHeight="1" x14ac:dyDescent="0.15">
      <c r="B48" s="1186"/>
      <c r="C48" s="1187"/>
      <c r="D48" s="106"/>
      <c r="E48" s="1190" t="s">
        <v>40</v>
      </c>
      <c r="F48" s="1190"/>
      <c r="G48" s="1190"/>
      <c r="H48" s="1191"/>
      <c r="I48" s="358" t="s">
        <v>542</v>
      </c>
      <c r="J48" s="359" t="s">
        <v>542</v>
      </c>
      <c r="K48" s="359" t="s">
        <v>542</v>
      </c>
      <c r="L48" s="359" t="s">
        <v>542</v>
      </c>
      <c r="M48" s="360" t="s">
        <v>542</v>
      </c>
    </row>
    <row r="49" spans="2:13" ht="27.75" customHeight="1" x14ac:dyDescent="0.15">
      <c r="B49" s="1188"/>
      <c r="C49" s="1189"/>
      <c r="D49" s="106"/>
      <c r="E49" s="1190" t="s">
        <v>41</v>
      </c>
      <c r="F49" s="1190"/>
      <c r="G49" s="1190"/>
      <c r="H49" s="1191"/>
      <c r="I49" s="358" t="s">
        <v>542</v>
      </c>
      <c r="J49" s="359" t="s">
        <v>542</v>
      </c>
      <c r="K49" s="359" t="s">
        <v>542</v>
      </c>
      <c r="L49" s="359" t="s">
        <v>542</v>
      </c>
      <c r="M49" s="360" t="s">
        <v>542</v>
      </c>
    </row>
    <row r="50" spans="2:13" ht="27.75" customHeight="1" x14ac:dyDescent="0.15">
      <c r="B50" s="1184" t="s">
        <v>42</v>
      </c>
      <c r="C50" s="1185"/>
      <c r="D50" s="109"/>
      <c r="E50" s="1190" t="s">
        <v>43</v>
      </c>
      <c r="F50" s="1190"/>
      <c r="G50" s="1190"/>
      <c r="H50" s="1191"/>
      <c r="I50" s="358">
        <v>6338</v>
      </c>
      <c r="J50" s="359">
        <v>5670</v>
      </c>
      <c r="K50" s="359">
        <v>6608</v>
      </c>
      <c r="L50" s="359">
        <v>8458</v>
      </c>
      <c r="M50" s="360">
        <v>9955</v>
      </c>
    </row>
    <row r="51" spans="2:13" ht="27.75" customHeight="1" x14ac:dyDescent="0.15">
      <c r="B51" s="1186"/>
      <c r="C51" s="1187"/>
      <c r="D51" s="106"/>
      <c r="E51" s="1190" t="s">
        <v>44</v>
      </c>
      <c r="F51" s="1190"/>
      <c r="G51" s="1190"/>
      <c r="H51" s="1191"/>
      <c r="I51" s="358">
        <v>3858</v>
      </c>
      <c r="J51" s="359">
        <v>3654</v>
      </c>
      <c r="K51" s="359">
        <v>3371</v>
      </c>
      <c r="L51" s="359">
        <v>2892</v>
      </c>
      <c r="M51" s="360">
        <v>2422</v>
      </c>
    </row>
    <row r="52" spans="2:13" ht="27.75" customHeight="1" x14ac:dyDescent="0.15">
      <c r="B52" s="1188"/>
      <c r="C52" s="1189"/>
      <c r="D52" s="106"/>
      <c r="E52" s="1190" t="s">
        <v>45</v>
      </c>
      <c r="F52" s="1190"/>
      <c r="G52" s="1190"/>
      <c r="H52" s="1191"/>
      <c r="I52" s="358">
        <v>11241</v>
      </c>
      <c r="J52" s="359">
        <v>11316</v>
      </c>
      <c r="K52" s="359">
        <v>11148</v>
      </c>
      <c r="L52" s="359">
        <v>10814</v>
      </c>
      <c r="M52" s="360">
        <v>10337</v>
      </c>
    </row>
    <row r="53" spans="2:13" ht="27.75" customHeight="1" thickBot="1" x14ac:dyDescent="0.2">
      <c r="B53" s="1192" t="s">
        <v>46</v>
      </c>
      <c r="C53" s="1193"/>
      <c r="D53" s="110"/>
      <c r="E53" s="1194" t="s">
        <v>47</v>
      </c>
      <c r="F53" s="1194"/>
      <c r="G53" s="1194"/>
      <c r="H53" s="1195"/>
      <c r="I53" s="361">
        <v>-3902</v>
      </c>
      <c r="J53" s="362">
        <v>-2385</v>
      </c>
      <c r="K53" s="362">
        <v>-2993</v>
      </c>
      <c r="L53" s="362">
        <v>-4771</v>
      </c>
      <c r="M53" s="363">
        <v>-5774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yyAI5BSGuVgUeFrM28UrzG1W6/D8C1I3IE7WSI5PUhX1zldqrt+YrK6EMrvv7sq4xzthsbb/b3IazhKdSuWkg==" saltValue="4O8zcXu4IbsJ+Ke0MAr3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586</v>
      </c>
      <c r="G54" s="119" t="s">
        <v>587</v>
      </c>
      <c r="H54" s="120" t="s">
        <v>588</v>
      </c>
    </row>
    <row r="55" spans="2:8" ht="52.5" customHeight="1" x14ac:dyDescent="0.15">
      <c r="B55" s="121"/>
      <c r="C55" s="1211" t="s">
        <v>50</v>
      </c>
      <c r="D55" s="1211"/>
      <c r="E55" s="1212"/>
      <c r="F55" s="122">
        <v>1628</v>
      </c>
      <c r="G55" s="122">
        <v>2313</v>
      </c>
      <c r="H55" s="123">
        <v>3026</v>
      </c>
    </row>
    <row r="56" spans="2:8" ht="52.5" customHeight="1" x14ac:dyDescent="0.15">
      <c r="B56" s="124"/>
      <c r="C56" s="1213" t="s">
        <v>51</v>
      </c>
      <c r="D56" s="1213"/>
      <c r="E56" s="1214"/>
      <c r="F56" s="125">
        <v>2</v>
      </c>
      <c r="G56" s="125">
        <v>2</v>
      </c>
      <c r="H56" s="126">
        <v>2</v>
      </c>
    </row>
    <row r="57" spans="2:8" ht="53.25" customHeight="1" x14ac:dyDescent="0.15">
      <c r="B57" s="124"/>
      <c r="C57" s="1215" t="s">
        <v>52</v>
      </c>
      <c r="D57" s="1215"/>
      <c r="E57" s="1216"/>
      <c r="F57" s="127">
        <v>4763</v>
      </c>
      <c r="G57" s="127">
        <v>4622</v>
      </c>
      <c r="H57" s="128">
        <v>5359</v>
      </c>
    </row>
    <row r="58" spans="2:8" ht="45.75" customHeight="1" x14ac:dyDescent="0.15">
      <c r="B58" s="129"/>
      <c r="C58" s="1203" t="s">
        <v>616</v>
      </c>
      <c r="D58" s="1204"/>
      <c r="E58" s="1205"/>
      <c r="F58" s="130">
        <v>2802</v>
      </c>
      <c r="G58" s="130">
        <v>3278</v>
      </c>
      <c r="H58" s="131">
        <v>3727</v>
      </c>
    </row>
    <row r="59" spans="2:8" ht="45.75" customHeight="1" x14ac:dyDescent="0.15">
      <c r="B59" s="129"/>
      <c r="C59" s="1203" t="s">
        <v>617</v>
      </c>
      <c r="D59" s="1204"/>
      <c r="E59" s="1205"/>
      <c r="F59" s="130">
        <v>329</v>
      </c>
      <c r="G59" s="130">
        <v>329</v>
      </c>
      <c r="H59" s="131">
        <v>1166</v>
      </c>
    </row>
    <row r="60" spans="2:8" ht="45.75" customHeight="1" x14ac:dyDescent="0.15">
      <c r="B60" s="129"/>
      <c r="C60" s="1203" t="s">
        <v>618</v>
      </c>
      <c r="D60" s="1204"/>
      <c r="E60" s="1205"/>
      <c r="F60" s="130">
        <v>101</v>
      </c>
      <c r="G60" s="130">
        <v>107</v>
      </c>
      <c r="H60" s="131">
        <v>111</v>
      </c>
    </row>
    <row r="61" spans="2:8" ht="45.75" customHeight="1" x14ac:dyDescent="0.15">
      <c r="B61" s="129"/>
      <c r="C61" s="1203" t="s">
        <v>619</v>
      </c>
      <c r="D61" s="1204"/>
      <c r="E61" s="1205"/>
      <c r="F61" s="130">
        <v>108</v>
      </c>
      <c r="G61" s="130">
        <v>108</v>
      </c>
      <c r="H61" s="131">
        <v>108</v>
      </c>
    </row>
    <row r="62" spans="2:8" ht="45.75" customHeight="1" thickBot="1" x14ac:dyDescent="0.2">
      <c r="B62" s="132"/>
      <c r="C62" s="1206" t="s">
        <v>620</v>
      </c>
      <c r="D62" s="1207"/>
      <c r="E62" s="1208"/>
      <c r="F62" s="133" t="s">
        <v>542</v>
      </c>
      <c r="G62" s="133">
        <v>610</v>
      </c>
      <c r="H62" s="134">
        <v>57</v>
      </c>
    </row>
    <row r="63" spans="2:8" ht="52.5" customHeight="1" thickBot="1" x14ac:dyDescent="0.2">
      <c r="B63" s="135"/>
      <c r="C63" s="1209" t="s">
        <v>53</v>
      </c>
      <c r="D63" s="1209"/>
      <c r="E63" s="1210"/>
      <c r="F63" s="136">
        <v>6393</v>
      </c>
      <c r="G63" s="136">
        <v>6936</v>
      </c>
      <c r="H63" s="137">
        <v>8388</v>
      </c>
    </row>
    <row r="64" spans="2:8" x14ac:dyDescent="0.15"/>
  </sheetData>
  <sheetProtection algorithmName="SHA-512" hashValue="keaTnU2ehmMjMqWL9vrj7KVQfbR5kB0DPGAniI+hBcOyhLfAippY+0p+BNM8iqpvCSW0N5Oi2foSspUFe0pX1w==" saltValue="RJYalZVyuxB0Fgmjb8Vm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581</v>
      </c>
      <c r="G2" s="151"/>
      <c r="H2" s="152"/>
    </row>
    <row r="3" spans="1:8" x14ac:dyDescent="0.15">
      <c r="A3" s="148" t="s">
        <v>574</v>
      </c>
      <c r="B3" s="153"/>
      <c r="C3" s="154"/>
      <c r="D3" s="155">
        <v>172552</v>
      </c>
      <c r="E3" s="156"/>
      <c r="F3" s="157">
        <v>47387</v>
      </c>
      <c r="G3" s="158"/>
      <c r="H3" s="159"/>
    </row>
    <row r="4" spans="1:8" x14ac:dyDescent="0.15">
      <c r="A4" s="160"/>
      <c r="B4" s="161"/>
      <c r="C4" s="162"/>
      <c r="D4" s="163">
        <v>67885</v>
      </c>
      <c r="E4" s="164"/>
      <c r="F4" s="165">
        <v>24928</v>
      </c>
      <c r="G4" s="166"/>
      <c r="H4" s="167"/>
    </row>
    <row r="5" spans="1:8" x14ac:dyDescent="0.15">
      <c r="A5" s="148" t="s">
        <v>576</v>
      </c>
      <c r="B5" s="153"/>
      <c r="C5" s="154"/>
      <c r="D5" s="155">
        <v>183751</v>
      </c>
      <c r="E5" s="156"/>
      <c r="F5" s="157">
        <v>51264</v>
      </c>
      <c r="G5" s="158"/>
      <c r="H5" s="159"/>
    </row>
    <row r="6" spans="1:8" x14ac:dyDescent="0.15">
      <c r="A6" s="160"/>
      <c r="B6" s="161"/>
      <c r="C6" s="162"/>
      <c r="D6" s="163">
        <v>92653</v>
      </c>
      <c r="E6" s="164"/>
      <c r="F6" s="165">
        <v>26040</v>
      </c>
      <c r="G6" s="166"/>
      <c r="H6" s="167"/>
    </row>
    <row r="7" spans="1:8" x14ac:dyDescent="0.15">
      <c r="A7" s="148" t="s">
        <v>577</v>
      </c>
      <c r="B7" s="153"/>
      <c r="C7" s="154"/>
      <c r="D7" s="155">
        <v>75516</v>
      </c>
      <c r="E7" s="156"/>
      <c r="F7" s="157">
        <v>52068</v>
      </c>
      <c r="G7" s="158"/>
      <c r="H7" s="159"/>
    </row>
    <row r="8" spans="1:8" x14ac:dyDescent="0.15">
      <c r="A8" s="160"/>
      <c r="B8" s="161"/>
      <c r="C8" s="162"/>
      <c r="D8" s="163">
        <v>21900</v>
      </c>
      <c r="E8" s="164"/>
      <c r="F8" s="165">
        <v>26936</v>
      </c>
      <c r="G8" s="166"/>
      <c r="H8" s="167"/>
    </row>
    <row r="9" spans="1:8" x14ac:dyDescent="0.15">
      <c r="A9" s="148" t="s">
        <v>578</v>
      </c>
      <c r="B9" s="153"/>
      <c r="C9" s="154"/>
      <c r="D9" s="155">
        <v>19560</v>
      </c>
      <c r="E9" s="156"/>
      <c r="F9" s="157">
        <v>47161</v>
      </c>
      <c r="G9" s="158"/>
      <c r="H9" s="159"/>
    </row>
    <row r="10" spans="1:8" x14ac:dyDescent="0.15">
      <c r="A10" s="160"/>
      <c r="B10" s="161"/>
      <c r="C10" s="162"/>
      <c r="D10" s="163">
        <v>13260</v>
      </c>
      <c r="E10" s="164"/>
      <c r="F10" s="165">
        <v>24595</v>
      </c>
      <c r="G10" s="166"/>
      <c r="H10" s="167"/>
    </row>
    <row r="11" spans="1:8" x14ac:dyDescent="0.15">
      <c r="A11" s="148" t="s">
        <v>579</v>
      </c>
      <c r="B11" s="153"/>
      <c r="C11" s="154"/>
      <c r="D11" s="155">
        <v>34320</v>
      </c>
      <c r="E11" s="156"/>
      <c r="F11" s="157">
        <v>43423</v>
      </c>
      <c r="G11" s="158"/>
      <c r="H11" s="159"/>
    </row>
    <row r="12" spans="1:8" x14ac:dyDescent="0.15">
      <c r="A12" s="160"/>
      <c r="B12" s="161"/>
      <c r="C12" s="168"/>
      <c r="D12" s="163">
        <v>16715</v>
      </c>
      <c r="E12" s="164"/>
      <c r="F12" s="165">
        <v>22207</v>
      </c>
      <c r="G12" s="166"/>
      <c r="H12" s="167"/>
    </row>
    <row r="13" spans="1:8" x14ac:dyDescent="0.15">
      <c r="A13" s="148"/>
      <c r="B13" s="153"/>
      <c r="C13" s="169"/>
      <c r="D13" s="170">
        <v>97140</v>
      </c>
      <c r="E13" s="171"/>
      <c r="F13" s="172">
        <v>48261</v>
      </c>
      <c r="G13" s="173"/>
      <c r="H13" s="159"/>
    </row>
    <row r="14" spans="1:8" x14ac:dyDescent="0.15">
      <c r="A14" s="160"/>
      <c r="B14" s="161"/>
      <c r="C14" s="162"/>
      <c r="D14" s="163">
        <v>42483</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9.68</v>
      </c>
      <c r="C19" s="174">
        <f>ROUND(VALUE(SUBSTITUTE(実質収支比率等に係る経年分析!G$48,"▲","-")),2)</f>
        <v>6.65</v>
      </c>
      <c r="D19" s="174">
        <f>ROUND(VALUE(SUBSTITUTE(実質収支比率等に係る経年分析!H$48,"▲","-")),2)</f>
        <v>6.23</v>
      </c>
      <c r="E19" s="174">
        <f>ROUND(VALUE(SUBSTITUTE(実質収支比率等に係る経年分析!I$48,"▲","-")),2)</f>
        <v>3.78</v>
      </c>
      <c r="F19" s="174">
        <f>ROUND(VALUE(SUBSTITUTE(実質収支比率等に係る経年分析!J$48,"▲","-")),2)</f>
        <v>8.98</v>
      </c>
    </row>
    <row r="20" spans="1:11" x14ac:dyDescent="0.15">
      <c r="A20" s="174" t="s">
        <v>57</v>
      </c>
      <c r="B20" s="174">
        <f>ROUND(VALUE(SUBSTITUTE(実質収支比率等に係る経年分析!F$47,"▲","-")),2)</f>
        <v>18.48</v>
      </c>
      <c r="C20" s="174">
        <f>ROUND(VALUE(SUBSTITUTE(実質収支比率等に係る経年分析!G$47,"▲","-")),2)</f>
        <v>17.329999999999998</v>
      </c>
      <c r="D20" s="174">
        <f>ROUND(VALUE(SUBSTITUTE(実質収支比率等に係る経年分析!H$47,"▲","-")),2)</f>
        <v>21.78</v>
      </c>
      <c r="E20" s="174">
        <f>ROUND(VALUE(SUBSTITUTE(実質収支比率等に係る経年分析!I$47,"▲","-")),2)</f>
        <v>29.44</v>
      </c>
      <c r="F20" s="174">
        <f>ROUND(VALUE(SUBSTITUTE(実質収支比率等に係る経年分析!J$47,"▲","-")),2)</f>
        <v>39.25</v>
      </c>
    </row>
    <row r="21" spans="1:11" x14ac:dyDescent="0.15">
      <c r="A21" s="174" t="s">
        <v>58</v>
      </c>
      <c r="B21" s="174">
        <f>IF(ISNUMBER(VALUE(SUBSTITUTE(実質収支比率等に係る経年分析!F$49,"▲","-"))),ROUND(VALUE(SUBSTITUTE(実質収支比率等に係る経年分析!F$49,"▲","-")),2),NA())</f>
        <v>-34.4</v>
      </c>
      <c r="C21" s="174">
        <f>IF(ISNUMBER(VALUE(SUBSTITUTE(実質収支比率等に係る経年分析!G$49,"▲","-"))),ROUND(VALUE(SUBSTITUTE(実質収支比率等に係る経年分析!G$49,"▲","-")),2),NA())</f>
        <v>-13.51</v>
      </c>
      <c r="D21" s="174">
        <f>IF(ISNUMBER(VALUE(SUBSTITUTE(実質収支比率等に係る経年分析!H$49,"▲","-"))),ROUND(VALUE(SUBSTITUTE(実質収支比率等に係る経年分析!H$49,"▲","-")),2),NA())</f>
        <v>-0.54</v>
      </c>
      <c r="E21" s="174">
        <f>IF(ISNUMBER(VALUE(SUBSTITUTE(実質収支比率等に係る経年分析!I$49,"▲","-"))),ROUND(VALUE(SUBSTITUTE(実質収支比率等に係る経年分析!I$49,"▲","-")),2),NA())</f>
        <v>0.81</v>
      </c>
      <c r="F21" s="174">
        <f>IF(ISNUMBER(VALUE(SUBSTITUTE(実質収支比率等に係る経年分析!J$49,"▲","-"))),ROUND(VALUE(SUBSTITUTE(実質収支比率等に係る経年分析!J$49,"▲","-")),2),NA())</f>
        <v>10.84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わたり温泉鳥の海特別会計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亘理町工業用地等造成事業特別会計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15.53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22.07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20.97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亘理町後期高齢者医療特別会計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亘理町国民健康保険特別会計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0.37</v>
      </c>
    </row>
    <row r="33" spans="1:16" x14ac:dyDescent="0.15">
      <c r="A33" s="175" t="str">
        <f>IF(連結実質赤字比率に係る赤字・黒字の構成分析!C$37="",NA(),連結実質赤字比率に係る赤字・黒字の構成分析!C$37)</f>
        <v>亘理町介護保険特別会計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0.46</v>
      </c>
    </row>
    <row r="34" spans="1:16" x14ac:dyDescent="0.15">
      <c r="A34" s="175" t="str">
        <f>IF(連結実質赤字比率に係る赤字・黒字の構成分析!C$36="",NA(),連結実質赤字比率に係る赤字・黒字の構成分析!C$36)</f>
        <v>亘理町公共下水道事業会計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2.2799999999999998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8.9700000000000006</v>
      </c>
    </row>
    <row r="36" spans="1:16" x14ac:dyDescent="0.15">
      <c r="A36" s="175" t="str">
        <f>IF(連結実質赤字比率に係る赤字・黒字の構成分析!C$34="",NA(),連結実質赤字比率に係る赤字・黒字の構成分析!C$34)</f>
        <v>亘理町水道事業会計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12.15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1165</v>
      </c>
      <c r="E42" s="176"/>
      <c r="F42" s="176"/>
      <c r="G42" s="176">
        <f>'実質公債費比率（分子）の構造'!L$52</f>
        <v>1149</v>
      </c>
      <c r="H42" s="176"/>
      <c r="I42" s="176"/>
      <c r="J42" s="176">
        <f>'実質公債費比率（分子）の構造'!M$52</f>
        <v>1119</v>
      </c>
      <c r="K42" s="176"/>
      <c r="L42" s="176"/>
      <c r="M42" s="176">
        <f>'実質公債費比率（分子）の構造'!N$52</f>
        <v>1088</v>
      </c>
      <c r="N42" s="176"/>
      <c r="O42" s="176"/>
      <c r="P42" s="176">
        <f>'実質公債費比率（分子）の構造'!O$52</f>
        <v>1111</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15</v>
      </c>
      <c r="C45" s="176"/>
      <c r="D45" s="176"/>
      <c r="E45" s="176">
        <f>'実質公債費比率（分子）の構造'!L$49</f>
        <v>12</v>
      </c>
      <c r="F45" s="176"/>
      <c r="G45" s="176"/>
      <c r="H45" s="176">
        <f>'実質公債費比率（分子）の構造'!M$49</f>
        <v>12</v>
      </c>
      <c r="I45" s="176"/>
      <c r="J45" s="176"/>
      <c r="K45" s="176">
        <f>'実質公債費比率（分子）の構造'!N$49</f>
        <v>49</v>
      </c>
      <c r="L45" s="176"/>
      <c r="M45" s="176"/>
      <c r="N45" s="176">
        <f>'実質公債費比率（分子）の構造'!O$49</f>
        <v>61</v>
      </c>
      <c r="O45" s="176"/>
      <c r="P45" s="176"/>
    </row>
    <row r="46" spans="1:16" x14ac:dyDescent="0.15">
      <c r="A46" s="176" t="s">
        <v>69</v>
      </c>
      <c r="B46" s="176">
        <f>'実質公債費比率（分子）の構造'!K$48</f>
        <v>540</v>
      </c>
      <c r="C46" s="176"/>
      <c r="D46" s="176"/>
      <c r="E46" s="176">
        <f>'実質公債費比率（分子）の構造'!L$48</f>
        <v>598</v>
      </c>
      <c r="F46" s="176"/>
      <c r="G46" s="176"/>
      <c r="H46" s="176">
        <f>'実質公債費比率（分子）の構造'!M$48</f>
        <v>611</v>
      </c>
      <c r="I46" s="176"/>
      <c r="J46" s="176"/>
      <c r="K46" s="176">
        <f>'実質公債費比率（分子）の構造'!N$48</f>
        <v>514</v>
      </c>
      <c r="L46" s="176"/>
      <c r="M46" s="176"/>
      <c r="N46" s="176">
        <f>'実質公債費比率（分子）の構造'!O$48</f>
        <v>541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867</v>
      </c>
      <c r="C49" s="176"/>
      <c r="D49" s="176"/>
      <c r="E49" s="176">
        <f>'実質公債費比率（分子）の構造'!L$45</f>
        <v>871</v>
      </c>
      <c r="F49" s="176"/>
      <c r="G49" s="176"/>
      <c r="H49" s="176">
        <f>'実質公債費比率（分子）の構造'!M$45</f>
        <v>863</v>
      </c>
      <c r="I49" s="176"/>
      <c r="J49" s="176"/>
      <c r="K49" s="176">
        <f>'実質公債費比率（分子）の構造'!N$45</f>
        <v>875</v>
      </c>
      <c r="L49" s="176"/>
      <c r="M49" s="176"/>
      <c r="N49" s="176">
        <f>'実質公債費比率（分子）の構造'!O$45</f>
        <v>896</v>
      </c>
      <c r="O49" s="176"/>
      <c r="P49" s="176"/>
    </row>
    <row r="50" spans="1:16" x14ac:dyDescent="0.15">
      <c r="A50" s="176" t="s">
        <v>73</v>
      </c>
      <c r="B50" s="176" t="e">
        <f>NA()</f>
        <v>#N/A</v>
      </c>
      <c r="C50" s="176">
        <f>IF(ISNUMBER('実質公債費比率（分子）の構造'!K$53),'実質公債費比率（分子）の構造'!K$53,NA())</f>
        <v>257</v>
      </c>
      <c r="D50" s="176" t="e">
        <f>NA()</f>
        <v>#N/A</v>
      </c>
      <c r="E50" s="176" t="e">
        <f>NA()</f>
        <v>#N/A</v>
      </c>
      <c r="F50" s="176">
        <f>IF(ISNUMBER('実質公債費比率（分子）の構造'!L$53),'実質公債費比率（分子）の構造'!L$53,NA())</f>
        <v>332</v>
      </c>
      <c r="G50" s="176" t="e">
        <f>NA()</f>
        <v>#N/A</v>
      </c>
      <c r="H50" s="176" t="e">
        <f>NA()</f>
        <v>#N/A</v>
      </c>
      <c r="I50" s="176">
        <f>IF(ISNUMBER('実質公債費比率（分子）の構造'!M$53),'実質公債費比率（分子）の構造'!M$53,NA())</f>
        <v>367</v>
      </c>
      <c r="J50" s="176" t="e">
        <f>NA()</f>
        <v>#N/A</v>
      </c>
      <c r="K50" s="176" t="e">
        <f>NA()</f>
        <v>#N/A</v>
      </c>
      <c r="L50" s="176">
        <f>IF(ISNUMBER('実質公債費比率（分子）の構造'!N$53),'実質公債費比率（分子）の構造'!N$53,NA())</f>
        <v>350</v>
      </c>
      <c r="M50" s="176" t="e">
        <f>NA()</f>
        <v>#N/A</v>
      </c>
      <c r="N50" s="176" t="e">
        <f>NA()</f>
        <v>#N/A</v>
      </c>
      <c r="O50" s="176">
        <f>IF(ISNUMBER('実質公債費比率（分子）の構造'!O$53),'実質公債費比率（分子）の構造'!O$53,NA())</f>
        <v>387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11241</v>
      </c>
      <c r="E56" s="175"/>
      <c r="F56" s="175"/>
      <c r="G56" s="175">
        <f>'将来負担比率（分子）の構造'!J$52</f>
        <v>11316</v>
      </c>
      <c r="H56" s="175"/>
      <c r="I56" s="175"/>
      <c r="J56" s="175">
        <f>'将来負担比率（分子）の構造'!K$52</f>
        <v>11148</v>
      </c>
      <c r="K56" s="175"/>
      <c r="L56" s="175"/>
      <c r="M56" s="175">
        <f>'将来負担比率（分子）の構造'!L$52</f>
        <v>10814</v>
      </c>
      <c r="N56" s="175"/>
      <c r="O56" s="175"/>
      <c r="P56" s="175">
        <f>'将来負担比率（分子）の構造'!M$52</f>
        <v>10337</v>
      </c>
    </row>
    <row r="57" spans="1:16" x14ac:dyDescent="0.15">
      <c r="A57" s="175" t="s">
        <v>44</v>
      </c>
      <c r="B57" s="175"/>
      <c r="C57" s="175"/>
      <c r="D57" s="175">
        <f>'将来負担比率（分子）の構造'!I$51</f>
        <v>3858</v>
      </c>
      <c r="E57" s="175"/>
      <c r="F57" s="175"/>
      <c r="G57" s="175">
        <f>'将来負担比率（分子）の構造'!J$51</f>
        <v>3654</v>
      </c>
      <c r="H57" s="175"/>
      <c r="I57" s="175"/>
      <c r="J57" s="175">
        <f>'将来負担比率（分子）の構造'!K$51</f>
        <v>3371</v>
      </c>
      <c r="K57" s="175"/>
      <c r="L57" s="175"/>
      <c r="M57" s="175">
        <f>'将来負担比率（分子）の構造'!L$51</f>
        <v>2892</v>
      </c>
      <c r="N57" s="175"/>
      <c r="O57" s="175"/>
      <c r="P57" s="175">
        <f>'将来負担比率（分子）の構造'!M$51</f>
        <v>2422</v>
      </c>
    </row>
    <row r="58" spans="1:16" x14ac:dyDescent="0.15">
      <c r="A58" s="175" t="s">
        <v>43</v>
      </c>
      <c r="B58" s="175"/>
      <c r="C58" s="175"/>
      <c r="D58" s="175">
        <f>'将来負担比率（分子）の構造'!I$50</f>
        <v>6338</v>
      </c>
      <c r="E58" s="175"/>
      <c r="F58" s="175"/>
      <c r="G58" s="175">
        <f>'将来負担比率（分子）の構造'!J$50</f>
        <v>5670</v>
      </c>
      <c r="H58" s="175"/>
      <c r="I58" s="175"/>
      <c r="J58" s="175">
        <f>'将来負担比率（分子）の構造'!K$50</f>
        <v>6608</v>
      </c>
      <c r="K58" s="175"/>
      <c r="L58" s="175"/>
      <c r="M58" s="175">
        <f>'将来負担比率（分子）の構造'!L$50</f>
        <v>8458</v>
      </c>
      <c r="N58" s="175"/>
      <c r="O58" s="175"/>
      <c r="P58" s="175">
        <f>'将来負担比率（分子）の構造'!M$50</f>
        <v>9955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f>'将来負担比率（分子）の構造'!J$46</f>
        <v>2</v>
      </c>
      <c r="F61" s="175"/>
      <c r="G61" s="175"/>
      <c r="H61" s="175">
        <f>'将来負担比率（分子）の構造'!K$46</f>
        <v>4</v>
      </c>
      <c r="I61" s="175"/>
      <c r="J61" s="175"/>
      <c r="K61" s="175" t="str">
        <f>'将来負担比率（分子）の構造'!L$46</f>
        <v>-</v>
      </c>
      <c r="L61" s="175"/>
      <c r="M61" s="175"/>
      <c r="N61" s="175">
        <f>'将来負担比率（分子）の構造'!M$46</f>
        <v>3</v>
      </c>
      <c r="O61" s="175"/>
      <c r="P61" s="175"/>
    </row>
    <row r="62" spans="1:16" x14ac:dyDescent="0.15">
      <c r="A62" s="175" t="s">
        <v>37</v>
      </c>
      <c r="B62" s="175">
        <f>'将来負担比率（分子）の構造'!I$45</f>
        <v>1378</v>
      </c>
      <c r="C62" s="175"/>
      <c r="D62" s="175"/>
      <c r="E62" s="175">
        <f>'将来負担比率（分子）の構造'!J$45</f>
        <v>1299</v>
      </c>
      <c r="F62" s="175"/>
      <c r="G62" s="175"/>
      <c r="H62" s="175">
        <f>'将来負担比率（分子）の構造'!K$45</f>
        <v>1191</v>
      </c>
      <c r="I62" s="175"/>
      <c r="J62" s="175"/>
      <c r="K62" s="175">
        <f>'将来負担比率（分子）の構造'!L$45</f>
        <v>1132</v>
      </c>
      <c r="L62" s="175"/>
      <c r="M62" s="175"/>
      <c r="N62" s="175">
        <f>'将来負担比率（分子）の構造'!M$45</f>
        <v>1206</v>
      </c>
      <c r="O62" s="175"/>
      <c r="P62" s="175"/>
    </row>
    <row r="63" spans="1:16" x14ac:dyDescent="0.15">
      <c r="A63" s="175" t="s">
        <v>36</v>
      </c>
      <c r="B63" s="175">
        <f>'将来負担比率（分子）の構造'!I$44</f>
        <v>115</v>
      </c>
      <c r="C63" s="175"/>
      <c r="D63" s="175"/>
      <c r="E63" s="175">
        <f>'将来負担比率（分子）の構造'!J$44</f>
        <v>318</v>
      </c>
      <c r="F63" s="175"/>
      <c r="G63" s="175"/>
      <c r="H63" s="175">
        <f>'将来負担比率（分子）の構造'!K$44</f>
        <v>368</v>
      </c>
      <c r="I63" s="175"/>
      <c r="J63" s="175"/>
      <c r="K63" s="175">
        <f>'将来負担比率（分子）の構造'!L$44</f>
        <v>332</v>
      </c>
      <c r="L63" s="175"/>
      <c r="M63" s="175"/>
      <c r="N63" s="175">
        <f>'将来負担比率（分子）の構造'!M$44</f>
        <v>285</v>
      </c>
      <c r="O63" s="175"/>
      <c r="P63" s="175"/>
    </row>
    <row r="64" spans="1:16" x14ac:dyDescent="0.15">
      <c r="A64" s="175" t="s">
        <v>35</v>
      </c>
      <c r="B64" s="175">
        <f>'将来負担比率（分子）の構造'!I$43</f>
        <v>6147</v>
      </c>
      <c r="C64" s="175"/>
      <c r="D64" s="175"/>
      <c r="E64" s="175">
        <f>'将来負担比率（分子）の構造'!J$43</f>
        <v>6079</v>
      </c>
      <c r="F64" s="175"/>
      <c r="G64" s="175"/>
      <c r="H64" s="175">
        <f>'将来負担比率（分子）の構造'!K$43</f>
        <v>5978</v>
      </c>
      <c r="I64" s="175"/>
      <c r="J64" s="175"/>
      <c r="K64" s="175">
        <f>'将来負担比率（分子）の構造'!L$43</f>
        <v>5656</v>
      </c>
      <c r="L64" s="175"/>
      <c r="M64" s="175"/>
      <c r="N64" s="175">
        <f>'将来負担比率（分子）の構造'!M$43</f>
        <v>5528</v>
      </c>
      <c r="O64" s="175"/>
      <c r="P64" s="175"/>
    </row>
    <row r="65" spans="1:16" x14ac:dyDescent="0.15">
      <c r="A65" s="175" t="s">
        <v>34</v>
      </c>
      <c r="B65" s="175">
        <f>'将来負担比率（分子）の構造'!I$42</f>
        <v>0</v>
      </c>
      <c r="C65" s="175"/>
      <c r="D65" s="175"/>
      <c r="E65" s="175">
        <f>'将来負担比率（分子）の構造'!J$42</f>
        <v>0</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9895</v>
      </c>
      <c r="C66" s="175"/>
      <c r="D66" s="175"/>
      <c r="E66" s="175">
        <f>'将来負担比率（分子）の構造'!J$41</f>
        <v>10556</v>
      </c>
      <c r="F66" s="175"/>
      <c r="G66" s="175"/>
      <c r="H66" s="175">
        <f>'将来負担比率（分子）の構造'!K$41</f>
        <v>10592</v>
      </c>
      <c r="I66" s="175"/>
      <c r="J66" s="175"/>
      <c r="K66" s="175">
        <f>'将来負担比率（分子）の構造'!L$41</f>
        <v>10274</v>
      </c>
      <c r="L66" s="175"/>
      <c r="M66" s="175"/>
      <c r="N66" s="175">
        <f>'将来負担比率（分子）の構造'!M$41</f>
        <v>9917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1628</v>
      </c>
      <c r="C72" s="179">
        <f>基金残高に係る経年分析!G55</f>
        <v>2313</v>
      </c>
      <c r="D72" s="179">
        <f>基金残高に係る経年分析!H55</f>
        <v>3026</v>
      </c>
    </row>
    <row r="73" spans="1:16" x14ac:dyDescent="0.15">
      <c r="A73" s="178" t="s">
        <v>80</v>
      </c>
      <c r="B73" s="179">
        <f>基金残高に係る経年分析!F56</f>
        <v>2</v>
      </c>
      <c r="C73" s="179">
        <f>基金残高に係る経年分析!G56</f>
        <v>2</v>
      </c>
      <c r="D73" s="179">
        <f>基金残高に係る経年分析!H56</f>
        <v>2</v>
      </c>
    </row>
    <row r="74" spans="1:16" x14ac:dyDescent="0.15">
      <c r="A74" s="178" t="s">
        <v>81</v>
      </c>
      <c r="B74" s="179">
        <f>基金残高に係る経年分析!F57</f>
        <v>4763</v>
      </c>
      <c r="C74" s="179">
        <f>基金残高に係る経年分析!G57</f>
        <v>4622</v>
      </c>
      <c r="D74" s="179">
        <f>基金残高に係る経年分析!H57</f>
        <v>5359</v>
      </c>
    </row>
  </sheetData>
  <sheetProtection algorithmName="SHA-512" hashValue="PjwJUBfNrMtrx/QoPoUGwR8LQ7gWyUILr+OCNDGd4P3q8vlWbuQH6yX+eC4S+a5OOSOHHDyuvYVp4/XUczY3jQ==" saltValue="5b3CF888AG4y1TSgJZC6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3957171</v>
      </c>
      <c r="S5" s="674"/>
      <c r="T5" s="674"/>
      <c r="U5" s="674"/>
      <c r="V5" s="674"/>
      <c r="W5" s="674"/>
      <c r="X5" s="674"/>
      <c r="Y5" s="702"/>
      <c r="Z5" s="715">
        <v>24.4</v>
      </c>
      <c r="AA5" s="715"/>
      <c r="AB5" s="715"/>
      <c r="AC5" s="715"/>
      <c r="AD5" s="716">
        <v>3749892</v>
      </c>
      <c r="AE5" s="716"/>
      <c r="AF5" s="716"/>
      <c r="AG5" s="716"/>
      <c r="AH5" s="716"/>
      <c r="AI5" s="716"/>
      <c r="AJ5" s="716"/>
      <c r="AK5" s="716"/>
      <c r="AL5" s="703">
        <v>47.7</v>
      </c>
      <c r="AM5" s="686"/>
      <c r="AN5" s="686"/>
      <c r="AO5" s="704"/>
      <c r="AP5" s="676" t="s">
        <v>234</v>
      </c>
      <c r="AQ5" s="677"/>
      <c r="AR5" s="677"/>
      <c r="AS5" s="677"/>
      <c r="AT5" s="677"/>
      <c r="AU5" s="677"/>
      <c r="AV5" s="677"/>
      <c r="AW5" s="677"/>
      <c r="AX5" s="677"/>
      <c r="AY5" s="677"/>
      <c r="AZ5" s="677"/>
      <c r="BA5" s="677"/>
      <c r="BB5" s="677"/>
      <c r="BC5" s="677"/>
      <c r="BD5" s="677"/>
      <c r="BE5" s="677"/>
      <c r="BF5" s="678"/>
      <c r="BG5" s="627">
        <v>3743887</v>
      </c>
      <c r="BH5" s="628"/>
      <c r="BI5" s="628"/>
      <c r="BJ5" s="628"/>
      <c r="BK5" s="628"/>
      <c r="BL5" s="628"/>
      <c r="BM5" s="628"/>
      <c r="BN5" s="629"/>
      <c r="BO5" s="663">
        <v>94.6</v>
      </c>
      <c r="BP5" s="663"/>
      <c r="BQ5" s="663"/>
      <c r="BR5" s="663"/>
      <c r="BS5" s="664" t="s">
        <v>235</v>
      </c>
      <c r="BT5" s="664"/>
      <c r="BU5" s="664"/>
      <c r="BV5" s="664"/>
      <c r="BW5" s="664"/>
      <c r="BX5" s="664"/>
      <c r="BY5" s="664"/>
      <c r="BZ5" s="664"/>
      <c r="CA5" s="664"/>
      <c r="CB5" s="695"/>
      <c r="CD5" s="679" t="s">
        <v>229</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227</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24" t="s">
        <v>239</v>
      </c>
      <c r="C6" s="625"/>
      <c r="D6" s="625"/>
      <c r="E6" s="625"/>
      <c r="F6" s="625"/>
      <c r="G6" s="625"/>
      <c r="H6" s="625"/>
      <c r="I6" s="625"/>
      <c r="J6" s="625"/>
      <c r="K6" s="625"/>
      <c r="L6" s="625"/>
      <c r="M6" s="625"/>
      <c r="N6" s="625"/>
      <c r="O6" s="625"/>
      <c r="P6" s="625"/>
      <c r="Q6" s="626"/>
      <c r="R6" s="627">
        <v>153336</v>
      </c>
      <c r="S6" s="628"/>
      <c r="T6" s="628"/>
      <c r="U6" s="628"/>
      <c r="V6" s="628"/>
      <c r="W6" s="628"/>
      <c r="X6" s="628"/>
      <c r="Y6" s="629"/>
      <c r="Z6" s="663">
        <v>0.9</v>
      </c>
      <c r="AA6" s="663"/>
      <c r="AB6" s="663"/>
      <c r="AC6" s="663"/>
      <c r="AD6" s="664">
        <v>153336</v>
      </c>
      <c r="AE6" s="664"/>
      <c r="AF6" s="664"/>
      <c r="AG6" s="664"/>
      <c r="AH6" s="664"/>
      <c r="AI6" s="664"/>
      <c r="AJ6" s="664"/>
      <c r="AK6" s="664"/>
      <c r="AL6" s="630">
        <v>1.9</v>
      </c>
      <c r="AM6" s="631"/>
      <c r="AN6" s="631"/>
      <c r="AO6" s="665"/>
      <c r="AP6" s="624" t="s">
        <v>240</v>
      </c>
      <c r="AQ6" s="625"/>
      <c r="AR6" s="625"/>
      <c r="AS6" s="625"/>
      <c r="AT6" s="625"/>
      <c r="AU6" s="625"/>
      <c r="AV6" s="625"/>
      <c r="AW6" s="625"/>
      <c r="AX6" s="625"/>
      <c r="AY6" s="625"/>
      <c r="AZ6" s="625"/>
      <c r="BA6" s="625"/>
      <c r="BB6" s="625"/>
      <c r="BC6" s="625"/>
      <c r="BD6" s="625"/>
      <c r="BE6" s="625"/>
      <c r="BF6" s="626"/>
      <c r="BG6" s="627">
        <v>3743887</v>
      </c>
      <c r="BH6" s="628"/>
      <c r="BI6" s="628"/>
      <c r="BJ6" s="628"/>
      <c r="BK6" s="628"/>
      <c r="BL6" s="628"/>
      <c r="BM6" s="628"/>
      <c r="BN6" s="629"/>
      <c r="BO6" s="663">
        <v>94.6</v>
      </c>
      <c r="BP6" s="663"/>
      <c r="BQ6" s="663"/>
      <c r="BR6" s="663"/>
      <c r="BS6" s="664" t="s">
        <v>235</v>
      </c>
      <c r="BT6" s="664"/>
      <c r="BU6" s="664"/>
      <c r="BV6" s="664"/>
      <c r="BW6" s="664"/>
      <c r="BX6" s="664"/>
      <c r="BY6" s="664"/>
      <c r="BZ6" s="664"/>
      <c r="CA6" s="664"/>
      <c r="CB6" s="695"/>
      <c r="CD6" s="676" t="s">
        <v>241</v>
      </c>
      <c r="CE6" s="677"/>
      <c r="CF6" s="677"/>
      <c r="CG6" s="677"/>
      <c r="CH6" s="677"/>
      <c r="CI6" s="677"/>
      <c r="CJ6" s="677"/>
      <c r="CK6" s="677"/>
      <c r="CL6" s="677"/>
      <c r="CM6" s="677"/>
      <c r="CN6" s="677"/>
      <c r="CO6" s="677"/>
      <c r="CP6" s="677"/>
      <c r="CQ6" s="678"/>
      <c r="CR6" s="627">
        <v>125147</v>
      </c>
      <c r="CS6" s="628"/>
      <c r="CT6" s="628"/>
      <c r="CU6" s="628"/>
      <c r="CV6" s="628"/>
      <c r="CW6" s="628"/>
      <c r="CX6" s="628"/>
      <c r="CY6" s="629"/>
      <c r="CZ6" s="703">
        <v>0.8</v>
      </c>
      <c r="DA6" s="686"/>
      <c r="DB6" s="686"/>
      <c r="DC6" s="705"/>
      <c r="DD6" s="633" t="s">
        <v>130</v>
      </c>
      <c r="DE6" s="628"/>
      <c r="DF6" s="628"/>
      <c r="DG6" s="628"/>
      <c r="DH6" s="628"/>
      <c r="DI6" s="628"/>
      <c r="DJ6" s="628"/>
      <c r="DK6" s="628"/>
      <c r="DL6" s="628"/>
      <c r="DM6" s="628"/>
      <c r="DN6" s="628"/>
      <c r="DO6" s="628"/>
      <c r="DP6" s="629"/>
      <c r="DQ6" s="633">
        <v>125117</v>
      </c>
      <c r="DR6" s="628"/>
      <c r="DS6" s="628"/>
      <c r="DT6" s="628"/>
      <c r="DU6" s="628"/>
      <c r="DV6" s="628"/>
      <c r="DW6" s="628"/>
      <c r="DX6" s="628"/>
      <c r="DY6" s="628"/>
      <c r="DZ6" s="628"/>
      <c r="EA6" s="628"/>
      <c r="EB6" s="628"/>
      <c r="EC6" s="662"/>
    </row>
    <row r="7" spans="2:143" ht="11.25" customHeight="1" x14ac:dyDescent="0.15">
      <c r="B7" s="624" t="s">
        <v>242</v>
      </c>
      <c r="C7" s="625"/>
      <c r="D7" s="625"/>
      <c r="E7" s="625"/>
      <c r="F7" s="625"/>
      <c r="G7" s="625"/>
      <c r="H7" s="625"/>
      <c r="I7" s="625"/>
      <c r="J7" s="625"/>
      <c r="K7" s="625"/>
      <c r="L7" s="625"/>
      <c r="M7" s="625"/>
      <c r="N7" s="625"/>
      <c r="O7" s="625"/>
      <c r="P7" s="625"/>
      <c r="Q7" s="626"/>
      <c r="R7" s="627">
        <v>976</v>
      </c>
      <c r="S7" s="628"/>
      <c r="T7" s="628"/>
      <c r="U7" s="628"/>
      <c r="V7" s="628"/>
      <c r="W7" s="628"/>
      <c r="X7" s="628"/>
      <c r="Y7" s="629"/>
      <c r="Z7" s="663">
        <v>0</v>
      </c>
      <c r="AA7" s="663"/>
      <c r="AB7" s="663"/>
      <c r="AC7" s="663"/>
      <c r="AD7" s="664">
        <v>976</v>
      </c>
      <c r="AE7" s="664"/>
      <c r="AF7" s="664"/>
      <c r="AG7" s="664"/>
      <c r="AH7" s="664"/>
      <c r="AI7" s="664"/>
      <c r="AJ7" s="664"/>
      <c r="AK7" s="664"/>
      <c r="AL7" s="630">
        <v>0</v>
      </c>
      <c r="AM7" s="631"/>
      <c r="AN7" s="631"/>
      <c r="AO7" s="665"/>
      <c r="AP7" s="624" t="s">
        <v>243</v>
      </c>
      <c r="AQ7" s="625"/>
      <c r="AR7" s="625"/>
      <c r="AS7" s="625"/>
      <c r="AT7" s="625"/>
      <c r="AU7" s="625"/>
      <c r="AV7" s="625"/>
      <c r="AW7" s="625"/>
      <c r="AX7" s="625"/>
      <c r="AY7" s="625"/>
      <c r="AZ7" s="625"/>
      <c r="BA7" s="625"/>
      <c r="BB7" s="625"/>
      <c r="BC7" s="625"/>
      <c r="BD7" s="625"/>
      <c r="BE7" s="625"/>
      <c r="BF7" s="626"/>
      <c r="BG7" s="627">
        <v>1584419</v>
      </c>
      <c r="BH7" s="628"/>
      <c r="BI7" s="628"/>
      <c r="BJ7" s="628"/>
      <c r="BK7" s="628"/>
      <c r="BL7" s="628"/>
      <c r="BM7" s="628"/>
      <c r="BN7" s="629"/>
      <c r="BO7" s="663">
        <v>40</v>
      </c>
      <c r="BP7" s="663"/>
      <c r="BQ7" s="663"/>
      <c r="BR7" s="663"/>
      <c r="BS7" s="664" t="s">
        <v>130</v>
      </c>
      <c r="BT7" s="664"/>
      <c r="BU7" s="664"/>
      <c r="BV7" s="664"/>
      <c r="BW7" s="664"/>
      <c r="BX7" s="664"/>
      <c r="BY7" s="664"/>
      <c r="BZ7" s="664"/>
      <c r="CA7" s="664"/>
      <c r="CB7" s="695"/>
      <c r="CD7" s="624" t="s">
        <v>244</v>
      </c>
      <c r="CE7" s="625"/>
      <c r="CF7" s="625"/>
      <c r="CG7" s="625"/>
      <c r="CH7" s="625"/>
      <c r="CI7" s="625"/>
      <c r="CJ7" s="625"/>
      <c r="CK7" s="625"/>
      <c r="CL7" s="625"/>
      <c r="CM7" s="625"/>
      <c r="CN7" s="625"/>
      <c r="CO7" s="625"/>
      <c r="CP7" s="625"/>
      <c r="CQ7" s="626"/>
      <c r="CR7" s="627">
        <v>3374252</v>
      </c>
      <c r="CS7" s="628"/>
      <c r="CT7" s="628"/>
      <c r="CU7" s="628"/>
      <c r="CV7" s="628"/>
      <c r="CW7" s="628"/>
      <c r="CX7" s="628"/>
      <c r="CY7" s="629"/>
      <c r="CZ7" s="663">
        <v>21.9</v>
      </c>
      <c r="DA7" s="663"/>
      <c r="DB7" s="663"/>
      <c r="DC7" s="663"/>
      <c r="DD7" s="633">
        <v>167691</v>
      </c>
      <c r="DE7" s="628"/>
      <c r="DF7" s="628"/>
      <c r="DG7" s="628"/>
      <c r="DH7" s="628"/>
      <c r="DI7" s="628"/>
      <c r="DJ7" s="628"/>
      <c r="DK7" s="628"/>
      <c r="DL7" s="628"/>
      <c r="DM7" s="628"/>
      <c r="DN7" s="628"/>
      <c r="DO7" s="628"/>
      <c r="DP7" s="629"/>
      <c r="DQ7" s="633">
        <v>2625179</v>
      </c>
      <c r="DR7" s="628"/>
      <c r="DS7" s="628"/>
      <c r="DT7" s="628"/>
      <c r="DU7" s="628"/>
      <c r="DV7" s="628"/>
      <c r="DW7" s="628"/>
      <c r="DX7" s="628"/>
      <c r="DY7" s="628"/>
      <c r="DZ7" s="628"/>
      <c r="EA7" s="628"/>
      <c r="EB7" s="628"/>
      <c r="EC7" s="662"/>
    </row>
    <row r="8" spans="2:143" ht="11.25" customHeight="1" x14ac:dyDescent="0.15">
      <c r="B8" s="624" t="s">
        <v>245</v>
      </c>
      <c r="C8" s="625"/>
      <c r="D8" s="625"/>
      <c r="E8" s="625"/>
      <c r="F8" s="625"/>
      <c r="G8" s="625"/>
      <c r="H8" s="625"/>
      <c r="I8" s="625"/>
      <c r="J8" s="625"/>
      <c r="K8" s="625"/>
      <c r="L8" s="625"/>
      <c r="M8" s="625"/>
      <c r="N8" s="625"/>
      <c r="O8" s="625"/>
      <c r="P8" s="625"/>
      <c r="Q8" s="626"/>
      <c r="R8" s="627">
        <v>11877</v>
      </c>
      <c r="S8" s="628"/>
      <c r="T8" s="628"/>
      <c r="U8" s="628"/>
      <c r="V8" s="628"/>
      <c r="W8" s="628"/>
      <c r="X8" s="628"/>
      <c r="Y8" s="629"/>
      <c r="Z8" s="663">
        <v>0.1</v>
      </c>
      <c r="AA8" s="663"/>
      <c r="AB8" s="663"/>
      <c r="AC8" s="663"/>
      <c r="AD8" s="664">
        <v>11877</v>
      </c>
      <c r="AE8" s="664"/>
      <c r="AF8" s="664"/>
      <c r="AG8" s="664"/>
      <c r="AH8" s="664"/>
      <c r="AI8" s="664"/>
      <c r="AJ8" s="664"/>
      <c r="AK8" s="664"/>
      <c r="AL8" s="630">
        <v>0.2</v>
      </c>
      <c r="AM8" s="631"/>
      <c r="AN8" s="631"/>
      <c r="AO8" s="665"/>
      <c r="AP8" s="624" t="s">
        <v>246</v>
      </c>
      <c r="AQ8" s="625"/>
      <c r="AR8" s="625"/>
      <c r="AS8" s="625"/>
      <c r="AT8" s="625"/>
      <c r="AU8" s="625"/>
      <c r="AV8" s="625"/>
      <c r="AW8" s="625"/>
      <c r="AX8" s="625"/>
      <c r="AY8" s="625"/>
      <c r="AZ8" s="625"/>
      <c r="BA8" s="625"/>
      <c r="BB8" s="625"/>
      <c r="BC8" s="625"/>
      <c r="BD8" s="625"/>
      <c r="BE8" s="625"/>
      <c r="BF8" s="626"/>
      <c r="BG8" s="627">
        <v>58758</v>
      </c>
      <c r="BH8" s="628"/>
      <c r="BI8" s="628"/>
      <c r="BJ8" s="628"/>
      <c r="BK8" s="628"/>
      <c r="BL8" s="628"/>
      <c r="BM8" s="628"/>
      <c r="BN8" s="629"/>
      <c r="BO8" s="663">
        <v>1.5</v>
      </c>
      <c r="BP8" s="663"/>
      <c r="BQ8" s="663"/>
      <c r="BR8" s="663"/>
      <c r="BS8" s="664" t="s">
        <v>130</v>
      </c>
      <c r="BT8" s="664"/>
      <c r="BU8" s="664"/>
      <c r="BV8" s="664"/>
      <c r="BW8" s="664"/>
      <c r="BX8" s="664"/>
      <c r="BY8" s="664"/>
      <c r="BZ8" s="664"/>
      <c r="CA8" s="664"/>
      <c r="CB8" s="695"/>
      <c r="CD8" s="624" t="s">
        <v>247</v>
      </c>
      <c r="CE8" s="625"/>
      <c r="CF8" s="625"/>
      <c r="CG8" s="625"/>
      <c r="CH8" s="625"/>
      <c r="CI8" s="625"/>
      <c r="CJ8" s="625"/>
      <c r="CK8" s="625"/>
      <c r="CL8" s="625"/>
      <c r="CM8" s="625"/>
      <c r="CN8" s="625"/>
      <c r="CO8" s="625"/>
      <c r="CP8" s="625"/>
      <c r="CQ8" s="626"/>
      <c r="CR8" s="627">
        <v>4970452</v>
      </c>
      <c r="CS8" s="628"/>
      <c r="CT8" s="628"/>
      <c r="CU8" s="628"/>
      <c r="CV8" s="628"/>
      <c r="CW8" s="628"/>
      <c r="CX8" s="628"/>
      <c r="CY8" s="629"/>
      <c r="CZ8" s="663">
        <v>32.299999999999997</v>
      </c>
      <c r="DA8" s="663"/>
      <c r="DB8" s="663"/>
      <c r="DC8" s="663"/>
      <c r="DD8" s="633">
        <v>222831</v>
      </c>
      <c r="DE8" s="628"/>
      <c r="DF8" s="628"/>
      <c r="DG8" s="628"/>
      <c r="DH8" s="628"/>
      <c r="DI8" s="628"/>
      <c r="DJ8" s="628"/>
      <c r="DK8" s="628"/>
      <c r="DL8" s="628"/>
      <c r="DM8" s="628"/>
      <c r="DN8" s="628"/>
      <c r="DO8" s="628"/>
      <c r="DP8" s="629"/>
      <c r="DQ8" s="633">
        <v>2665198</v>
      </c>
      <c r="DR8" s="628"/>
      <c r="DS8" s="628"/>
      <c r="DT8" s="628"/>
      <c r="DU8" s="628"/>
      <c r="DV8" s="628"/>
      <c r="DW8" s="628"/>
      <c r="DX8" s="628"/>
      <c r="DY8" s="628"/>
      <c r="DZ8" s="628"/>
      <c r="EA8" s="628"/>
      <c r="EB8" s="628"/>
      <c r="EC8" s="662"/>
    </row>
    <row r="9" spans="2:143" ht="11.25" customHeight="1" x14ac:dyDescent="0.15">
      <c r="B9" s="624" t="s">
        <v>248</v>
      </c>
      <c r="C9" s="625"/>
      <c r="D9" s="625"/>
      <c r="E9" s="625"/>
      <c r="F9" s="625"/>
      <c r="G9" s="625"/>
      <c r="H9" s="625"/>
      <c r="I9" s="625"/>
      <c r="J9" s="625"/>
      <c r="K9" s="625"/>
      <c r="L9" s="625"/>
      <c r="M9" s="625"/>
      <c r="N9" s="625"/>
      <c r="O9" s="625"/>
      <c r="P9" s="625"/>
      <c r="Q9" s="626"/>
      <c r="R9" s="627">
        <v>9321</v>
      </c>
      <c r="S9" s="628"/>
      <c r="T9" s="628"/>
      <c r="U9" s="628"/>
      <c r="V9" s="628"/>
      <c r="W9" s="628"/>
      <c r="X9" s="628"/>
      <c r="Y9" s="629"/>
      <c r="Z9" s="663">
        <v>0.1</v>
      </c>
      <c r="AA9" s="663"/>
      <c r="AB9" s="663"/>
      <c r="AC9" s="663"/>
      <c r="AD9" s="664">
        <v>9321</v>
      </c>
      <c r="AE9" s="664"/>
      <c r="AF9" s="664"/>
      <c r="AG9" s="664"/>
      <c r="AH9" s="664"/>
      <c r="AI9" s="664"/>
      <c r="AJ9" s="664"/>
      <c r="AK9" s="664"/>
      <c r="AL9" s="630">
        <v>0.1</v>
      </c>
      <c r="AM9" s="631"/>
      <c r="AN9" s="631"/>
      <c r="AO9" s="665"/>
      <c r="AP9" s="624" t="s">
        <v>249</v>
      </c>
      <c r="AQ9" s="625"/>
      <c r="AR9" s="625"/>
      <c r="AS9" s="625"/>
      <c r="AT9" s="625"/>
      <c r="AU9" s="625"/>
      <c r="AV9" s="625"/>
      <c r="AW9" s="625"/>
      <c r="AX9" s="625"/>
      <c r="AY9" s="625"/>
      <c r="AZ9" s="625"/>
      <c r="BA9" s="625"/>
      <c r="BB9" s="625"/>
      <c r="BC9" s="625"/>
      <c r="BD9" s="625"/>
      <c r="BE9" s="625"/>
      <c r="BF9" s="626"/>
      <c r="BG9" s="627">
        <v>1356762</v>
      </c>
      <c r="BH9" s="628"/>
      <c r="BI9" s="628"/>
      <c r="BJ9" s="628"/>
      <c r="BK9" s="628"/>
      <c r="BL9" s="628"/>
      <c r="BM9" s="628"/>
      <c r="BN9" s="629"/>
      <c r="BO9" s="663">
        <v>34.299999999999997</v>
      </c>
      <c r="BP9" s="663"/>
      <c r="BQ9" s="663"/>
      <c r="BR9" s="663"/>
      <c r="BS9" s="664" t="s">
        <v>235</v>
      </c>
      <c r="BT9" s="664"/>
      <c r="BU9" s="664"/>
      <c r="BV9" s="664"/>
      <c r="BW9" s="664"/>
      <c r="BX9" s="664"/>
      <c r="BY9" s="664"/>
      <c r="BZ9" s="664"/>
      <c r="CA9" s="664"/>
      <c r="CB9" s="695"/>
      <c r="CD9" s="624" t="s">
        <v>250</v>
      </c>
      <c r="CE9" s="625"/>
      <c r="CF9" s="625"/>
      <c r="CG9" s="625"/>
      <c r="CH9" s="625"/>
      <c r="CI9" s="625"/>
      <c r="CJ9" s="625"/>
      <c r="CK9" s="625"/>
      <c r="CL9" s="625"/>
      <c r="CM9" s="625"/>
      <c r="CN9" s="625"/>
      <c r="CO9" s="625"/>
      <c r="CP9" s="625"/>
      <c r="CQ9" s="626"/>
      <c r="CR9" s="627">
        <v>1099719</v>
      </c>
      <c r="CS9" s="628"/>
      <c r="CT9" s="628"/>
      <c r="CU9" s="628"/>
      <c r="CV9" s="628"/>
      <c r="CW9" s="628"/>
      <c r="CX9" s="628"/>
      <c r="CY9" s="629"/>
      <c r="CZ9" s="663">
        <v>7.1</v>
      </c>
      <c r="DA9" s="663"/>
      <c r="DB9" s="663"/>
      <c r="DC9" s="663"/>
      <c r="DD9" s="633">
        <v>52618</v>
      </c>
      <c r="DE9" s="628"/>
      <c r="DF9" s="628"/>
      <c r="DG9" s="628"/>
      <c r="DH9" s="628"/>
      <c r="DI9" s="628"/>
      <c r="DJ9" s="628"/>
      <c r="DK9" s="628"/>
      <c r="DL9" s="628"/>
      <c r="DM9" s="628"/>
      <c r="DN9" s="628"/>
      <c r="DO9" s="628"/>
      <c r="DP9" s="629"/>
      <c r="DQ9" s="633">
        <v>838217</v>
      </c>
      <c r="DR9" s="628"/>
      <c r="DS9" s="628"/>
      <c r="DT9" s="628"/>
      <c r="DU9" s="628"/>
      <c r="DV9" s="628"/>
      <c r="DW9" s="628"/>
      <c r="DX9" s="628"/>
      <c r="DY9" s="628"/>
      <c r="DZ9" s="628"/>
      <c r="EA9" s="628"/>
      <c r="EB9" s="628"/>
      <c r="EC9" s="662"/>
    </row>
    <row r="10" spans="2:143" ht="11.25" customHeight="1" x14ac:dyDescent="0.15">
      <c r="B10" s="624" t="s">
        <v>251</v>
      </c>
      <c r="C10" s="625"/>
      <c r="D10" s="625"/>
      <c r="E10" s="625"/>
      <c r="F10" s="625"/>
      <c r="G10" s="625"/>
      <c r="H10" s="625"/>
      <c r="I10" s="625"/>
      <c r="J10" s="625"/>
      <c r="K10" s="625"/>
      <c r="L10" s="625"/>
      <c r="M10" s="625"/>
      <c r="N10" s="625"/>
      <c r="O10" s="625"/>
      <c r="P10" s="625"/>
      <c r="Q10" s="626"/>
      <c r="R10" s="627" t="s">
        <v>235</v>
      </c>
      <c r="S10" s="628"/>
      <c r="T10" s="628"/>
      <c r="U10" s="628"/>
      <c r="V10" s="628"/>
      <c r="W10" s="628"/>
      <c r="X10" s="628"/>
      <c r="Y10" s="629"/>
      <c r="Z10" s="663" t="s">
        <v>235</v>
      </c>
      <c r="AA10" s="663"/>
      <c r="AB10" s="663"/>
      <c r="AC10" s="663"/>
      <c r="AD10" s="664" t="s">
        <v>130</v>
      </c>
      <c r="AE10" s="664"/>
      <c r="AF10" s="664"/>
      <c r="AG10" s="664"/>
      <c r="AH10" s="664"/>
      <c r="AI10" s="664"/>
      <c r="AJ10" s="664"/>
      <c r="AK10" s="664"/>
      <c r="AL10" s="630" t="s">
        <v>130</v>
      </c>
      <c r="AM10" s="631"/>
      <c r="AN10" s="631"/>
      <c r="AO10" s="665"/>
      <c r="AP10" s="624" t="s">
        <v>252</v>
      </c>
      <c r="AQ10" s="625"/>
      <c r="AR10" s="625"/>
      <c r="AS10" s="625"/>
      <c r="AT10" s="625"/>
      <c r="AU10" s="625"/>
      <c r="AV10" s="625"/>
      <c r="AW10" s="625"/>
      <c r="AX10" s="625"/>
      <c r="AY10" s="625"/>
      <c r="AZ10" s="625"/>
      <c r="BA10" s="625"/>
      <c r="BB10" s="625"/>
      <c r="BC10" s="625"/>
      <c r="BD10" s="625"/>
      <c r="BE10" s="625"/>
      <c r="BF10" s="626"/>
      <c r="BG10" s="627">
        <v>72550</v>
      </c>
      <c r="BH10" s="628"/>
      <c r="BI10" s="628"/>
      <c r="BJ10" s="628"/>
      <c r="BK10" s="628"/>
      <c r="BL10" s="628"/>
      <c r="BM10" s="628"/>
      <c r="BN10" s="629"/>
      <c r="BO10" s="663">
        <v>1.8</v>
      </c>
      <c r="BP10" s="663"/>
      <c r="BQ10" s="663"/>
      <c r="BR10" s="663"/>
      <c r="BS10" s="664" t="s">
        <v>130</v>
      </c>
      <c r="BT10" s="664"/>
      <c r="BU10" s="664"/>
      <c r="BV10" s="664"/>
      <c r="BW10" s="664"/>
      <c r="BX10" s="664"/>
      <c r="BY10" s="664"/>
      <c r="BZ10" s="664"/>
      <c r="CA10" s="664"/>
      <c r="CB10" s="695"/>
      <c r="CD10" s="624" t="s">
        <v>253</v>
      </c>
      <c r="CE10" s="625"/>
      <c r="CF10" s="625"/>
      <c r="CG10" s="625"/>
      <c r="CH10" s="625"/>
      <c r="CI10" s="625"/>
      <c r="CJ10" s="625"/>
      <c r="CK10" s="625"/>
      <c r="CL10" s="625"/>
      <c r="CM10" s="625"/>
      <c r="CN10" s="625"/>
      <c r="CO10" s="625"/>
      <c r="CP10" s="625"/>
      <c r="CQ10" s="626"/>
      <c r="CR10" s="627">
        <v>26133</v>
      </c>
      <c r="CS10" s="628"/>
      <c r="CT10" s="628"/>
      <c r="CU10" s="628"/>
      <c r="CV10" s="628"/>
      <c r="CW10" s="628"/>
      <c r="CX10" s="628"/>
      <c r="CY10" s="629"/>
      <c r="CZ10" s="663">
        <v>0.2</v>
      </c>
      <c r="DA10" s="663"/>
      <c r="DB10" s="663"/>
      <c r="DC10" s="663"/>
      <c r="DD10" s="633">
        <v>666</v>
      </c>
      <c r="DE10" s="628"/>
      <c r="DF10" s="628"/>
      <c r="DG10" s="628"/>
      <c r="DH10" s="628"/>
      <c r="DI10" s="628"/>
      <c r="DJ10" s="628"/>
      <c r="DK10" s="628"/>
      <c r="DL10" s="628"/>
      <c r="DM10" s="628"/>
      <c r="DN10" s="628"/>
      <c r="DO10" s="628"/>
      <c r="DP10" s="629"/>
      <c r="DQ10" s="633">
        <v>25741</v>
      </c>
      <c r="DR10" s="628"/>
      <c r="DS10" s="628"/>
      <c r="DT10" s="628"/>
      <c r="DU10" s="628"/>
      <c r="DV10" s="628"/>
      <c r="DW10" s="628"/>
      <c r="DX10" s="628"/>
      <c r="DY10" s="628"/>
      <c r="DZ10" s="628"/>
      <c r="EA10" s="628"/>
      <c r="EB10" s="628"/>
      <c r="EC10" s="662"/>
    </row>
    <row r="11" spans="2:143" ht="11.25" customHeight="1" x14ac:dyDescent="0.15">
      <c r="B11" s="624" t="s">
        <v>254</v>
      </c>
      <c r="C11" s="625"/>
      <c r="D11" s="625"/>
      <c r="E11" s="625"/>
      <c r="F11" s="625"/>
      <c r="G11" s="625"/>
      <c r="H11" s="625"/>
      <c r="I11" s="625"/>
      <c r="J11" s="625"/>
      <c r="K11" s="625"/>
      <c r="L11" s="625"/>
      <c r="M11" s="625"/>
      <c r="N11" s="625"/>
      <c r="O11" s="625"/>
      <c r="P11" s="625"/>
      <c r="Q11" s="626"/>
      <c r="R11" s="627">
        <v>771092</v>
      </c>
      <c r="S11" s="628"/>
      <c r="T11" s="628"/>
      <c r="U11" s="628"/>
      <c r="V11" s="628"/>
      <c r="W11" s="628"/>
      <c r="X11" s="628"/>
      <c r="Y11" s="629"/>
      <c r="Z11" s="630">
        <v>4.8</v>
      </c>
      <c r="AA11" s="631"/>
      <c r="AB11" s="631"/>
      <c r="AC11" s="632"/>
      <c r="AD11" s="633">
        <v>771092</v>
      </c>
      <c r="AE11" s="628"/>
      <c r="AF11" s="628"/>
      <c r="AG11" s="628"/>
      <c r="AH11" s="628"/>
      <c r="AI11" s="628"/>
      <c r="AJ11" s="628"/>
      <c r="AK11" s="629"/>
      <c r="AL11" s="630">
        <v>9.8000000000000007</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96349</v>
      </c>
      <c r="BH11" s="628"/>
      <c r="BI11" s="628"/>
      <c r="BJ11" s="628"/>
      <c r="BK11" s="628"/>
      <c r="BL11" s="628"/>
      <c r="BM11" s="628"/>
      <c r="BN11" s="629"/>
      <c r="BO11" s="663">
        <v>2.4</v>
      </c>
      <c r="BP11" s="663"/>
      <c r="BQ11" s="663"/>
      <c r="BR11" s="663"/>
      <c r="BS11" s="664" t="s">
        <v>235</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546175</v>
      </c>
      <c r="CS11" s="628"/>
      <c r="CT11" s="628"/>
      <c r="CU11" s="628"/>
      <c r="CV11" s="628"/>
      <c r="CW11" s="628"/>
      <c r="CX11" s="628"/>
      <c r="CY11" s="629"/>
      <c r="CZ11" s="663">
        <v>3.5</v>
      </c>
      <c r="DA11" s="663"/>
      <c r="DB11" s="663"/>
      <c r="DC11" s="663"/>
      <c r="DD11" s="633">
        <v>118683</v>
      </c>
      <c r="DE11" s="628"/>
      <c r="DF11" s="628"/>
      <c r="DG11" s="628"/>
      <c r="DH11" s="628"/>
      <c r="DI11" s="628"/>
      <c r="DJ11" s="628"/>
      <c r="DK11" s="628"/>
      <c r="DL11" s="628"/>
      <c r="DM11" s="628"/>
      <c r="DN11" s="628"/>
      <c r="DO11" s="628"/>
      <c r="DP11" s="629"/>
      <c r="DQ11" s="633">
        <v>286488</v>
      </c>
      <c r="DR11" s="628"/>
      <c r="DS11" s="628"/>
      <c r="DT11" s="628"/>
      <c r="DU11" s="628"/>
      <c r="DV11" s="628"/>
      <c r="DW11" s="628"/>
      <c r="DX11" s="628"/>
      <c r="DY11" s="628"/>
      <c r="DZ11" s="628"/>
      <c r="EA11" s="628"/>
      <c r="EB11" s="628"/>
      <c r="EC11" s="662"/>
    </row>
    <row r="12" spans="2:143" ht="11.25" customHeight="1" x14ac:dyDescent="0.15">
      <c r="B12" s="624" t="s">
        <v>257</v>
      </c>
      <c r="C12" s="625"/>
      <c r="D12" s="625"/>
      <c r="E12" s="625"/>
      <c r="F12" s="625"/>
      <c r="G12" s="625"/>
      <c r="H12" s="625"/>
      <c r="I12" s="625"/>
      <c r="J12" s="625"/>
      <c r="K12" s="625"/>
      <c r="L12" s="625"/>
      <c r="M12" s="625"/>
      <c r="N12" s="625"/>
      <c r="O12" s="625"/>
      <c r="P12" s="625"/>
      <c r="Q12" s="626"/>
      <c r="R12" s="627" t="s">
        <v>235</v>
      </c>
      <c r="S12" s="628"/>
      <c r="T12" s="628"/>
      <c r="U12" s="628"/>
      <c r="V12" s="628"/>
      <c r="W12" s="628"/>
      <c r="X12" s="628"/>
      <c r="Y12" s="629"/>
      <c r="Z12" s="663" t="s">
        <v>130</v>
      </c>
      <c r="AA12" s="663"/>
      <c r="AB12" s="663"/>
      <c r="AC12" s="663"/>
      <c r="AD12" s="664" t="s">
        <v>235</v>
      </c>
      <c r="AE12" s="664"/>
      <c r="AF12" s="664"/>
      <c r="AG12" s="664"/>
      <c r="AH12" s="664"/>
      <c r="AI12" s="664"/>
      <c r="AJ12" s="664"/>
      <c r="AK12" s="664"/>
      <c r="AL12" s="630" t="s">
        <v>130</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1766288</v>
      </c>
      <c r="BH12" s="628"/>
      <c r="BI12" s="628"/>
      <c r="BJ12" s="628"/>
      <c r="BK12" s="628"/>
      <c r="BL12" s="628"/>
      <c r="BM12" s="628"/>
      <c r="BN12" s="629"/>
      <c r="BO12" s="663">
        <v>44.6</v>
      </c>
      <c r="BP12" s="663"/>
      <c r="BQ12" s="663"/>
      <c r="BR12" s="663"/>
      <c r="BS12" s="664" t="s">
        <v>130</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403701</v>
      </c>
      <c r="CS12" s="628"/>
      <c r="CT12" s="628"/>
      <c r="CU12" s="628"/>
      <c r="CV12" s="628"/>
      <c r="CW12" s="628"/>
      <c r="CX12" s="628"/>
      <c r="CY12" s="629"/>
      <c r="CZ12" s="663">
        <v>2.6</v>
      </c>
      <c r="DA12" s="663"/>
      <c r="DB12" s="663"/>
      <c r="DC12" s="663"/>
      <c r="DD12" s="633">
        <v>3360</v>
      </c>
      <c r="DE12" s="628"/>
      <c r="DF12" s="628"/>
      <c r="DG12" s="628"/>
      <c r="DH12" s="628"/>
      <c r="DI12" s="628"/>
      <c r="DJ12" s="628"/>
      <c r="DK12" s="628"/>
      <c r="DL12" s="628"/>
      <c r="DM12" s="628"/>
      <c r="DN12" s="628"/>
      <c r="DO12" s="628"/>
      <c r="DP12" s="629"/>
      <c r="DQ12" s="633">
        <v>269844</v>
      </c>
      <c r="DR12" s="628"/>
      <c r="DS12" s="628"/>
      <c r="DT12" s="628"/>
      <c r="DU12" s="628"/>
      <c r="DV12" s="628"/>
      <c r="DW12" s="628"/>
      <c r="DX12" s="628"/>
      <c r="DY12" s="628"/>
      <c r="DZ12" s="628"/>
      <c r="EA12" s="628"/>
      <c r="EB12" s="628"/>
      <c r="EC12" s="662"/>
    </row>
    <row r="13" spans="2:143" ht="11.25" customHeight="1" x14ac:dyDescent="0.15">
      <c r="B13" s="624" t="s">
        <v>260</v>
      </c>
      <c r="C13" s="625"/>
      <c r="D13" s="625"/>
      <c r="E13" s="625"/>
      <c r="F13" s="625"/>
      <c r="G13" s="625"/>
      <c r="H13" s="625"/>
      <c r="I13" s="625"/>
      <c r="J13" s="625"/>
      <c r="K13" s="625"/>
      <c r="L13" s="625"/>
      <c r="M13" s="625"/>
      <c r="N13" s="625"/>
      <c r="O13" s="625"/>
      <c r="P13" s="625"/>
      <c r="Q13" s="626"/>
      <c r="R13" s="627" t="s">
        <v>148</v>
      </c>
      <c r="S13" s="628"/>
      <c r="T13" s="628"/>
      <c r="U13" s="628"/>
      <c r="V13" s="628"/>
      <c r="W13" s="628"/>
      <c r="X13" s="628"/>
      <c r="Y13" s="629"/>
      <c r="Z13" s="663" t="s">
        <v>130</v>
      </c>
      <c r="AA13" s="663"/>
      <c r="AB13" s="663"/>
      <c r="AC13" s="663"/>
      <c r="AD13" s="664" t="s">
        <v>130</v>
      </c>
      <c r="AE13" s="664"/>
      <c r="AF13" s="664"/>
      <c r="AG13" s="664"/>
      <c r="AH13" s="664"/>
      <c r="AI13" s="664"/>
      <c r="AJ13" s="664"/>
      <c r="AK13" s="664"/>
      <c r="AL13" s="630" t="s">
        <v>235</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1763845</v>
      </c>
      <c r="BH13" s="628"/>
      <c r="BI13" s="628"/>
      <c r="BJ13" s="628"/>
      <c r="BK13" s="628"/>
      <c r="BL13" s="628"/>
      <c r="BM13" s="628"/>
      <c r="BN13" s="629"/>
      <c r="BO13" s="663">
        <v>44.6</v>
      </c>
      <c r="BP13" s="663"/>
      <c r="BQ13" s="663"/>
      <c r="BR13" s="663"/>
      <c r="BS13" s="664" t="s">
        <v>262</v>
      </c>
      <c r="BT13" s="664"/>
      <c r="BU13" s="664"/>
      <c r="BV13" s="664"/>
      <c r="BW13" s="664"/>
      <c r="BX13" s="664"/>
      <c r="BY13" s="664"/>
      <c r="BZ13" s="664"/>
      <c r="CA13" s="664"/>
      <c r="CB13" s="695"/>
      <c r="CD13" s="624" t="s">
        <v>263</v>
      </c>
      <c r="CE13" s="625"/>
      <c r="CF13" s="625"/>
      <c r="CG13" s="625"/>
      <c r="CH13" s="625"/>
      <c r="CI13" s="625"/>
      <c r="CJ13" s="625"/>
      <c r="CK13" s="625"/>
      <c r="CL13" s="625"/>
      <c r="CM13" s="625"/>
      <c r="CN13" s="625"/>
      <c r="CO13" s="625"/>
      <c r="CP13" s="625"/>
      <c r="CQ13" s="626"/>
      <c r="CR13" s="627">
        <v>1907251</v>
      </c>
      <c r="CS13" s="628"/>
      <c r="CT13" s="628"/>
      <c r="CU13" s="628"/>
      <c r="CV13" s="628"/>
      <c r="CW13" s="628"/>
      <c r="CX13" s="628"/>
      <c r="CY13" s="629"/>
      <c r="CZ13" s="663">
        <v>12.4</v>
      </c>
      <c r="DA13" s="663"/>
      <c r="DB13" s="663"/>
      <c r="DC13" s="663"/>
      <c r="DD13" s="633">
        <v>408002</v>
      </c>
      <c r="DE13" s="628"/>
      <c r="DF13" s="628"/>
      <c r="DG13" s="628"/>
      <c r="DH13" s="628"/>
      <c r="DI13" s="628"/>
      <c r="DJ13" s="628"/>
      <c r="DK13" s="628"/>
      <c r="DL13" s="628"/>
      <c r="DM13" s="628"/>
      <c r="DN13" s="628"/>
      <c r="DO13" s="628"/>
      <c r="DP13" s="629"/>
      <c r="DQ13" s="633">
        <v>1017592</v>
      </c>
      <c r="DR13" s="628"/>
      <c r="DS13" s="628"/>
      <c r="DT13" s="628"/>
      <c r="DU13" s="628"/>
      <c r="DV13" s="628"/>
      <c r="DW13" s="628"/>
      <c r="DX13" s="628"/>
      <c r="DY13" s="628"/>
      <c r="DZ13" s="628"/>
      <c r="EA13" s="628"/>
      <c r="EB13" s="628"/>
      <c r="EC13" s="662"/>
    </row>
    <row r="14" spans="2:143" ht="11.25" customHeight="1" x14ac:dyDescent="0.15">
      <c r="B14" s="624" t="s">
        <v>264</v>
      </c>
      <c r="C14" s="625"/>
      <c r="D14" s="625"/>
      <c r="E14" s="625"/>
      <c r="F14" s="625"/>
      <c r="G14" s="625"/>
      <c r="H14" s="625"/>
      <c r="I14" s="625"/>
      <c r="J14" s="625"/>
      <c r="K14" s="625"/>
      <c r="L14" s="625"/>
      <c r="M14" s="625"/>
      <c r="N14" s="625"/>
      <c r="O14" s="625"/>
      <c r="P14" s="625"/>
      <c r="Q14" s="626"/>
      <c r="R14" s="627">
        <v>2</v>
      </c>
      <c r="S14" s="628"/>
      <c r="T14" s="628"/>
      <c r="U14" s="628"/>
      <c r="V14" s="628"/>
      <c r="W14" s="628"/>
      <c r="X14" s="628"/>
      <c r="Y14" s="629"/>
      <c r="Z14" s="663">
        <v>0</v>
      </c>
      <c r="AA14" s="663"/>
      <c r="AB14" s="663"/>
      <c r="AC14" s="663"/>
      <c r="AD14" s="664">
        <v>2</v>
      </c>
      <c r="AE14" s="664"/>
      <c r="AF14" s="664"/>
      <c r="AG14" s="664"/>
      <c r="AH14" s="664"/>
      <c r="AI14" s="664"/>
      <c r="AJ14" s="664"/>
      <c r="AK14" s="664"/>
      <c r="AL14" s="630">
        <v>0</v>
      </c>
      <c r="AM14" s="631"/>
      <c r="AN14" s="631"/>
      <c r="AO14" s="665"/>
      <c r="AP14" s="624" t="s">
        <v>265</v>
      </c>
      <c r="AQ14" s="625"/>
      <c r="AR14" s="625"/>
      <c r="AS14" s="625"/>
      <c r="AT14" s="625"/>
      <c r="AU14" s="625"/>
      <c r="AV14" s="625"/>
      <c r="AW14" s="625"/>
      <c r="AX14" s="625"/>
      <c r="AY14" s="625"/>
      <c r="AZ14" s="625"/>
      <c r="BA14" s="625"/>
      <c r="BB14" s="625"/>
      <c r="BC14" s="625"/>
      <c r="BD14" s="625"/>
      <c r="BE14" s="625"/>
      <c r="BF14" s="626"/>
      <c r="BG14" s="627">
        <v>120004</v>
      </c>
      <c r="BH14" s="628"/>
      <c r="BI14" s="628"/>
      <c r="BJ14" s="628"/>
      <c r="BK14" s="628"/>
      <c r="BL14" s="628"/>
      <c r="BM14" s="628"/>
      <c r="BN14" s="629"/>
      <c r="BO14" s="663">
        <v>3</v>
      </c>
      <c r="BP14" s="663"/>
      <c r="BQ14" s="663"/>
      <c r="BR14" s="663"/>
      <c r="BS14" s="664" t="s">
        <v>235</v>
      </c>
      <c r="BT14" s="664"/>
      <c r="BU14" s="664"/>
      <c r="BV14" s="664"/>
      <c r="BW14" s="664"/>
      <c r="BX14" s="664"/>
      <c r="BY14" s="664"/>
      <c r="BZ14" s="664"/>
      <c r="CA14" s="664"/>
      <c r="CB14" s="695"/>
      <c r="CD14" s="624" t="s">
        <v>266</v>
      </c>
      <c r="CE14" s="625"/>
      <c r="CF14" s="625"/>
      <c r="CG14" s="625"/>
      <c r="CH14" s="625"/>
      <c r="CI14" s="625"/>
      <c r="CJ14" s="625"/>
      <c r="CK14" s="625"/>
      <c r="CL14" s="625"/>
      <c r="CM14" s="625"/>
      <c r="CN14" s="625"/>
      <c r="CO14" s="625"/>
      <c r="CP14" s="625"/>
      <c r="CQ14" s="626"/>
      <c r="CR14" s="627">
        <v>606720</v>
      </c>
      <c r="CS14" s="628"/>
      <c r="CT14" s="628"/>
      <c r="CU14" s="628"/>
      <c r="CV14" s="628"/>
      <c r="CW14" s="628"/>
      <c r="CX14" s="628"/>
      <c r="CY14" s="629"/>
      <c r="CZ14" s="663">
        <v>3.9</v>
      </c>
      <c r="DA14" s="663"/>
      <c r="DB14" s="663"/>
      <c r="DC14" s="663"/>
      <c r="DD14" s="633">
        <v>36960</v>
      </c>
      <c r="DE14" s="628"/>
      <c r="DF14" s="628"/>
      <c r="DG14" s="628"/>
      <c r="DH14" s="628"/>
      <c r="DI14" s="628"/>
      <c r="DJ14" s="628"/>
      <c r="DK14" s="628"/>
      <c r="DL14" s="628"/>
      <c r="DM14" s="628"/>
      <c r="DN14" s="628"/>
      <c r="DO14" s="628"/>
      <c r="DP14" s="629"/>
      <c r="DQ14" s="633">
        <v>578873</v>
      </c>
      <c r="DR14" s="628"/>
      <c r="DS14" s="628"/>
      <c r="DT14" s="628"/>
      <c r="DU14" s="628"/>
      <c r="DV14" s="628"/>
      <c r="DW14" s="628"/>
      <c r="DX14" s="628"/>
      <c r="DY14" s="628"/>
      <c r="DZ14" s="628"/>
      <c r="EA14" s="628"/>
      <c r="EB14" s="628"/>
      <c r="EC14" s="662"/>
    </row>
    <row r="15" spans="2:143" ht="11.25" customHeight="1" x14ac:dyDescent="0.15">
      <c r="B15" s="624" t="s">
        <v>267</v>
      </c>
      <c r="C15" s="625"/>
      <c r="D15" s="625"/>
      <c r="E15" s="625"/>
      <c r="F15" s="625"/>
      <c r="G15" s="625"/>
      <c r="H15" s="625"/>
      <c r="I15" s="625"/>
      <c r="J15" s="625"/>
      <c r="K15" s="625"/>
      <c r="L15" s="625"/>
      <c r="M15" s="625"/>
      <c r="N15" s="625"/>
      <c r="O15" s="625"/>
      <c r="P15" s="625"/>
      <c r="Q15" s="626"/>
      <c r="R15" s="627" t="s">
        <v>262</v>
      </c>
      <c r="S15" s="628"/>
      <c r="T15" s="628"/>
      <c r="U15" s="628"/>
      <c r="V15" s="628"/>
      <c r="W15" s="628"/>
      <c r="X15" s="628"/>
      <c r="Y15" s="629"/>
      <c r="Z15" s="663" t="s">
        <v>235</v>
      </c>
      <c r="AA15" s="663"/>
      <c r="AB15" s="663"/>
      <c r="AC15" s="663"/>
      <c r="AD15" s="664" t="s">
        <v>130</v>
      </c>
      <c r="AE15" s="664"/>
      <c r="AF15" s="664"/>
      <c r="AG15" s="664"/>
      <c r="AH15" s="664"/>
      <c r="AI15" s="664"/>
      <c r="AJ15" s="664"/>
      <c r="AK15" s="664"/>
      <c r="AL15" s="630" t="s">
        <v>130</v>
      </c>
      <c r="AM15" s="631"/>
      <c r="AN15" s="631"/>
      <c r="AO15" s="665"/>
      <c r="AP15" s="624" t="s">
        <v>268</v>
      </c>
      <c r="AQ15" s="625"/>
      <c r="AR15" s="625"/>
      <c r="AS15" s="625"/>
      <c r="AT15" s="625"/>
      <c r="AU15" s="625"/>
      <c r="AV15" s="625"/>
      <c r="AW15" s="625"/>
      <c r="AX15" s="625"/>
      <c r="AY15" s="625"/>
      <c r="AZ15" s="625"/>
      <c r="BA15" s="625"/>
      <c r="BB15" s="625"/>
      <c r="BC15" s="625"/>
      <c r="BD15" s="625"/>
      <c r="BE15" s="625"/>
      <c r="BF15" s="626"/>
      <c r="BG15" s="627">
        <v>273176</v>
      </c>
      <c r="BH15" s="628"/>
      <c r="BI15" s="628"/>
      <c r="BJ15" s="628"/>
      <c r="BK15" s="628"/>
      <c r="BL15" s="628"/>
      <c r="BM15" s="628"/>
      <c r="BN15" s="629"/>
      <c r="BO15" s="663">
        <v>6.9</v>
      </c>
      <c r="BP15" s="663"/>
      <c r="BQ15" s="663"/>
      <c r="BR15" s="663"/>
      <c r="BS15" s="664" t="s">
        <v>235</v>
      </c>
      <c r="BT15" s="664"/>
      <c r="BU15" s="664"/>
      <c r="BV15" s="664"/>
      <c r="BW15" s="664"/>
      <c r="BX15" s="664"/>
      <c r="BY15" s="664"/>
      <c r="BZ15" s="664"/>
      <c r="CA15" s="664"/>
      <c r="CB15" s="695"/>
      <c r="CD15" s="624" t="s">
        <v>269</v>
      </c>
      <c r="CE15" s="625"/>
      <c r="CF15" s="625"/>
      <c r="CG15" s="625"/>
      <c r="CH15" s="625"/>
      <c r="CI15" s="625"/>
      <c r="CJ15" s="625"/>
      <c r="CK15" s="625"/>
      <c r="CL15" s="625"/>
      <c r="CM15" s="625"/>
      <c r="CN15" s="625"/>
      <c r="CO15" s="625"/>
      <c r="CP15" s="625"/>
      <c r="CQ15" s="626"/>
      <c r="CR15" s="627">
        <v>1404227</v>
      </c>
      <c r="CS15" s="628"/>
      <c r="CT15" s="628"/>
      <c r="CU15" s="628"/>
      <c r="CV15" s="628"/>
      <c r="CW15" s="628"/>
      <c r="CX15" s="628"/>
      <c r="CY15" s="629"/>
      <c r="CZ15" s="663">
        <v>9.1</v>
      </c>
      <c r="DA15" s="663"/>
      <c r="DB15" s="663"/>
      <c r="DC15" s="663"/>
      <c r="DD15" s="633">
        <v>131025</v>
      </c>
      <c r="DE15" s="628"/>
      <c r="DF15" s="628"/>
      <c r="DG15" s="628"/>
      <c r="DH15" s="628"/>
      <c r="DI15" s="628"/>
      <c r="DJ15" s="628"/>
      <c r="DK15" s="628"/>
      <c r="DL15" s="628"/>
      <c r="DM15" s="628"/>
      <c r="DN15" s="628"/>
      <c r="DO15" s="628"/>
      <c r="DP15" s="629"/>
      <c r="DQ15" s="633">
        <v>1059279</v>
      </c>
      <c r="DR15" s="628"/>
      <c r="DS15" s="628"/>
      <c r="DT15" s="628"/>
      <c r="DU15" s="628"/>
      <c r="DV15" s="628"/>
      <c r="DW15" s="628"/>
      <c r="DX15" s="628"/>
      <c r="DY15" s="628"/>
      <c r="DZ15" s="628"/>
      <c r="EA15" s="628"/>
      <c r="EB15" s="628"/>
      <c r="EC15" s="662"/>
    </row>
    <row r="16" spans="2:143" ht="11.25" customHeight="1" x14ac:dyDescent="0.15">
      <c r="B16" s="624" t="s">
        <v>270</v>
      </c>
      <c r="C16" s="625"/>
      <c r="D16" s="625"/>
      <c r="E16" s="625"/>
      <c r="F16" s="625"/>
      <c r="G16" s="625"/>
      <c r="H16" s="625"/>
      <c r="I16" s="625"/>
      <c r="J16" s="625"/>
      <c r="K16" s="625"/>
      <c r="L16" s="625"/>
      <c r="M16" s="625"/>
      <c r="N16" s="625"/>
      <c r="O16" s="625"/>
      <c r="P16" s="625"/>
      <c r="Q16" s="626"/>
      <c r="R16" s="627">
        <v>15478</v>
      </c>
      <c r="S16" s="628"/>
      <c r="T16" s="628"/>
      <c r="U16" s="628"/>
      <c r="V16" s="628"/>
      <c r="W16" s="628"/>
      <c r="X16" s="628"/>
      <c r="Y16" s="629"/>
      <c r="Z16" s="663">
        <v>0.1</v>
      </c>
      <c r="AA16" s="663"/>
      <c r="AB16" s="663"/>
      <c r="AC16" s="663"/>
      <c r="AD16" s="664">
        <v>15478</v>
      </c>
      <c r="AE16" s="664"/>
      <c r="AF16" s="664"/>
      <c r="AG16" s="664"/>
      <c r="AH16" s="664"/>
      <c r="AI16" s="664"/>
      <c r="AJ16" s="664"/>
      <c r="AK16" s="664"/>
      <c r="AL16" s="630">
        <v>0.2</v>
      </c>
      <c r="AM16" s="631"/>
      <c r="AN16" s="631"/>
      <c r="AO16" s="665"/>
      <c r="AP16" s="624" t="s">
        <v>271</v>
      </c>
      <c r="AQ16" s="625"/>
      <c r="AR16" s="625"/>
      <c r="AS16" s="625"/>
      <c r="AT16" s="625"/>
      <c r="AU16" s="625"/>
      <c r="AV16" s="625"/>
      <c r="AW16" s="625"/>
      <c r="AX16" s="625"/>
      <c r="AY16" s="625"/>
      <c r="AZ16" s="625"/>
      <c r="BA16" s="625"/>
      <c r="BB16" s="625"/>
      <c r="BC16" s="625"/>
      <c r="BD16" s="625"/>
      <c r="BE16" s="625"/>
      <c r="BF16" s="626"/>
      <c r="BG16" s="627" t="s">
        <v>130</v>
      </c>
      <c r="BH16" s="628"/>
      <c r="BI16" s="628"/>
      <c r="BJ16" s="628"/>
      <c r="BK16" s="628"/>
      <c r="BL16" s="628"/>
      <c r="BM16" s="628"/>
      <c r="BN16" s="629"/>
      <c r="BO16" s="663" t="s">
        <v>130</v>
      </c>
      <c r="BP16" s="663"/>
      <c r="BQ16" s="663"/>
      <c r="BR16" s="663"/>
      <c r="BS16" s="664" t="s">
        <v>235</v>
      </c>
      <c r="BT16" s="664"/>
      <c r="BU16" s="664"/>
      <c r="BV16" s="664"/>
      <c r="BW16" s="664"/>
      <c r="BX16" s="664"/>
      <c r="BY16" s="664"/>
      <c r="BZ16" s="664"/>
      <c r="CA16" s="664"/>
      <c r="CB16" s="695"/>
      <c r="CD16" s="624" t="s">
        <v>272</v>
      </c>
      <c r="CE16" s="625"/>
      <c r="CF16" s="625"/>
      <c r="CG16" s="625"/>
      <c r="CH16" s="625"/>
      <c r="CI16" s="625"/>
      <c r="CJ16" s="625"/>
      <c r="CK16" s="625"/>
      <c r="CL16" s="625"/>
      <c r="CM16" s="625"/>
      <c r="CN16" s="625"/>
      <c r="CO16" s="625"/>
      <c r="CP16" s="625"/>
      <c r="CQ16" s="626"/>
      <c r="CR16" s="627">
        <v>35483</v>
      </c>
      <c r="CS16" s="628"/>
      <c r="CT16" s="628"/>
      <c r="CU16" s="628"/>
      <c r="CV16" s="628"/>
      <c r="CW16" s="628"/>
      <c r="CX16" s="628"/>
      <c r="CY16" s="629"/>
      <c r="CZ16" s="663">
        <v>0.2</v>
      </c>
      <c r="DA16" s="663"/>
      <c r="DB16" s="663"/>
      <c r="DC16" s="663"/>
      <c r="DD16" s="633" t="s">
        <v>130</v>
      </c>
      <c r="DE16" s="628"/>
      <c r="DF16" s="628"/>
      <c r="DG16" s="628"/>
      <c r="DH16" s="628"/>
      <c r="DI16" s="628"/>
      <c r="DJ16" s="628"/>
      <c r="DK16" s="628"/>
      <c r="DL16" s="628"/>
      <c r="DM16" s="628"/>
      <c r="DN16" s="628"/>
      <c r="DO16" s="628"/>
      <c r="DP16" s="629"/>
      <c r="DQ16" s="633">
        <v>5949</v>
      </c>
      <c r="DR16" s="628"/>
      <c r="DS16" s="628"/>
      <c r="DT16" s="628"/>
      <c r="DU16" s="628"/>
      <c r="DV16" s="628"/>
      <c r="DW16" s="628"/>
      <c r="DX16" s="628"/>
      <c r="DY16" s="628"/>
      <c r="DZ16" s="628"/>
      <c r="EA16" s="628"/>
      <c r="EB16" s="628"/>
      <c r="EC16" s="662"/>
    </row>
    <row r="17" spans="2:133" ht="11.25" customHeight="1" x14ac:dyDescent="0.15">
      <c r="B17" s="624" t="s">
        <v>273</v>
      </c>
      <c r="C17" s="625"/>
      <c r="D17" s="625"/>
      <c r="E17" s="625"/>
      <c r="F17" s="625"/>
      <c r="G17" s="625"/>
      <c r="H17" s="625"/>
      <c r="I17" s="625"/>
      <c r="J17" s="625"/>
      <c r="K17" s="625"/>
      <c r="L17" s="625"/>
      <c r="M17" s="625"/>
      <c r="N17" s="625"/>
      <c r="O17" s="625"/>
      <c r="P17" s="625"/>
      <c r="Q17" s="626"/>
      <c r="R17" s="627">
        <v>45965</v>
      </c>
      <c r="S17" s="628"/>
      <c r="T17" s="628"/>
      <c r="U17" s="628"/>
      <c r="V17" s="628"/>
      <c r="W17" s="628"/>
      <c r="X17" s="628"/>
      <c r="Y17" s="629"/>
      <c r="Z17" s="663">
        <v>0.3</v>
      </c>
      <c r="AA17" s="663"/>
      <c r="AB17" s="663"/>
      <c r="AC17" s="663"/>
      <c r="AD17" s="664">
        <v>45965</v>
      </c>
      <c r="AE17" s="664"/>
      <c r="AF17" s="664"/>
      <c r="AG17" s="664"/>
      <c r="AH17" s="664"/>
      <c r="AI17" s="664"/>
      <c r="AJ17" s="664"/>
      <c r="AK17" s="664"/>
      <c r="AL17" s="630">
        <v>0.6</v>
      </c>
      <c r="AM17" s="631"/>
      <c r="AN17" s="631"/>
      <c r="AO17" s="665"/>
      <c r="AP17" s="624" t="s">
        <v>274</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235</v>
      </c>
      <c r="BP17" s="663"/>
      <c r="BQ17" s="663"/>
      <c r="BR17" s="663"/>
      <c r="BS17" s="664" t="s">
        <v>130</v>
      </c>
      <c r="BT17" s="664"/>
      <c r="BU17" s="664"/>
      <c r="BV17" s="664"/>
      <c r="BW17" s="664"/>
      <c r="BX17" s="664"/>
      <c r="BY17" s="664"/>
      <c r="BZ17" s="664"/>
      <c r="CA17" s="664"/>
      <c r="CB17" s="695"/>
      <c r="CD17" s="624" t="s">
        <v>275</v>
      </c>
      <c r="CE17" s="625"/>
      <c r="CF17" s="625"/>
      <c r="CG17" s="625"/>
      <c r="CH17" s="625"/>
      <c r="CI17" s="625"/>
      <c r="CJ17" s="625"/>
      <c r="CK17" s="625"/>
      <c r="CL17" s="625"/>
      <c r="CM17" s="625"/>
      <c r="CN17" s="625"/>
      <c r="CO17" s="625"/>
      <c r="CP17" s="625"/>
      <c r="CQ17" s="626"/>
      <c r="CR17" s="627">
        <v>896404</v>
      </c>
      <c r="CS17" s="628"/>
      <c r="CT17" s="628"/>
      <c r="CU17" s="628"/>
      <c r="CV17" s="628"/>
      <c r="CW17" s="628"/>
      <c r="CX17" s="628"/>
      <c r="CY17" s="629"/>
      <c r="CZ17" s="663">
        <v>5.8</v>
      </c>
      <c r="DA17" s="663"/>
      <c r="DB17" s="663"/>
      <c r="DC17" s="663"/>
      <c r="DD17" s="633" t="s">
        <v>235</v>
      </c>
      <c r="DE17" s="628"/>
      <c r="DF17" s="628"/>
      <c r="DG17" s="628"/>
      <c r="DH17" s="628"/>
      <c r="DI17" s="628"/>
      <c r="DJ17" s="628"/>
      <c r="DK17" s="628"/>
      <c r="DL17" s="628"/>
      <c r="DM17" s="628"/>
      <c r="DN17" s="628"/>
      <c r="DO17" s="628"/>
      <c r="DP17" s="629"/>
      <c r="DQ17" s="633">
        <v>811893</v>
      </c>
      <c r="DR17" s="628"/>
      <c r="DS17" s="628"/>
      <c r="DT17" s="628"/>
      <c r="DU17" s="628"/>
      <c r="DV17" s="628"/>
      <c r="DW17" s="628"/>
      <c r="DX17" s="628"/>
      <c r="DY17" s="628"/>
      <c r="DZ17" s="628"/>
      <c r="EA17" s="628"/>
      <c r="EB17" s="628"/>
      <c r="EC17" s="662"/>
    </row>
    <row r="18" spans="2:133" ht="11.25" customHeight="1" x14ac:dyDescent="0.15">
      <c r="B18" s="624" t="s">
        <v>276</v>
      </c>
      <c r="C18" s="625"/>
      <c r="D18" s="625"/>
      <c r="E18" s="625"/>
      <c r="F18" s="625"/>
      <c r="G18" s="625"/>
      <c r="H18" s="625"/>
      <c r="I18" s="625"/>
      <c r="J18" s="625"/>
      <c r="K18" s="625"/>
      <c r="L18" s="625"/>
      <c r="M18" s="625"/>
      <c r="N18" s="625"/>
      <c r="O18" s="625"/>
      <c r="P18" s="625"/>
      <c r="Q18" s="626"/>
      <c r="R18" s="627">
        <v>45053</v>
      </c>
      <c r="S18" s="628"/>
      <c r="T18" s="628"/>
      <c r="U18" s="628"/>
      <c r="V18" s="628"/>
      <c r="W18" s="628"/>
      <c r="X18" s="628"/>
      <c r="Y18" s="629"/>
      <c r="Z18" s="663">
        <v>0.3</v>
      </c>
      <c r="AA18" s="663"/>
      <c r="AB18" s="663"/>
      <c r="AC18" s="663"/>
      <c r="AD18" s="664">
        <v>45053</v>
      </c>
      <c r="AE18" s="664"/>
      <c r="AF18" s="664"/>
      <c r="AG18" s="664"/>
      <c r="AH18" s="664"/>
      <c r="AI18" s="664"/>
      <c r="AJ18" s="664"/>
      <c r="AK18" s="664"/>
      <c r="AL18" s="630">
        <v>0.6</v>
      </c>
      <c r="AM18" s="631"/>
      <c r="AN18" s="631"/>
      <c r="AO18" s="665"/>
      <c r="AP18" s="624" t="s">
        <v>277</v>
      </c>
      <c r="AQ18" s="625"/>
      <c r="AR18" s="625"/>
      <c r="AS18" s="625"/>
      <c r="AT18" s="625"/>
      <c r="AU18" s="625"/>
      <c r="AV18" s="625"/>
      <c r="AW18" s="625"/>
      <c r="AX18" s="625"/>
      <c r="AY18" s="625"/>
      <c r="AZ18" s="625"/>
      <c r="BA18" s="625"/>
      <c r="BB18" s="625"/>
      <c r="BC18" s="625"/>
      <c r="BD18" s="625"/>
      <c r="BE18" s="625"/>
      <c r="BF18" s="626"/>
      <c r="BG18" s="627" t="s">
        <v>235</v>
      </c>
      <c r="BH18" s="628"/>
      <c r="BI18" s="628"/>
      <c r="BJ18" s="628"/>
      <c r="BK18" s="628"/>
      <c r="BL18" s="628"/>
      <c r="BM18" s="628"/>
      <c r="BN18" s="629"/>
      <c r="BO18" s="663" t="s">
        <v>235</v>
      </c>
      <c r="BP18" s="663"/>
      <c r="BQ18" s="663"/>
      <c r="BR18" s="663"/>
      <c r="BS18" s="664" t="s">
        <v>130</v>
      </c>
      <c r="BT18" s="664"/>
      <c r="BU18" s="664"/>
      <c r="BV18" s="664"/>
      <c r="BW18" s="664"/>
      <c r="BX18" s="664"/>
      <c r="BY18" s="664"/>
      <c r="BZ18" s="664"/>
      <c r="CA18" s="664"/>
      <c r="CB18" s="695"/>
      <c r="CD18" s="624" t="s">
        <v>278</v>
      </c>
      <c r="CE18" s="625"/>
      <c r="CF18" s="625"/>
      <c r="CG18" s="625"/>
      <c r="CH18" s="625"/>
      <c r="CI18" s="625"/>
      <c r="CJ18" s="625"/>
      <c r="CK18" s="625"/>
      <c r="CL18" s="625"/>
      <c r="CM18" s="625"/>
      <c r="CN18" s="625"/>
      <c r="CO18" s="625"/>
      <c r="CP18" s="625"/>
      <c r="CQ18" s="626"/>
      <c r="CR18" s="627" t="s">
        <v>235</v>
      </c>
      <c r="CS18" s="628"/>
      <c r="CT18" s="628"/>
      <c r="CU18" s="628"/>
      <c r="CV18" s="628"/>
      <c r="CW18" s="628"/>
      <c r="CX18" s="628"/>
      <c r="CY18" s="629"/>
      <c r="CZ18" s="663" t="s">
        <v>148</v>
      </c>
      <c r="DA18" s="663"/>
      <c r="DB18" s="663"/>
      <c r="DC18" s="663"/>
      <c r="DD18" s="633" t="s">
        <v>130</v>
      </c>
      <c r="DE18" s="628"/>
      <c r="DF18" s="628"/>
      <c r="DG18" s="628"/>
      <c r="DH18" s="628"/>
      <c r="DI18" s="628"/>
      <c r="DJ18" s="628"/>
      <c r="DK18" s="628"/>
      <c r="DL18" s="628"/>
      <c r="DM18" s="628"/>
      <c r="DN18" s="628"/>
      <c r="DO18" s="628"/>
      <c r="DP18" s="629"/>
      <c r="DQ18" s="633" t="s">
        <v>235</v>
      </c>
      <c r="DR18" s="628"/>
      <c r="DS18" s="628"/>
      <c r="DT18" s="628"/>
      <c r="DU18" s="628"/>
      <c r="DV18" s="628"/>
      <c r="DW18" s="628"/>
      <c r="DX18" s="628"/>
      <c r="DY18" s="628"/>
      <c r="DZ18" s="628"/>
      <c r="EA18" s="628"/>
      <c r="EB18" s="628"/>
      <c r="EC18" s="662"/>
    </row>
    <row r="19" spans="2:133" ht="11.25" customHeight="1" x14ac:dyDescent="0.15">
      <c r="B19" s="624" t="s">
        <v>279</v>
      </c>
      <c r="C19" s="625"/>
      <c r="D19" s="625"/>
      <c r="E19" s="625"/>
      <c r="F19" s="625"/>
      <c r="G19" s="625"/>
      <c r="H19" s="625"/>
      <c r="I19" s="625"/>
      <c r="J19" s="625"/>
      <c r="K19" s="625"/>
      <c r="L19" s="625"/>
      <c r="M19" s="625"/>
      <c r="N19" s="625"/>
      <c r="O19" s="625"/>
      <c r="P19" s="625"/>
      <c r="Q19" s="626"/>
      <c r="R19" s="627">
        <v>45053</v>
      </c>
      <c r="S19" s="628"/>
      <c r="T19" s="628"/>
      <c r="U19" s="628"/>
      <c r="V19" s="628"/>
      <c r="W19" s="628"/>
      <c r="X19" s="628"/>
      <c r="Y19" s="629"/>
      <c r="Z19" s="663">
        <v>0.3</v>
      </c>
      <c r="AA19" s="663"/>
      <c r="AB19" s="663"/>
      <c r="AC19" s="663"/>
      <c r="AD19" s="664">
        <v>45053</v>
      </c>
      <c r="AE19" s="664"/>
      <c r="AF19" s="664"/>
      <c r="AG19" s="664"/>
      <c r="AH19" s="664"/>
      <c r="AI19" s="664"/>
      <c r="AJ19" s="664"/>
      <c r="AK19" s="664"/>
      <c r="AL19" s="630">
        <v>0.6</v>
      </c>
      <c r="AM19" s="631"/>
      <c r="AN19" s="631"/>
      <c r="AO19" s="665"/>
      <c r="AP19" s="624" t="s">
        <v>280</v>
      </c>
      <c r="AQ19" s="625"/>
      <c r="AR19" s="625"/>
      <c r="AS19" s="625"/>
      <c r="AT19" s="625"/>
      <c r="AU19" s="625"/>
      <c r="AV19" s="625"/>
      <c r="AW19" s="625"/>
      <c r="AX19" s="625"/>
      <c r="AY19" s="625"/>
      <c r="AZ19" s="625"/>
      <c r="BA19" s="625"/>
      <c r="BB19" s="625"/>
      <c r="BC19" s="625"/>
      <c r="BD19" s="625"/>
      <c r="BE19" s="625"/>
      <c r="BF19" s="626"/>
      <c r="BG19" s="627">
        <v>213284</v>
      </c>
      <c r="BH19" s="628"/>
      <c r="BI19" s="628"/>
      <c r="BJ19" s="628"/>
      <c r="BK19" s="628"/>
      <c r="BL19" s="628"/>
      <c r="BM19" s="628"/>
      <c r="BN19" s="629"/>
      <c r="BO19" s="663">
        <v>5.4</v>
      </c>
      <c r="BP19" s="663"/>
      <c r="BQ19" s="663"/>
      <c r="BR19" s="663"/>
      <c r="BS19" s="664" t="s">
        <v>130</v>
      </c>
      <c r="BT19" s="664"/>
      <c r="BU19" s="664"/>
      <c r="BV19" s="664"/>
      <c r="BW19" s="664"/>
      <c r="BX19" s="664"/>
      <c r="BY19" s="664"/>
      <c r="BZ19" s="664"/>
      <c r="CA19" s="664"/>
      <c r="CB19" s="695"/>
      <c r="CD19" s="624" t="s">
        <v>281</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235</v>
      </c>
      <c r="DA19" s="663"/>
      <c r="DB19" s="663"/>
      <c r="DC19" s="663"/>
      <c r="DD19" s="633" t="s">
        <v>235</v>
      </c>
      <c r="DE19" s="628"/>
      <c r="DF19" s="628"/>
      <c r="DG19" s="628"/>
      <c r="DH19" s="628"/>
      <c r="DI19" s="628"/>
      <c r="DJ19" s="628"/>
      <c r="DK19" s="628"/>
      <c r="DL19" s="628"/>
      <c r="DM19" s="628"/>
      <c r="DN19" s="628"/>
      <c r="DO19" s="628"/>
      <c r="DP19" s="629"/>
      <c r="DQ19" s="633" t="s">
        <v>262</v>
      </c>
      <c r="DR19" s="628"/>
      <c r="DS19" s="628"/>
      <c r="DT19" s="628"/>
      <c r="DU19" s="628"/>
      <c r="DV19" s="628"/>
      <c r="DW19" s="628"/>
      <c r="DX19" s="628"/>
      <c r="DY19" s="628"/>
      <c r="DZ19" s="628"/>
      <c r="EA19" s="628"/>
      <c r="EB19" s="628"/>
      <c r="EC19" s="662"/>
    </row>
    <row r="20" spans="2:133" ht="11.25" customHeight="1" x14ac:dyDescent="0.15">
      <c r="B20" s="696" t="s">
        <v>282</v>
      </c>
      <c r="C20" s="697"/>
      <c r="D20" s="697"/>
      <c r="E20" s="697"/>
      <c r="F20" s="697"/>
      <c r="G20" s="697"/>
      <c r="H20" s="697"/>
      <c r="I20" s="697"/>
      <c r="J20" s="697"/>
      <c r="K20" s="697"/>
      <c r="L20" s="697"/>
      <c r="M20" s="697"/>
      <c r="N20" s="697"/>
      <c r="O20" s="697"/>
      <c r="P20" s="697"/>
      <c r="Q20" s="698"/>
      <c r="R20" s="627" t="s">
        <v>130</v>
      </c>
      <c r="S20" s="628"/>
      <c r="T20" s="628"/>
      <c r="U20" s="628"/>
      <c r="V20" s="628"/>
      <c r="W20" s="628"/>
      <c r="X20" s="628"/>
      <c r="Y20" s="629"/>
      <c r="Z20" s="663" t="s">
        <v>130</v>
      </c>
      <c r="AA20" s="663"/>
      <c r="AB20" s="663"/>
      <c r="AC20" s="663"/>
      <c r="AD20" s="664" t="s">
        <v>235</v>
      </c>
      <c r="AE20" s="664"/>
      <c r="AF20" s="664"/>
      <c r="AG20" s="664"/>
      <c r="AH20" s="664"/>
      <c r="AI20" s="664"/>
      <c r="AJ20" s="664"/>
      <c r="AK20" s="664"/>
      <c r="AL20" s="630" t="s">
        <v>235</v>
      </c>
      <c r="AM20" s="631"/>
      <c r="AN20" s="631"/>
      <c r="AO20" s="665"/>
      <c r="AP20" s="624" t="s">
        <v>283</v>
      </c>
      <c r="AQ20" s="625"/>
      <c r="AR20" s="625"/>
      <c r="AS20" s="625"/>
      <c r="AT20" s="625"/>
      <c r="AU20" s="625"/>
      <c r="AV20" s="625"/>
      <c r="AW20" s="625"/>
      <c r="AX20" s="625"/>
      <c r="AY20" s="625"/>
      <c r="AZ20" s="625"/>
      <c r="BA20" s="625"/>
      <c r="BB20" s="625"/>
      <c r="BC20" s="625"/>
      <c r="BD20" s="625"/>
      <c r="BE20" s="625"/>
      <c r="BF20" s="626"/>
      <c r="BG20" s="627">
        <v>213284</v>
      </c>
      <c r="BH20" s="628"/>
      <c r="BI20" s="628"/>
      <c r="BJ20" s="628"/>
      <c r="BK20" s="628"/>
      <c r="BL20" s="628"/>
      <c r="BM20" s="628"/>
      <c r="BN20" s="629"/>
      <c r="BO20" s="663">
        <v>5.4</v>
      </c>
      <c r="BP20" s="663"/>
      <c r="BQ20" s="663"/>
      <c r="BR20" s="663"/>
      <c r="BS20" s="664" t="s">
        <v>148</v>
      </c>
      <c r="BT20" s="664"/>
      <c r="BU20" s="664"/>
      <c r="BV20" s="664"/>
      <c r="BW20" s="664"/>
      <c r="BX20" s="664"/>
      <c r="BY20" s="664"/>
      <c r="BZ20" s="664"/>
      <c r="CA20" s="664"/>
      <c r="CB20" s="695"/>
      <c r="CD20" s="624" t="s">
        <v>284</v>
      </c>
      <c r="CE20" s="625"/>
      <c r="CF20" s="625"/>
      <c r="CG20" s="625"/>
      <c r="CH20" s="625"/>
      <c r="CI20" s="625"/>
      <c r="CJ20" s="625"/>
      <c r="CK20" s="625"/>
      <c r="CL20" s="625"/>
      <c r="CM20" s="625"/>
      <c r="CN20" s="625"/>
      <c r="CO20" s="625"/>
      <c r="CP20" s="625"/>
      <c r="CQ20" s="626"/>
      <c r="CR20" s="627">
        <v>15395664</v>
      </c>
      <c r="CS20" s="628"/>
      <c r="CT20" s="628"/>
      <c r="CU20" s="628"/>
      <c r="CV20" s="628"/>
      <c r="CW20" s="628"/>
      <c r="CX20" s="628"/>
      <c r="CY20" s="629"/>
      <c r="CZ20" s="663">
        <v>100</v>
      </c>
      <c r="DA20" s="663"/>
      <c r="DB20" s="663"/>
      <c r="DC20" s="663"/>
      <c r="DD20" s="633">
        <v>1141836</v>
      </c>
      <c r="DE20" s="628"/>
      <c r="DF20" s="628"/>
      <c r="DG20" s="628"/>
      <c r="DH20" s="628"/>
      <c r="DI20" s="628"/>
      <c r="DJ20" s="628"/>
      <c r="DK20" s="628"/>
      <c r="DL20" s="628"/>
      <c r="DM20" s="628"/>
      <c r="DN20" s="628"/>
      <c r="DO20" s="628"/>
      <c r="DP20" s="629"/>
      <c r="DQ20" s="633">
        <v>10309370</v>
      </c>
      <c r="DR20" s="628"/>
      <c r="DS20" s="628"/>
      <c r="DT20" s="628"/>
      <c r="DU20" s="628"/>
      <c r="DV20" s="628"/>
      <c r="DW20" s="628"/>
      <c r="DX20" s="628"/>
      <c r="DY20" s="628"/>
      <c r="DZ20" s="628"/>
      <c r="EA20" s="628"/>
      <c r="EB20" s="628"/>
      <c r="EC20" s="662"/>
    </row>
    <row r="21" spans="2:133" ht="11.25" customHeight="1" x14ac:dyDescent="0.15">
      <c r="B21" s="624" t="s">
        <v>285</v>
      </c>
      <c r="C21" s="625"/>
      <c r="D21" s="625"/>
      <c r="E21" s="625"/>
      <c r="F21" s="625"/>
      <c r="G21" s="625"/>
      <c r="H21" s="625"/>
      <c r="I21" s="625"/>
      <c r="J21" s="625"/>
      <c r="K21" s="625"/>
      <c r="L21" s="625"/>
      <c r="M21" s="625"/>
      <c r="N21" s="625"/>
      <c r="O21" s="625"/>
      <c r="P21" s="625"/>
      <c r="Q21" s="626"/>
      <c r="R21" s="627">
        <v>3395393</v>
      </c>
      <c r="S21" s="628"/>
      <c r="T21" s="628"/>
      <c r="U21" s="628"/>
      <c r="V21" s="628"/>
      <c r="W21" s="628"/>
      <c r="X21" s="628"/>
      <c r="Y21" s="629"/>
      <c r="Z21" s="663">
        <v>21</v>
      </c>
      <c r="AA21" s="663"/>
      <c r="AB21" s="663"/>
      <c r="AC21" s="663"/>
      <c r="AD21" s="664">
        <v>2872533</v>
      </c>
      <c r="AE21" s="664"/>
      <c r="AF21" s="664"/>
      <c r="AG21" s="664"/>
      <c r="AH21" s="664"/>
      <c r="AI21" s="664"/>
      <c r="AJ21" s="664"/>
      <c r="AK21" s="664"/>
      <c r="AL21" s="630">
        <v>36.5</v>
      </c>
      <c r="AM21" s="631"/>
      <c r="AN21" s="631"/>
      <c r="AO21" s="665"/>
      <c r="AP21" s="624" t="s">
        <v>286</v>
      </c>
      <c r="AQ21" s="699"/>
      <c r="AR21" s="699"/>
      <c r="AS21" s="699"/>
      <c r="AT21" s="699"/>
      <c r="AU21" s="699"/>
      <c r="AV21" s="699"/>
      <c r="AW21" s="699"/>
      <c r="AX21" s="699"/>
      <c r="AY21" s="699"/>
      <c r="AZ21" s="699"/>
      <c r="BA21" s="699"/>
      <c r="BB21" s="699"/>
      <c r="BC21" s="699"/>
      <c r="BD21" s="699"/>
      <c r="BE21" s="699"/>
      <c r="BF21" s="700"/>
      <c r="BG21" s="627">
        <v>6005</v>
      </c>
      <c r="BH21" s="628"/>
      <c r="BI21" s="628"/>
      <c r="BJ21" s="628"/>
      <c r="BK21" s="628"/>
      <c r="BL21" s="628"/>
      <c r="BM21" s="628"/>
      <c r="BN21" s="629"/>
      <c r="BO21" s="663">
        <v>0.2</v>
      </c>
      <c r="BP21" s="663"/>
      <c r="BQ21" s="663"/>
      <c r="BR21" s="663"/>
      <c r="BS21" s="664" t="s">
        <v>130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287</v>
      </c>
      <c r="C22" s="625"/>
      <c r="D22" s="625"/>
      <c r="E22" s="625"/>
      <c r="F22" s="625"/>
      <c r="G22" s="625"/>
      <c r="H22" s="625"/>
      <c r="I22" s="625"/>
      <c r="J22" s="625"/>
      <c r="K22" s="625"/>
      <c r="L22" s="625"/>
      <c r="M22" s="625"/>
      <c r="N22" s="625"/>
      <c r="O22" s="625"/>
      <c r="P22" s="625"/>
      <c r="Q22" s="626"/>
      <c r="R22" s="627">
        <v>2872533</v>
      </c>
      <c r="S22" s="628"/>
      <c r="T22" s="628"/>
      <c r="U22" s="628"/>
      <c r="V22" s="628"/>
      <c r="W22" s="628"/>
      <c r="X22" s="628"/>
      <c r="Y22" s="629"/>
      <c r="Z22" s="663">
        <v>17.7</v>
      </c>
      <c r="AA22" s="663"/>
      <c r="AB22" s="663"/>
      <c r="AC22" s="663"/>
      <c r="AD22" s="664">
        <v>2872533</v>
      </c>
      <c r="AE22" s="664"/>
      <c r="AF22" s="664"/>
      <c r="AG22" s="664"/>
      <c r="AH22" s="664"/>
      <c r="AI22" s="664"/>
      <c r="AJ22" s="664"/>
      <c r="AK22" s="664"/>
      <c r="AL22" s="630">
        <v>36.5</v>
      </c>
      <c r="AM22" s="631"/>
      <c r="AN22" s="631"/>
      <c r="AO22" s="665"/>
      <c r="AP22" s="624" t="s">
        <v>288</v>
      </c>
      <c r="AQ22" s="699"/>
      <c r="AR22" s="699"/>
      <c r="AS22" s="699"/>
      <c r="AT22" s="699"/>
      <c r="AU22" s="699"/>
      <c r="AV22" s="699"/>
      <c r="AW22" s="699"/>
      <c r="AX22" s="699"/>
      <c r="AY22" s="699"/>
      <c r="AZ22" s="699"/>
      <c r="BA22" s="699"/>
      <c r="BB22" s="699"/>
      <c r="BC22" s="699"/>
      <c r="BD22" s="699"/>
      <c r="BE22" s="699"/>
      <c r="BF22" s="700"/>
      <c r="BG22" s="627" t="s">
        <v>235</v>
      </c>
      <c r="BH22" s="628"/>
      <c r="BI22" s="628"/>
      <c r="BJ22" s="628"/>
      <c r="BK22" s="628"/>
      <c r="BL22" s="628"/>
      <c r="BM22" s="628"/>
      <c r="BN22" s="629"/>
      <c r="BO22" s="663" t="s">
        <v>130</v>
      </c>
      <c r="BP22" s="663"/>
      <c r="BQ22" s="663"/>
      <c r="BR22" s="663"/>
      <c r="BS22" s="664" t="s">
        <v>130</v>
      </c>
      <c r="BT22" s="664"/>
      <c r="BU22" s="664"/>
      <c r="BV22" s="664"/>
      <c r="BW22" s="664"/>
      <c r="BX22" s="664"/>
      <c r="BY22" s="664"/>
      <c r="BZ22" s="664"/>
      <c r="CA22" s="664"/>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290</v>
      </c>
      <c r="C23" s="625"/>
      <c r="D23" s="625"/>
      <c r="E23" s="625"/>
      <c r="F23" s="625"/>
      <c r="G23" s="625"/>
      <c r="H23" s="625"/>
      <c r="I23" s="625"/>
      <c r="J23" s="625"/>
      <c r="K23" s="625"/>
      <c r="L23" s="625"/>
      <c r="M23" s="625"/>
      <c r="N23" s="625"/>
      <c r="O23" s="625"/>
      <c r="P23" s="625"/>
      <c r="Q23" s="626"/>
      <c r="R23" s="627">
        <v>380486</v>
      </c>
      <c r="S23" s="628"/>
      <c r="T23" s="628"/>
      <c r="U23" s="628"/>
      <c r="V23" s="628"/>
      <c r="W23" s="628"/>
      <c r="X23" s="628"/>
      <c r="Y23" s="629"/>
      <c r="Z23" s="663">
        <v>2.2999999999999998</v>
      </c>
      <c r="AA23" s="663"/>
      <c r="AB23" s="663"/>
      <c r="AC23" s="663"/>
      <c r="AD23" s="664" t="s">
        <v>130</v>
      </c>
      <c r="AE23" s="664"/>
      <c r="AF23" s="664"/>
      <c r="AG23" s="664"/>
      <c r="AH23" s="664"/>
      <c r="AI23" s="664"/>
      <c r="AJ23" s="664"/>
      <c r="AK23" s="664"/>
      <c r="AL23" s="630" t="s">
        <v>235</v>
      </c>
      <c r="AM23" s="631"/>
      <c r="AN23" s="631"/>
      <c r="AO23" s="665"/>
      <c r="AP23" s="624" t="s">
        <v>291</v>
      </c>
      <c r="AQ23" s="699"/>
      <c r="AR23" s="699"/>
      <c r="AS23" s="699"/>
      <c r="AT23" s="699"/>
      <c r="AU23" s="699"/>
      <c r="AV23" s="699"/>
      <c r="AW23" s="699"/>
      <c r="AX23" s="699"/>
      <c r="AY23" s="699"/>
      <c r="AZ23" s="699"/>
      <c r="BA23" s="699"/>
      <c r="BB23" s="699"/>
      <c r="BC23" s="699"/>
      <c r="BD23" s="699"/>
      <c r="BE23" s="699"/>
      <c r="BF23" s="700"/>
      <c r="BG23" s="627">
        <v>207279</v>
      </c>
      <c r="BH23" s="628"/>
      <c r="BI23" s="628"/>
      <c r="BJ23" s="628"/>
      <c r="BK23" s="628"/>
      <c r="BL23" s="628"/>
      <c r="BM23" s="628"/>
      <c r="BN23" s="629"/>
      <c r="BO23" s="663">
        <v>5.2</v>
      </c>
      <c r="BP23" s="663"/>
      <c r="BQ23" s="663"/>
      <c r="BR23" s="663"/>
      <c r="BS23" s="664" t="s">
        <v>235</v>
      </c>
      <c r="BT23" s="664"/>
      <c r="BU23" s="664"/>
      <c r="BV23" s="664"/>
      <c r="BW23" s="664"/>
      <c r="BX23" s="664"/>
      <c r="BY23" s="664"/>
      <c r="BZ23" s="664"/>
      <c r="CA23" s="664"/>
      <c r="CB23" s="695"/>
      <c r="CD23" s="679" t="s">
        <v>229</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15">
      <c r="B24" s="624" t="s">
        <v>297</v>
      </c>
      <c r="C24" s="625"/>
      <c r="D24" s="625"/>
      <c r="E24" s="625"/>
      <c r="F24" s="625"/>
      <c r="G24" s="625"/>
      <c r="H24" s="625"/>
      <c r="I24" s="625"/>
      <c r="J24" s="625"/>
      <c r="K24" s="625"/>
      <c r="L24" s="625"/>
      <c r="M24" s="625"/>
      <c r="N24" s="625"/>
      <c r="O24" s="625"/>
      <c r="P24" s="625"/>
      <c r="Q24" s="626"/>
      <c r="R24" s="627">
        <v>142374</v>
      </c>
      <c r="S24" s="628"/>
      <c r="T24" s="628"/>
      <c r="U24" s="628"/>
      <c r="V24" s="628"/>
      <c r="W24" s="628"/>
      <c r="X24" s="628"/>
      <c r="Y24" s="629"/>
      <c r="Z24" s="663">
        <v>0.9</v>
      </c>
      <c r="AA24" s="663"/>
      <c r="AB24" s="663"/>
      <c r="AC24" s="663"/>
      <c r="AD24" s="664" t="s">
        <v>130</v>
      </c>
      <c r="AE24" s="664"/>
      <c r="AF24" s="664"/>
      <c r="AG24" s="664"/>
      <c r="AH24" s="664"/>
      <c r="AI24" s="664"/>
      <c r="AJ24" s="664"/>
      <c r="AK24" s="664"/>
      <c r="AL24" s="630" t="s">
        <v>130</v>
      </c>
      <c r="AM24" s="631"/>
      <c r="AN24" s="631"/>
      <c r="AO24" s="665"/>
      <c r="AP24" s="624" t="s">
        <v>298</v>
      </c>
      <c r="AQ24" s="699"/>
      <c r="AR24" s="699"/>
      <c r="AS24" s="699"/>
      <c r="AT24" s="699"/>
      <c r="AU24" s="699"/>
      <c r="AV24" s="699"/>
      <c r="AW24" s="699"/>
      <c r="AX24" s="699"/>
      <c r="AY24" s="699"/>
      <c r="AZ24" s="699"/>
      <c r="BA24" s="699"/>
      <c r="BB24" s="699"/>
      <c r="BC24" s="699"/>
      <c r="BD24" s="699"/>
      <c r="BE24" s="699"/>
      <c r="BF24" s="700"/>
      <c r="BG24" s="627" t="s">
        <v>130</v>
      </c>
      <c r="BH24" s="628"/>
      <c r="BI24" s="628"/>
      <c r="BJ24" s="628"/>
      <c r="BK24" s="628"/>
      <c r="BL24" s="628"/>
      <c r="BM24" s="628"/>
      <c r="BN24" s="629"/>
      <c r="BO24" s="663" t="s">
        <v>130</v>
      </c>
      <c r="BP24" s="663"/>
      <c r="BQ24" s="663"/>
      <c r="BR24" s="663"/>
      <c r="BS24" s="664" t="s">
        <v>130</v>
      </c>
      <c r="BT24" s="664"/>
      <c r="BU24" s="664"/>
      <c r="BV24" s="664"/>
      <c r="BW24" s="664"/>
      <c r="BX24" s="664"/>
      <c r="BY24" s="664"/>
      <c r="BZ24" s="664"/>
      <c r="CA24" s="664"/>
      <c r="CB24" s="695"/>
      <c r="CD24" s="676" t="s">
        <v>299</v>
      </c>
      <c r="CE24" s="677"/>
      <c r="CF24" s="677"/>
      <c r="CG24" s="677"/>
      <c r="CH24" s="677"/>
      <c r="CI24" s="677"/>
      <c r="CJ24" s="677"/>
      <c r="CK24" s="677"/>
      <c r="CL24" s="677"/>
      <c r="CM24" s="677"/>
      <c r="CN24" s="677"/>
      <c r="CO24" s="677"/>
      <c r="CP24" s="677"/>
      <c r="CQ24" s="678"/>
      <c r="CR24" s="673">
        <v>5689187</v>
      </c>
      <c r="CS24" s="674"/>
      <c r="CT24" s="674"/>
      <c r="CU24" s="674"/>
      <c r="CV24" s="674"/>
      <c r="CW24" s="674"/>
      <c r="CX24" s="674"/>
      <c r="CY24" s="702"/>
      <c r="CZ24" s="703">
        <v>37</v>
      </c>
      <c r="DA24" s="686"/>
      <c r="DB24" s="686"/>
      <c r="DC24" s="705"/>
      <c r="DD24" s="701">
        <v>3705968</v>
      </c>
      <c r="DE24" s="674"/>
      <c r="DF24" s="674"/>
      <c r="DG24" s="674"/>
      <c r="DH24" s="674"/>
      <c r="DI24" s="674"/>
      <c r="DJ24" s="674"/>
      <c r="DK24" s="702"/>
      <c r="DL24" s="701">
        <v>3631529</v>
      </c>
      <c r="DM24" s="674"/>
      <c r="DN24" s="674"/>
      <c r="DO24" s="674"/>
      <c r="DP24" s="674"/>
      <c r="DQ24" s="674"/>
      <c r="DR24" s="674"/>
      <c r="DS24" s="674"/>
      <c r="DT24" s="674"/>
      <c r="DU24" s="674"/>
      <c r="DV24" s="702"/>
      <c r="DW24" s="703">
        <v>45.3</v>
      </c>
      <c r="DX24" s="686"/>
      <c r="DY24" s="686"/>
      <c r="DZ24" s="686"/>
      <c r="EA24" s="686"/>
      <c r="EB24" s="686"/>
      <c r="EC24" s="704"/>
    </row>
    <row r="25" spans="2:133" ht="11.25" customHeight="1" x14ac:dyDescent="0.15">
      <c r="B25" s="624" t="s">
        <v>300</v>
      </c>
      <c r="C25" s="625"/>
      <c r="D25" s="625"/>
      <c r="E25" s="625"/>
      <c r="F25" s="625"/>
      <c r="G25" s="625"/>
      <c r="H25" s="625"/>
      <c r="I25" s="625"/>
      <c r="J25" s="625"/>
      <c r="K25" s="625"/>
      <c r="L25" s="625"/>
      <c r="M25" s="625"/>
      <c r="N25" s="625"/>
      <c r="O25" s="625"/>
      <c r="P25" s="625"/>
      <c r="Q25" s="626"/>
      <c r="R25" s="627">
        <v>8405664</v>
      </c>
      <c r="S25" s="628"/>
      <c r="T25" s="628"/>
      <c r="U25" s="628"/>
      <c r="V25" s="628"/>
      <c r="W25" s="628"/>
      <c r="X25" s="628"/>
      <c r="Y25" s="629"/>
      <c r="Z25" s="663">
        <v>51.9</v>
      </c>
      <c r="AA25" s="663"/>
      <c r="AB25" s="663"/>
      <c r="AC25" s="663"/>
      <c r="AD25" s="664">
        <v>7675525</v>
      </c>
      <c r="AE25" s="664"/>
      <c r="AF25" s="664"/>
      <c r="AG25" s="664"/>
      <c r="AH25" s="664"/>
      <c r="AI25" s="664"/>
      <c r="AJ25" s="664"/>
      <c r="AK25" s="664"/>
      <c r="AL25" s="630">
        <v>97.6</v>
      </c>
      <c r="AM25" s="631"/>
      <c r="AN25" s="631"/>
      <c r="AO25" s="665"/>
      <c r="AP25" s="624" t="s">
        <v>301</v>
      </c>
      <c r="AQ25" s="699"/>
      <c r="AR25" s="699"/>
      <c r="AS25" s="699"/>
      <c r="AT25" s="699"/>
      <c r="AU25" s="699"/>
      <c r="AV25" s="699"/>
      <c r="AW25" s="699"/>
      <c r="AX25" s="699"/>
      <c r="AY25" s="699"/>
      <c r="AZ25" s="699"/>
      <c r="BA25" s="699"/>
      <c r="BB25" s="699"/>
      <c r="BC25" s="699"/>
      <c r="BD25" s="699"/>
      <c r="BE25" s="699"/>
      <c r="BF25" s="700"/>
      <c r="BG25" s="627" t="s">
        <v>235</v>
      </c>
      <c r="BH25" s="628"/>
      <c r="BI25" s="628"/>
      <c r="BJ25" s="628"/>
      <c r="BK25" s="628"/>
      <c r="BL25" s="628"/>
      <c r="BM25" s="628"/>
      <c r="BN25" s="629"/>
      <c r="BO25" s="663" t="s">
        <v>262</v>
      </c>
      <c r="BP25" s="663"/>
      <c r="BQ25" s="663"/>
      <c r="BR25" s="663"/>
      <c r="BS25" s="664" t="s">
        <v>235</v>
      </c>
      <c r="BT25" s="664"/>
      <c r="BU25" s="664"/>
      <c r="BV25" s="664"/>
      <c r="BW25" s="664"/>
      <c r="BX25" s="664"/>
      <c r="BY25" s="664"/>
      <c r="BZ25" s="664"/>
      <c r="CA25" s="664"/>
      <c r="CB25" s="695"/>
      <c r="CD25" s="624" t="s">
        <v>302</v>
      </c>
      <c r="CE25" s="625"/>
      <c r="CF25" s="625"/>
      <c r="CG25" s="625"/>
      <c r="CH25" s="625"/>
      <c r="CI25" s="625"/>
      <c r="CJ25" s="625"/>
      <c r="CK25" s="625"/>
      <c r="CL25" s="625"/>
      <c r="CM25" s="625"/>
      <c r="CN25" s="625"/>
      <c r="CO25" s="625"/>
      <c r="CP25" s="625"/>
      <c r="CQ25" s="626"/>
      <c r="CR25" s="627">
        <v>2353574</v>
      </c>
      <c r="CS25" s="636"/>
      <c r="CT25" s="636"/>
      <c r="CU25" s="636"/>
      <c r="CV25" s="636"/>
      <c r="CW25" s="636"/>
      <c r="CX25" s="636"/>
      <c r="CY25" s="637"/>
      <c r="CZ25" s="630">
        <v>15.3</v>
      </c>
      <c r="DA25" s="638"/>
      <c r="DB25" s="638"/>
      <c r="DC25" s="639"/>
      <c r="DD25" s="633">
        <v>2170768</v>
      </c>
      <c r="DE25" s="636"/>
      <c r="DF25" s="636"/>
      <c r="DG25" s="636"/>
      <c r="DH25" s="636"/>
      <c r="DI25" s="636"/>
      <c r="DJ25" s="636"/>
      <c r="DK25" s="637"/>
      <c r="DL25" s="633">
        <v>2142516</v>
      </c>
      <c r="DM25" s="636"/>
      <c r="DN25" s="636"/>
      <c r="DO25" s="636"/>
      <c r="DP25" s="636"/>
      <c r="DQ25" s="636"/>
      <c r="DR25" s="636"/>
      <c r="DS25" s="636"/>
      <c r="DT25" s="636"/>
      <c r="DU25" s="636"/>
      <c r="DV25" s="637"/>
      <c r="DW25" s="630">
        <v>26.8</v>
      </c>
      <c r="DX25" s="638"/>
      <c r="DY25" s="638"/>
      <c r="DZ25" s="638"/>
      <c r="EA25" s="638"/>
      <c r="EB25" s="638"/>
      <c r="EC25" s="652"/>
    </row>
    <row r="26" spans="2:133" ht="11.25" customHeight="1" x14ac:dyDescent="0.15">
      <c r="B26" s="624" t="s">
        <v>303</v>
      </c>
      <c r="C26" s="625"/>
      <c r="D26" s="625"/>
      <c r="E26" s="625"/>
      <c r="F26" s="625"/>
      <c r="G26" s="625"/>
      <c r="H26" s="625"/>
      <c r="I26" s="625"/>
      <c r="J26" s="625"/>
      <c r="K26" s="625"/>
      <c r="L26" s="625"/>
      <c r="M26" s="625"/>
      <c r="N26" s="625"/>
      <c r="O26" s="625"/>
      <c r="P26" s="625"/>
      <c r="Q26" s="626"/>
      <c r="R26" s="627">
        <v>3595</v>
      </c>
      <c r="S26" s="628"/>
      <c r="T26" s="628"/>
      <c r="U26" s="628"/>
      <c r="V26" s="628"/>
      <c r="W26" s="628"/>
      <c r="X26" s="628"/>
      <c r="Y26" s="629"/>
      <c r="Z26" s="663">
        <v>0</v>
      </c>
      <c r="AA26" s="663"/>
      <c r="AB26" s="663"/>
      <c r="AC26" s="663"/>
      <c r="AD26" s="664">
        <v>3595</v>
      </c>
      <c r="AE26" s="664"/>
      <c r="AF26" s="664"/>
      <c r="AG26" s="664"/>
      <c r="AH26" s="664"/>
      <c r="AI26" s="664"/>
      <c r="AJ26" s="664"/>
      <c r="AK26" s="664"/>
      <c r="AL26" s="630">
        <v>0</v>
      </c>
      <c r="AM26" s="631"/>
      <c r="AN26" s="631"/>
      <c r="AO26" s="665"/>
      <c r="AP26" s="624" t="s">
        <v>304</v>
      </c>
      <c r="AQ26" s="699"/>
      <c r="AR26" s="699"/>
      <c r="AS26" s="699"/>
      <c r="AT26" s="699"/>
      <c r="AU26" s="699"/>
      <c r="AV26" s="699"/>
      <c r="AW26" s="699"/>
      <c r="AX26" s="699"/>
      <c r="AY26" s="699"/>
      <c r="AZ26" s="699"/>
      <c r="BA26" s="699"/>
      <c r="BB26" s="699"/>
      <c r="BC26" s="699"/>
      <c r="BD26" s="699"/>
      <c r="BE26" s="699"/>
      <c r="BF26" s="700"/>
      <c r="BG26" s="627" t="s">
        <v>235</v>
      </c>
      <c r="BH26" s="628"/>
      <c r="BI26" s="628"/>
      <c r="BJ26" s="628"/>
      <c r="BK26" s="628"/>
      <c r="BL26" s="628"/>
      <c r="BM26" s="628"/>
      <c r="BN26" s="629"/>
      <c r="BO26" s="663" t="s">
        <v>235</v>
      </c>
      <c r="BP26" s="663"/>
      <c r="BQ26" s="663"/>
      <c r="BR26" s="663"/>
      <c r="BS26" s="664" t="s">
        <v>235</v>
      </c>
      <c r="BT26" s="664"/>
      <c r="BU26" s="664"/>
      <c r="BV26" s="664"/>
      <c r="BW26" s="664"/>
      <c r="BX26" s="664"/>
      <c r="BY26" s="664"/>
      <c r="BZ26" s="664"/>
      <c r="CA26" s="664"/>
      <c r="CB26" s="695"/>
      <c r="CD26" s="624" t="s">
        <v>305</v>
      </c>
      <c r="CE26" s="625"/>
      <c r="CF26" s="625"/>
      <c r="CG26" s="625"/>
      <c r="CH26" s="625"/>
      <c r="CI26" s="625"/>
      <c r="CJ26" s="625"/>
      <c r="CK26" s="625"/>
      <c r="CL26" s="625"/>
      <c r="CM26" s="625"/>
      <c r="CN26" s="625"/>
      <c r="CO26" s="625"/>
      <c r="CP26" s="625"/>
      <c r="CQ26" s="626"/>
      <c r="CR26" s="627">
        <v>1493086</v>
      </c>
      <c r="CS26" s="628"/>
      <c r="CT26" s="628"/>
      <c r="CU26" s="628"/>
      <c r="CV26" s="628"/>
      <c r="CW26" s="628"/>
      <c r="CX26" s="628"/>
      <c r="CY26" s="629"/>
      <c r="CZ26" s="630">
        <v>9.6999999999999993</v>
      </c>
      <c r="DA26" s="638"/>
      <c r="DB26" s="638"/>
      <c r="DC26" s="639"/>
      <c r="DD26" s="633">
        <v>1384025</v>
      </c>
      <c r="DE26" s="628"/>
      <c r="DF26" s="628"/>
      <c r="DG26" s="628"/>
      <c r="DH26" s="628"/>
      <c r="DI26" s="628"/>
      <c r="DJ26" s="628"/>
      <c r="DK26" s="629"/>
      <c r="DL26" s="633" t="s">
        <v>235</v>
      </c>
      <c r="DM26" s="628"/>
      <c r="DN26" s="628"/>
      <c r="DO26" s="628"/>
      <c r="DP26" s="628"/>
      <c r="DQ26" s="628"/>
      <c r="DR26" s="628"/>
      <c r="DS26" s="628"/>
      <c r="DT26" s="628"/>
      <c r="DU26" s="628"/>
      <c r="DV26" s="629"/>
      <c r="DW26" s="630" t="s">
        <v>130</v>
      </c>
      <c r="DX26" s="638"/>
      <c r="DY26" s="638"/>
      <c r="DZ26" s="638"/>
      <c r="EA26" s="638"/>
      <c r="EB26" s="638"/>
      <c r="EC26" s="652"/>
    </row>
    <row r="27" spans="2:133" ht="11.25" customHeight="1" x14ac:dyDescent="0.15">
      <c r="B27" s="624" t="s">
        <v>306</v>
      </c>
      <c r="C27" s="625"/>
      <c r="D27" s="625"/>
      <c r="E27" s="625"/>
      <c r="F27" s="625"/>
      <c r="G27" s="625"/>
      <c r="H27" s="625"/>
      <c r="I27" s="625"/>
      <c r="J27" s="625"/>
      <c r="K27" s="625"/>
      <c r="L27" s="625"/>
      <c r="M27" s="625"/>
      <c r="N27" s="625"/>
      <c r="O27" s="625"/>
      <c r="P27" s="625"/>
      <c r="Q27" s="626"/>
      <c r="R27" s="627">
        <v>29710</v>
      </c>
      <c r="S27" s="628"/>
      <c r="T27" s="628"/>
      <c r="U27" s="628"/>
      <c r="V27" s="628"/>
      <c r="W27" s="628"/>
      <c r="X27" s="628"/>
      <c r="Y27" s="629"/>
      <c r="Z27" s="663">
        <v>0.2</v>
      </c>
      <c r="AA27" s="663"/>
      <c r="AB27" s="663"/>
      <c r="AC27" s="663"/>
      <c r="AD27" s="664" t="s">
        <v>235</v>
      </c>
      <c r="AE27" s="664"/>
      <c r="AF27" s="664"/>
      <c r="AG27" s="664"/>
      <c r="AH27" s="664"/>
      <c r="AI27" s="664"/>
      <c r="AJ27" s="664"/>
      <c r="AK27" s="664"/>
      <c r="AL27" s="630" t="s">
        <v>130</v>
      </c>
      <c r="AM27" s="631"/>
      <c r="AN27" s="631"/>
      <c r="AO27" s="665"/>
      <c r="AP27" s="624" t="s">
        <v>307</v>
      </c>
      <c r="AQ27" s="625"/>
      <c r="AR27" s="625"/>
      <c r="AS27" s="625"/>
      <c r="AT27" s="625"/>
      <c r="AU27" s="625"/>
      <c r="AV27" s="625"/>
      <c r="AW27" s="625"/>
      <c r="AX27" s="625"/>
      <c r="AY27" s="625"/>
      <c r="AZ27" s="625"/>
      <c r="BA27" s="625"/>
      <c r="BB27" s="625"/>
      <c r="BC27" s="625"/>
      <c r="BD27" s="625"/>
      <c r="BE27" s="625"/>
      <c r="BF27" s="626"/>
      <c r="BG27" s="627">
        <v>3957171</v>
      </c>
      <c r="BH27" s="628"/>
      <c r="BI27" s="628"/>
      <c r="BJ27" s="628"/>
      <c r="BK27" s="628"/>
      <c r="BL27" s="628"/>
      <c r="BM27" s="628"/>
      <c r="BN27" s="629"/>
      <c r="BO27" s="663">
        <v>100</v>
      </c>
      <c r="BP27" s="663"/>
      <c r="BQ27" s="663"/>
      <c r="BR27" s="663"/>
      <c r="BS27" s="664" t="s">
        <v>148</v>
      </c>
      <c r="BT27" s="664"/>
      <c r="BU27" s="664"/>
      <c r="BV27" s="664"/>
      <c r="BW27" s="664"/>
      <c r="BX27" s="664"/>
      <c r="BY27" s="664"/>
      <c r="BZ27" s="664"/>
      <c r="CA27" s="664"/>
      <c r="CB27" s="695"/>
      <c r="CD27" s="624" t="s">
        <v>308</v>
      </c>
      <c r="CE27" s="625"/>
      <c r="CF27" s="625"/>
      <c r="CG27" s="625"/>
      <c r="CH27" s="625"/>
      <c r="CI27" s="625"/>
      <c r="CJ27" s="625"/>
      <c r="CK27" s="625"/>
      <c r="CL27" s="625"/>
      <c r="CM27" s="625"/>
      <c r="CN27" s="625"/>
      <c r="CO27" s="625"/>
      <c r="CP27" s="625"/>
      <c r="CQ27" s="626"/>
      <c r="CR27" s="627">
        <v>2439209</v>
      </c>
      <c r="CS27" s="636"/>
      <c r="CT27" s="636"/>
      <c r="CU27" s="636"/>
      <c r="CV27" s="636"/>
      <c r="CW27" s="636"/>
      <c r="CX27" s="636"/>
      <c r="CY27" s="637"/>
      <c r="CZ27" s="630">
        <v>15.8</v>
      </c>
      <c r="DA27" s="638"/>
      <c r="DB27" s="638"/>
      <c r="DC27" s="639"/>
      <c r="DD27" s="633">
        <v>723307</v>
      </c>
      <c r="DE27" s="636"/>
      <c r="DF27" s="636"/>
      <c r="DG27" s="636"/>
      <c r="DH27" s="636"/>
      <c r="DI27" s="636"/>
      <c r="DJ27" s="636"/>
      <c r="DK27" s="637"/>
      <c r="DL27" s="633">
        <v>677120</v>
      </c>
      <c r="DM27" s="636"/>
      <c r="DN27" s="636"/>
      <c r="DO27" s="636"/>
      <c r="DP27" s="636"/>
      <c r="DQ27" s="636"/>
      <c r="DR27" s="636"/>
      <c r="DS27" s="636"/>
      <c r="DT27" s="636"/>
      <c r="DU27" s="636"/>
      <c r="DV27" s="637"/>
      <c r="DW27" s="630">
        <v>8.5</v>
      </c>
      <c r="DX27" s="638"/>
      <c r="DY27" s="638"/>
      <c r="DZ27" s="638"/>
      <c r="EA27" s="638"/>
      <c r="EB27" s="638"/>
      <c r="EC27" s="652"/>
    </row>
    <row r="28" spans="2:133" ht="11.25" customHeight="1" x14ac:dyDescent="0.15">
      <c r="B28" s="624" t="s">
        <v>309</v>
      </c>
      <c r="C28" s="625"/>
      <c r="D28" s="625"/>
      <c r="E28" s="625"/>
      <c r="F28" s="625"/>
      <c r="G28" s="625"/>
      <c r="H28" s="625"/>
      <c r="I28" s="625"/>
      <c r="J28" s="625"/>
      <c r="K28" s="625"/>
      <c r="L28" s="625"/>
      <c r="M28" s="625"/>
      <c r="N28" s="625"/>
      <c r="O28" s="625"/>
      <c r="P28" s="625"/>
      <c r="Q28" s="626"/>
      <c r="R28" s="627">
        <v>191712</v>
      </c>
      <c r="S28" s="628"/>
      <c r="T28" s="628"/>
      <c r="U28" s="628"/>
      <c r="V28" s="628"/>
      <c r="W28" s="628"/>
      <c r="X28" s="628"/>
      <c r="Y28" s="629"/>
      <c r="Z28" s="663">
        <v>1.2</v>
      </c>
      <c r="AA28" s="663"/>
      <c r="AB28" s="663"/>
      <c r="AC28" s="663"/>
      <c r="AD28" s="664">
        <v>14449</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310</v>
      </c>
      <c r="CE28" s="625"/>
      <c r="CF28" s="625"/>
      <c r="CG28" s="625"/>
      <c r="CH28" s="625"/>
      <c r="CI28" s="625"/>
      <c r="CJ28" s="625"/>
      <c r="CK28" s="625"/>
      <c r="CL28" s="625"/>
      <c r="CM28" s="625"/>
      <c r="CN28" s="625"/>
      <c r="CO28" s="625"/>
      <c r="CP28" s="625"/>
      <c r="CQ28" s="626"/>
      <c r="CR28" s="627">
        <v>896404</v>
      </c>
      <c r="CS28" s="628"/>
      <c r="CT28" s="628"/>
      <c r="CU28" s="628"/>
      <c r="CV28" s="628"/>
      <c r="CW28" s="628"/>
      <c r="CX28" s="628"/>
      <c r="CY28" s="629"/>
      <c r="CZ28" s="630">
        <v>5.8</v>
      </c>
      <c r="DA28" s="638"/>
      <c r="DB28" s="638"/>
      <c r="DC28" s="639"/>
      <c r="DD28" s="633">
        <v>811893</v>
      </c>
      <c r="DE28" s="628"/>
      <c r="DF28" s="628"/>
      <c r="DG28" s="628"/>
      <c r="DH28" s="628"/>
      <c r="DI28" s="628"/>
      <c r="DJ28" s="628"/>
      <c r="DK28" s="629"/>
      <c r="DL28" s="633">
        <v>811893</v>
      </c>
      <c r="DM28" s="628"/>
      <c r="DN28" s="628"/>
      <c r="DO28" s="628"/>
      <c r="DP28" s="628"/>
      <c r="DQ28" s="628"/>
      <c r="DR28" s="628"/>
      <c r="DS28" s="628"/>
      <c r="DT28" s="628"/>
      <c r="DU28" s="628"/>
      <c r="DV28" s="629"/>
      <c r="DW28" s="630">
        <v>10.1</v>
      </c>
      <c r="DX28" s="638"/>
      <c r="DY28" s="638"/>
      <c r="DZ28" s="638"/>
      <c r="EA28" s="638"/>
      <c r="EB28" s="638"/>
      <c r="EC28" s="652"/>
    </row>
    <row r="29" spans="2:133" ht="11.25" customHeight="1" x14ac:dyDescent="0.15">
      <c r="B29" s="624" t="s">
        <v>311</v>
      </c>
      <c r="C29" s="625"/>
      <c r="D29" s="625"/>
      <c r="E29" s="625"/>
      <c r="F29" s="625"/>
      <c r="G29" s="625"/>
      <c r="H29" s="625"/>
      <c r="I29" s="625"/>
      <c r="J29" s="625"/>
      <c r="K29" s="625"/>
      <c r="L29" s="625"/>
      <c r="M29" s="625"/>
      <c r="N29" s="625"/>
      <c r="O29" s="625"/>
      <c r="P29" s="625"/>
      <c r="Q29" s="626"/>
      <c r="R29" s="627">
        <v>17998</v>
      </c>
      <c r="S29" s="628"/>
      <c r="T29" s="628"/>
      <c r="U29" s="628"/>
      <c r="V29" s="628"/>
      <c r="W29" s="628"/>
      <c r="X29" s="628"/>
      <c r="Y29" s="629"/>
      <c r="Z29" s="663">
        <v>0.1</v>
      </c>
      <c r="AA29" s="663"/>
      <c r="AB29" s="663"/>
      <c r="AC29" s="663"/>
      <c r="AD29" s="664" t="s">
        <v>130</v>
      </c>
      <c r="AE29" s="664"/>
      <c r="AF29" s="664"/>
      <c r="AG29" s="664"/>
      <c r="AH29" s="664"/>
      <c r="AI29" s="664"/>
      <c r="AJ29" s="664"/>
      <c r="AK29" s="664"/>
      <c r="AL29" s="630" t="s">
        <v>130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312</v>
      </c>
      <c r="CE29" s="641"/>
      <c r="CF29" s="624" t="s">
        <v>313</v>
      </c>
      <c r="CG29" s="625"/>
      <c r="CH29" s="625"/>
      <c r="CI29" s="625"/>
      <c r="CJ29" s="625"/>
      <c r="CK29" s="625"/>
      <c r="CL29" s="625"/>
      <c r="CM29" s="625"/>
      <c r="CN29" s="625"/>
      <c r="CO29" s="625"/>
      <c r="CP29" s="625"/>
      <c r="CQ29" s="626"/>
      <c r="CR29" s="627">
        <v>896404</v>
      </c>
      <c r="CS29" s="636"/>
      <c r="CT29" s="636"/>
      <c r="CU29" s="636"/>
      <c r="CV29" s="636"/>
      <c r="CW29" s="636"/>
      <c r="CX29" s="636"/>
      <c r="CY29" s="637"/>
      <c r="CZ29" s="630">
        <v>5.8</v>
      </c>
      <c r="DA29" s="638"/>
      <c r="DB29" s="638"/>
      <c r="DC29" s="639"/>
      <c r="DD29" s="633">
        <v>811893</v>
      </c>
      <c r="DE29" s="636"/>
      <c r="DF29" s="636"/>
      <c r="DG29" s="636"/>
      <c r="DH29" s="636"/>
      <c r="DI29" s="636"/>
      <c r="DJ29" s="636"/>
      <c r="DK29" s="637"/>
      <c r="DL29" s="633">
        <v>811893</v>
      </c>
      <c r="DM29" s="636"/>
      <c r="DN29" s="636"/>
      <c r="DO29" s="636"/>
      <c r="DP29" s="636"/>
      <c r="DQ29" s="636"/>
      <c r="DR29" s="636"/>
      <c r="DS29" s="636"/>
      <c r="DT29" s="636"/>
      <c r="DU29" s="636"/>
      <c r="DV29" s="637"/>
      <c r="DW29" s="630">
        <v>10.1</v>
      </c>
      <c r="DX29" s="638"/>
      <c r="DY29" s="638"/>
      <c r="DZ29" s="638"/>
      <c r="EA29" s="638"/>
      <c r="EB29" s="638"/>
      <c r="EC29" s="652"/>
    </row>
    <row r="30" spans="2:133" ht="11.25" customHeight="1" x14ac:dyDescent="0.15">
      <c r="B30" s="624" t="s">
        <v>314</v>
      </c>
      <c r="C30" s="625"/>
      <c r="D30" s="625"/>
      <c r="E30" s="625"/>
      <c r="F30" s="625"/>
      <c r="G30" s="625"/>
      <c r="H30" s="625"/>
      <c r="I30" s="625"/>
      <c r="J30" s="625"/>
      <c r="K30" s="625"/>
      <c r="L30" s="625"/>
      <c r="M30" s="625"/>
      <c r="N30" s="625"/>
      <c r="O30" s="625"/>
      <c r="P30" s="625"/>
      <c r="Q30" s="626"/>
      <c r="R30" s="627">
        <v>2742559</v>
      </c>
      <c r="S30" s="628"/>
      <c r="T30" s="628"/>
      <c r="U30" s="628"/>
      <c r="V30" s="628"/>
      <c r="W30" s="628"/>
      <c r="X30" s="628"/>
      <c r="Y30" s="629"/>
      <c r="Z30" s="663">
        <v>16.899999999999999</v>
      </c>
      <c r="AA30" s="663"/>
      <c r="AB30" s="663"/>
      <c r="AC30" s="663"/>
      <c r="AD30" s="664" t="s">
        <v>130</v>
      </c>
      <c r="AE30" s="664"/>
      <c r="AF30" s="664"/>
      <c r="AG30" s="664"/>
      <c r="AH30" s="664"/>
      <c r="AI30" s="664"/>
      <c r="AJ30" s="664"/>
      <c r="AK30" s="664"/>
      <c r="AL30" s="630" t="s">
        <v>130</v>
      </c>
      <c r="AM30" s="631"/>
      <c r="AN30" s="631"/>
      <c r="AO30" s="665"/>
      <c r="AP30" s="679" t="s">
        <v>229</v>
      </c>
      <c r="AQ30" s="680"/>
      <c r="AR30" s="680"/>
      <c r="AS30" s="680"/>
      <c r="AT30" s="680"/>
      <c r="AU30" s="680"/>
      <c r="AV30" s="680"/>
      <c r="AW30" s="680"/>
      <c r="AX30" s="680"/>
      <c r="AY30" s="680"/>
      <c r="AZ30" s="680"/>
      <c r="BA30" s="680"/>
      <c r="BB30" s="680"/>
      <c r="BC30" s="680"/>
      <c r="BD30" s="680"/>
      <c r="BE30" s="680"/>
      <c r="BF30" s="681"/>
      <c r="BG30" s="679" t="s">
        <v>315</v>
      </c>
      <c r="BH30" s="693"/>
      <c r="BI30" s="693"/>
      <c r="BJ30" s="693"/>
      <c r="BK30" s="693"/>
      <c r="BL30" s="693"/>
      <c r="BM30" s="693"/>
      <c r="BN30" s="693"/>
      <c r="BO30" s="693"/>
      <c r="BP30" s="693"/>
      <c r="BQ30" s="694"/>
      <c r="BR30" s="679" t="s">
        <v>316</v>
      </c>
      <c r="BS30" s="693"/>
      <c r="BT30" s="693"/>
      <c r="BU30" s="693"/>
      <c r="BV30" s="693"/>
      <c r="BW30" s="693"/>
      <c r="BX30" s="693"/>
      <c r="BY30" s="693"/>
      <c r="BZ30" s="693"/>
      <c r="CA30" s="693"/>
      <c r="CB30" s="694"/>
      <c r="CD30" s="642"/>
      <c r="CE30" s="643"/>
      <c r="CF30" s="624" t="s">
        <v>317</v>
      </c>
      <c r="CG30" s="625"/>
      <c r="CH30" s="625"/>
      <c r="CI30" s="625"/>
      <c r="CJ30" s="625"/>
      <c r="CK30" s="625"/>
      <c r="CL30" s="625"/>
      <c r="CM30" s="625"/>
      <c r="CN30" s="625"/>
      <c r="CO30" s="625"/>
      <c r="CP30" s="625"/>
      <c r="CQ30" s="626"/>
      <c r="CR30" s="627">
        <v>852096</v>
      </c>
      <c r="CS30" s="628"/>
      <c r="CT30" s="628"/>
      <c r="CU30" s="628"/>
      <c r="CV30" s="628"/>
      <c r="CW30" s="628"/>
      <c r="CX30" s="628"/>
      <c r="CY30" s="629"/>
      <c r="CZ30" s="630">
        <v>5.5</v>
      </c>
      <c r="DA30" s="638"/>
      <c r="DB30" s="638"/>
      <c r="DC30" s="639"/>
      <c r="DD30" s="633">
        <v>768830</v>
      </c>
      <c r="DE30" s="628"/>
      <c r="DF30" s="628"/>
      <c r="DG30" s="628"/>
      <c r="DH30" s="628"/>
      <c r="DI30" s="628"/>
      <c r="DJ30" s="628"/>
      <c r="DK30" s="629"/>
      <c r="DL30" s="633">
        <v>768830</v>
      </c>
      <c r="DM30" s="628"/>
      <c r="DN30" s="628"/>
      <c r="DO30" s="628"/>
      <c r="DP30" s="628"/>
      <c r="DQ30" s="628"/>
      <c r="DR30" s="628"/>
      <c r="DS30" s="628"/>
      <c r="DT30" s="628"/>
      <c r="DU30" s="628"/>
      <c r="DV30" s="629"/>
      <c r="DW30" s="630">
        <v>9.6</v>
      </c>
      <c r="DX30" s="638"/>
      <c r="DY30" s="638"/>
      <c r="DZ30" s="638"/>
      <c r="EA30" s="638"/>
      <c r="EB30" s="638"/>
      <c r="EC30" s="652"/>
    </row>
    <row r="31" spans="2:133" ht="11.25" customHeight="1" x14ac:dyDescent="0.15">
      <c r="B31" s="696" t="s">
        <v>318</v>
      </c>
      <c r="C31" s="697"/>
      <c r="D31" s="697"/>
      <c r="E31" s="697"/>
      <c r="F31" s="697"/>
      <c r="G31" s="697"/>
      <c r="H31" s="697"/>
      <c r="I31" s="697"/>
      <c r="J31" s="697"/>
      <c r="K31" s="697"/>
      <c r="L31" s="697"/>
      <c r="M31" s="697"/>
      <c r="N31" s="697"/>
      <c r="O31" s="697"/>
      <c r="P31" s="697"/>
      <c r="Q31" s="698"/>
      <c r="R31" s="627" t="s">
        <v>130</v>
      </c>
      <c r="S31" s="628"/>
      <c r="T31" s="628"/>
      <c r="U31" s="628"/>
      <c r="V31" s="628"/>
      <c r="W31" s="628"/>
      <c r="X31" s="628"/>
      <c r="Y31" s="629"/>
      <c r="Z31" s="663" t="s">
        <v>235</v>
      </c>
      <c r="AA31" s="663"/>
      <c r="AB31" s="663"/>
      <c r="AC31" s="663"/>
      <c r="AD31" s="664" t="s">
        <v>235</v>
      </c>
      <c r="AE31" s="664"/>
      <c r="AF31" s="664"/>
      <c r="AG31" s="664"/>
      <c r="AH31" s="664"/>
      <c r="AI31" s="664"/>
      <c r="AJ31" s="664"/>
      <c r="AK31" s="664"/>
      <c r="AL31" s="630" t="s">
        <v>130</v>
      </c>
      <c r="AM31" s="631"/>
      <c r="AN31" s="631"/>
      <c r="AO31" s="665"/>
      <c r="AP31" s="688" t="s">
        <v>319</v>
      </c>
      <c r="AQ31" s="689"/>
      <c r="AR31" s="689"/>
      <c r="AS31" s="689"/>
      <c r="AT31" s="690" t="s">
        <v>320</v>
      </c>
      <c r="AU31" s="218"/>
      <c r="AV31" s="218"/>
      <c r="AW31" s="218"/>
      <c r="AX31" s="676" t="s">
        <v>193</v>
      </c>
      <c r="AY31" s="677"/>
      <c r="AZ31" s="677"/>
      <c r="BA31" s="677"/>
      <c r="BB31" s="677"/>
      <c r="BC31" s="677"/>
      <c r="BD31" s="677"/>
      <c r="BE31" s="677"/>
      <c r="BF31" s="678"/>
      <c r="BG31" s="684">
        <v>99.2</v>
      </c>
      <c r="BH31" s="685"/>
      <c r="BI31" s="685"/>
      <c r="BJ31" s="685"/>
      <c r="BK31" s="685"/>
      <c r="BL31" s="685"/>
      <c r="BM31" s="686">
        <v>97.5</v>
      </c>
      <c r="BN31" s="685"/>
      <c r="BO31" s="685"/>
      <c r="BP31" s="685"/>
      <c r="BQ31" s="687"/>
      <c r="BR31" s="684">
        <v>99.1</v>
      </c>
      <c r="BS31" s="685"/>
      <c r="BT31" s="685"/>
      <c r="BU31" s="685"/>
      <c r="BV31" s="685"/>
      <c r="BW31" s="685"/>
      <c r="BX31" s="686">
        <v>97.3</v>
      </c>
      <c r="BY31" s="685"/>
      <c r="BZ31" s="685"/>
      <c r="CA31" s="685"/>
      <c r="CB31" s="687"/>
      <c r="CD31" s="642"/>
      <c r="CE31" s="643"/>
      <c r="CF31" s="624" t="s">
        <v>321</v>
      </c>
      <c r="CG31" s="625"/>
      <c r="CH31" s="625"/>
      <c r="CI31" s="625"/>
      <c r="CJ31" s="625"/>
      <c r="CK31" s="625"/>
      <c r="CL31" s="625"/>
      <c r="CM31" s="625"/>
      <c r="CN31" s="625"/>
      <c r="CO31" s="625"/>
      <c r="CP31" s="625"/>
      <c r="CQ31" s="626"/>
      <c r="CR31" s="627">
        <v>44308</v>
      </c>
      <c r="CS31" s="636"/>
      <c r="CT31" s="636"/>
      <c r="CU31" s="636"/>
      <c r="CV31" s="636"/>
      <c r="CW31" s="636"/>
      <c r="CX31" s="636"/>
      <c r="CY31" s="637"/>
      <c r="CZ31" s="630">
        <v>0.3</v>
      </c>
      <c r="DA31" s="638"/>
      <c r="DB31" s="638"/>
      <c r="DC31" s="639"/>
      <c r="DD31" s="633">
        <v>43063</v>
      </c>
      <c r="DE31" s="636"/>
      <c r="DF31" s="636"/>
      <c r="DG31" s="636"/>
      <c r="DH31" s="636"/>
      <c r="DI31" s="636"/>
      <c r="DJ31" s="636"/>
      <c r="DK31" s="637"/>
      <c r="DL31" s="633">
        <v>43063</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322</v>
      </c>
      <c r="C32" s="625"/>
      <c r="D32" s="625"/>
      <c r="E32" s="625"/>
      <c r="F32" s="625"/>
      <c r="G32" s="625"/>
      <c r="H32" s="625"/>
      <c r="I32" s="625"/>
      <c r="J32" s="625"/>
      <c r="K32" s="625"/>
      <c r="L32" s="625"/>
      <c r="M32" s="625"/>
      <c r="N32" s="625"/>
      <c r="O32" s="625"/>
      <c r="P32" s="625"/>
      <c r="Q32" s="626"/>
      <c r="R32" s="627">
        <v>1054901</v>
      </c>
      <c r="S32" s="628"/>
      <c r="T32" s="628"/>
      <c r="U32" s="628"/>
      <c r="V32" s="628"/>
      <c r="W32" s="628"/>
      <c r="X32" s="628"/>
      <c r="Y32" s="629"/>
      <c r="Z32" s="663">
        <v>6.5</v>
      </c>
      <c r="AA32" s="663"/>
      <c r="AB32" s="663"/>
      <c r="AC32" s="663"/>
      <c r="AD32" s="664" t="s">
        <v>235</v>
      </c>
      <c r="AE32" s="664"/>
      <c r="AF32" s="664"/>
      <c r="AG32" s="664"/>
      <c r="AH32" s="664"/>
      <c r="AI32" s="664"/>
      <c r="AJ32" s="664"/>
      <c r="AK32" s="664"/>
      <c r="AL32" s="630" t="s">
        <v>235</v>
      </c>
      <c r="AM32" s="631"/>
      <c r="AN32" s="631"/>
      <c r="AO32" s="665"/>
      <c r="AP32" s="666"/>
      <c r="AQ32" s="667"/>
      <c r="AR32" s="667"/>
      <c r="AS32" s="667"/>
      <c r="AT32" s="691"/>
      <c r="AU32" s="214" t="s">
        <v>323</v>
      </c>
      <c r="AX32" s="624" t="s">
        <v>324</v>
      </c>
      <c r="AY32" s="625"/>
      <c r="AZ32" s="625"/>
      <c r="BA32" s="625"/>
      <c r="BB32" s="625"/>
      <c r="BC32" s="625"/>
      <c r="BD32" s="625"/>
      <c r="BE32" s="625"/>
      <c r="BF32" s="626"/>
      <c r="BG32" s="683">
        <v>99.1</v>
      </c>
      <c r="BH32" s="636"/>
      <c r="BI32" s="636"/>
      <c r="BJ32" s="636"/>
      <c r="BK32" s="636"/>
      <c r="BL32" s="636"/>
      <c r="BM32" s="631">
        <v>97.1</v>
      </c>
      <c r="BN32" s="636"/>
      <c r="BO32" s="636"/>
      <c r="BP32" s="636"/>
      <c r="BQ32" s="661"/>
      <c r="BR32" s="683">
        <v>98.9</v>
      </c>
      <c r="BS32" s="636"/>
      <c r="BT32" s="636"/>
      <c r="BU32" s="636"/>
      <c r="BV32" s="636"/>
      <c r="BW32" s="636"/>
      <c r="BX32" s="631">
        <v>96.9</v>
      </c>
      <c r="BY32" s="636"/>
      <c r="BZ32" s="636"/>
      <c r="CA32" s="636"/>
      <c r="CB32" s="661"/>
      <c r="CD32" s="644"/>
      <c r="CE32" s="645"/>
      <c r="CF32" s="624" t="s">
        <v>325</v>
      </c>
      <c r="CG32" s="625"/>
      <c r="CH32" s="625"/>
      <c r="CI32" s="625"/>
      <c r="CJ32" s="625"/>
      <c r="CK32" s="625"/>
      <c r="CL32" s="625"/>
      <c r="CM32" s="625"/>
      <c r="CN32" s="625"/>
      <c r="CO32" s="625"/>
      <c r="CP32" s="625"/>
      <c r="CQ32" s="626"/>
      <c r="CR32" s="627" t="s">
        <v>235</v>
      </c>
      <c r="CS32" s="628"/>
      <c r="CT32" s="628"/>
      <c r="CU32" s="628"/>
      <c r="CV32" s="628"/>
      <c r="CW32" s="628"/>
      <c r="CX32" s="628"/>
      <c r="CY32" s="629"/>
      <c r="CZ32" s="630" t="s">
        <v>130</v>
      </c>
      <c r="DA32" s="638"/>
      <c r="DB32" s="638"/>
      <c r="DC32" s="639"/>
      <c r="DD32" s="633" t="s">
        <v>130</v>
      </c>
      <c r="DE32" s="628"/>
      <c r="DF32" s="628"/>
      <c r="DG32" s="628"/>
      <c r="DH32" s="628"/>
      <c r="DI32" s="628"/>
      <c r="DJ32" s="628"/>
      <c r="DK32" s="629"/>
      <c r="DL32" s="633" t="s">
        <v>235</v>
      </c>
      <c r="DM32" s="628"/>
      <c r="DN32" s="628"/>
      <c r="DO32" s="628"/>
      <c r="DP32" s="628"/>
      <c r="DQ32" s="628"/>
      <c r="DR32" s="628"/>
      <c r="DS32" s="628"/>
      <c r="DT32" s="628"/>
      <c r="DU32" s="628"/>
      <c r="DV32" s="629"/>
      <c r="DW32" s="630" t="s">
        <v>235</v>
      </c>
      <c r="DX32" s="638"/>
      <c r="DY32" s="638"/>
      <c r="DZ32" s="638"/>
      <c r="EA32" s="638"/>
      <c r="EB32" s="638"/>
      <c r="EC32" s="652"/>
    </row>
    <row r="33" spans="2:133" ht="11.25" customHeight="1" x14ac:dyDescent="0.15">
      <c r="B33" s="624" t="s">
        <v>326</v>
      </c>
      <c r="C33" s="625"/>
      <c r="D33" s="625"/>
      <c r="E33" s="625"/>
      <c r="F33" s="625"/>
      <c r="G33" s="625"/>
      <c r="H33" s="625"/>
      <c r="I33" s="625"/>
      <c r="J33" s="625"/>
      <c r="K33" s="625"/>
      <c r="L33" s="625"/>
      <c r="M33" s="625"/>
      <c r="N33" s="625"/>
      <c r="O33" s="625"/>
      <c r="P33" s="625"/>
      <c r="Q33" s="626"/>
      <c r="R33" s="627">
        <v>41976</v>
      </c>
      <c r="S33" s="628"/>
      <c r="T33" s="628"/>
      <c r="U33" s="628"/>
      <c r="V33" s="628"/>
      <c r="W33" s="628"/>
      <c r="X33" s="628"/>
      <c r="Y33" s="629"/>
      <c r="Z33" s="663">
        <v>0.3</v>
      </c>
      <c r="AA33" s="663"/>
      <c r="AB33" s="663"/>
      <c r="AC33" s="663"/>
      <c r="AD33" s="664">
        <v>10918</v>
      </c>
      <c r="AE33" s="664"/>
      <c r="AF33" s="664"/>
      <c r="AG33" s="664"/>
      <c r="AH33" s="664"/>
      <c r="AI33" s="664"/>
      <c r="AJ33" s="664"/>
      <c r="AK33" s="664"/>
      <c r="AL33" s="630">
        <v>0.1</v>
      </c>
      <c r="AM33" s="631"/>
      <c r="AN33" s="631"/>
      <c r="AO33" s="665"/>
      <c r="AP33" s="668"/>
      <c r="AQ33" s="669"/>
      <c r="AR33" s="669"/>
      <c r="AS33" s="669"/>
      <c r="AT33" s="692"/>
      <c r="AU33" s="219"/>
      <c r="AV33" s="219"/>
      <c r="AW33" s="219"/>
      <c r="AX33" s="608" t="s">
        <v>327</v>
      </c>
      <c r="AY33" s="609"/>
      <c r="AZ33" s="609"/>
      <c r="BA33" s="609"/>
      <c r="BB33" s="609"/>
      <c r="BC33" s="609"/>
      <c r="BD33" s="609"/>
      <c r="BE33" s="609"/>
      <c r="BF33" s="610"/>
      <c r="BG33" s="682">
        <v>99.3</v>
      </c>
      <c r="BH33" s="612"/>
      <c r="BI33" s="612"/>
      <c r="BJ33" s="612"/>
      <c r="BK33" s="612"/>
      <c r="BL33" s="612"/>
      <c r="BM33" s="656">
        <v>97.6</v>
      </c>
      <c r="BN33" s="612"/>
      <c r="BO33" s="612"/>
      <c r="BP33" s="612"/>
      <c r="BQ33" s="650"/>
      <c r="BR33" s="682">
        <v>99.2</v>
      </c>
      <c r="BS33" s="612"/>
      <c r="BT33" s="612"/>
      <c r="BU33" s="612"/>
      <c r="BV33" s="612"/>
      <c r="BW33" s="612"/>
      <c r="BX33" s="656">
        <v>97.3</v>
      </c>
      <c r="BY33" s="612"/>
      <c r="BZ33" s="612"/>
      <c r="CA33" s="612"/>
      <c r="CB33" s="650"/>
      <c r="CD33" s="624" t="s">
        <v>328</v>
      </c>
      <c r="CE33" s="625"/>
      <c r="CF33" s="625"/>
      <c r="CG33" s="625"/>
      <c r="CH33" s="625"/>
      <c r="CI33" s="625"/>
      <c r="CJ33" s="625"/>
      <c r="CK33" s="625"/>
      <c r="CL33" s="625"/>
      <c r="CM33" s="625"/>
      <c r="CN33" s="625"/>
      <c r="CO33" s="625"/>
      <c r="CP33" s="625"/>
      <c r="CQ33" s="626"/>
      <c r="CR33" s="627">
        <v>8529158</v>
      </c>
      <c r="CS33" s="636"/>
      <c r="CT33" s="636"/>
      <c r="CU33" s="636"/>
      <c r="CV33" s="636"/>
      <c r="CW33" s="636"/>
      <c r="CX33" s="636"/>
      <c r="CY33" s="637"/>
      <c r="CZ33" s="630">
        <v>55.4</v>
      </c>
      <c r="DA33" s="638"/>
      <c r="DB33" s="638"/>
      <c r="DC33" s="639"/>
      <c r="DD33" s="633">
        <v>6343040</v>
      </c>
      <c r="DE33" s="636"/>
      <c r="DF33" s="636"/>
      <c r="DG33" s="636"/>
      <c r="DH33" s="636"/>
      <c r="DI33" s="636"/>
      <c r="DJ33" s="636"/>
      <c r="DK33" s="637"/>
      <c r="DL33" s="633">
        <v>3785029</v>
      </c>
      <c r="DM33" s="636"/>
      <c r="DN33" s="636"/>
      <c r="DO33" s="636"/>
      <c r="DP33" s="636"/>
      <c r="DQ33" s="636"/>
      <c r="DR33" s="636"/>
      <c r="DS33" s="636"/>
      <c r="DT33" s="636"/>
      <c r="DU33" s="636"/>
      <c r="DV33" s="637"/>
      <c r="DW33" s="630">
        <v>47.3</v>
      </c>
      <c r="DX33" s="638"/>
      <c r="DY33" s="638"/>
      <c r="DZ33" s="638"/>
      <c r="EA33" s="638"/>
      <c r="EB33" s="638"/>
      <c r="EC33" s="652"/>
    </row>
    <row r="34" spans="2:133" ht="11.25" customHeight="1" x14ac:dyDescent="0.15">
      <c r="B34" s="624" t="s">
        <v>329</v>
      </c>
      <c r="C34" s="625"/>
      <c r="D34" s="625"/>
      <c r="E34" s="625"/>
      <c r="F34" s="625"/>
      <c r="G34" s="625"/>
      <c r="H34" s="625"/>
      <c r="I34" s="625"/>
      <c r="J34" s="625"/>
      <c r="K34" s="625"/>
      <c r="L34" s="625"/>
      <c r="M34" s="625"/>
      <c r="N34" s="625"/>
      <c r="O34" s="625"/>
      <c r="P34" s="625"/>
      <c r="Q34" s="626"/>
      <c r="R34" s="627">
        <v>219686</v>
      </c>
      <c r="S34" s="628"/>
      <c r="T34" s="628"/>
      <c r="U34" s="628"/>
      <c r="V34" s="628"/>
      <c r="W34" s="628"/>
      <c r="X34" s="628"/>
      <c r="Y34" s="629"/>
      <c r="Z34" s="663">
        <v>1.4</v>
      </c>
      <c r="AA34" s="663"/>
      <c r="AB34" s="663"/>
      <c r="AC34" s="663"/>
      <c r="AD34" s="664" t="s">
        <v>130</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330</v>
      </c>
      <c r="CE34" s="625"/>
      <c r="CF34" s="625"/>
      <c r="CG34" s="625"/>
      <c r="CH34" s="625"/>
      <c r="CI34" s="625"/>
      <c r="CJ34" s="625"/>
      <c r="CK34" s="625"/>
      <c r="CL34" s="625"/>
      <c r="CM34" s="625"/>
      <c r="CN34" s="625"/>
      <c r="CO34" s="625"/>
      <c r="CP34" s="625"/>
      <c r="CQ34" s="626"/>
      <c r="CR34" s="627">
        <v>2979248</v>
      </c>
      <c r="CS34" s="628"/>
      <c r="CT34" s="628"/>
      <c r="CU34" s="628"/>
      <c r="CV34" s="628"/>
      <c r="CW34" s="628"/>
      <c r="CX34" s="628"/>
      <c r="CY34" s="629"/>
      <c r="CZ34" s="630">
        <v>19.399999999999999</v>
      </c>
      <c r="DA34" s="638"/>
      <c r="DB34" s="638"/>
      <c r="DC34" s="639"/>
      <c r="DD34" s="633">
        <v>1773347</v>
      </c>
      <c r="DE34" s="628"/>
      <c r="DF34" s="628"/>
      <c r="DG34" s="628"/>
      <c r="DH34" s="628"/>
      <c r="DI34" s="628"/>
      <c r="DJ34" s="628"/>
      <c r="DK34" s="629"/>
      <c r="DL34" s="633">
        <v>1224999</v>
      </c>
      <c r="DM34" s="628"/>
      <c r="DN34" s="628"/>
      <c r="DO34" s="628"/>
      <c r="DP34" s="628"/>
      <c r="DQ34" s="628"/>
      <c r="DR34" s="628"/>
      <c r="DS34" s="628"/>
      <c r="DT34" s="628"/>
      <c r="DU34" s="628"/>
      <c r="DV34" s="629"/>
      <c r="DW34" s="630">
        <v>15.3</v>
      </c>
      <c r="DX34" s="638"/>
      <c r="DY34" s="638"/>
      <c r="DZ34" s="638"/>
      <c r="EA34" s="638"/>
      <c r="EB34" s="638"/>
      <c r="EC34" s="652"/>
    </row>
    <row r="35" spans="2:133" ht="11.25" customHeight="1" x14ac:dyDescent="0.15">
      <c r="B35" s="624" t="s">
        <v>331</v>
      </c>
      <c r="C35" s="625"/>
      <c r="D35" s="625"/>
      <c r="E35" s="625"/>
      <c r="F35" s="625"/>
      <c r="G35" s="625"/>
      <c r="H35" s="625"/>
      <c r="I35" s="625"/>
      <c r="J35" s="625"/>
      <c r="K35" s="625"/>
      <c r="L35" s="625"/>
      <c r="M35" s="625"/>
      <c r="N35" s="625"/>
      <c r="O35" s="625"/>
      <c r="P35" s="625"/>
      <c r="Q35" s="626"/>
      <c r="R35" s="627">
        <v>2301151</v>
      </c>
      <c r="S35" s="628"/>
      <c r="T35" s="628"/>
      <c r="U35" s="628"/>
      <c r="V35" s="628"/>
      <c r="W35" s="628"/>
      <c r="X35" s="628"/>
      <c r="Y35" s="629"/>
      <c r="Z35" s="663">
        <v>14.2</v>
      </c>
      <c r="AA35" s="663"/>
      <c r="AB35" s="663"/>
      <c r="AC35" s="663"/>
      <c r="AD35" s="664" t="s">
        <v>235</v>
      </c>
      <c r="AE35" s="664"/>
      <c r="AF35" s="664"/>
      <c r="AG35" s="664"/>
      <c r="AH35" s="664"/>
      <c r="AI35" s="664"/>
      <c r="AJ35" s="664"/>
      <c r="AK35" s="664"/>
      <c r="AL35" s="630" t="s">
        <v>130</v>
      </c>
      <c r="AM35" s="631"/>
      <c r="AN35" s="631"/>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334</v>
      </c>
      <c r="CE35" s="625"/>
      <c r="CF35" s="625"/>
      <c r="CG35" s="625"/>
      <c r="CH35" s="625"/>
      <c r="CI35" s="625"/>
      <c r="CJ35" s="625"/>
      <c r="CK35" s="625"/>
      <c r="CL35" s="625"/>
      <c r="CM35" s="625"/>
      <c r="CN35" s="625"/>
      <c r="CO35" s="625"/>
      <c r="CP35" s="625"/>
      <c r="CQ35" s="626"/>
      <c r="CR35" s="627">
        <v>71217</v>
      </c>
      <c r="CS35" s="636"/>
      <c r="CT35" s="636"/>
      <c r="CU35" s="636"/>
      <c r="CV35" s="636"/>
      <c r="CW35" s="636"/>
      <c r="CX35" s="636"/>
      <c r="CY35" s="637"/>
      <c r="CZ35" s="630">
        <v>0.5</v>
      </c>
      <c r="DA35" s="638"/>
      <c r="DB35" s="638"/>
      <c r="DC35" s="639"/>
      <c r="DD35" s="633">
        <v>68655</v>
      </c>
      <c r="DE35" s="636"/>
      <c r="DF35" s="636"/>
      <c r="DG35" s="636"/>
      <c r="DH35" s="636"/>
      <c r="DI35" s="636"/>
      <c r="DJ35" s="636"/>
      <c r="DK35" s="637"/>
      <c r="DL35" s="633">
        <v>68655</v>
      </c>
      <c r="DM35" s="636"/>
      <c r="DN35" s="636"/>
      <c r="DO35" s="636"/>
      <c r="DP35" s="636"/>
      <c r="DQ35" s="636"/>
      <c r="DR35" s="636"/>
      <c r="DS35" s="636"/>
      <c r="DT35" s="636"/>
      <c r="DU35" s="636"/>
      <c r="DV35" s="637"/>
      <c r="DW35" s="630">
        <v>0.9</v>
      </c>
      <c r="DX35" s="638"/>
      <c r="DY35" s="638"/>
      <c r="DZ35" s="638"/>
      <c r="EA35" s="638"/>
      <c r="EB35" s="638"/>
      <c r="EC35" s="652"/>
    </row>
    <row r="36" spans="2:133" ht="11.25" customHeight="1" x14ac:dyDescent="0.15">
      <c r="B36" s="624" t="s">
        <v>335</v>
      </c>
      <c r="C36" s="625"/>
      <c r="D36" s="625"/>
      <c r="E36" s="625"/>
      <c r="F36" s="625"/>
      <c r="G36" s="625"/>
      <c r="H36" s="625"/>
      <c r="I36" s="625"/>
      <c r="J36" s="625"/>
      <c r="K36" s="625"/>
      <c r="L36" s="625"/>
      <c r="M36" s="625"/>
      <c r="N36" s="625"/>
      <c r="O36" s="625"/>
      <c r="P36" s="625"/>
      <c r="Q36" s="626"/>
      <c r="R36" s="627">
        <v>227794</v>
      </c>
      <c r="S36" s="628"/>
      <c r="T36" s="628"/>
      <c r="U36" s="628"/>
      <c r="V36" s="628"/>
      <c r="W36" s="628"/>
      <c r="X36" s="628"/>
      <c r="Y36" s="629"/>
      <c r="Z36" s="663">
        <v>1.4</v>
      </c>
      <c r="AA36" s="663"/>
      <c r="AB36" s="663"/>
      <c r="AC36" s="663"/>
      <c r="AD36" s="664" t="s">
        <v>235</v>
      </c>
      <c r="AE36" s="664"/>
      <c r="AF36" s="664"/>
      <c r="AG36" s="664"/>
      <c r="AH36" s="664"/>
      <c r="AI36" s="664"/>
      <c r="AJ36" s="664"/>
      <c r="AK36" s="664"/>
      <c r="AL36" s="630" t="s">
        <v>235</v>
      </c>
      <c r="AM36" s="631"/>
      <c r="AN36" s="631"/>
      <c r="AO36" s="665"/>
      <c r="AP36" s="222"/>
      <c r="AQ36" s="670" t="s">
        <v>336</v>
      </c>
      <c r="AR36" s="671"/>
      <c r="AS36" s="671"/>
      <c r="AT36" s="671"/>
      <c r="AU36" s="671"/>
      <c r="AV36" s="671"/>
      <c r="AW36" s="671"/>
      <c r="AX36" s="671"/>
      <c r="AY36" s="672"/>
      <c r="AZ36" s="673">
        <v>1785768</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28865</v>
      </c>
      <c r="BW36" s="674"/>
      <c r="BX36" s="674"/>
      <c r="BY36" s="674"/>
      <c r="BZ36" s="674"/>
      <c r="CA36" s="674"/>
      <c r="CB36" s="675"/>
      <c r="CD36" s="624" t="s">
        <v>338</v>
      </c>
      <c r="CE36" s="625"/>
      <c r="CF36" s="625"/>
      <c r="CG36" s="625"/>
      <c r="CH36" s="625"/>
      <c r="CI36" s="625"/>
      <c r="CJ36" s="625"/>
      <c r="CK36" s="625"/>
      <c r="CL36" s="625"/>
      <c r="CM36" s="625"/>
      <c r="CN36" s="625"/>
      <c r="CO36" s="625"/>
      <c r="CP36" s="625"/>
      <c r="CQ36" s="626"/>
      <c r="CR36" s="627">
        <v>2402248</v>
      </c>
      <c r="CS36" s="628"/>
      <c r="CT36" s="628"/>
      <c r="CU36" s="628"/>
      <c r="CV36" s="628"/>
      <c r="CW36" s="628"/>
      <c r="CX36" s="628"/>
      <c r="CY36" s="629"/>
      <c r="CZ36" s="630">
        <v>15.6</v>
      </c>
      <c r="DA36" s="638"/>
      <c r="DB36" s="638"/>
      <c r="DC36" s="639"/>
      <c r="DD36" s="633">
        <v>2216775</v>
      </c>
      <c r="DE36" s="628"/>
      <c r="DF36" s="628"/>
      <c r="DG36" s="628"/>
      <c r="DH36" s="628"/>
      <c r="DI36" s="628"/>
      <c r="DJ36" s="628"/>
      <c r="DK36" s="629"/>
      <c r="DL36" s="633">
        <v>1606903</v>
      </c>
      <c r="DM36" s="628"/>
      <c r="DN36" s="628"/>
      <c r="DO36" s="628"/>
      <c r="DP36" s="628"/>
      <c r="DQ36" s="628"/>
      <c r="DR36" s="628"/>
      <c r="DS36" s="628"/>
      <c r="DT36" s="628"/>
      <c r="DU36" s="628"/>
      <c r="DV36" s="629"/>
      <c r="DW36" s="630">
        <v>20.100000000000001</v>
      </c>
      <c r="DX36" s="638"/>
      <c r="DY36" s="638"/>
      <c r="DZ36" s="638"/>
      <c r="EA36" s="638"/>
      <c r="EB36" s="638"/>
      <c r="EC36" s="652"/>
    </row>
    <row r="37" spans="2:133" ht="11.25" customHeight="1" x14ac:dyDescent="0.15">
      <c r="B37" s="624" t="s">
        <v>339</v>
      </c>
      <c r="C37" s="625"/>
      <c r="D37" s="625"/>
      <c r="E37" s="625"/>
      <c r="F37" s="625"/>
      <c r="G37" s="625"/>
      <c r="H37" s="625"/>
      <c r="I37" s="625"/>
      <c r="J37" s="625"/>
      <c r="K37" s="625"/>
      <c r="L37" s="625"/>
      <c r="M37" s="625"/>
      <c r="N37" s="625"/>
      <c r="O37" s="625"/>
      <c r="P37" s="625"/>
      <c r="Q37" s="626"/>
      <c r="R37" s="627">
        <v>464534</v>
      </c>
      <c r="S37" s="628"/>
      <c r="T37" s="628"/>
      <c r="U37" s="628"/>
      <c r="V37" s="628"/>
      <c r="W37" s="628"/>
      <c r="X37" s="628"/>
      <c r="Y37" s="629"/>
      <c r="Z37" s="663">
        <v>2.9</v>
      </c>
      <c r="AA37" s="663"/>
      <c r="AB37" s="663"/>
      <c r="AC37" s="663"/>
      <c r="AD37" s="664">
        <v>159736</v>
      </c>
      <c r="AE37" s="664"/>
      <c r="AF37" s="664"/>
      <c r="AG37" s="664"/>
      <c r="AH37" s="664"/>
      <c r="AI37" s="664"/>
      <c r="AJ37" s="664"/>
      <c r="AK37" s="664"/>
      <c r="AL37" s="630">
        <v>2</v>
      </c>
      <c r="AM37" s="631"/>
      <c r="AN37" s="631"/>
      <c r="AO37" s="665"/>
      <c r="AQ37" s="658" t="s">
        <v>340</v>
      </c>
      <c r="AR37" s="659"/>
      <c r="AS37" s="659"/>
      <c r="AT37" s="659"/>
      <c r="AU37" s="659"/>
      <c r="AV37" s="659"/>
      <c r="AW37" s="659"/>
      <c r="AX37" s="659"/>
      <c r="AY37" s="660"/>
      <c r="AZ37" s="627">
        <v>621410</v>
      </c>
      <c r="BA37" s="628"/>
      <c r="BB37" s="628"/>
      <c r="BC37" s="628"/>
      <c r="BD37" s="636"/>
      <c r="BE37" s="636"/>
      <c r="BF37" s="661"/>
      <c r="BG37" s="624" t="s">
        <v>341</v>
      </c>
      <c r="BH37" s="625"/>
      <c r="BI37" s="625"/>
      <c r="BJ37" s="625"/>
      <c r="BK37" s="625"/>
      <c r="BL37" s="625"/>
      <c r="BM37" s="625"/>
      <c r="BN37" s="625"/>
      <c r="BO37" s="625"/>
      <c r="BP37" s="625"/>
      <c r="BQ37" s="625"/>
      <c r="BR37" s="625"/>
      <c r="BS37" s="625"/>
      <c r="BT37" s="625"/>
      <c r="BU37" s="626"/>
      <c r="BV37" s="627">
        <v>14865</v>
      </c>
      <c r="BW37" s="628"/>
      <c r="BX37" s="628"/>
      <c r="BY37" s="628"/>
      <c r="BZ37" s="628"/>
      <c r="CA37" s="628"/>
      <c r="CB37" s="662"/>
      <c r="CD37" s="624" t="s">
        <v>342</v>
      </c>
      <c r="CE37" s="625"/>
      <c r="CF37" s="625"/>
      <c r="CG37" s="625"/>
      <c r="CH37" s="625"/>
      <c r="CI37" s="625"/>
      <c r="CJ37" s="625"/>
      <c r="CK37" s="625"/>
      <c r="CL37" s="625"/>
      <c r="CM37" s="625"/>
      <c r="CN37" s="625"/>
      <c r="CO37" s="625"/>
      <c r="CP37" s="625"/>
      <c r="CQ37" s="626"/>
      <c r="CR37" s="627">
        <v>951924</v>
      </c>
      <c r="CS37" s="636"/>
      <c r="CT37" s="636"/>
      <c r="CU37" s="636"/>
      <c r="CV37" s="636"/>
      <c r="CW37" s="636"/>
      <c r="CX37" s="636"/>
      <c r="CY37" s="637"/>
      <c r="CZ37" s="630">
        <v>6.2</v>
      </c>
      <c r="DA37" s="638"/>
      <c r="DB37" s="638"/>
      <c r="DC37" s="639"/>
      <c r="DD37" s="633">
        <v>951924</v>
      </c>
      <c r="DE37" s="636"/>
      <c r="DF37" s="636"/>
      <c r="DG37" s="636"/>
      <c r="DH37" s="636"/>
      <c r="DI37" s="636"/>
      <c r="DJ37" s="636"/>
      <c r="DK37" s="637"/>
      <c r="DL37" s="633">
        <v>898034</v>
      </c>
      <c r="DM37" s="636"/>
      <c r="DN37" s="636"/>
      <c r="DO37" s="636"/>
      <c r="DP37" s="636"/>
      <c r="DQ37" s="636"/>
      <c r="DR37" s="636"/>
      <c r="DS37" s="636"/>
      <c r="DT37" s="636"/>
      <c r="DU37" s="636"/>
      <c r="DV37" s="637"/>
      <c r="DW37" s="630">
        <v>11.2</v>
      </c>
      <c r="DX37" s="638"/>
      <c r="DY37" s="638"/>
      <c r="DZ37" s="638"/>
      <c r="EA37" s="638"/>
      <c r="EB37" s="638"/>
      <c r="EC37" s="652"/>
    </row>
    <row r="38" spans="2:133" ht="11.25" customHeight="1" x14ac:dyDescent="0.15">
      <c r="B38" s="624" t="s">
        <v>343</v>
      </c>
      <c r="C38" s="625"/>
      <c r="D38" s="625"/>
      <c r="E38" s="625"/>
      <c r="F38" s="625"/>
      <c r="G38" s="625"/>
      <c r="H38" s="625"/>
      <c r="I38" s="625"/>
      <c r="J38" s="625"/>
      <c r="K38" s="625"/>
      <c r="L38" s="625"/>
      <c r="M38" s="625"/>
      <c r="N38" s="625"/>
      <c r="O38" s="625"/>
      <c r="P38" s="625"/>
      <c r="Q38" s="626"/>
      <c r="R38" s="627">
        <v>495600</v>
      </c>
      <c r="S38" s="628"/>
      <c r="T38" s="628"/>
      <c r="U38" s="628"/>
      <c r="V38" s="628"/>
      <c r="W38" s="628"/>
      <c r="X38" s="628"/>
      <c r="Y38" s="629"/>
      <c r="Z38" s="663">
        <v>3.1</v>
      </c>
      <c r="AA38" s="663"/>
      <c r="AB38" s="663"/>
      <c r="AC38" s="663"/>
      <c r="AD38" s="664" t="s">
        <v>130</v>
      </c>
      <c r="AE38" s="664"/>
      <c r="AF38" s="664"/>
      <c r="AG38" s="664"/>
      <c r="AH38" s="664"/>
      <c r="AI38" s="664"/>
      <c r="AJ38" s="664"/>
      <c r="AK38" s="664"/>
      <c r="AL38" s="630" t="s">
        <v>130</v>
      </c>
      <c r="AM38" s="631"/>
      <c r="AN38" s="631"/>
      <c r="AO38" s="665"/>
      <c r="AQ38" s="658" t="s">
        <v>344</v>
      </c>
      <c r="AR38" s="659"/>
      <c r="AS38" s="659"/>
      <c r="AT38" s="659"/>
      <c r="AU38" s="659"/>
      <c r="AV38" s="659"/>
      <c r="AW38" s="659"/>
      <c r="AX38" s="659"/>
      <c r="AY38" s="660"/>
      <c r="AZ38" s="627">
        <v>21764</v>
      </c>
      <c r="BA38" s="628"/>
      <c r="BB38" s="628"/>
      <c r="BC38" s="628"/>
      <c r="BD38" s="636"/>
      <c r="BE38" s="636"/>
      <c r="BF38" s="661"/>
      <c r="BG38" s="624" t="s">
        <v>345</v>
      </c>
      <c r="BH38" s="625"/>
      <c r="BI38" s="625"/>
      <c r="BJ38" s="625"/>
      <c r="BK38" s="625"/>
      <c r="BL38" s="625"/>
      <c r="BM38" s="625"/>
      <c r="BN38" s="625"/>
      <c r="BO38" s="625"/>
      <c r="BP38" s="625"/>
      <c r="BQ38" s="625"/>
      <c r="BR38" s="625"/>
      <c r="BS38" s="625"/>
      <c r="BT38" s="625"/>
      <c r="BU38" s="626"/>
      <c r="BV38" s="627">
        <v>4551</v>
      </c>
      <c r="BW38" s="628"/>
      <c r="BX38" s="628"/>
      <c r="BY38" s="628"/>
      <c r="BZ38" s="628"/>
      <c r="CA38" s="628"/>
      <c r="CB38" s="662"/>
      <c r="CD38" s="624" t="s">
        <v>346</v>
      </c>
      <c r="CE38" s="625"/>
      <c r="CF38" s="625"/>
      <c r="CG38" s="625"/>
      <c r="CH38" s="625"/>
      <c r="CI38" s="625"/>
      <c r="CJ38" s="625"/>
      <c r="CK38" s="625"/>
      <c r="CL38" s="625"/>
      <c r="CM38" s="625"/>
      <c r="CN38" s="625"/>
      <c r="CO38" s="625"/>
      <c r="CP38" s="625"/>
      <c r="CQ38" s="626"/>
      <c r="CR38" s="627">
        <v>1158922</v>
      </c>
      <c r="CS38" s="628"/>
      <c r="CT38" s="628"/>
      <c r="CU38" s="628"/>
      <c r="CV38" s="628"/>
      <c r="CW38" s="628"/>
      <c r="CX38" s="628"/>
      <c r="CY38" s="629"/>
      <c r="CZ38" s="630">
        <v>7.5</v>
      </c>
      <c r="DA38" s="638"/>
      <c r="DB38" s="638"/>
      <c r="DC38" s="639"/>
      <c r="DD38" s="633">
        <v>910816</v>
      </c>
      <c r="DE38" s="628"/>
      <c r="DF38" s="628"/>
      <c r="DG38" s="628"/>
      <c r="DH38" s="628"/>
      <c r="DI38" s="628"/>
      <c r="DJ38" s="628"/>
      <c r="DK38" s="629"/>
      <c r="DL38" s="633">
        <v>884472</v>
      </c>
      <c r="DM38" s="628"/>
      <c r="DN38" s="628"/>
      <c r="DO38" s="628"/>
      <c r="DP38" s="628"/>
      <c r="DQ38" s="628"/>
      <c r="DR38" s="628"/>
      <c r="DS38" s="628"/>
      <c r="DT38" s="628"/>
      <c r="DU38" s="628"/>
      <c r="DV38" s="629"/>
      <c r="DW38" s="630">
        <v>11</v>
      </c>
      <c r="DX38" s="638"/>
      <c r="DY38" s="638"/>
      <c r="DZ38" s="638"/>
      <c r="EA38" s="638"/>
      <c r="EB38" s="638"/>
      <c r="EC38" s="652"/>
    </row>
    <row r="39" spans="2:133" ht="11.25" customHeight="1" x14ac:dyDescent="0.15">
      <c r="B39" s="624" t="s">
        <v>347</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235</v>
      </c>
      <c r="AA39" s="663"/>
      <c r="AB39" s="663"/>
      <c r="AC39" s="663"/>
      <c r="AD39" s="664" t="s">
        <v>235</v>
      </c>
      <c r="AE39" s="664"/>
      <c r="AF39" s="664"/>
      <c r="AG39" s="664"/>
      <c r="AH39" s="664"/>
      <c r="AI39" s="664"/>
      <c r="AJ39" s="664"/>
      <c r="AK39" s="664"/>
      <c r="AL39" s="630" t="s">
        <v>130</v>
      </c>
      <c r="AM39" s="631"/>
      <c r="AN39" s="631"/>
      <c r="AO39" s="665"/>
      <c r="AQ39" s="658" t="s">
        <v>348</v>
      </c>
      <c r="AR39" s="659"/>
      <c r="AS39" s="659"/>
      <c r="AT39" s="659"/>
      <c r="AU39" s="659"/>
      <c r="AV39" s="659"/>
      <c r="AW39" s="659"/>
      <c r="AX39" s="659"/>
      <c r="AY39" s="660"/>
      <c r="AZ39" s="627">
        <v>5436</v>
      </c>
      <c r="BA39" s="628"/>
      <c r="BB39" s="628"/>
      <c r="BC39" s="628"/>
      <c r="BD39" s="636"/>
      <c r="BE39" s="636"/>
      <c r="BF39" s="661"/>
      <c r="BG39" s="624" t="s">
        <v>349</v>
      </c>
      <c r="BH39" s="625"/>
      <c r="BI39" s="625"/>
      <c r="BJ39" s="625"/>
      <c r="BK39" s="625"/>
      <c r="BL39" s="625"/>
      <c r="BM39" s="625"/>
      <c r="BN39" s="625"/>
      <c r="BO39" s="625"/>
      <c r="BP39" s="625"/>
      <c r="BQ39" s="625"/>
      <c r="BR39" s="625"/>
      <c r="BS39" s="625"/>
      <c r="BT39" s="625"/>
      <c r="BU39" s="626"/>
      <c r="BV39" s="627">
        <v>7185</v>
      </c>
      <c r="BW39" s="628"/>
      <c r="BX39" s="628"/>
      <c r="BY39" s="628"/>
      <c r="BZ39" s="628"/>
      <c r="CA39" s="628"/>
      <c r="CB39" s="662"/>
      <c r="CD39" s="624" t="s">
        <v>350</v>
      </c>
      <c r="CE39" s="625"/>
      <c r="CF39" s="625"/>
      <c r="CG39" s="625"/>
      <c r="CH39" s="625"/>
      <c r="CI39" s="625"/>
      <c r="CJ39" s="625"/>
      <c r="CK39" s="625"/>
      <c r="CL39" s="625"/>
      <c r="CM39" s="625"/>
      <c r="CN39" s="625"/>
      <c r="CO39" s="625"/>
      <c r="CP39" s="625"/>
      <c r="CQ39" s="626"/>
      <c r="CR39" s="627">
        <v>1841795</v>
      </c>
      <c r="CS39" s="636"/>
      <c r="CT39" s="636"/>
      <c r="CU39" s="636"/>
      <c r="CV39" s="636"/>
      <c r="CW39" s="636"/>
      <c r="CX39" s="636"/>
      <c r="CY39" s="637"/>
      <c r="CZ39" s="630">
        <v>12</v>
      </c>
      <c r="DA39" s="638"/>
      <c r="DB39" s="638"/>
      <c r="DC39" s="639"/>
      <c r="DD39" s="633">
        <v>1373447</v>
      </c>
      <c r="DE39" s="636"/>
      <c r="DF39" s="636"/>
      <c r="DG39" s="636"/>
      <c r="DH39" s="636"/>
      <c r="DI39" s="636"/>
      <c r="DJ39" s="636"/>
      <c r="DK39" s="637"/>
      <c r="DL39" s="633" t="s">
        <v>148</v>
      </c>
      <c r="DM39" s="636"/>
      <c r="DN39" s="636"/>
      <c r="DO39" s="636"/>
      <c r="DP39" s="636"/>
      <c r="DQ39" s="636"/>
      <c r="DR39" s="636"/>
      <c r="DS39" s="636"/>
      <c r="DT39" s="636"/>
      <c r="DU39" s="636"/>
      <c r="DV39" s="637"/>
      <c r="DW39" s="630" t="s">
        <v>130</v>
      </c>
      <c r="DX39" s="638"/>
      <c r="DY39" s="638"/>
      <c r="DZ39" s="638"/>
      <c r="EA39" s="638"/>
      <c r="EB39" s="638"/>
      <c r="EC39" s="652"/>
    </row>
    <row r="40" spans="2:133" ht="11.25" customHeight="1" x14ac:dyDescent="0.15">
      <c r="B40" s="624" t="s">
        <v>351</v>
      </c>
      <c r="C40" s="625"/>
      <c r="D40" s="625"/>
      <c r="E40" s="625"/>
      <c r="F40" s="625"/>
      <c r="G40" s="625"/>
      <c r="H40" s="625"/>
      <c r="I40" s="625"/>
      <c r="J40" s="625"/>
      <c r="K40" s="625"/>
      <c r="L40" s="625"/>
      <c r="M40" s="625"/>
      <c r="N40" s="625"/>
      <c r="O40" s="625"/>
      <c r="P40" s="625"/>
      <c r="Q40" s="626"/>
      <c r="R40" s="627">
        <v>143600</v>
      </c>
      <c r="S40" s="628"/>
      <c r="T40" s="628"/>
      <c r="U40" s="628"/>
      <c r="V40" s="628"/>
      <c r="W40" s="628"/>
      <c r="X40" s="628"/>
      <c r="Y40" s="629"/>
      <c r="Z40" s="663">
        <v>0.9</v>
      </c>
      <c r="AA40" s="663"/>
      <c r="AB40" s="663"/>
      <c r="AC40" s="663"/>
      <c r="AD40" s="664" t="s">
        <v>130</v>
      </c>
      <c r="AE40" s="664"/>
      <c r="AF40" s="664"/>
      <c r="AG40" s="664"/>
      <c r="AH40" s="664"/>
      <c r="AI40" s="664"/>
      <c r="AJ40" s="664"/>
      <c r="AK40" s="664"/>
      <c r="AL40" s="630" t="s">
        <v>130</v>
      </c>
      <c r="AM40" s="631"/>
      <c r="AN40" s="631"/>
      <c r="AO40" s="665"/>
      <c r="AQ40" s="658" t="s">
        <v>352</v>
      </c>
      <c r="AR40" s="659"/>
      <c r="AS40" s="659"/>
      <c r="AT40" s="659"/>
      <c r="AU40" s="659"/>
      <c r="AV40" s="659"/>
      <c r="AW40" s="659"/>
      <c r="AX40" s="659"/>
      <c r="AY40" s="660"/>
      <c r="AZ40" s="627" t="s">
        <v>130</v>
      </c>
      <c r="BA40" s="628"/>
      <c r="BB40" s="628"/>
      <c r="BC40" s="628"/>
      <c r="BD40" s="636"/>
      <c r="BE40" s="636"/>
      <c r="BF40" s="661"/>
      <c r="BG40" s="666" t="s">
        <v>353</v>
      </c>
      <c r="BH40" s="667"/>
      <c r="BI40" s="667"/>
      <c r="BJ40" s="667"/>
      <c r="BK40" s="667"/>
      <c r="BL40" s="223"/>
      <c r="BM40" s="625" t="s">
        <v>354</v>
      </c>
      <c r="BN40" s="625"/>
      <c r="BO40" s="625"/>
      <c r="BP40" s="625"/>
      <c r="BQ40" s="625"/>
      <c r="BR40" s="625"/>
      <c r="BS40" s="625"/>
      <c r="BT40" s="625"/>
      <c r="BU40" s="626"/>
      <c r="BV40" s="627">
        <v>94</v>
      </c>
      <c r="BW40" s="628"/>
      <c r="BX40" s="628"/>
      <c r="BY40" s="628"/>
      <c r="BZ40" s="628"/>
      <c r="CA40" s="628"/>
      <c r="CB40" s="662"/>
      <c r="CD40" s="624" t="s">
        <v>355</v>
      </c>
      <c r="CE40" s="625"/>
      <c r="CF40" s="625"/>
      <c r="CG40" s="625"/>
      <c r="CH40" s="625"/>
      <c r="CI40" s="625"/>
      <c r="CJ40" s="625"/>
      <c r="CK40" s="625"/>
      <c r="CL40" s="625"/>
      <c r="CM40" s="625"/>
      <c r="CN40" s="625"/>
      <c r="CO40" s="625"/>
      <c r="CP40" s="625"/>
      <c r="CQ40" s="626"/>
      <c r="CR40" s="627">
        <v>75728</v>
      </c>
      <c r="CS40" s="628"/>
      <c r="CT40" s="628"/>
      <c r="CU40" s="628"/>
      <c r="CV40" s="628"/>
      <c r="CW40" s="628"/>
      <c r="CX40" s="628"/>
      <c r="CY40" s="629"/>
      <c r="CZ40" s="630">
        <v>0.5</v>
      </c>
      <c r="DA40" s="638"/>
      <c r="DB40" s="638"/>
      <c r="DC40" s="639"/>
      <c r="DD40" s="633" t="s">
        <v>262</v>
      </c>
      <c r="DE40" s="628"/>
      <c r="DF40" s="628"/>
      <c r="DG40" s="628"/>
      <c r="DH40" s="628"/>
      <c r="DI40" s="628"/>
      <c r="DJ40" s="628"/>
      <c r="DK40" s="629"/>
      <c r="DL40" s="633" t="s">
        <v>130</v>
      </c>
      <c r="DM40" s="628"/>
      <c r="DN40" s="628"/>
      <c r="DO40" s="628"/>
      <c r="DP40" s="628"/>
      <c r="DQ40" s="628"/>
      <c r="DR40" s="628"/>
      <c r="DS40" s="628"/>
      <c r="DT40" s="628"/>
      <c r="DU40" s="628"/>
      <c r="DV40" s="629"/>
      <c r="DW40" s="630" t="s">
        <v>235</v>
      </c>
      <c r="DX40" s="638"/>
      <c r="DY40" s="638"/>
      <c r="DZ40" s="638"/>
      <c r="EA40" s="638"/>
      <c r="EB40" s="638"/>
      <c r="EC40" s="652"/>
    </row>
    <row r="41" spans="2:133" ht="11.25" customHeight="1" x14ac:dyDescent="0.15">
      <c r="B41" s="608" t="s">
        <v>356</v>
      </c>
      <c r="C41" s="609"/>
      <c r="D41" s="609"/>
      <c r="E41" s="609"/>
      <c r="F41" s="609"/>
      <c r="G41" s="609"/>
      <c r="H41" s="609"/>
      <c r="I41" s="609"/>
      <c r="J41" s="609"/>
      <c r="K41" s="609"/>
      <c r="L41" s="609"/>
      <c r="M41" s="609"/>
      <c r="N41" s="609"/>
      <c r="O41" s="609"/>
      <c r="P41" s="609"/>
      <c r="Q41" s="610"/>
      <c r="R41" s="611">
        <v>16196880</v>
      </c>
      <c r="S41" s="649"/>
      <c r="T41" s="649"/>
      <c r="U41" s="649"/>
      <c r="V41" s="649"/>
      <c r="W41" s="649"/>
      <c r="X41" s="649"/>
      <c r="Y41" s="653"/>
      <c r="Z41" s="654">
        <v>100</v>
      </c>
      <c r="AA41" s="654"/>
      <c r="AB41" s="654"/>
      <c r="AC41" s="654"/>
      <c r="AD41" s="655">
        <v>7864223</v>
      </c>
      <c r="AE41" s="655"/>
      <c r="AF41" s="655"/>
      <c r="AG41" s="655"/>
      <c r="AH41" s="655"/>
      <c r="AI41" s="655"/>
      <c r="AJ41" s="655"/>
      <c r="AK41" s="655"/>
      <c r="AL41" s="614">
        <v>100</v>
      </c>
      <c r="AM41" s="656"/>
      <c r="AN41" s="656"/>
      <c r="AO41" s="657"/>
      <c r="AQ41" s="658" t="s">
        <v>357</v>
      </c>
      <c r="AR41" s="659"/>
      <c r="AS41" s="659"/>
      <c r="AT41" s="659"/>
      <c r="AU41" s="659"/>
      <c r="AV41" s="659"/>
      <c r="AW41" s="659"/>
      <c r="AX41" s="659"/>
      <c r="AY41" s="660"/>
      <c r="AZ41" s="627">
        <v>243742</v>
      </c>
      <c r="BA41" s="628"/>
      <c r="BB41" s="628"/>
      <c r="BC41" s="628"/>
      <c r="BD41" s="636"/>
      <c r="BE41" s="636"/>
      <c r="BF41" s="661"/>
      <c r="BG41" s="666"/>
      <c r="BH41" s="667"/>
      <c r="BI41" s="667"/>
      <c r="BJ41" s="667"/>
      <c r="BK41" s="667"/>
      <c r="BL41" s="223"/>
      <c r="BM41" s="625" t="s">
        <v>358</v>
      </c>
      <c r="BN41" s="625"/>
      <c r="BO41" s="625"/>
      <c r="BP41" s="625"/>
      <c r="BQ41" s="625"/>
      <c r="BR41" s="625"/>
      <c r="BS41" s="625"/>
      <c r="BT41" s="625"/>
      <c r="BU41" s="626"/>
      <c r="BV41" s="627" t="s">
        <v>130</v>
      </c>
      <c r="BW41" s="628"/>
      <c r="BX41" s="628"/>
      <c r="BY41" s="628"/>
      <c r="BZ41" s="628"/>
      <c r="CA41" s="628"/>
      <c r="CB41" s="662"/>
      <c r="CD41" s="624" t="s">
        <v>359</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130</v>
      </c>
      <c r="DA41" s="638"/>
      <c r="DB41" s="638"/>
      <c r="DC41" s="639"/>
      <c r="DD41" s="633" t="s">
        <v>235</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360</v>
      </c>
      <c r="AR42" s="647"/>
      <c r="AS42" s="647"/>
      <c r="AT42" s="647"/>
      <c r="AU42" s="647"/>
      <c r="AV42" s="647"/>
      <c r="AW42" s="647"/>
      <c r="AX42" s="647"/>
      <c r="AY42" s="648"/>
      <c r="AZ42" s="611">
        <v>893416</v>
      </c>
      <c r="BA42" s="649"/>
      <c r="BB42" s="649"/>
      <c r="BC42" s="649"/>
      <c r="BD42" s="612"/>
      <c r="BE42" s="612"/>
      <c r="BF42" s="650"/>
      <c r="BG42" s="668"/>
      <c r="BH42" s="669"/>
      <c r="BI42" s="669"/>
      <c r="BJ42" s="669"/>
      <c r="BK42" s="669"/>
      <c r="BL42" s="224"/>
      <c r="BM42" s="609" t="s">
        <v>361</v>
      </c>
      <c r="BN42" s="609"/>
      <c r="BO42" s="609"/>
      <c r="BP42" s="609"/>
      <c r="BQ42" s="609"/>
      <c r="BR42" s="609"/>
      <c r="BS42" s="609"/>
      <c r="BT42" s="609"/>
      <c r="BU42" s="610"/>
      <c r="BV42" s="611">
        <v>367</v>
      </c>
      <c r="BW42" s="649"/>
      <c r="BX42" s="649"/>
      <c r="BY42" s="649"/>
      <c r="BZ42" s="649"/>
      <c r="CA42" s="649"/>
      <c r="CB42" s="651"/>
      <c r="CD42" s="624" t="s">
        <v>362</v>
      </c>
      <c r="CE42" s="625"/>
      <c r="CF42" s="625"/>
      <c r="CG42" s="625"/>
      <c r="CH42" s="625"/>
      <c r="CI42" s="625"/>
      <c r="CJ42" s="625"/>
      <c r="CK42" s="625"/>
      <c r="CL42" s="625"/>
      <c r="CM42" s="625"/>
      <c r="CN42" s="625"/>
      <c r="CO42" s="625"/>
      <c r="CP42" s="625"/>
      <c r="CQ42" s="626"/>
      <c r="CR42" s="627">
        <v>1177319</v>
      </c>
      <c r="CS42" s="636"/>
      <c r="CT42" s="636"/>
      <c r="CU42" s="636"/>
      <c r="CV42" s="636"/>
      <c r="CW42" s="636"/>
      <c r="CX42" s="636"/>
      <c r="CY42" s="637"/>
      <c r="CZ42" s="630">
        <v>7.6</v>
      </c>
      <c r="DA42" s="638"/>
      <c r="DB42" s="638"/>
      <c r="DC42" s="639"/>
      <c r="DD42" s="633">
        <v>260362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363</v>
      </c>
      <c r="CD43" s="624" t="s">
        <v>364</v>
      </c>
      <c r="CE43" s="625"/>
      <c r="CF43" s="625"/>
      <c r="CG43" s="625"/>
      <c r="CH43" s="625"/>
      <c r="CI43" s="625"/>
      <c r="CJ43" s="625"/>
      <c r="CK43" s="625"/>
      <c r="CL43" s="625"/>
      <c r="CM43" s="625"/>
      <c r="CN43" s="625"/>
      <c r="CO43" s="625"/>
      <c r="CP43" s="625"/>
      <c r="CQ43" s="626"/>
      <c r="CR43" s="627">
        <v>41955</v>
      </c>
      <c r="CS43" s="636"/>
      <c r="CT43" s="636"/>
      <c r="CU43" s="636"/>
      <c r="CV43" s="636"/>
      <c r="CW43" s="636"/>
      <c r="CX43" s="636"/>
      <c r="CY43" s="637"/>
      <c r="CZ43" s="630">
        <v>0.3</v>
      </c>
      <c r="DA43" s="638"/>
      <c r="DB43" s="638"/>
      <c r="DC43" s="639"/>
      <c r="DD43" s="633">
        <v>41955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365</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312</v>
      </c>
      <c r="CE44" s="641"/>
      <c r="CF44" s="624" t="s">
        <v>366</v>
      </c>
      <c r="CG44" s="625"/>
      <c r="CH44" s="625"/>
      <c r="CI44" s="625"/>
      <c r="CJ44" s="625"/>
      <c r="CK44" s="625"/>
      <c r="CL44" s="625"/>
      <c r="CM44" s="625"/>
      <c r="CN44" s="625"/>
      <c r="CO44" s="625"/>
      <c r="CP44" s="625"/>
      <c r="CQ44" s="626"/>
      <c r="CR44" s="627">
        <v>1141836</v>
      </c>
      <c r="CS44" s="628"/>
      <c r="CT44" s="628"/>
      <c r="CU44" s="628"/>
      <c r="CV44" s="628"/>
      <c r="CW44" s="628"/>
      <c r="CX44" s="628"/>
      <c r="CY44" s="629"/>
      <c r="CZ44" s="630">
        <v>7.4</v>
      </c>
      <c r="DA44" s="631"/>
      <c r="DB44" s="631"/>
      <c r="DC44" s="632"/>
      <c r="DD44" s="633">
        <v>254413</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367</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368</v>
      </c>
      <c r="CG45" s="625"/>
      <c r="CH45" s="625"/>
      <c r="CI45" s="625"/>
      <c r="CJ45" s="625"/>
      <c r="CK45" s="625"/>
      <c r="CL45" s="625"/>
      <c r="CM45" s="625"/>
      <c r="CN45" s="625"/>
      <c r="CO45" s="625"/>
      <c r="CP45" s="625"/>
      <c r="CQ45" s="626"/>
      <c r="CR45" s="627">
        <v>554878</v>
      </c>
      <c r="CS45" s="636"/>
      <c r="CT45" s="636"/>
      <c r="CU45" s="636"/>
      <c r="CV45" s="636"/>
      <c r="CW45" s="636"/>
      <c r="CX45" s="636"/>
      <c r="CY45" s="637"/>
      <c r="CZ45" s="630">
        <v>3.6</v>
      </c>
      <c r="DA45" s="638"/>
      <c r="DB45" s="638"/>
      <c r="DC45" s="639"/>
      <c r="DD45" s="633">
        <v>68380</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369</v>
      </c>
      <c r="CG46" s="625"/>
      <c r="CH46" s="625"/>
      <c r="CI46" s="625"/>
      <c r="CJ46" s="625"/>
      <c r="CK46" s="625"/>
      <c r="CL46" s="625"/>
      <c r="CM46" s="625"/>
      <c r="CN46" s="625"/>
      <c r="CO46" s="625"/>
      <c r="CP46" s="625"/>
      <c r="CQ46" s="626"/>
      <c r="CR46" s="627">
        <v>556116</v>
      </c>
      <c r="CS46" s="628"/>
      <c r="CT46" s="628"/>
      <c r="CU46" s="628"/>
      <c r="CV46" s="628"/>
      <c r="CW46" s="628"/>
      <c r="CX46" s="628"/>
      <c r="CY46" s="629"/>
      <c r="CZ46" s="630">
        <v>3.6</v>
      </c>
      <c r="DA46" s="631"/>
      <c r="DB46" s="631"/>
      <c r="DC46" s="632"/>
      <c r="DD46" s="633">
        <v>182191</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370</v>
      </c>
      <c r="CG47" s="625"/>
      <c r="CH47" s="625"/>
      <c r="CI47" s="625"/>
      <c r="CJ47" s="625"/>
      <c r="CK47" s="625"/>
      <c r="CL47" s="625"/>
      <c r="CM47" s="625"/>
      <c r="CN47" s="625"/>
      <c r="CO47" s="625"/>
      <c r="CP47" s="625"/>
      <c r="CQ47" s="626"/>
      <c r="CR47" s="627">
        <v>35483</v>
      </c>
      <c r="CS47" s="636"/>
      <c r="CT47" s="636"/>
      <c r="CU47" s="636"/>
      <c r="CV47" s="636"/>
      <c r="CW47" s="636"/>
      <c r="CX47" s="636"/>
      <c r="CY47" s="637"/>
      <c r="CZ47" s="630">
        <v>0.2</v>
      </c>
      <c r="DA47" s="638"/>
      <c r="DB47" s="638"/>
      <c r="DC47" s="639"/>
      <c r="DD47" s="633">
        <v>5949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371</v>
      </c>
      <c r="CG48" s="625"/>
      <c r="CH48" s="625"/>
      <c r="CI48" s="625"/>
      <c r="CJ48" s="625"/>
      <c r="CK48" s="625"/>
      <c r="CL48" s="625"/>
      <c r="CM48" s="625"/>
      <c r="CN48" s="625"/>
      <c r="CO48" s="625"/>
      <c r="CP48" s="625"/>
      <c r="CQ48" s="626"/>
      <c r="CR48" s="627" t="s">
        <v>130</v>
      </c>
      <c r="CS48" s="628"/>
      <c r="CT48" s="628"/>
      <c r="CU48" s="628"/>
      <c r="CV48" s="628"/>
      <c r="CW48" s="628"/>
      <c r="CX48" s="628"/>
      <c r="CY48" s="629"/>
      <c r="CZ48" s="630" t="s">
        <v>262</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372</v>
      </c>
      <c r="CE49" s="609"/>
      <c r="CF49" s="609"/>
      <c r="CG49" s="609"/>
      <c r="CH49" s="609"/>
      <c r="CI49" s="609"/>
      <c r="CJ49" s="609"/>
      <c r="CK49" s="609"/>
      <c r="CL49" s="609"/>
      <c r="CM49" s="609"/>
      <c r="CN49" s="609"/>
      <c r="CO49" s="609"/>
      <c r="CP49" s="609"/>
      <c r="CQ49" s="610"/>
      <c r="CR49" s="611">
        <v>15395664</v>
      </c>
      <c r="CS49" s="612"/>
      <c r="CT49" s="612"/>
      <c r="CU49" s="612"/>
      <c r="CV49" s="612"/>
      <c r="CW49" s="612"/>
      <c r="CX49" s="612"/>
      <c r="CY49" s="613"/>
      <c r="CZ49" s="614">
        <v>100</v>
      </c>
      <c r="DA49" s="615"/>
      <c r="DB49" s="615"/>
      <c r="DC49" s="616"/>
      <c r="DD49" s="617">
        <v>10309370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yvbqOUqotQfYmbFozKkNsyKrX7cr293s2ot8VAD4PZqWVDP1NTLscCOHnuwj0Q5aqTWXk28H84iIcQU96uV+xQ==" saltValue="XRNqGa7nXb6mpQHDTODQy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373</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374</v>
      </c>
      <c r="DK2" s="1108"/>
      <c r="DL2" s="1108"/>
      <c r="DM2" s="1108"/>
      <c r="DN2" s="1108"/>
      <c r="DO2" s="1109"/>
      <c r="DP2" s="228"/>
      <c r="DQ2" s="1107" t="s">
        <v>375</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110"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100" t="s">
        <v>392</v>
      </c>
      <c r="DH5" s="1101"/>
      <c r="DI5" s="1101"/>
      <c r="DJ5" s="1101"/>
      <c r="DK5" s="1102"/>
      <c r="DL5" s="1100" t="s">
        <v>393</v>
      </c>
      <c r="DM5" s="1101"/>
      <c r="DN5" s="1101"/>
      <c r="DO5" s="1101"/>
      <c r="DP5" s="1102"/>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087">
        <v>16208</v>
      </c>
      <c r="R7" s="1088"/>
      <c r="S7" s="1088"/>
      <c r="T7" s="1088"/>
      <c r="U7" s="1088"/>
      <c r="V7" s="1088">
        <v>15407</v>
      </c>
      <c r="W7" s="1088"/>
      <c r="X7" s="1088"/>
      <c r="Y7" s="1088"/>
      <c r="Z7" s="1088"/>
      <c r="AA7" s="1088">
        <v>801</v>
      </c>
      <c r="AB7" s="1088"/>
      <c r="AC7" s="1088"/>
      <c r="AD7" s="1088"/>
      <c r="AE7" s="1089"/>
      <c r="AF7" s="1090">
        <v>692</v>
      </c>
      <c r="AG7" s="1091"/>
      <c r="AH7" s="1091"/>
      <c r="AI7" s="1091"/>
      <c r="AJ7" s="1092"/>
      <c r="AK7" s="1093">
        <v>2301</v>
      </c>
      <c r="AL7" s="1094"/>
      <c r="AM7" s="1094"/>
      <c r="AN7" s="1094"/>
      <c r="AO7" s="1094"/>
      <c r="AP7" s="1094">
        <v>9917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396</v>
      </c>
      <c r="C8" s="1031"/>
      <c r="D8" s="1031"/>
      <c r="E8" s="1031"/>
      <c r="F8" s="1031"/>
      <c r="G8" s="1031"/>
      <c r="H8" s="1031"/>
      <c r="I8" s="1031"/>
      <c r="J8" s="1031"/>
      <c r="K8" s="1031"/>
      <c r="L8" s="1031"/>
      <c r="M8" s="1031"/>
      <c r="N8" s="1031"/>
      <c r="O8" s="1031"/>
      <c r="P8" s="1032"/>
      <c r="Q8" s="1038">
        <v>4</v>
      </c>
      <c r="R8" s="1039"/>
      <c r="S8" s="1039"/>
      <c r="T8" s="1039"/>
      <c r="U8" s="1039"/>
      <c r="V8" s="1039">
        <v>4</v>
      </c>
      <c r="W8" s="1039"/>
      <c r="X8" s="1039"/>
      <c r="Y8" s="1039"/>
      <c r="Z8" s="1039"/>
      <c r="AA8" s="1039">
        <v>0</v>
      </c>
      <c r="AB8" s="1039"/>
      <c r="AC8" s="1039"/>
      <c r="AD8" s="1039"/>
      <c r="AE8" s="1040"/>
      <c r="AF8" s="1035">
        <v>0</v>
      </c>
      <c r="AG8" s="1036"/>
      <c r="AH8" s="1036"/>
      <c r="AI8" s="1036"/>
      <c r="AJ8" s="1037"/>
      <c r="AK8" s="1080">
        <v>4</v>
      </c>
      <c r="AL8" s="1081"/>
      <c r="AM8" s="1081"/>
      <c r="AN8" s="1081"/>
      <c r="AO8" s="1081"/>
      <c r="AP8" s="1081" t="s">
        <v>608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397</v>
      </c>
      <c r="C9" s="1031"/>
      <c r="D9" s="1031"/>
      <c r="E9" s="1031"/>
      <c r="F9" s="1031"/>
      <c r="G9" s="1031"/>
      <c r="H9" s="1031"/>
      <c r="I9" s="1031"/>
      <c r="J9" s="1031"/>
      <c r="K9" s="1031"/>
      <c r="L9" s="1031"/>
      <c r="M9" s="1031"/>
      <c r="N9" s="1031"/>
      <c r="O9" s="1031"/>
      <c r="P9" s="1032"/>
      <c r="Q9" s="1038">
        <v>6</v>
      </c>
      <c r="R9" s="1039"/>
      <c r="S9" s="1039"/>
      <c r="T9" s="1039"/>
      <c r="U9" s="1039"/>
      <c r="V9" s="1039">
        <v>6</v>
      </c>
      <c r="W9" s="1039"/>
      <c r="X9" s="1039"/>
      <c r="Y9" s="1039"/>
      <c r="Z9" s="1039"/>
      <c r="AA9" s="1039">
        <v>0</v>
      </c>
      <c r="AB9" s="1039"/>
      <c r="AC9" s="1039"/>
      <c r="AD9" s="1039"/>
      <c r="AE9" s="1040"/>
      <c r="AF9" s="1035">
        <v>0</v>
      </c>
      <c r="AG9" s="1036"/>
      <c r="AH9" s="1036"/>
      <c r="AI9" s="1036"/>
      <c r="AJ9" s="1037"/>
      <c r="AK9" s="1080" t="s">
        <v>608</v>
      </c>
      <c r="AL9" s="1081"/>
      <c r="AM9" s="1081"/>
      <c r="AN9" s="1081"/>
      <c r="AO9" s="1081"/>
      <c r="AP9" s="1081" t="s">
        <v>608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692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412</v>
      </c>
      <c r="C28" s="1048"/>
      <c r="D28" s="1048"/>
      <c r="E28" s="1048"/>
      <c r="F28" s="1048"/>
      <c r="G28" s="1048"/>
      <c r="H28" s="1048"/>
      <c r="I28" s="1048"/>
      <c r="J28" s="1048"/>
      <c r="K28" s="1048"/>
      <c r="L28" s="1048"/>
      <c r="M28" s="1048"/>
      <c r="N28" s="1048"/>
      <c r="O28" s="1048"/>
      <c r="P28" s="1049"/>
      <c r="Q28" s="1050">
        <v>3716</v>
      </c>
      <c r="R28" s="1051"/>
      <c r="S28" s="1051"/>
      <c r="T28" s="1051"/>
      <c r="U28" s="1051"/>
      <c r="V28" s="1051">
        <v>3688</v>
      </c>
      <c r="W28" s="1051"/>
      <c r="X28" s="1051"/>
      <c r="Y28" s="1051"/>
      <c r="Z28" s="1051"/>
      <c r="AA28" s="1051">
        <v>29</v>
      </c>
      <c r="AB28" s="1051"/>
      <c r="AC28" s="1051"/>
      <c r="AD28" s="1051"/>
      <c r="AE28" s="1052"/>
      <c r="AF28" s="1053">
        <v>29</v>
      </c>
      <c r="AG28" s="1051"/>
      <c r="AH28" s="1051"/>
      <c r="AI28" s="1051"/>
      <c r="AJ28" s="1054"/>
      <c r="AK28" s="1042">
        <v>244</v>
      </c>
      <c r="AL28" s="1043"/>
      <c r="AM28" s="1043"/>
      <c r="AN28" s="1043"/>
      <c r="AO28" s="1043"/>
      <c r="AP28" s="1043" t="s">
        <v>608</v>
      </c>
      <c r="AQ28" s="1043"/>
      <c r="AR28" s="1043"/>
      <c r="AS28" s="1043"/>
      <c r="AT28" s="1043"/>
      <c r="AU28" s="1043" t="s">
        <v>608</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413</v>
      </c>
      <c r="C29" s="1031"/>
      <c r="D29" s="1031"/>
      <c r="E29" s="1031"/>
      <c r="F29" s="1031"/>
      <c r="G29" s="1031"/>
      <c r="H29" s="1031"/>
      <c r="I29" s="1031"/>
      <c r="J29" s="1031"/>
      <c r="K29" s="1031"/>
      <c r="L29" s="1031"/>
      <c r="M29" s="1031"/>
      <c r="N29" s="1031"/>
      <c r="O29" s="1031"/>
      <c r="P29" s="1032"/>
      <c r="Q29" s="1038">
        <v>2968</v>
      </c>
      <c r="R29" s="1039"/>
      <c r="S29" s="1039"/>
      <c r="T29" s="1039"/>
      <c r="U29" s="1039"/>
      <c r="V29" s="1039">
        <v>2931</v>
      </c>
      <c r="W29" s="1039"/>
      <c r="X29" s="1039"/>
      <c r="Y29" s="1039"/>
      <c r="Z29" s="1039"/>
      <c r="AA29" s="1039">
        <v>36</v>
      </c>
      <c r="AB29" s="1039"/>
      <c r="AC29" s="1039"/>
      <c r="AD29" s="1039"/>
      <c r="AE29" s="1040"/>
      <c r="AF29" s="1035">
        <v>36</v>
      </c>
      <c r="AG29" s="1036"/>
      <c r="AH29" s="1036"/>
      <c r="AI29" s="1036"/>
      <c r="AJ29" s="1037"/>
      <c r="AK29" s="980">
        <v>412</v>
      </c>
      <c r="AL29" s="971"/>
      <c r="AM29" s="971"/>
      <c r="AN29" s="971"/>
      <c r="AO29" s="971"/>
      <c r="AP29" s="971" t="s">
        <v>608</v>
      </c>
      <c r="AQ29" s="971"/>
      <c r="AR29" s="971"/>
      <c r="AS29" s="971"/>
      <c r="AT29" s="971"/>
      <c r="AU29" s="971" t="s">
        <v>608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414</v>
      </c>
      <c r="C30" s="1031"/>
      <c r="D30" s="1031"/>
      <c r="E30" s="1031"/>
      <c r="F30" s="1031"/>
      <c r="G30" s="1031"/>
      <c r="H30" s="1031"/>
      <c r="I30" s="1031"/>
      <c r="J30" s="1031"/>
      <c r="K30" s="1031"/>
      <c r="L30" s="1031"/>
      <c r="M30" s="1031"/>
      <c r="N30" s="1031"/>
      <c r="O30" s="1031"/>
      <c r="P30" s="1032"/>
      <c r="Q30" s="1038" t="s">
        <v>608</v>
      </c>
      <c r="R30" s="1039"/>
      <c r="S30" s="1039"/>
      <c r="T30" s="1039"/>
      <c r="U30" s="1039"/>
      <c r="V30" s="1039" t="s">
        <v>608</v>
      </c>
      <c r="W30" s="1039"/>
      <c r="X30" s="1039"/>
      <c r="Y30" s="1039"/>
      <c r="Z30" s="1039"/>
      <c r="AA30" s="1039" t="s">
        <v>608</v>
      </c>
      <c r="AB30" s="1039"/>
      <c r="AC30" s="1039"/>
      <c r="AD30" s="1039"/>
      <c r="AE30" s="1040"/>
      <c r="AF30" s="1035" t="s">
        <v>415</v>
      </c>
      <c r="AG30" s="1036"/>
      <c r="AH30" s="1036"/>
      <c r="AI30" s="1036"/>
      <c r="AJ30" s="1037"/>
      <c r="AK30" s="980" t="s">
        <v>608</v>
      </c>
      <c r="AL30" s="971"/>
      <c r="AM30" s="971"/>
      <c r="AN30" s="971"/>
      <c r="AO30" s="971"/>
      <c r="AP30" s="971" t="s">
        <v>608</v>
      </c>
      <c r="AQ30" s="971"/>
      <c r="AR30" s="971"/>
      <c r="AS30" s="971"/>
      <c r="AT30" s="971"/>
      <c r="AU30" s="971" t="s">
        <v>608</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416</v>
      </c>
      <c r="C31" s="1031"/>
      <c r="D31" s="1031"/>
      <c r="E31" s="1031"/>
      <c r="F31" s="1031"/>
      <c r="G31" s="1031"/>
      <c r="H31" s="1031"/>
      <c r="I31" s="1031"/>
      <c r="J31" s="1031"/>
      <c r="K31" s="1031"/>
      <c r="L31" s="1031"/>
      <c r="M31" s="1031"/>
      <c r="N31" s="1031"/>
      <c r="O31" s="1031"/>
      <c r="P31" s="1032"/>
      <c r="Q31" s="1038">
        <v>417</v>
      </c>
      <c r="R31" s="1039"/>
      <c r="S31" s="1039"/>
      <c r="T31" s="1039"/>
      <c r="U31" s="1039"/>
      <c r="V31" s="1039">
        <v>414</v>
      </c>
      <c r="W31" s="1039"/>
      <c r="X31" s="1039"/>
      <c r="Y31" s="1039"/>
      <c r="Z31" s="1039"/>
      <c r="AA31" s="1039">
        <v>4</v>
      </c>
      <c r="AB31" s="1039"/>
      <c r="AC31" s="1039"/>
      <c r="AD31" s="1039"/>
      <c r="AE31" s="1040"/>
      <c r="AF31" s="1035">
        <v>4</v>
      </c>
      <c r="AG31" s="1036"/>
      <c r="AH31" s="1036"/>
      <c r="AI31" s="1036"/>
      <c r="AJ31" s="1037"/>
      <c r="AK31" s="980">
        <v>94</v>
      </c>
      <c r="AL31" s="971"/>
      <c r="AM31" s="971"/>
      <c r="AN31" s="971"/>
      <c r="AO31" s="971"/>
      <c r="AP31" s="971" t="s">
        <v>608</v>
      </c>
      <c r="AQ31" s="971"/>
      <c r="AR31" s="971"/>
      <c r="AS31" s="971"/>
      <c r="AT31" s="971"/>
      <c r="AU31" s="971" t="s">
        <v>608</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417</v>
      </c>
      <c r="C32" s="1031"/>
      <c r="D32" s="1031"/>
      <c r="E32" s="1031"/>
      <c r="F32" s="1031"/>
      <c r="G32" s="1031"/>
      <c r="H32" s="1031"/>
      <c r="I32" s="1031"/>
      <c r="J32" s="1031"/>
      <c r="K32" s="1031"/>
      <c r="L32" s="1031"/>
      <c r="M32" s="1031"/>
      <c r="N32" s="1031"/>
      <c r="O32" s="1031"/>
      <c r="P32" s="1032"/>
      <c r="Q32" s="1038">
        <v>868</v>
      </c>
      <c r="R32" s="1039"/>
      <c r="S32" s="1039"/>
      <c r="T32" s="1039"/>
      <c r="U32" s="1039"/>
      <c r="V32" s="1039">
        <v>704</v>
      </c>
      <c r="W32" s="1039"/>
      <c r="X32" s="1039"/>
      <c r="Y32" s="1039"/>
      <c r="Z32" s="1039"/>
      <c r="AA32" s="1039">
        <v>164</v>
      </c>
      <c r="AB32" s="1039"/>
      <c r="AC32" s="1039"/>
      <c r="AD32" s="1039"/>
      <c r="AE32" s="1040"/>
      <c r="AF32" s="1035">
        <v>937</v>
      </c>
      <c r="AG32" s="1036"/>
      <c r="AH32" s="1036"/>
      <c r="AI32" s="1036"/>
      <c r="AJ32" s="1037"/>
      <c r="AK32" s="980">
        <v>5</v>
      </c>
      <c r="AL32" s="971"/>
      <c r="AM32" s="971"/>
      <c r="AN32" s="971"/>
      <c r="AO32" s="971"/>
      <c r="AP32" s="971">
        <v>2235</v>
      </c>
      <c r="AQ32" s="971"/>
      <c r="AR32" s="971"/>
      <c r="AS32" s="971"/>
      <c r="AT32" s="971"/>
      <c r="AU32" s="971">
        <v>7</v>
      </c>
      <c r="AV32" s="971"/>
      <c r="AW32" s="971"/>
      <c r="AX32" s="971"/>
      <c r="AY32" s="971"/>
      <c r="AZ32" s="1041"/>
      <c r="BA32" s="1041"/>
      <c r="BB32" s="1041"/>
      <c r="BC32" s="1041"/>
      <c r="BD32" s="1041"/>
      <c r="BE32" s="972" t="s">
        <v>418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419</v>
      </c>
      <c r="C33" s="1031"/>
      <c r="D33" s="1031"/>
      <c r="E33" s="1031"/>
      <c r="F33" s="1031"/>
      <c r="G33" s="1031"/>
      <c r="H33" s="1031"/>
      <c r="I33" s="1031"/>
      <c r="J33" s="1031"/>
      <c r="K33" s="1031"/>
      <c r="L33" s="1031"/>
      <c r="M33" s="1031"/>
      <c r="N33" s="1031"/>
      <c r="O33" s="1031"/>
      <c r="P33" s="1032"/>
      <c r="Q33" s="1038">
        <v>1280</v>
      </c>
      <c r="R33" s="1039"/>
      <c r="S33" s="1039"/>
      <c r="T33" s="1039"/>
      <c r="U33" s="1039"/>
      <c r="V33" s="1039">
        <v>965</v>
      </c>
      <c r="W33" s="1039"/>
      <c r="X33" s="1039"/>
      <c r="Y33" s="1039"/>
      <c r="Z33" s="1039"/>
      <c r="AA33" s="1039">
        <v>315</v>
      </c>
      <c r="AB33" s="1039"/>
      <c r="AC33" s="1039"/>
      <c r="AD33" s="1039"/>
      <c r="AE33" s="1040"/>
      <c r="AF33" s="1035">
        <v>176</v>
      </c>
      <c r="AG33" s="1036"/>
      <c r="AH33" s="1036"/>
      <c r="AI33" s="1036"/>
      <c r="AJ33" s="1037"/>
      <c r="AK33" s="980">
        <v>621</v>
      </c>
      <c r="AL33" s="971"/>
      <c r="AM33" s="971"/>
      <c r="AN33" s="971"/>
      <c r="AO33" s="971"/>
      <c r="AP33" s="971">
        <v>7522</v>
      </c>
      <c r="AQ33" s="971"/>
      <c r="AR33" s="971"/>
      <c r="AS33" s="971"/>
      <c r="AT33" s="971"/>
      <c r="AU33" s="971">
        <v>5521</v>
      </c>
      <c r="AV33" s="971"/>
      <c r="AW33" s="971"/>
      <c r="AX33" s="971"/>
      <c r="AY33" s="971"/>
      <c r="AZ33" s="1041"/>
      <c r="BA33" s="1041"/>
      <c r="BB33" s="1041"/>
      <c r="BC33" s="1041"/>
      <c r="BD33" s="1041"/>
      <c r="BE33" s="972" t="s">
        <v>420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421</v>
      </c>
      <c r="C34" s="1031"/>
      <c r="D34" s="1031"/>
      <c r="E34" s="1031"/>
      <c r="F34" s="1031"/>
      <c r="G34" s="1031"/>
      <c r="H34" s="1031"/>
      <c r="I34" s="1031"/>
      <c r="J34" s="1031"/>
      <c r="K34" s="1031"/>
      <c r="L34" s="1031"/>
      <c r="M34" s="1031"/>
      <c r="N34" s="1031"/>
      <c r="O34" s="1031"/>
      <c r="P34" s="1032"/>
      <c r="Q34" s="1038">
        <v>26</v>
      </c>
      <c r="R34" s="1039"/>
      <c r="S34" s="1039"/>
      <c r="T34" s="1039"/>
      <c r="U34" s="1039"/>
      <c r="V34" s="1039">
        <v>25</v>
      </c>
      <c r="W34" s="1039"/>
      <c r="X34" s="1039"/>
      <c r="Y34" s="1039"/>
      <c r="Z34" s="1039"/>
      <c r="AA34" s="1039">
        <v>1</v>
      </c>
      <c r="AB34" s="1039"/>
      <c r="AC34" s="1039"/>
      <c r="AD34" s="1039"/>
      <c r="AE34" s="1040"/>
      <c r="AF34" s="1035">
        <v>1</v>
      </c>
      <c r="AG34" s="1036"/>
      <c r="AH34" s="1036"/>
      <c r="AI34" s="1036"/>
      <c r="AJ34" s="1037"/>
      <c r="AK34" s="980">
        <v>22</v>
      </c>
      <c r="AL34" s="971"/>
      <c r="AM34" s="971"/>
      <c r="AN34" s="971"/>
      <c r="AO34" s="971"/>
      <c r="AP34" s="971" t="s">
        <v>608</v>
      </c>
      <c r="AQ34" s="971"/>
      <c r="AR34" s="971"/>
      <c r="AS34" s="971"/>
      <c r="AT34" s="971"/>
      <c r="AU34" s="971" t="s">
        <v>608</v>
      </c>
      <c r="AV34" s="971"/>
      <c r="AW34" s="971"/>
      <c r="AX34" s="971"/>
      <c r="AY34" s="971"/>
      <c r="AZ34" s="1041"/>
      <c r="BA34" s="1041"/>
      <c r="BB34" s="1041"/>
      <c r="BC34" s="1041"/>
      <c r="BD34" s="1041"/>
      <c r="BE34" s="972" t="s">
        <v>422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423</v>
      </c>
      <c r="C35" s="1031"/>
      <c r="D35" s="1031"/>
      <c r="E35" s="1031"/>
      <c r="F35" s="1031"/>
      <c r="G35" s="1031"/>
      <c r="H35" s="1031"/>
      <c r="I35" s="1031"/>
      <c r="J35" s="1031"/>
      <c r="K35" s="1031"/>
      <c r="L35" s="1031"/>
      <c r="M35" s="1031"/>
      <c r="N35" s="1031"/>
      <c r="O35" s="1031"/>
      <c r="P35" s="1032"/>
      <c r="Q35" s="1038">
        <v>1640</v>
      </c>
      <c r="R35" s="1039"/>
      <c r="S35" s="1039"/>
      <c r="T35" s="1039"/>
      <c r="U35" s="1039"/>
      <c r="V35" s="1039">
        <v>1639</v>
      </c>
      <c r="W35" s="1039"/>
      <c r="X35" s="1039"/>
      <c r="Y35" s="1039"/>
      <c r="Z35" s="1039"/>
      <c r="AA35" s="1039">
        <v>1</v>
      </c>
      <c r="AB35" s="1039"/>
      <c r="AC35" s="1039"/>
      <c r="AD35" s="1039"/>
      <c r="AE35" s="1040"/>
      <c r="AF35" s="1035">
        <v>1</v>
      </c>
      <c r="AG35" s="1036"/>
      <c r="AH35" s="1036"/>
      <c r="AI35" s="1036"/>
      <c r="AJ35" s="1037"/>
      <c r="AK35" s="980" t="s">
        <v>608</v>
      </c>
      <c r="AL35" s="971"/>
      <c r="AM35" s="971"/>
      <c r="AN35" s="971"/>
      <c r="AO35" s="971"/>
      <c r="AP35" s="971" t="s">
        <v>608</v>
      </c>
      <c r="AQ35" s="971"/>
      <c r="AR35" s="971"/>
      <c r="AS35" s="971"/>
      <c r="AT35" s="971"/>
      <c r="AU35" s="971" t="s">
        <v>608</v>
      </c>
      <c r="AV35" s="971"/>
      <c r="AW35" s="971"/>
      <c r="AX35" s="971"/>
      <c r="AY35" s="971"/>
      <c r="AZ35" s="1041"/>
      <c r="BA35" s="1041"/>
      <c r="BB35" s="1041"/>
      <c r="BC35" s="1041"/>
      <c r="BD35" s="1041"/>
      <c r="BE35" s="972" t="s">
        <v>424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399</v>
      </c>
      <c r="B63" s="937" t="s">
        <v>426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1184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429</v>
      </c>
      <c r="B66" s="996"/>
      <c r="C66" s="996"/>
      <c r="D66" s="996"/>
      <c r="E66" s="996"/>
      <c r="F66" s="996"/>
      <c r="G66" s="996"/>
      <c r="H66" s="996"/>
      <c r="I66" s="996"/>
      <c r="J66" s="996"/>
      <c r="K66" s="996"/>
      <c r="L66" s="996"/>
      <c r="M66" s="996"/>
      <c r="N66" s="996"/>
      <c r="O66" s="996"/>
      <c r="P66" s="997"/>
      <c r="Q66" s="1001" t="s">
        <v>430</v>
      </c>
      <c r="R66" s="1002"/>
      <c r="S66" s="1002"/>
      <c r="T66" s="1002"/>
      <c r="U66" s="1003"/>
      <c r="V66" s="1001" t="s">
        <v>431</v>
      </c>
      <c r="W66" s="1002"/>
      <c r="X66" s="1002"/>
      <c r="Y66" s="1002"/>
      <c r="Z66" s="1003"/>
      <c r="AA66" s="1001" t="s">
        <v>406</v>
      </c>
      <c r="AB66" s="1002"/>
      <c r="AC66" s="1002"/>
      <c r="AD66" s="1002"/>
      <c r="AE66" s="1003"/>
      <c r="AF66" s="1007" t="s">
        <v>432</v>
      </c>
      <c r="AG66" s="1008"/>
      <c r="AH66" s="1008"/>
      <c r="AI66" s="1008"/>
      <c r="AJ66" s="1009"/>
      <c r="AK66" s="1001" t="s">
        <v>433</v>
      </c>
      <c r="AL66" s="996"/>
      <c r="AM66" s="996"/>
      <c r="AN66" s="996"/>
      <c r="AO66" s="997"/>
      <c r="AP66" s="1001" t="s">
        <v>434</v>
      </c>
      <c r="AQ66" s="1002"/>
      <c r="AR66" s="1002"/>
      <c r="AS66" s="1002"/>
      <c r="AT66" s="1003"/>
      <c r="AU66" s="1001" t="s">
        <v>435</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609</v>
      </c>
      <c r="C68" s="986"/>
      <c r="D68" s="986"/>
      <c r="E68" s="986"/>
      <c r="F68" s="986"/>
      <c r="G68" s="986"/>
      <c r="H68" s="986"/>
      <c r="I68" s="986"/>
      <c r="J68" s="986"/>
      <c r="K68" s="986"/>
      <c r="L68" s="986"/>
      <c r="M68" s="986"/>
      <c r="N68" s="986"/>
      <c r="O68" s="986"/>
      <c r="P68" s="987"/>
      <c r="Q68" s="988">
        <v>2647</v>
      </c>
      <c r="R68" s="982"/>
      <c r="S68" s="982"/>
      <c r="T68" s="982"/>
      <c r="U68" s="982"/>
      <c r="V68" s="982">
        <v>2596</v>
      </c>
      <c r="W68" s="982"/>
      <c r="X68" s="982"/>
      <c r="Y68" s="982"/>
      <c r="Z68" s="982"/>
      <c r="AA68" s="982">
        <v>51</v>
      </c>
      <c r="AB68" s="982"/>
      <c r="AC68" s="982"/>
      <c r="AD68" s="982"/>
      <c r="AE68" s="982"/>
      <c r="AF68" s="982">
        <v>51</v>
      </c>
      <c r="AG68" s="982"/>
      <c r="AH68" s="982"/>
      <c r="AI68" s="982"/>
      <c r="AJ68" s="982"/>
      <c r="AK68" s="982">
        <v>89</v>
      </c>
      <c r="AL68" s="982"/>
      <c r="AM68" s="982"/>
      <c r="AN68" s="982"/>
      <c r="AO68" s="982"/>
      <c r="AP68" s="982">
        <v>330</v>
      </c>
      <c r="AQ68" s="982"/>
      <c r="AR68" s="982"/>
      <c r="AS68" s="982"/>
      <c r="AT68" s="982"/>
      <c r="AU68" s="982">
        <v>44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610</v>
      </c>
      <c r="C69" s="975"/>
      <c r="D69" s="975"/>
      <c r="E69" s="975"/>
      <c r="F69" s="975"/>
      <c r="G69" s="975"/>
      <c r="H69" s="975"/>
      <c r="I69" s="975"/>
      <c r="J69" s="975"/>
      <c r="K69" s="975"/>
      <c r="L69" s="975"/>
      <c r="M69" s="975"/>
      <c r="N69" s="975"/>
      <c r="O69" s="975"/>
      <c r="P69" s="976"/>
      <c r="Q69" s="977">
        <v>12629</v>
      </c>
      <c r="R69" s="971"/>
      <c r="S69" s="971"/>
      <c r="T69" s="971"/>
      <c r="U69" s="971"/>
      <c r="V69" s="971">
        <v>12063</v>
      </c>
      <c r="W69" s="971"/>
      <c r="X69" s="971"/>
      <c r="Y69" s="971"/>
      <c r="Z69" s="971"/>
      <c r="AA69" s="971">
        <v>566</v>
      </c>
      <c r="AB69" s="971"/>
      <c r="AC69" s="971"/>
      <c r="AD69" s="971"/>
      <c r="AE69" s="971"/>
      <c r="AF69" s="971">
        <v>566</v>
      </c>
      <c r="AG69" s="971"/>
      <c r="AH69" s="971"/>
      <c r="AI69" s="971"/>
      <c r="AJ69" s="971"/>
      <c r="AK69" s="971">
        <v>2179</v>
      </c>
      <c r="AL69" s="971"/>
      <c r="AM69" s="971"/>
      <c r="AN69" s="971"/>
      <c r="AO69" s="971"/>
      <c r="AP69" s="971" t="s">
        <v>608</v>
      </c>
      <c r="AQ69" s="971"/>
      <c r="AR69" s="971"/>
      <c r="AS69" s="971"/>
      <c r="AT69" s="971"/>
      <c r="AU69" s="971" t="s">
        <v>608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611</v>
      </c>
      <c r="C70" s="975"/>
      <c r="D70" s="975"/>
      <c r="E70" s="975"/>
      <c r="F70" s="975"/>
      <c r="G70" s="975"/>
      <c r="H70" s="975"/>
      <c r="I70" s="975"/>
      <c r="J70" s="975"/>
      <c r="K70" s="975"/>
      <c r="L70" s="975"/>
      <c r="M70" s="975"/>
      <c r="N70" s="975"/>
      <c r="O70" s="975"/>
      <c r="P70" s="976"/>
      <c r="Q70" s="977">
        <v>865</v>
      </c>
      <c r="R70" s="971"/>
      <c r="S70" s="971"/>
      <c r="T70" s="971"/>
      <c r="U70" s="971"/>
      <c r="V70" s="971">
        <v>863</v>
      </c>
      <c r="W70" s="971"/>
      <c r="X70" s="971"/>
      <c r="Y70" s="971"/>
      <c r="Z70" s="971"/>
      <c r="AA70" s="971">
        <v>2</v>
      </c>
      <c r="AB70" s="971"/>
      <c r="AC70" s="971"/>
      <c r="AD70" s="971"/>
      <c r="AE70" s="971"/>
      <c r="AF70" s="971">
        <v>2</v>
      </c>
      <c r="AG70" s="971"/>
      <c r="AH70" s="971"/>
      <c r="AI70" s="971"/>
      <c r="AJ70" s="971"/>
      <c r="AK70" s="971">
        <v>2</v>
      </c>
      <c r="AL70" s="971"/>
      <c r="AM70" s="971"/>
      <c r="AN70" s="971"/>
      <c r="AO70" s="971"/>
      <c r="AP70" s="971" t="s">
        <v>608</v>
      </c>
      <c r="AQ70" s="971"/>
      <c r="AR70" s="971"/>
      <c r="AS70" s="971"/>
      <c r="AT70" s="971"/>
      <c r="AU70" s="971" t="s">
        <v>608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612</v>
      </c>
      <c r="C71" s="975"/>
      <c r="D71" s="975"/>
      <c r="E71" s="975"/>
      <c r="F71" s="975"/>
      <c r="G71" s="975"/>
      <c r="H71" s="975"/>
      <c r="I71" s="975"/>
      <c r="J71" s="975"/>
      <c r="K71" s="975"/>
      <c r="L71" s="975"/>
      <c r="M71" s="975"/>
      <c r="N71" s="975"/>
      <c r="O71" s="975"/>
      <c r="P71" s="976"/>
      <c r="Q71" s="977">
        <v>1345</v>
      </c>
      <c r="R71" s="971"/>
      <c r="S71" s="971"/>
      <c r="T71" s="971"/>
      <c r="U71" s="971"/>
      <c r="V71" s="971">
        <v>1314</v>
      </c>
      <c r="W71" s="971"/>
      <c r="X71" s="971"/>
      <c r="Y71" s="971"/>
      <c r="Z71" s="971"/>
      <c r="AA71" s="971">
        <v>31</v>
      </c>
      <c r="AB71" s="971"/>
      <c r="AC71" s="971"/>
      <c r="AD71" s="971"/>
      <c r="AE71" s="971"/>
      <c r="AF71" s="971">
        <v>31</v>
      </c>
      <c r="AG71" s="971"/>
      <c r="AH71" s="971"/>
      <c r="AI71" s="971"/>
      <c r="AJ71" s="971"/>
      <c r="AK71" s="971">
        <v>20</v>
      </c>
      <c r="AL71" s="971"/>
      <c r="AM71" s="971"/>
      <c r="AN71" s="971"/>
      <c r="AO71" s="971"/>
      <c r="AP71" s="971">
        <v>605</v>
      </c>
      <c r="AQ71" s="971"/>
      <c r="AR71" s="971"/>
      <c r="AS71" s="971"/>
      <c r="AT71" s="971"/>
      <c r="AU71" s="971">
        <v>242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613</v>
      </c>
      <c r="C72" s="975"/>
      <c r="D72" s="975"/>
      <c r="E72" s="975"/>
      <c r="F72" s="975"/>
      <c r="G72" s="975"/>
      <c r="H72" s="975"/>
      <c r="I72" s="975"/>
      <c r="J72" s="975"/>
      <c r="K72" s="975"/>
      <c r="L72" s="975"/>
      <c r="M72" s="975"/>
      <c r="N72" s="975"/>
      <c r="O72" s="975"/>
      <c r="P72" s="976"/>
      <c r="Q72" s="977">
        <v>174</v>
      </c>
      <c r="R72" s="971"/>
      <c r="S72" s="971"/>
      <c r="T72" s="971"/>
      <c r="U72" s="971"/>
      <c r="V72" s="971">
        <v>171</v>
      </c>
      <c r="W72" s="971"/>
      <c r="X72" s="971"/>
      <c r="Y72" s="971"/>
      <c r="Z72" s="971"/>
      <c r="AA72" s="971">
        <v>3</v>
      </c>
      <c r="AB72" s="971"/>
      <c r="AC72" s="971"/>
      <c r="AD72" s="971"/>
      <c r="AE72" s="971"/>
      <c r="AF72" s="971">
        <v>3</v>
      </c>
      <c r="AG72" s="971"/>
      <c r="AH72" s="971"/>
      <c r="AI72" s="971"/>
      <c r="AJ72" s="971"/>
      <c r="AK72" s="971">
        <v>5</v>
      </c>
      <c r="AL72" s="971"/>
      <c r="AM72" s="971"/>
      <c r="AN72" s="971"/>
      <c r="AO72" s="971"/>
      <c r="AP72" s="971" t="s">
        <v>608</v>
      </c>
      <c r="AQ72" s="971"/>
      <c r="AR72" s="971"/>
      <c r="AS72" s="971"/>
      <c r="AT72" s="971"/>
      <c r="AU72" s="971" t="s">
        <v>608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614</v>
      </c>
      <c r="C73" s="975"/>
      <c r="D73" s="975"/>
      <c r="E73" s="975"/>
      <c r="F73" s="975"/>
      <c r="G73" s="975"/>
      <c r="H73" s="975"/>
      <c r="I73" s="975"/>
      <c r="J73" s="975"/>
      <c r="K73" s="975"/>
      <c r="L73" s="975"/>
      <c r="M73" s="975"/>
      <c r="N73" s="975"/>
      <c r="O73" s="975"/>
      <c r="P73" s="976"/>
      <c r="Q73" s="977">
        <v>245</v>
      </c>
      <c r="R73" s="971"/>
      <c r="S73" s="971"/>
      <c r="T73" s="971"/>
      <c r="U73" s="971"/>
      <c r="V73" s="971">
        <v>185</v>
      </c>
      <c r="W73" s="971"/>
      <c r="X73" s="971"/>
      <c r="Y73" s="971"/>
      <c r="Z73" s="971"/>
      <c r="AA73" s="971">
        <v>61</v>
      </c>
      <c r="AB73" s="971"/>
      <c r="AC73" s="971"/>
      <c r="AD73" s="971"/>
      <c r="AE73" s="971"/>
      <c r="AF73" s="971">
        <v>61</v>
      </c>
      <c r="AG73" s="971"/>
      <c r="AH73" s="971"/>
      <c r="AI73" s="971"/>
      <c r="AJ73" s="971"/>
      <c r="AK73" s="971">
        <v>35</v>
      </c>
      <c r="AL73" s="971"/>
      <c r="AM73" s="971"/>
      <c r="AN73" s="971"/>
      <c r="AO73" s="971"/>
      <c r="AP73" s="971" t="s">
        <v>608</v>
      </c>
      <c r="AQ73" s="971"/>
      <c r="AR73" s="971"/>
      <c r="AS73" s="971"/>
      <c r="AT73" s="971"/>
      <c r="AU73" s="971" t="s">
        <v>608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615</v>
      </c>
      <c r="C74" s="975"/>
      <c r="D74" s="975"/>
      <c r="E74" s="975"/>
      <c r="F74" s="975"/>
      <c r="G74" s="975"/>
      <c r="H74" s="975"/>
      <c r="I74" s="975"/>
      <c r="J74" s="975"/>
      <c r="K74" s="975"/>
      <c r="L74" s="975"/>
      <c r="M74" s="975"/>
      <c r="N74" s="975"/>
      <c r="O74" s="975"/>
      <c r="P74" s="976"/>
      <c r="Q74" s="977">
        <v>272540</v>
      </c>
      <c r="R74" s="971"/>
      <c r="S74" s="971"/>
      <c r="T74" s="971"/>
      <c r="U74" s="971"/>
      <c r="V74" s="971">
        <v>265731</v>
      </c>
      <c r="W74" s="971"/>
      <c r="X74" s="971"/>
      <c r="Y74" s="971"/>
      <c r="Z74" s="971"/>
      <c r="AA74" s="971">
        <v>6809</v>
      </c>
      <c r="AB74" s="971"/>
      <c r="AC74" s="971"/>
      <c r="AD74" s="971"/>
      <c r="AE74" s="971"/>
      <c r="AF74" s="971">
        <v>6809</v>
      </c>
      <c r="AG74" s="971"/>
      <c r="AH74" s="971"/>
      <c r="AI74" s="971"/>
      <c r="AJ74" s="971"/>
      <c r="AK74" s="971">
        <v>6809</v>
      </c>
      <c r="AL74" s="971"/>
      <c r="AM74" s="971"/>
      <c r="AN74" s="971"/>
      <c r="AO74" s="971"/>
      <c r="AP74" s="971">
        <v>8222</v>
      </c>
      <c r="AQ74" s="971"/>
      <c r="AR74" s="971"/>
      <c r="AS74" s="971"/>
      <c r="AT74" s="971"/>
      <c r="AU74" s="971" t="s">
        <v>608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436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445</v>
      </c>
      <c r="AB109" s="896"/>
      <c r="AC109" s="896"/>
      <c r="AD109" s="896"/>
      <c r="AE109" s="897"/>
      <c r="AF109" s="898" t="s">
        <v>446</v>
      </c>
      <c r="AG109" s="896"/>
      <c r="AH109" s="896"/>
      <c r="AI109" s="896"/>
      <c r="AJ109" s="897"/>
      <c r="AK109" s="898" t="s">
        <v>315</v>
      </c>
      <c r="AL109" s="896"/>
      <c r="AM109" s="896"/>
      <c r="AN109" s="896"/>
      <c r="AO109" s="897"/>
      <c r="AP109" s="898" t="s">
        <v>447</v>
      </c>
      <c r="AQ109" s="896"/>
      <c r="AR109" s="896"/>
      <c r="AS109" s="896"/>
      <c r="AT109" s="929"/>
      <c r="AU109" s="895" t="s">
        <v>444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445</v>
      </c>
      <c r="BR109" s="896"/>
      <c r="BS109" s="896"/>
      <c r="BT109" s="896"/>
      <c r="BU109" s="897"/>
      <c r="BV109" s="898" t="s">
        <v>446</v>
      </c>
      <c r="BW109" s="896"/>
      <c r="BX109" s="896"/>
      <c r="BY109" s="896"/>
      <c r="BZ109" s="897"/>
      <c r="CA109" s="898" t="s">
        <v>315</v>
      </c>
      <c r="CB109" s="896"/>
      <c r="CC109" s="896"/>
      <c r="CD109" s="896"/>
      <c r="CE109" s="897"/>
      <c r="CF109" s="936" t="s">
        <v>447</v>
      </c>
      <c r="CG109" s="936"/>
      <c r="CH109" s="936"/>
      <c r="CI109" s="936"/>
      <c r="CJ109" s="936"/>
      <c r="CK109" s="898" t="s">
        <v>448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445</v>
      </c>
      <c r="DH109" s="896"/>
      <c r="DI109" s="896"/>
      <c r="DJ109" s="896"/>
      <c r="DK109" s="897"/>
      <c r="DL109" s="898" t="s">
        <v>446</v>
      </c>
      <c r="DM109" s="896"/>
      <c r="DN109" s="896"/>
      <c r="DO109" s="896"/>
      <c r="DP109" s="897"/>
      <c r="DQ109" s="898" t="s">
        <v>315</v>
      </c>
      <c r="DR109" s="896"/>
      <c r="DS109" s="896"/>
      <c r="DT109" s="896"/>
      <c r="DU109" s="897"/>
      <c r="DV109" s="898" t="s">
        <v>447</v>
      </c>
      <c r="DW109" s="896"/>
      <c r="DX109" s="896"/>
      <c r="DY109" s="896"/>
      <c r="DZ109" s="929"/>
    </row>
    <row r="110" spans="1:131" s="230" customFormat="1" ht="26.25" customHeight="1" x14ac:dyDescent="0.15">
      <c r="A110" s="809" t="s">
        <v>449</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862800</v>
      </c>
      <c r="AB110" s="889"/>
      <c r="AC110" s="889"/>
      <c r="AD110" s="889"/>
      <c r="AE110" s="890"/>
      <c r="AF110" s="891">
        <v>875426</v>
      </c>
      <c r="AG110" s="889"/>
      <c r="AH110" s="889"/>
      <c r="AI110" s="889"/>
      <c r="AJ110" s="890"/>
      <c r="AK110" s="891">
        <v>896330</v>
      </c>
      <c r="AL110" s="889"/>
      <c r="AM110" s="889"/>
      <c r="AN110" s="889"/>
      <c r="AO110" s="890"/>
      <c r="AP110" s="892">
        <v>13.1</v>
      </c>
      <c r="AQ110" s="893"/>
      <c r="AR110" s="893"/>
      <c r="AS110" s="893"/>
      <c r="AT110" s="894"/>
      <c r="AU110" s="930" t="s">
        <v>75</v>
      </c>
      <c r="AV110" s="931"/>
      <c r="AW110" s="931"/>
      <c r="AX110" s="931"/>
      <c r="AY110" s="931"/>
      <c r="AZ110" s="860" t="s">
        <v>450</v>
      </c>
      <c r="BA110" s="810"/>
      <c r="BB110" s="810"/>
      <c r="BC110" s="810"/>
      <c r="BD110" s="810"/>
      <c r="BE110" s="810"/>
      <c r="BF110" s="810"/>
      <c r="BG110" s="810"/>
      <c r="BH110" s="810"/>
      <c r="BI110" s="810"/>
      <c r="BJ110" s="810"/>
      <c r="BK110" s="810"/>
      <c r="BL110" s="810"/>
      <c r="BM110" s="810"/>
      <c r="BN110" s="810"/>
      <c r="BO110" s="810"/>
      <c r="BP110" s="811"/>
      <c r="BQ110" s="861">
        <v>10592190</v>
      </c>
      <c r="BR110" s="842"/>
      <c r="BS110" s="842"/>
      <c r="BT110" s="842"/>
      <c r="BU110" s="842"/>
      <c r="BV110" s="842">
        <v>10273868</v>
      </c>
      <c r="BW110" s="842"/>
      <c r="BX110" s="842"/>
      <c r="BY110" s="842"/>
      <c r="BZ110" s="842"/>
      <c r="CA110" s="842">
        <v>9917373</v>
      </c>
      <c r="CB110" s="842"/>
      <c r="CC110" s="842"/>
      <c r="CD110" s="842"/>
      <c r="CE110" s="842"/>
      <c r="CF110" s="866">
        <v>144.69999999999999</v>
      </c>
      <c r="CG110" s="867"/>
      <c r="CH110" s="867"/>
      <c r="CI110" s="867"/>
      <c r="CJ110" s="867"/>
      <c r="CK110" s="926" t="s">
        <v>451</v>
      </c>
      <c r="CL110" s="819"/>
      <c r="CM110" s="860" t="s">
        <v>452</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415</v>
      </c>
      <c r="DH110" s="842"/>
      <c r="DI110" s="842"/>
      <c r="DJ110" s="842"/>
      <c r="DK110" s="842"/>
      <c r="DL110" s="842" t="s">
        <v>415</v>
      </c>
      <c r="DM110" s="842"/>
      <c r="DN110" s="842"/>
      <c r="DO110" s="842"/>
      <c r="DP110" s="842"/>
      <c r="DQ110" s="842" t="s">
        <v>453</v>
      </c>
      <c r="DR110" s="842"/>
      <c r="DS110" s="842"/>
      <c r="DT110" s="842"/>
      <c r="DU110" s="842"/>
      <c r="DV110" s="843" t="s">
        <v>453</v>
      </c>
      <c r="DW110" s="843"/>
      <c r="DX110" s="843"/>
      <c r="DY110" s="843"/>
      <c r="DZ110" s="844"/>
    </row>
    <row r="111" spans="1:131" s="230" customFormat="1" ht="26.25" customHeight="1" x14ac:dyDescent="0.15">
      <c r="A111" s="774" t="s">
        <v>454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455</v>
      </c>
      <c r="AB111" s="919"/>
      <c r="AC111" s="919"/>
      <c r="AD111" s="919"/>
      <c r="AE111" s="920"/>
      <c r="AF111" s="921" t="s">
        <v>453</v>
      </c>
      <c r="AG111" s="919"/>
      <c r="AH111" s="919"/>
      <c r="AI111" s="919"/>
      <c r="AJ111" s="920"/>
      <c r="AK111" s="921" t="s">
        <v>415</v>
      </c>
      <c r="AL111" s="919"/>
      <c r="AM111" s="919"/>
      <c r="AN111" s="919"/>
      <c r="AO111" s="920"/>
      <c r="AP111" s="922" t="s">
        <v>415</v>
      </c>
      <c r="AQ111" s="923"/>
      <c r="AR111" s="923"/>
      <c r="AS111" s="923"/>
      <c r="AT111" s="924"/>
      <c r="AU111" s="932"/>
      <c r="AV111" s="933"/>
      <c r="AW111" s="933"/>
      <c r="AX111" s="933"/>
      <c r="AY111" s="933"/>
      <c r="AZ111" s="817" t="s">
        <v>456</v>
      </c>
      <c r="BA111" s="752"/>
      <c r="BB111" s="752"/>
      <c r="BC111" s="752"/>
      <c r="BD111" s="752"/>
      <c r="BE111" s="752"/>
      <c r="BF111" s="752"/>
      <c r="BG111" s="752"/>
      <c r="BH111" s="752"/>
      <c r="BI111" s="752"/>
      <c r="BJ111" s="752"/>
      <c r="BK111" s="752"/>
      <c r="BL111" s="752"/>
      <c r="BM111" s="752"/>
      <c r="BN111" s="752"/>
      <c r="BO111" s="752"/>
      <c r="BP111" s="753"/>
      <c r="BQ111" s="789" t="s">
        <v>453</v>
      </c>
      <c r="BR111" s="790"/>
      <c r="BS111" s="790"/>
      <c r="BT111" s="790"/>
      <c r="BU111" s="790"/>
      <c r="BV111" s="790" t="s">
        <v>453</v>
      </c>
      <c r="BW111" s="790"/>
      <c r="BX111" s="790"/>
      <c r="BY111" s="790"/>
      <c r="BZ111" s="790"/>
      <c r="CA111" s="790" t="s">
        <v>453</v>
      </c>
      <c r="CB111" s="790"/>
      <c r="CC111" s="790"/>
      <c r="CD111" s="790"/>
      <c r="CE111" s="790"/>
      <c r="CF111" s="875" t="s">
        <v>455</v>
      </c>
      <c r="CG111" s="876"/>
      <c r="CH111" s="876"/>
      <c r="CI111" s="876"/>
      <c r="CJ111" s="876"/>
      <c r="CK111" s="927"/>
      <c r="CL111" s="821"/>
      <c r="CM111" s="817" t="s">
        <v>457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455</v>
      </c>
      <c r="DH111" s="790"/>
      <c r="DI111" s="790"/>
      <c r="DJ111" s="790"/>
      <c r="DK111" s="790"/>
      <c r="DL111" s="790" t="s">
        <v>453</v>
      </c>
      <c r="DM111" s="790"/>
      <c r="DN111" s="790"/>
      <c r="DO111" s="790"/>
      <c r="DP111" s="790"/>
      <c r="DQ111" s="790" t="s">
        <v>458</v>
      </c>
      <c r="DR111" s="790"/>
      <c r="DS111" s="790"/>
      <c r="DT111" s="790"/>
      <c r="DU111" s="790"/>
      <c r="DV111" s="796" t="s">
        <v>455</v>
      </c>
      <c r="DW111" s="796"/>
      <c r="DX111" s="796"/>
      <c r="DY111" s="796"/>
      <c r="DZ111" s="797"/>
    </row>
    <row r="112" spans="1:131" s="230" customFormat="1" ht="26.25" customHeight="1" x14ac:dyDescent="0.15">
      <c r="A112" s="912" t="s">
        <v>459</v>
      </c>
      <c r="B112" s="913"/>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453</v>
      </c>
      <c r="AB112" s="780"/>
      <c r="AC112" s="780"/>
      <c r="AD112" s="780"/>
      <c r="AE112" s="781"/>
      <c r="AF112" s="782" t="s">
        <v>455</v>
      </c>
      <c r="AG112" s="780"/>
      <c r="AH112" s="780"/>
      <c r="AI112" s="780"/>
      <c r="AJ112" s="781"/>
      <c r="AK112" s="782" t="s">
        <v>458</v>
      </c>
      <c r="AL112" s="780"/>
      <c r="AM112" s="780"/>
      <c r="AN112" s="780"/>
      <c r="AO112" s="781"/>
      <c r="AP112" s="824" t="s">
        <v>453</v>
      </c>
      <c r="AQ112" s="825"/>
      <c r="AR112" s="825"/>
      <c r="AS112" s="825"/>
      <c r="AT112" s="826"/>
      <c r="AU112" s="932"/>
      <c r="AV112" s="933"/>
      <c r="AW112" s="933"/>
      <c r="AX112" s="933"/>
      <c r="AY112" s="933"/>
      <c r="AZ112" s="817" t="s">
        <v>461</v>
      </c>
      <c r="BA112" s="752"/>
      <c r="BB112" s="752"/>
      <c r="BC112" s="752"/>
      <c r="BD112" s="752"/>
      <c r="BE112" s="752"/>
      <c r="BF112" s="752"/>
      <c r="BG112" s="752"/>
      <c r="BH112" s="752"/>
      <c r="BI112" s="752"/>
      <c r="BJ112" s="752"/>
      <c r="BK112" s="752"/>
      <c r="BL112" s="752"/>
      <c r="BM112" s="752"/>
      <c r="BN112" s="752"/>
      <c r="BO112" s="752"/>
      <c r="BP112" s="753"/>
      <c r="BQ112" s="789">
        <v>5977970</v>
      </c>
      <c r="BR112" s="790"/>
      <c r="BS112" s="790"/>
      <c r="BT112" s="790"/>
      <c r="BU112" s="790"/>
      <c r="BV112" s="790">
        <v>5656149</v>
      </c>
      <c r="BW112" s="790"/>
      <c r="BX112" s="790"/>
      <c r="BY112" s="790"/>
      <c r="BZ112" s="790"/>
      <c r="CA112" s="790">
        <v>5528033</v>
      </c>
      <c r="CB112" s="790"/>
      <c r="CC112" s="790"/>
      <c r="CD112" s="790"/>
      <c r="CE112" s="790"/>
      <c r="CF112" s="875">
        <v>80.599999999999994</v>
      </c>
      <c r="CG112" s="876"/>
      <c r="CH112" s="876"/>
      <c r="CI112" s="876"/>
      <c r="CJ112" s="876"/>
      <c r="CK112" s="927"/>
      <c r="CL112" s="821"/>
      <c r="CM112" s="817"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453</v>
      </c>
      <c r="DH112" s="790"/>
      <c r="DI112" s="790"/>
      <c r="DJ112" s="790"/>
      <c r="DK112" s="790"/>
      <c r="DL112" s="790" t="s">
        <v>453</v>
      </c>
      <c r="DM112" s="790"/>
      <c r="DN112" s="790"/>
      <c r="DO112" s="790"/>
      <c r="DP112" s="790"/>
      <c r="DQ112" s="790" t="s">
        <v>458</v>
      </c>
      <c r="DR112" s="790"/>
      <c r="DS112" s="790"/>
      <c r="DT112" s="790"/>
      <c r="DU112" s="790"/>
      <c r="DV112" s="796" t="s">
        <v>458</v>
      </c>
      <c r="DW112" s="796"/>
      <c r="DX112" s="796"/>
      <c r="DY112" s="796"/>
      <c r="DZ112" s="797"/>
    </row>
    <row r="113" spans="1:130" s="230" customFormat="1" ht="26.25" customHeight="1" x14ac:dyDescent="0.15">
      <c r="A113" s="914"/>
      <c r="B113" s="915"/>
      <c r="C113" s="752" t="s">
        <v>463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610629</v>
      </c>
      <c r="AB113" s="919"/>
      <c r="AC113" s="919"/>
      <c r="AD113" s="919"/>
      <c r="AE113" s="920"/>
      <c r="AF113" s="921">
        <v>514068</v>
      </c>
      <c r="AG113" s="919"/>
      <c r="AH113" s="919"/>
      <c r="AI113" s="919"/>
      <c r="AJ113" s="920"/>
      <c r="AK113" s="921">
        <v>540504</v>
      </c>
      <c r="AL113" s="919"/>
      <c r="AM113" s="919"/>
      <c r="AN113" s="919"/>
      <c r="AO113" s="920"/>
      <c r="AP113" s="922">
        <v>7.9</v>
      </c>
      <c r="AQ113" s="923"/>
      <c r="AR113" s="923"/>
      <c r="AS113" s="923"/>
      <c r="AT113" s="924"/>
      <c r="AU113" s="932"/>
      <c r="AV113" s="933"/>
      <c r="AW113" s="933"/>
      <c r="AX113" s="933"/>
      <c r="AY113" s="933"/>
      <c r="AZ113" s="817" t="s">
        <v>464</v>
      </c>
      <c r="BA113" s="752"/>
      <c r="BB113" s="752"/>
      <c r="BC113" s="752"/>
      <c r="BD113" s="752"/>
      <c r="BE113" s="752"/>
      <c r="BF113" s="752"/>
      <c r="BG113" s="752"/>
      <c r="BH113" s="752"/>
      <c r="BI113" s="752"/>
      <c r="BJ113" s="752"/>
      <c r="BK113" s="752"/>
      <c r="BL113" s="752"/>
      <c r="BM113" s="752"/>
      <c r="BN113" s="752"/>
      <c r="BO113" s="752"/>
      <c r="BP113" s="753"/>
      <c r="BQ113" s="789">
        <v>368385</v>
      </c>
      <c r="BR113" s="790"/>
      <c r="BS113" s="790"/>
      <c r="BT113" s="790"/>
      <c r="BU113" s="790"/>
      <c r="BV113" s="790">
        <v>331964</v>
      </c>
      <c r="BW113" s="790"/>
      <c r="BX113" s="790"/>
      <c r="BY113" s="790"/>
      <c r="BZ113" s="790"/>
      <c r="CA113" s="790">
        <v>285342</v>
      </c>
      <c r="CB113" s="790"/>
      <c r="CC113" s="790"/>
      <c r="CD113" s="790"/>
      <c r="CE113" s="790"/>
      <c r="CF113" s="875">
        <v>4.2</v>
      </c>
      <c r="CG113" s="876"/>
      <c r="CH113" s="876"/>
      <c r="CI113" s="876"/>
      <c r="CJ113" s="876"/>
      <c r="CK113" s="927"/>
      <c r="CL113" s="821"/>
      <c r="CM113" s="817"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455</v>
      </c>
      <c r="DH113" s="780"/>
      <c r="DI113" s="780"/>
      <c r="DJ113" s="780"/>
      <c r="DK113" s="781"/>
      <c r="DL113" s="782" t="s">
        <v>453</v>
      </c>
      <c r="DM113" s="780"/>
      <c r="DN113" s="780"/>
      <c r="DO113" s="780"/>
      <c r="DP113" s="781"/>
      <c r="DQ113" s="782" t="s">
        <v>458</v>
      </c>
      <c r="DR113" s="780"/>
      <c r="DS113" s="780"/>
      <c r="DT113" s="780"/>
      <c r="DU113" s="781"/>
      <c r="DV113" s="824" t="s">
        <v>455</v>
      </c>
      <c r="DW113" s="825"/>
      <c r="DX113" s="825"/>
      <c r="DY113" s="825"/>
      <c r="DZ113" s="826"/>
    </row>
    <row r="114" spans="1:130" s="230" customFormat="1" ht="26.25" customHeight="1" x14ac:dyDescent="0.15">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11639</v>
      </c>
      <c r="AB114" s="780"/>
      <c r="AC114" s="780"/>
      <c r="AD114" s="780"/>
      <c r="AE114" s="781"/>
      <c r="AF114" s="782">
        <v>49433</v>
      </c>
      <c r="AG114" s="780"/>
      <c r="AH114" s="780"/>
      <c r="AI114" s="780"/>
      <c r="AJ114" s="781"/>
      <c r="AK114" s="782">
        <v>60992</v>
      </c>
      <c r="AL114" s="780"/>
      <c r="AM114" s="780"/>
      <c r="AN114" s="780"/>
      <c r="AO114" s="781"/>
      <c r="AP114" s="824">
        <v>0.9</v>
      </c>
      <c r="AQ114" s="825"/>
      <c r="AR114" s="825"/>
      <c r="AS114" s="825"/>
      <c r="AT114" s="826"/>
      <c r="AU114" s="932"/>
      <c r="AV114" s="933"/>
      <c r="AW114" s="933"/>
      <c r="AX114" s="933"/>
      <c r="AY114" s="933"/>
      <c r="AZ114" s="817" t="s">
        <v>467</v>
      </c>
      <c r="BA114" s="752"/>
      <c r="BB114" s="752"/>
      <c r="BC114" s="752"/>
      <c r="BD114" s="752"/>
      <c r="BE114" s="752"/>
      <c r="BF114" s="752"/>
      <c r="BG114" s="752"/>
      <c r="BH114" s="752"/>
      <c r="BI114" s="752"/>
      <c r="BJ114" s="752"/>
      <c r="BK114" s="752"/>
      <c r="BL114" s="752"/>
      <c r="BM114" s="752"/>
      <c r="BN114" s="752"/>
      <c r="BO114" s="752"/>
      <c r="BP114" s="753"/>
      <c r="BQ114" s="789">
        <v>1191201</v>
      </c>
      <c r="BR114" s="790"/>
      <c r="BS114" s="790"/>
      <c r="BT114" s="790"/>
      <c r="BU114" s="790"/>
      <c r="BV114" s="790">
        <v>1131948</v>
      </c>
      <c r="BW114" s="790"/>
      <c r="BX114" s="790"/>
      <c r="BY114" s="790"/>
      <c r="BZ114" s="790"/>
      <c r="CA114" s="790">
        <v>1205918</v>
      </c>
      <c r="CB114" s="790"/>
      <c r="CC114" s="790"/>
      <c r="CD114" s="790"/>
      <c r="CE114" s="790"/>
      <c r="CF114" s="875">
        <v>17.600000000000001</v>
      </c>
      <c r="CG114" s="876"/>
      <c r="CH114" s="876"/>
      <c r="CI114" s="876"/>
      <c r="CJ114" s="876"/>
      <c r="CK114" s="927"/>
      <c r="CL114" s="821"/>
      <c r="CM114" s="817" t="s">
        <v>468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458</v>
      </c>
      <c r="DH114" s="780"/>
      <c r="DI114" s="780"/>
      <c r="DJ114" s="780"/>
      <c r="DK114" s="781"/>
      <c r="DL114" s="782" t="s">
        <v>455</v>
      </c>
      <c r="DM114" s="780"/>
      <c r="DN114" s="780"/>
      <c r="DO114" s="780"/>
      <c r="DP114" s="781"/>
      <c r="DQ114" s="782" t="s">
        <v>455</v>
      </c>
      <c r="DR114" s="780"/>
      <c r="DS114" s="780"/>
      <c r="DT114" s="780"/>
      <c r="DU114" s="781"/>
      <c r="DV114" s="824" t="s">
        <v>458</v>
      </c>
      <c r="DW114" s="825"/>
      <c r="DX114" s="825"/>
      <c r="DY114" s="825"/>
      <c r="DZ114" s="826"/>
    </row>
    <row r="115" spans="1:130" s="230" customFormat="1" ht="26.25" customHeight="1" x14ac:dyDescent="0.15">
      <c r="A115" s="914"/>
      <c r="B115" s="915"/>
      <c r="C115" s="752" t="s">
        <v>469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v>
      </c>
      <c r="AB115" s="919"/>
      <c r="AC115" s="919"/>
      <c r="AD115" s="919"/>
      <c r="AE115" s="920"/>
      <c r="AF115" s="921">
        <v>7</v>
      </c>
      <c r="AG115" s="919"/>
      <c r="AH115" s="919"/>
      <c r="AI115" s="919"/>
      <c r="AJ115" s="920"/>
      <c r="AK115" s="921">
        <v>6</v>
      </c>
      <c r="AL115" s="919"/>
      <c r="AM115" s="919"/>
      <c r="AN115" s="919"/>
      <c r="AO115" s="920"/>
      <c r="AP115" s="922">
        <v>0</v>
      </c>
      <c r="AQ115" s="923"/>
      <c r="AR115" s="923"/>
      <c r="AS115" s="923"/>
      <c r="AT115" s="924"/>
      <c r="AU115" s="932"/>
      <c r="AV115" s="933"/>
      <c r="AW115" s="933"/>
      <c r="AX115" s="933"/>
      <c r="AY115" s="933"/>
      <c r="AZ115" s="817" t="s">
        <v>470</v>
      </c>
      <c r="BA115" s="752"/>
      <c r="BB115" s="752"/>
      <c r="BC115" s="752"/>
      <c r="BD115" s="752"/>
      <c r="BE115" s="752"/>
      <c r="BF115" s="752"/>
      <c r="BG115" s="752"/>
      <c r="BH115" s="752"/>
      <c r="BI115" s="752"/>
      <c r="BJ115" s="752"/>
      <c r="BK115" s="752"/>
      <c r="BL115" s="752"/>
      <c r="BM115" s="752"/>
      <c r="BN115" s="752"/>
      <c r="BO115" s="752"/>
      <c r="BP115" s="753"/>
      <c r="BQ115" s="789">
        <v>3532</v>
      </c>
      <c r="BR115" s="790"/>
      <c r="BS115" s="790"/>
      <c r="BT115" s="790"/>
      <c r="BU115" s="790"/>
      <c r="BV115" s="790" t="s">
        <v>455</v>
      </c>
      <c r="BW115" s="790"/>
      <c r="BX115" s="790"/>
      <c r="BY115" s="790"/>
      <c r="BZ115" s="790"/>
      <c r="CA115" s="790">
        <v>3101</v>
      </c>
      <c r="CB115" s="790"/>
      <c r="CC115" s="790"/>
      <c r="CD115" s="790"/>
      <c r="CE115" s="790"/>
      <c r="CF115" s="875">
        <v>0</v>
      </c>
      <c r="CG115" s="876"/>
      <c r="CH115" s="876"/>
      <c r="CI115" s="876"/>
      <c r="CJ115" s="876"/>
      <c r="CK115" s="927"/>
      <c r="CL115" s="821"/>
      <c r="CM115" s="817" t="s">
        <v>471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455</v>
      </c>
      <c r="DH115" s="780"/>
      <c r="DI115" s="780"/>
      <c r="DJ115" s="780"/>
      <c r="DK115" s="781"/>
      <c r="DL115" s="782" t="s">
        <v>453</v>
      </c>
      <c r="DM115" s="780"/>
      <c r="DN115" s="780"/>
      <c r="DO115" s="780"/>
      <c r="DP115" s="781"/>
      <c r="DQ115" s="782" t="s">
        <v>458</v>
      </c>
      <c r="DR115" s="780"/>
      <c r="DS115" s="780"/>
      <c r="DT115" s="780"/>
      <c r="DU115" s="781"/>
      <c r="DV115" s="824" t="s">
        <v>455</v>
      </c>
      <c r="DW115" s="825"/>
      <c r="DX115" s="825"/>
      <c r="DY115" s="825"/>
      <c r="DZ115" s="826"/>
    </row>
    <row r="116" spans="1:130" s="230" customFormat="1" ht="26.25" customHeight="1" x14ac:dyDescent="0.15">
      <c r="A116" s="916"/>
      <c r="B116" s="917"/>
      <c r="C116" s="839" t="s">
        <v>472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67</v>
      </c>
      <c r="AB116" s="780"/>
      <c r="AC116" s="780"/>
      <c r="AD116" s="780"/>
      <c r="AE116" s="781"/>
      <c r="AF116" s="782">
        <v>12</v>
      </c>
      <c r="AG116" s="780"/>
      <c r="AH116" s="780"/>
      <c r="AI116" s="780"/>
      <c r="AJ116" s="781"/>
      <c r="AK116" s="782">
        <v>74</v>
      </c>
      <c r="AL116" s="780"/>
      <c r="AM116" s="780"/>
      <c r="AN116" s="780"/>
      <c r="AO116" s="781"/>
      <c r="AP116" s="824">
        <v>0</v>
      </c>
      <c r="AQ116" s="825"/>
      <c r="AR116" s="825"/>
      <c r="AS116" s="825"/>
      <c r="AT116" s="826"/>
      <c r="AU116" s="932"/>
      <c r="AV116" s="933"/>
      <c r="AW116" s="933"/>
      <c r="AX116" s="933"/>
      <c r="AY116" s="933"/>
      <c r="AZ116" s="909" t="s">
        <v>473</v>
      </c>
      <c r="BA116" s="910"/>
      <c r="BB116" s="910"/>
      <c r="BC116" s="910"/>
      <c r="BD116" s="910"/>
      <c r="BE116" s="910"/>
      <c r="BF116" s="910"/>
      <c r="BG116" s="910"/>
      <c r="BH116" s="910"/>
      <c r="BI116" s="910"/>
      <c r="BJ116" s="910"/>
      <c r="BK116" s="910"/>
      <c r="BL116" s="910"/>
      <c r="BM116" s="910"/>
      <c r="BN116" s="910"/>
      <c r="BO116" s="910"/>
      <c r="BP116" s="911"/>
      <c r="BQ116" s="789" t="s">
        <v>455</v>
      </c>
      <c r="BR116" s="790"/>
      <c r="BS116" s="790"/>
      <c r="BT116" s="790"/>
      <c r="BU116" s="790"/>
      <c r="BV116" s="790" t="s">
        <v>458</v>
      </c>
      <c r="BW116" s="790"/>
      <c r="BX116" s="790"/>
      <c r="BY116" s="790"/>
      <c r="BZ116" s="790"/>
      <c r="CA116" s="790" t="s">
        <v>453</v>
      </c>
      <c r="CB116" s="790"/>
      <c r="CC116" s="790"/>
      <c r="CD116" s="790"/>
      <c r="CE116" s="790"/>
      <c r="CF116" s="875" t="s">
        <v>455</v>
      </c>
      <c r="CG116" s="876"/>
      <c r="CH116" s="876"/>
      <c r="CI116" s="876"/>
      <c r="CJ116" s="876"/>
      <c r="CK116" s="927"/>
      <c r="CL116" s="821"/>
      <c r="CM116" s="817" t="s">
        <v>474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455</v>
      </c>
      <c r="DH116" s="780"/>
      <c r="DI116" s="780"/>
      <c r="DJ116" s="780"/>
      <c r="DK116" s="781"/>
      <c r="DL116" s="782" t="s">
        <v>453</v>
      </c>
      <c r="DM116" s="780"/>
      <c r="DN116" s="780"/>
      <c r="DO116" s="780"/>
      <c r="DP116" s="781"/>
      <c r="DQ116" s="782" t="s">
        <v>453</v>
      </c>
      <c r="DR116" s="780"/>
      <c r="DS116" s="780"/>
      <c r="DT116" s="780"/>
      <c r="DU116" s="781"/>
      <c r="DV116" s="824" t="s">
        <v>453</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475</v>
      </c>
      <c r="Z117" s="897"/>
      <c r="AA117" s="902">
        <v>1485143</v>
      </c>
      <c r="AB117" s="903"/>
      <c r="AC117" s="903"/>
      <c r="AD117" s="903"/>
      <c r="AE117" s="904"/>
      <c r="AF117" s="905">
        <v>1438946</v>
      </c>
      <c r="AG117" s="903"/>
      <c r="AH117" s="903"/>
      <c r="AI117" s="903"/>
      <c r="AJ117" s="904"/>
      <c r="AK117" s="905">
        <v>1497906</v>
      </c>
      <c r="AL117" s="903"/>
      <c r="AM117" s="903"/>
      <c r="AN117" s="903"/>
      <c r="AO117" s="904"/>
      <c r="AP117" s="906"/>
      <c r="AQ117" s="907"/>
      <c r="AR117" s="907"/>
      <c r="AS117" s="907"/>
      <c r="AT117" s="908"/>
      <c r="AU117" s="932"/>
      <c r="AV117" s="933"/>
      <c r="AW117" s="933"/>
      <c r="AX117" s="933"/>
      <c r="AY117" s="933"/>
      <c r="AZ117" s="863" t="s">
        <v>476</v>
      </c>
      <c r="BA117" s="864"/>
      <c r="BB117" s="864"/>
      <c r="BC117" s="864"/>
      <c r="BD117" s="864"/>
      <c r="BE117" s="864"/>
      <c r="BF117" s="864"/>
      <c r="BG117" s="864"/>
      <c r="BH117" s="864"/>
      <c r="BI117" s="864"/>
      <c r="BJ117" s="864"/>
      <c r="BK117" s="864"/>
      <c r="BL117" s="864"/>
      <c r="BM117" s="864"/>
      <c r="BN117" s="864"/>
      <c r="BO117" s="864"/>
      <c r="BP117" s="865"/>
      <c r="BQ117" s="789" t="s">
        <v>477</v>
      </c>
      <c r="BR117" s="790"/>
      <c r="BS117" s="790"/>
      <c r="BT117" s="790"/>
      <c r="BU117" s="790"/>
      <c r="BV117" s="790" t="s">
        <v>427</v>
      </c>
      <c r="BW117" s="790"/>
      <c r="BX117" s="790"/>
      <c r="BY117" s="790"/>
      <c r="BZ117" s="790"/>
      <c r="CA117" s="790" t="s">
        <v>455</v>
      </c>
      <c r="CB117" s="790"/>
      <c r="CC117" s="790"/>
      <c r="CD117" s="790"/>
      <c r="CE117" s="790"/>
      <c r="CF117" s="875" t="s">
        <v>458</v>
      </c>
      <c r="CG117" s="876"/>
      <c r="CH117" s="876"/>
      <c r="CI117" s="876"/>
      <c r="CJ117" s="876"/>
      <c r="CK117" s="927"/>
      <c r="CL117" s="821"/>
      <c r="CM117" s="817"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427</v>
      </c>
      <c r="DH117" s="780"/>
      <c r="DI117" s="780"/>
      <c r="DJ117" s="780"/>
      <c r="DK117" s="781"/>
      <c r="DL117" s="782" t="s">
        <v>427</v>
      </c>
      <c r="DM117" s="780"/>
      <c r="DN117" s="780"/>
      <c r="DO117" s="780"/>
      <c r="DP117" s="781"/>
      <c r="DQ117" s="782" t="s">
        <v>479</v>
      </c>
      <c r="DR117" s="780"/>
      <c r="DS117" s="780"/>
      <c r="DT117" s="780"/>
      <c r="DU117" s="781"/>
      <c r="DV117" s="824" t="s">
        <v>480</v>
      </c>
      <c r="DW117" s="825"/>
      <c r="DX117" s="825"/>
      <c r="DY117" s="825"/>
      <c r="DZ117" s="826"/>
    </row>
    <row r="118" spans="1:130" s="230" customFormat="1" ht="26.25" customHeight="1" x14ac:dyDescent="0.15">
      <c r="A118" s="895" t="s">
        <v>448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445</v>
      </c>
      <c r="AB118" s="896"/>
      <c r="AC118" s="896"/>
      <c r="AD118" s="896"/>
      <c r="AE118" s="897"/>
      <c r="AF118" s="898" t="s">
        <v>446</v>
      </c>
      <c r="AG118" s="896"/>
      <c r="AH118" s="896"/>
      <c r="AI118" s="896"/>
      <c r="AJ118" s="897"/>
      <c r="AK118" s="898" t="s">
        <v>315</v>
      </c>
      <c r="AL118" s="896"/>
      <c r="AM118" s="896"/>
      <c r="AN118" s="896"/>
      <c r="AO118" s="897"/>
      <c r="AP118" s="899" t="s">
        <v>447</v>
      </c>
      <c r="AQ118" s="900"/>
      <c r="AR118" s="900"/>
      <c r="AS118" s="900"/>
      <c r="AT118" s="901"/>
      <c r="AU118" s="932"/>
      <c r="AV118" s="933"/>
      <c r="AW118" s="933"/>
      <c r="AX118" s="933"/>
      <c r="AY118" s="933"/>
      <c r="AZ118" s="838" t="s">
        <v>481</v>
      </c>
      <c r="BA118" s="839"/>
      <c r="BB118" s="839"/>
      <c r="BC118" s="839"/>
      <c r="BD118" s="839"/>
      <c r="BE118" s="839"/>
      <c r="BF118" s="839"/>
      <c r="BG118" s="839"/>
      <c r="BH118" s="839"/>
      <c r="BI118" s="839"/>
      <c r="BJ118" s="839"/>
      <c r="BK118" s="839"/>
      <c r="BL118" s="839"/>
      <c r="BM118" s="839"/>
      <c r="BN118" s="839"/>
      <c r="BO118" s="839"/>
      <c r="BP118" s="840"/>
      <c r="BQ118" s="879" t="s">
        <v>482</v>
      </c>
      <c r="BR118" s="845"/>
      <c r="BS118" s="845"/>
      <c r="BT118" s="845"/>
      <c r="BU118" s="845"/>
      <c r="BV118" s="845" t="s">
        <v>401</v>
      </c>
      <c r="BW118" s="845"/>
      <c r="BX118" s="845"/>
      <c r="BY118" s="845"/>
      <c r="BZ118" s="845"/>
      <c r="CA118" s="845" t="s">
        <v>480</v>
      </c>
      <c r="CB118" s="845"/>
      <c r="CC118" s="845"/>
      <c r="CD118" s="845"/>
      <c r="CE118" s="845"/>
      <c r="CF118" s="875" t="s">
        <v>427</v>
      </c>
      <c r="CG118" s="876"/>
      <c r="CH118" s="876"/>
      <c r="CI118" s="876"/>
      <c r="CJ118" s="876"/>
      <c r="CK118" s="927"/>
      <c r="CL118" s="821"/>
      <c r="CM118" s="817" t="s">
        <v>483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458</v>
      </c>
      <c r="DH118" s="780"/>
      <c r="DI118" s="780"/>
      <c r="DJ118" s="780"/>
      <c r="DK118" s="781"/>
      <c r="DL118" s="782" t="s">
        <v>484</v>
      </c>
      <c r="DM118" s="780"/>
      <c r="DN118" s="780"/>
      <c r="DO118" s="780"/>
      <c r="DP118" s="781"/>
      <c r="DQ118" s="782" t="s">
        <v>485</v>
      </c>
      <c r="DR118" s="780"/>
      <c r="DS118" s="780"/>
      <c r="DT118" s="780"/>
      <c r="DU118" s="781"/>
      <c r="DV118" s="824" t="s">
        <v>486</v>
      </c>
      <c r="DW118" s="825"/>
      <c r="DX118" s="825"/>
      <c r="DY118" s="825"/>
      <c r="DZ118" s="826"/>
    </row>
    <row r="119" spans="1:130" s="230" customFormat="1" ht="26.25" customHeight="1" x14ac:dyDescent="0.15">
      <c r="A119" s="818" t="s">
        <v>451</v>
      </c>
      <c r="B119" s="819"/>
      <c r="C119" s="860" t="s">
        <v>452</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484</v>
      </c>
      <c r="AB119" s="889"/>
      <c r="AC119" s="889"/>
      <c r="AD119" s="889"/>
      <c r="AE119" s="890"/>
      <c r="AF119" s="891" t="s">
        <v>427</v>
      </c>
      <c r="AG119" s="889"/>
      <c r="AH119" s="889"/>
      <c r="AI119" s="889"/>
      <c r="AJ119" s="890"/>
      <c r="AK119" s="891" t="s">
        <v>458</v>
      </c>
      <c r="AL119" s="889"/>
      <c r="AM119" s="889"/>
      <c r="AN119" s="889"/>
      <c r="AO119" s="890"/>
      <c r="AP119" s="892" t="s">
        <v>484</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487</v>
      </c>
      <c r="BP119" s="878"/>
      <c r="BQ119" s="879">
        <v>18133278</v>
      </c>
      <c r="BR119" s="845"/>
      <c r="BS119" s="845"/>
      <c r="BT119" s="845"/>
      <c r="BU119" s="845"/>
      <c r="BV119" s="845">
        <v>17393929</v>
      </c>
      <c r="BW119" s="845"/>
      <c r="BX119" s="845"/>
      <c r="BY119" s="845"/>
      <c r="BZ119" s="845"/>
      <c r="CA119" s="845">
        <v>16939767</v>
      </c>
      <c r="CB119" s="845"/>
      <c r="CC119" s="845"/>
      <c r="CD119" s="845"/>
      <c r="CE119" s="845"/>
      <c r="CF119" s="748"/>
      <c r="CG119" s="749"/>
      <c r="CH119" s="749"/>
      <c r="CI119" s="749"/>
      <c r="CJ119" s="834"/>
      <c r="CK119" s="928"/>
      <c r="CL119" s="823"/>
      <c r="CM119" s="838" t="s">
        <v>488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489</v>
      </c>
      <c r="DH119" s="764"/>
      <c r="DI119" s="764"/>
      <c r="DJ119" s="764"/>
      <c r="DK119" s="765"/>
      <c r="DL119" s="766" t="s">
        <v>490</v>
      </c>
      <c r="DM119" s="764"/>
      <c r="DN119" s="764"/>
      <c r="DO119" s="764"/>
      <c r="DP119" s="765"/>
      <c r="DQ119" s="766" t="s">
        <v>490</v>
      </c>
      <c r="DR119" s="764"/>
      <c r="DS119" s="764"/>
      <c r="DT119" s="764"/>
      <c r="DU119" s="765"/>
      <c r="DV119" s="848" t="s">
        <v>480</v>
      </c>
      <c r="DW119" s="849"/>
      <c r="DX119" s="849"/>
      <c r="DY119" s="849"/>
      <c r="DZ119" s="850"/>
    </row>
    <row r="120" spans="1:130" s="230" customFormat="1" ht="26.25" customHeight="1" x14ac:dyDescent="0.15">
      <c r="A120" s="820"/>
      <c r="B120" s="821"/>
      <c r="C120" s="817" t="s">
        <v>457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491</v>
      </c>
      <c r="AB120" s="780"/>
      <c r="AC120" s="780"/>
      <c r="AD120" s="780"/>
      <c r="AE120" s="781"/>
      <c r="AF120" s="782" t="s">
        <v>427</v>
      </c>
      <c r="AG120" s="780"/>
      <c r="AH120" s="780"/>
      <c r="AI120" s="780"/>
      <c r="AJ120" s="781"/>
      <c r="AK120" s="782" t="s">
        <v>401</v>
      </c>
      <c r="AL120" s="780"/>
      <c r="AM120" s="780"/>
      <c r="AN120" s="780"/>
      <c r="AO120" s="781"/>
      <c r="AP120" s="824" t="s">
        <v>480</v>
      </c>
      <c r="AQ120" s="825"/>
      <c r="AR120" s="825"/>
      <c r="AS120" s="825"/>
      <c r="AT120" s="826"/>
      <c r="AU120" s="880" t="s">
        <v>492</v>
      </c>
      <c r="AV120" s="881"/>
      <c r="AW120" s="881"/>
      <c r="AX120" s="881"/>
      <c r="AY120" s="882"/>
      <c r="AZ120" s="860" t="s">
        <v>493</v>
      </c>
      <c r="BA120" s="810"/>
      <c r="BB120" s="810"/>
      <c r="BC120" s="810"/>
      <c r="BD120" s="810"/>
      <c r="BE120" s="810"/>
      <c r="BF120" s="810"/>
      <c r="BG120" s="810"/>
      <c r="BH120" s="810"/>
      <c r="BI120" s="810"/>
      <c r="BJ120" s="810"/>
      <c r="BK120" s="810"/>
      <c r="BL120" s="810"/>
      <c r="BM120" s="810"/>
      <c r="BN120" s="810"/>
      <c r="BO120" s="810"/>
      <c r="BP120" s="811"/>
      <c r="BQ120" s="861">
        <v>6608074</v>
      </c>
      <c r="BR120" s="842"/>
      <c r="BS120" s="842"/>
      <c r="BT120" s="842"/>
      <c r="BU120" s="842"/>
      <c r="BV120" s="842">
        <v>8458118</v>
      </c>
      <c r="BW120" s="842"/>
      <c r="BX120" s="842"/>
      <c r="BY120" s="842"/>
      <c r="BZ120" s="842"/>
      <c r="CA120" s="842">
        <v>9955062</v>
      </c>
      <c r="CB120" s="842"/>
      <c r="CC120" s="842"/>
      <c r="CD120" s="842"/>
      <c r="CE120" s="842"/>
      <c r="CF120" s="866">
        <v>145.19999999999999</v>
      </c>
      <c r="CG120" s="867"/>
      <c r="CH120" s="867"/>
      <c r="CI120" s="867"/>
      <c r="CJ120" s="867"/>
      <c r="CK120" s="868" t="s">
        <v>494</v>
      </c>
      <c r="CL120" s="852"/>
      <c r="CM120" s="852"/>
      <c r="CN120" s="852"/>
      <c r="CO120" s="853"/>
      <c r="CP120" s="872" t="s">
        <v>419</v>
      </c>
      <c r="CQ120" s="873"/>
      <c r="CR120" s="873"/>
      <c r="CS120" s="873"/>
      <c r="CT120" s="873"/>
      <c r="CU120" s="873"/>
      <c r="CV120" s="873"/>
      <c r="CW120" s="873"/>
      <c r="CX120" s="873"/>
      <c r="CY120" s="873"/>
      <c r="CZ120" s="873"/>
      <c r="DA120" s="873"/>
      <c r="DB120" s="873"/>
      <c r="DC120" s="873"/>
      <c r="DD120" s="873"/>
      <c r="DE120" s="873"/>
      <c r="DF120" s="874"/>
      <c r="DG120" s="861">
        <v>5960128</v>
      </c>
      <c r="DH120" s="842"/>
      <c r="DI120" s="842"/>
      <c r="DJ120" s="842"/>
      <c r="DK120" s="842"/>
      <c r="DL120" s="842">
        <v>5649485</v>
      </c>
      <c r="DM120" s="842"/>
      <c r="DN120" s="842"/>
      <c r="DO120" s="842"/>
      <c r="DP120" s="842"/>
      <c r="DQ120" s="842">
        <v>5521327</v>
      </c>
      <c r="DR120" s="842"/>
      <c r="DS120" s="842"/>
      <c r="DT120" s="842"/>
      <c r="DU120" s="842"/>
      <c r="DV120" s="843">
        <v>80.5</v>
      </c>
      <c r="DW120" s="843"/>
      <c r="DX120" s="843"/>
      <c r="DY120" s="843"/>
      <c r="DZ120" s="844"/>
    </row>
    <row r="121" spans="1:130" s="230" customFormat="1" ht="26.25" customHeight="1" x14ac:dyDescent="0.15">
      <c r="A121" s="820"/>
      <c r="B121" s="821"/>
      <c r="C121" s="863" t="s">
        <v>495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427</v>
      </c>
      <c r="AB121" s="780"/>
      <c r="AC121" s="780"/>
      <c r="AD121" s="780"/>
      <c r="AE121" s="781"/>
      <c r="AF121" s="782" t="s">
        <v>496</v>
      </c>
      <c r="AG121" s="780"/>
      <c r="AH121" s="780"/>
      <c r="AI121" s="780"/>
      <c r="AJ121" s="781"/>
      <c r="AK121" s="782" t="s">
        <v>484</v>
      </c>
      <c r="AL121" s="780"/>
      <c r="AM121" s="780"/>
      <c r="AN121" s="780"/>
      <c r="AO121" s="781"/>
      <c r="AP121" s="824" t="s">
        <v>401</v>
      </c>
      <c r="AQ121" s="825"/>
      <c r="AR121" s="825"/>
      <c r="AS121" s="825"/>
      <c r="AT121" s="826"/>
      <c r="AU121" s="883"/>
      <c r="AV121" s="884"/>
      <c r="AW121" s="884"/>
      <c r="AX121" s="884"/>
      <c r="AY121" s="885"/>
      <c r="AZ121" s="817" t="s">
        <v>497</v>
      </c>
      <c r="BA121" s="752"/>
      <c r="BB121" s="752"/>
      <c r="BC121" s="752"/>
      <c r="BD121" s="752"/>
      <c r="BE121" s="752"/>
      <c r="BF121" s="752"/>
      <c r="BG121" s="752"/>
      <c r="BH121" s="752"/>
      <c r="BI121" s="752"/>
      <c r="BJ121" s="752"/>
      <c r="BK121" s="752"/>
      <c r="BL121" s="752"/>
      <c r="BM121" s="752"/>
      <c r="BN121" s="752"/>
      <c r="BO121" s="752"/>
      <c r="BP121" s="753"/>
      <c r="BQ121" s="789">
        <v>3370661</v>
      </c>
      <c r="BR121" s="790"/>
      <c r="BS121" s="790"/>
      <c r="BT121" s="790"/>
      <c r="BU121" s="790"/>
      <c r="BV121" s="790">
        <v>2892417</v>
      </c>
      <c r="BW121" s="790"/>
      <c r="BX121" s="790"/>
      <c r="BY121" s="790"/>
      <c r="BZ121" s="790"/>
      <c r="CA121" s="790">
        <v>2422335</v>
      </c>
      <c r="CB121" s="790"/>
      <c r="CC121" s="790"/>
      <c r="CD121" s="790"/>
      <c r="CE121" s="790"/>
      <c r="CF121" s="875">
        <v>35.299999999999997</v>
      </c>
      <c r="CG121" s="876"/>
      <c r="CH121" s="876"/>
      <c r="CI121" s="876"/>
      <c r="CJ121" s="876"/>
      <c r="CK121" s="869"/>
      <c r="CL121" s="855"/>
      <c r="CM121" s="855"/>
      <c r="CN121" s="855"/>
      <c r="CO121" s="856"/>
      <c r="CP121" s="835" t="s">
        <v>498</v>
      </c>
      <c r="CQ121" s="836"/>
      <c r="CR121" s="836"/>
      <c r="CS121" s="836"/>
      <c r="CT121" s="836"/>
      <c r="CU121" s="836"/>
      <c r="CV121" s="836"/>
      <c r="CW121" s="836"/>
      <c r="CX121" s="836"/>
      <c r="CY121" s="836"/>
      <c r="CZ121" s="836"/>
      <c r="DA121" s="836"/>
      <c r="DB121" s="836"/>
      <c r="DC121" s="836"/>
      <c r="DD121" s="836"/>
      <c r="DE121" s="836"/>
      <c r="DF121" s="837"/>
      <c r="DG121" s="789">
        <v>17842</v>
      </c>
      <c r="DH121" s="790"/>
      <c r="DI121" s="790"/>
      <c r="DJ121" s="790"/>
      <c r="DK121" s="790"/>
      <c r="DL121" s="790">
        <v>6664</v>
      </c>
      <c r="DM121" s="790"/>
      <c r="DN121" s="790"/>
      <c r="DO121" s="790"/>
      <c r="DP121" s="790"/>
      <c r="DQ121" s="790">
        <v>6706</v>
      </c>
      <c r="DR121" s="790"/>
      <c r="DS121" s="790"/>
      <c r="DT121" s="790"/>
      <c r="DU121" s="790"/>
      <c r="DV121" s="796">
        <v>0.1</v>
      </c>
      <c r="DW121" s="796"/>
      <c r="DX121" s="796"/>
      <c r="DY121" s="796"/>
      <c r="DZ121" s="797"/>
    </row>
    <row r="122" spans="1:130" s="230" customFormat="1" ht="26.25" customHeight="1" x14ac:dyDescent="0.15">
      <c r="A122" s="820"/>
      <c r="B122" s="821"/>
      <c r="C122" s="817" t="s">
        <v>468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496</v>
      </c>
      <c r="AB122" s="780"/>
      <c r="AC122" s="780"/>
      <c r="AD122" s="780"/>
      <c r="AE122" s="781"/>
      <c r="AF122" s="782" t="s">
        <v>499</v>
      </c>
      <c r="AG122" s="780"/>
      <c r="AH122" s="780"/>
      <c r="AI122" s="780"/>
      <c r="AJ122" s="781"/>
      <c r="AK122" s="782" t="s">
        <v>401</v>
      </c>
      <c r="AL122" s="780"/>
      <c r="AM122" s="780"/>
      <c r="AN122" s="780"/>
      <c r="AO122" s="781"/>
      <c r="AP122" s="824" t="s">
        <v>401</v>
      </c>
      <c r="AQ122" s="825"/>
      <c r="AR122" s="825"/>
      <c r="AS122" s="825"/>
      <c r="AT122" s="826"/>
      <c r="AU122" s="883"/>
      <c r="AV122" s="884"/>
      <c r="AW122" s="884"/>
      <c r="AX122" s="884"/>
      <c r="AY122" s="885"/>
      <c r="AZ122" s="838" t="s">
        <v>500</v>
      </c>
      <c r="BA122" s="839"/>
      <c r="BB122" s="839"/>
      <c r="BC122" s="839"/>
      <c r="BD122" s="839"/>
      <c r="BE122" s="839"/>
      <c r="BF122" s="839"/>
      <c r="BG122" s="839"/>
      <c r="BH122" s="839"/>
      <c r="BI122" s="839"/>
      <c r="BJ122" s="839"/>
      <c r="BK122" s="839"/>
      <c r="BL122" s="839"/>
      <c r="BM122" s="839"/>
      <c r="BN122" s="839"/>
      <c r="BO122" s="839"/>
      <c r="BP122" s="840"/>
      <c r="BQ122" s="879">
        <v>11147903</v>
      </c>
      <c r="BR122" s="845"/>
      <c r="BS122" s="845"/>
      <c r="BT122" s="845"/>
      <c r="BU122" s="845"/>
      <c r="BV122" s="845">
        <v>10814259</v>
      </c>
      <c r="BW122" s="845"/>
      <c r="BX122" s="845"/>
      <c r="BY122" s="845"/>
      <c r="BZ122" s="845"/>
      <c r="CA122" s="845">
        <v>10336553</v>
      </c>
      <c r="CB122" s="845"/>
      <c r="CC122" s="845"/>
      <c r="CD122" s="845"/>
      <c r="CE122" s="845"/>
      <c r="CF122" s="846">
        <v>150.80000000000001</v>
      </c>
      <c r="CG122" s="847"/>
      <c r="CH122" s="847"/>
      <c r="CI122" s="847"/>
      <c r="CJ122" s="847"/>
      <c r="CK122" s="869"/>
      <c r="CL122" s="855"/>
      <c r="CM122" s="855"/>
      <c r="CN122" s="855"/>
      <c r="CO122" s="856"/>
      <c r="CP122" s="835" t="s">
        <v>501</v>
      </c>
      <c r="CQ122" s="836"/>
      <c r="CR122" s="836"/>
      <c r="CS122" s="836"/>
      <c r="CT122" s="836"/>
      <c r="CU122" s="836"/>
      <c r="CV122" s="836"/>
      <c r="CW122" s="836"/>
      <c r="CX122" s="836"/>
      <c r="CY122" s="836"/>
      <c r="CZ122" s="836"/>
      <c r="DA122" s="836"/>
      <c r="DB122" s="836"/>
      <c r="DC122" s="836"/>
      <c r="DD122" s="836"/>
      <c r="DE122" s="836"/>
      <c r="DF122" s="837"/>
      <c r="DG122" s="789" t="s">
        <v>477</v>
      </c>
      <c r="DH122" s="790"/>
      <c r="DI122" s="790"/>
      <c r="DJ122" s="790"/>
      <c r="DK122" s="790"/>
      <c r="DL122" s="790" t="s">
        <v>484</v>
      </c>
      <c r="DM122" s="790"/>
      <c r="DN122" s="790"/>
      <c r="DO122" s="790"/>
      <c r="DP122" s="790"/>
      <c r="DQ122" s="790" t="s">
        <v>427</v>
      </c>
      <c r="DR122" s="790"/>
      <c r="DS122" s="790"/>
      <c r="DT122" s="790"/>
      <c r="DU122" s="790"/>
      <c r="DV122" s="796" t="s">
        <v>401</v>
      </c>
      <c r="DW122" s="796"/>
      <c r="DX122" s="796"/>
      <c r="DY122" s="796"/>
      <c r="DZ122" s="797"/>
    </row>
    <row r="123" spans="1:130" s="230" customFormat="1" ht="26.25" customHeight="1" x14ac:dyDescent="0.15">
      <c r="A123" s="820"/>
      <c r="B123" s="821"/>
      <c r="C123" s="817" t="s">
        <v>474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458</v>
      </c>
      <c r="AB123" s="780"/>
      <c r="AC123" s="780"/>
      <c r="AD123" s="780"/>
      <c r="AE123" s="781"/>
      <c r="AF123" s="782" t="s">
        <v>401</v>
      </c>
      <c r="AG123" s="780"/>
      <c r="AH123" s="780"/>
      <c r="AI123" s="780"/>
      <c r="AJ123" s="781"/>
      <c r="AK123" s="782" t="s">
        <v>458</v>
      </c>
      <c r="AL123" s="780"/>
      <c r="AM123" s="780"/>
      <c r="AN123" s="780"/>
      <c r="AO123" s="781"/>
      <c r="AP123" s="824" t="s">
        <v>480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502</v>
      </c>
      <c r="BP123" s="878"/>
      <c r="BQ123" s="832">
        <v>21126638</v>
      </c>
      <c r="BR123" s="833"/>
      <c r="BS123" s="833"/>
      <c r="BT123" s="833"/>
      <c r="BU123" s="833"/>
      <c r="BV123" s="833">
        <v>22164794</v>
      </c>
      <c r="BW123" s="833"/>
      <c r="BX123" s="833"/>
      <c r="BY123" s="833"/>
      <c r="BZ123" s="833"/>
      <c r="CA123" s="833">
        <v>22713950</v>
      </c>
      <c r="CB123" s="833"/>
      <c r="CC123" s="833"/>
      <c r="CD123" s="833"/>
      <c r="CE123" s="833"/>
      <c r="CF123" s="748"/>
      <c r="CG123" s="749"/>
      <c r="CH123" s="749"/>
      <c r="CI123" s="749"/>
      <c r="CJ123" s="834"/>
      <c r="CK123" s="869"/>
      <c r="CL123" s="855"/>
      <c r="CM123" s="855"/>
      <c r="CN123" s="855"/>
      <c r="CO123" s="856"/>
      <c r="CP123" s="835" t="s">
        <v>503</v>
      </c>
      <c r="CQ123" s="836"/>
      <c r="CR123" s="836"/>
      <c r="CS123" s="836"/>
      <c r="CT123" s="836"/>
      <c r="CU123" s="836"/>
      <c r="CV123" s="836"/>
      <c r="CW123" s="836"/>
      <c r="CX123" s="836"/>
      <c r="CY123" s="836"/>
      <c r="CZ123" s="836"/>
      <c r="DA123" s="836"/>
      <c r="DB123" s="836"/>
      <c r="DC123" s="836"/>
      <c r="DD123" s="836"/>
      <c r="DE123" s="836"/>
      <c r="DF123" s="837"/>
      <c r="DG123" s="779" t="s">
        <v>458</v>
      </c>
      <c r="DH123" s="780"/>
      <c r="DI123" s="780"/>
      <c r="DJ123" s="780"/>
      <c r="DK123" s="781"/>
      <c r="DL123" s="782" t="s">
        <v>490</v>
      </c>
      <c r="DM123" s="780"/>
      <c r="DN123" s="780"/>
      <c r="DO123" s="780"/>
      <c r="DP123" s="781"/>
      <c r="DQ123" s="782" t="s">
        <v>458</v>
      </c>
      <c r="DR123" s="780"/>
      <c r="DS123" s="780"/>
      <c r="DT123" s="780"/>
      <c r="DU123" s="781"/>
      <c r="DV123" s="824" t="s">
        <v>485</v>
      </c>
      <c r="DW123" s="825"/>
      <c r="DX123" s="825"/>
      <c r="DY123" s="825"/>
      <c r="DZ123" s="826"/>
    </row>
    <row r="124" spans="1:130" s="230" customFormat="1" ht="26.25" customHeight="1" thickBot="1" x14ac:dyDescent="0.2">
      <c r="A124" s="820"/>
      <c r="B124" s="821"/>
      <c r="C124" s="817"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490</v>
      </c>
      <c r="AB124" s="780"/>
      <c r="AC124" s="780"/>
      <c r="AD124" s="780"/>
      <c r="AE124" s="781"/>
      <c r="AF124" s="782" t="s">
        <v>458</v>
      </c>
      <c r="AG124" s="780"/>
      <c r="AH124" s="780"/>
      <c r="AI124" s="780"/>
      <c r="AJ124" s="781"/>
      <c r="AK124" s="782" t="s">
        <v>401</v>
      </c>
      <c r="AL124" s="780"/>
      <c r="AM124" s="780"/>
      <c r="AN124" s="780"/>
      <c r="AO124" s="781"/>
      <c r="AP124" s="824" t="s">
        <v>480</v>
      </c>
      <c r="AQ124" s="825"/>
      <c r="AR124" s="825"/>
      <c r="AS124" s="825"/>
      <c r="AT124" s="826"/>
      <c r="AU124" s="827" t="s">
        <v>504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484</v>
      </c>
      <c r="BR124" s="831"/>
      <c r="BS124" s="831"/>
      <c r="BT124" s="831"/>
      <c r="BU124" s="831"/>
      <c r="BV124" s="831" t="s">
        <v>427</v>
      </c>
      <c r="BW124" s="831"/>
      <c r="BX124" s="831"/>
      <c r="BY124" s="831"/>
      <c r="BZ124" s="831"/>
      <c r="CA124" s="831" t="s">
        <v>458</v>
      </c>
      <c r="CB124" s="831"/>
      <c r="CC124" s="831"/>
      <c r="CD124" s="831"/>
      <c r="CE124" s="831"/>
      <c r="CF124" s="726"/>
      <c r="CG124" s="727"/>
      <c r="CH124" s="727"/>
      <c r="CI124" s="727"/>
      <c r="CJ124" s="862"/>
      <c r="CK124" s="870"/>
      <c r="CL124" s="870"/>
      <c r="CM124" s="870"/>
      <c r="CN124" s="870"/>
      <c r="CO124" s="871"/>
      <c r="CP124" s="835" t="s">
        <v>505</v>
      </c>
      <c r="CQ124" s="836"/>
      <c r="CR124" s="836"/>
      <c r="CS124" s="836"/>
      <c r="CT124" s="836"/>
      <c r="CU124" s="836"/>
      <c r="CV124" s="836"/>
      <c r="CW124" s="836"/>
      <c r="CX124" s="836"/>
      <c r="CY124" s="836"/>
      <c r="CZ124" s="836"/>
      <c r="DA124" s="836"/>
      <c r="DB124" s="836"/>
      <c r="DC124" s="836"/>
      <c r="DD124" s="836"/>
      <c r="DE124" s="836"/>
      <c r="DF124" s="837"/>
      <c r="DG124" s="763" t="s">
        <v>401</v>
      </c>
      <c r="DH124" s="764"/>
      <c r="DI124" s="764"/>
      <c r="DJ124" s="764"/>
      <c r="DK124" s="765"/>
      <c r="DL124" s="766" t="s">
        <v>486</v>
      </c>
      <c r="DM124" s="764"/>
      <c r="DN124" s="764"/>
      <c r="DO124" s="764"/>
      <c r="DP124" s="765"/>
      <c r="DQ124" s="766" t="s">
        <v>401</v>
      </c>
      <c r="DR124" s="764"/>
      <c r="DS124" s="764"/>
      <c r="DT124" s="764"/>
      <c r="DU124" s="765"/>
      <c r="DV124" s="848" t="s">
        <v>477</v>
      </c>
      <c r="DW124" s="849"/>
      <c r="DX124" s="849"/>
      <c r="DY124" s="849"/>
      <c r="DZ124" s="850"/>
    </row>
    <row r="125" spans="1:130" s="230" customFormat="1" ht="26.25" customHeight="1" x14ac:dyDescent="0.15">
      <c r="A125" s="820"/>
      <c r="B125" s="821"/>
      <c r="C125" s="817" t="s">
        <v>483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506</v>
      </c>
      <c r="AB125" s="780"/>
      <c r="AC125" s="780"/>
      <c r="AD125" s="780"/>
      <c r="AE125" s="781"/>
      <c r="AF125" s="782" t="s">
        <v>506</v>
      </c>
      <c r="AG125" s="780"/>
      <c r="AH125" s="780"/>
      <c r="AI125" s="780"/>
      <c r="AJ125" s="781"/>
      <c r="AK125" s="782" t="s">
        <v>507</v>
      </c>
      <c r="AL125" s="780"/>
      <c r="AM125" s="780"/>
      <c r="AN125" s="780"/>
      <c r="AO125" s="781"/>
      <c r="AP125" s="824" t="s">
        <v>458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508</v>
      </c>
      <c r="CL125" s="852"/>
      <c r="CM125" s="852"/>
      <c r="CN125" s="852"/>
      <c r="CO125" s="853"/>
      <c r="CP125" s="860" t="s">
        <v>509</v>
      </c>
      <c r="CQ125" s="810"/>
      <c r="CR125" s="810"/>
      <c r="CS125" s="810"/>
      <c r="CT125" s="810"/>
      <c r="CU125" s="810"/>
      <c r="CV125" s="810"/>
      <c r="CW125" s="810"/>
      <c r="CX125" s="810"/>
      <c r="CY125" s="810"/>
      <c r="CZ125" s="810"/>
      <c r="DA125" s="810"/>
      <c r="DB125" s="810"/>
      <c r="DC125" s="810"/>
      <c r="DD125" s="810"/>
      <c r="DE125" s="810"/>
      <c r="DF125" s="811"/>
      <c r="DG125" s="861" t="s">
        <v>427</v>
      </c>
      <c r="DH125" s="842"/>
      <c r="DI125" s="842"/>
      <c r="DJ125" s="842"/>
      <c r="DK125" s="842"/>
      <c r="DL125" s="842" t="s">
        <v>458</v>
      </c>
      <c r="DM125" s="842"/>
      <c r="DN125" s="842"/>
      <c r="DO125" s="842"/>
      <c r="DP125" s="842"/>
      <c r="DQ125" s="842" t="s">
        <v>401</v>
      </c>
      <c r="DR125" s="842"/>
      <c r="DS125" s="842"/>
      <c r="DT125" s="842"/>
      <c r="DU125" s="842"/>
      <c r="DV125" s="843" t="s">
        <v>480</v>
      </c>
      <c r="DW125" s="843"/>
      <c r="DX125" s="843"/>
      <c r="DY125" s="843"/>
      <c r="DZ125" s="844"/>
    </row>
    <row r="126" spans="1:130" s="230" customFormat="1" ht="26.25" customHeight="1" thickBot="1" x14ac:dyDescent="0.2">
      <c r="A126" s="820"/>
      <c r="B126" s="821"/>
      <c r="C126" s="817" t="s">
        <v>488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427</v>
      </c>
      <c r="AB126" s="780"/>
      <c r="AC126" s="780"/>
      <c r="AD126" s="780"/>
      <c r="AE126" s="781"/>
      <c r="AF126" s="782" t="s">
        <v>507</v>
      </c>
      <c r="AG126" s="780"/>
      <c r="AH126" s="780"/>
      <c r="AI126" s="780"/>
      <c r="AJ126" s="781"/>
      <c r="AK126" s="782" t="s">
        <v>427</v>
      </c>
      <c r="AL126" s="780"/>
      <c r="AM126" s="780"/>
      <c r="AN126" s="780"/>
      <c r="AO126" s="781"/>
      <c r="AP126" s="824" t="s">
        <v>458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510</v>
      </c>
      <c r="CQ126" s="752"/>
      <c r="CR126" s="752"/>
      <c r="CS126" s="752"/>
      <c r="CT126" s="752"/>
      <c r="CU126" s="752"/>
      <c r="CV126" s="752"/>
      <c r="CW126" s="752"/>
      <c r="CX126" s="752"/>
      <c r="CY126" s="752"/>
      <c r="CZ126" s="752"/>
      <c r="DA126" s="752"/>
      <c r="DB126" s="752"/>
      <c r="DC126" s="752"/>
      <c r="DD126" s="752"/>
      <c r="DE126" s="752"/>
      <c r="DF126" s="753"/>
      <c r="DG126" s="789" t="s">
        <v>427</v>
      </c>
      <c r="DH126" s="790"/>
      <c r="DI126" s="790"/>
      <c r="DJ126" s="790"/>
      <c r="DK126" s="790"/>
      <c r="DL126" s="790" t="s">
        <v>427</v>
      </c>
      <c r="DM126" s="790"/>
      <c r="DN126" s="790"/>
      <c r="DO126" s="790"/>
      <c r="DP126" s="790"/>
      <c r="DQ126" s="790" t="s">
        <v>480</v>
      </c>
      <c r="DR126" s="790"/>
      <c r="DS126" s="790"/>
      <c r="DT126" s="790"/>
      <c r="DU126" s="790"/>
      <c r="DV126" s="796" t="s">
        <v>506</v>
      </c>
      <c r="DW126" s="796"/>
      <c r="DX126" s="796"/>
      <c r="DY126" s="796"/>
      <c r="DZ126" s="797"/>
    </row>
    <row r="127" spans="1:130" s="230" customFormat="1" ht="26.25" customHeight="1" x14ac:dyDescent="0.15">
      <c r="A127" s="822"/>
      <c r="B127" s="823"/>
      <c r="C127" s="838" t="s">
        <v>511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8</v>
      </c>
      <c r="AB127" s="780"/>
      <c r="AC127" s="780"/>
      <c r="AD127" s="780"/>
      <c r="AE127" s="781"/>
      <c r="AF127" s="782">
        <v>7</v>
      </c>
      <c r="AG127" s="780"/>
      <c r="AH127" s="780"/>
      <c r="AI127" s="780"/>
      <c r="AJ127" s="781"/>
      <c r="AK127" s="782">
        <v>6</v>
      </c>
      <c r="AL127" s="780"/>
      <c r="AM127" s="780"/>
      <c r="AN127" s="780"/>
      <c r="AO127" s="781"/>
      <c r="AP127" s="824">
        <v>0</v>
      </c>
      <c r="AQ127" s="825"/>
      <c r="AR127" s="825"/>
      <c r="AS127" s="825"/>
      <c r="AT127" s="826"/>
      <c r="AU127" s="232"/>
      <c r="AV127" s="232"/>
      <c r="AW127" s="232"/>
      <c r="AX127" s="841" t="s">
        <v>512</v>
      </c>
      <c r="AY127" s="814"/>
      <c r="AZ127" s="814"/>
      <c r="BA127" s="814"/>
      <c r="BB127" s="814"/>
      <c r="BC127" s="814"/>
      <c r="BD127" s="814"/>
      <c r="BE127" s="815"/>
      <c r="BF127" s="813" t="s">
        <v>513</v>
      </c>
      <c r="BG127" s="814"/>
      <c r="BH127" s="814"/>
      <c r="BI127" s="814"/>
      <c r="BJ127" s="814"/>
      <c r="BK127" s="814"/>
      <c r="BL127" s="815"/>
      <c r="BM127" s="813" t="s">
        <v>514</v>
      </c>
      <c r="BN127" s="814"/>
      <c r="BO127" s="814"/>
      <c r="BP127" s="814"/>
      <c r="BQ127" s="814"/>
      <c r="BR127" s="814"/>
      <c r="BS127" s="815"/>
      <c r="BT127" s="813" t="s">
        <v>515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516</v>
      </c>
      <c r="CQ127" s="752"/>
      <c r="CR127" s="752"/>
      <c r="CS127" s="752"/>
      <c r="CT127" s="752"/>
      <c r="CU127" s="752"/>
      <c r="CV127" s="752"/>
      <c r="CW127" s="752"/>
      <c r="CX127" s="752"/>
      <c r="CY127" s="752"/>
      <c r="CZ127" s="752"/>
      <c r="DA127" s="752"/>
      <c r="DB127" s="752"/>
      <c r="DC127" s="752"/>
      <c r="DD127" s="752"/>
      <c r="DE127" s="752"/>
      <c r="DF127" s="753"/>
      <c r="DG127" s="789" t="s">
        <v>458</v>
      </c>
      <c r="DH127" s="790"/>
      <c r="DI127" s="790"/>
      <c r="DJ127" s="790"/>
      <c r="DK127" s="790"/>
      <c r="DL127" s="790" t="s">
        <v>458</v>
      </c>
      <c r="DM127" s="790"/>
      <c r="DN127" s="790"/>
      <c r="DO127" s="790"/>
      <c r="DP127" s="790"/>
      <c r="DQ127" s="790" t="s">
        <v>506</v>
      </c>
      <c r="DR127" s="790"/>
      <c r="DS127" s="790"/>
      <c r="DT127" s="790"/>
      <c r="DU127" s="790"/>
      <c r="DV127" s="796" t="s">
        <v>480</v>
      </c>
      <c r="DW127" s="796"/>
      <c r="DX127" s="796"/>
      <c r="DY127" s="796"/>
      <c r="DZ127" s="797"/>
    </row>
    <row r="128" spans="1:130" s="230" customFormat="1" ht="26.25" customHeight="1" thickBot="1" x14ac:dyDescent="0.2">
      <c r="A128" s="798" t="s">
        <v>517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518</v>
      </c>
      <c r="X128" s="800"/>
      <c r="Y128" s="800"/>
      <c r="Z128" s="801"/>
      <c r="AA128" s="802">
        <v>236133</v>
      </c>
      <c r="AB128" s="803"/>
      <c r="AC128" s="803"/>
      <c r="AD128" s="803"/>
      <c r="AE128" s="804"/>
      <c r="AF128" s="805">
        <v>225548</v>
      </c>
      <c r="AG128" s="803"/>
      <c r="AH128" s="803"/>
      <c r="AI128" s="803"/>
      <c r="AJ128" s="804"/>
      <c r="AK128" s="805">
        <v>256055</v>
      </c>
      <c r="AL128" s="803"/>
      <c r="AM128" s="803"/>
      <c r="AN128" s="803"/>
      <c r="AO128" s="804"/>
      <c r="AP128" s="806"/>
      <c r="AQ128" s="807"/>
      <c r="AR128" s="807"/>
      <c r="AS128" s="807"/>
      <c r="AT128" s="808"/>
      <c r="AU128" s="232"/>
      <c r="AV128" s="232"/>
      <c r="AW128" s="232"/>
      <c r="AX128" s="809" t="s">
        <v>519</v>
      </c>
      <c r="AY128" s="810"/>
      <c r="AZ128" s="810"/>
      <c r="BA128" s="810"/>
      <c r="BB128" s="810"/>
      <c r="BC128" s="810"/>
      <c r="BD128" s="810"/>
      <c r="BE128" s="811"/>
      <c r="BF128" s="786" t="s">
        <v>401</v>
      </c>
      <c r="BG128" s="787"/>
      <c r="BH128" s="787"/>
      <c r="BI128" s="787"/>
      <c r="BJ128" s="787"/>
      <c r="BK128" s="787"/>
      <c r="BL128" s="812"/>
      <c r="BM128" s="786">
        <v>13.83</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520</v>
      </c>
      <c r="CQ128" s="730"/>
      <c r="CR128" s="730"/>
      <c r="CS128" s="730"/>
      <c r="CT128" s="730"/>
      <c r="CU128" s="730"/>
      <c r="CV128" s="730"/>
      <c r="CW128" s="730"/>
      <c r="CX128" s="730"/>
      <c r="CY128" s="730"/>
      <c r="CZ128" s="730"/>
      <c r="DA128" s="730"/>
      <c r="DB128" s="730"/>
      <c r="DC128" s="730"/>
      <c r="DD128" s="730"/>
      <c r="DE128" s="730"/>
      <c r="DF128" s="731"/>
      <c r="DG128" s="792">
        <v>3532</v>
      </c>
      <c r="DH128" s="793"/>
      <c r="DI128" s="793"/>
      <c r="DJ128" s="793"/>
      <c r="DK128" s="793"/>
      <c r="DL128" s="793" t="s">
        <v>480</v>
      </c>
      <c r="DM128" s="793"/>
      <c r="DN128" s="793"/>
      <c r="DO128" s="793"/>
      <c r="DP128" s="793"/>
      <c r="DQ128" s="793">
        <v>3101</v>
      </c>
      <c r="DR128" s="793"/>
      <c r="DS128" s="793"/>
      <c r="DT128" s="793"/>
      <c r="DU128" s="793"/>
      <c r="DV128" s="794">
        <v>0</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521</v>
      </c>
      <c r="X129" s="777"/>
      <c r="Y129" s="777"/>
      <c r="Z129" s="778"/>
      <c r="AA129" s="779">
        <v>7474163</v>
      </c>
      <c r="AB129" s="780"/>
      <c r="AC129" s="780"/>
      <c r="AD129" s="780"/>
      <c r="AE129" s="781"/>
      <c r="AF129" s="782">
        <v>7856073</v>
      </c>
      <c r="AG129" s="780"/>
      <c r="AH129" s="780"/>
      <c r="AI129" s="780"/>
      <c r="AJ129" s="781"/>
      <c r="AK129" s="782">
        <v>7710250</v>
      </c>
      <c r="AL129" s="780"/>
      <c r="AM129" s="780"/>
      <c r="AN129" s="780"/>
      <c r="AO129" s="781"/>
      <c r="AP129" s="783"/>
      <c r="AQ129" s="784"/>
      <c r="AR129" s="784"/>
      <c r="AS129" s="784"/>
      <c r="AT129" s="785"/>
      <c r="AU129" s="233"/>
      <c r="AV129" s="233"/>
      <c r="AW129" s="233"/>
      <c r="AX129" s="751" t="s">
        <v>522</v>
      </c>
      <c r="AY129" s="752"/>
      <c r="AZ129" s="752"/>
      <c r="BA129" s="752"/>
      <c r="BB129" s="752"/>
      <c r="BC129" s="752"/>
      <c r="BD129" s="752"/>
      <c r="BE129" s="753"/>
      <c r="BF129" s="770" t="s">
        <v>458</v>
      </c>
      <c r="BG129" s="771"/>
      <c r="BH129" s="771"/>
      <c r="BI129" s="771"/>
      <c r="BJ129" s="771"/>
      <c r="BK129" s="771"/>
      <c r="BL129" s="772"/>
      <c r="BM129" s="770">
        <v>18.829999999999998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523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524</v>
      </c>
      <c r="X130" s="777"/>
      <c r="Y130" s="777"/>
      <c r="Z130" s="778"/>
      <c r="AA130" s="779">
        <v>882837</v>
      </c>
      <c r="AB130" s="780"/>
      <c r="AC130" s="780"/>
      <c r="AD130" s="780"/>
      <c r="AE130" s="781"/>
      <c r="AF130" s="782">
        <v>861902</v>
      </c>
      <c r="AG130" s="780"/>
      <c r="AH130" s="780"/>
      <c r="AI130" s="780"/>
      <c r="AJ130" s="781"/>
      <c r="AK130" s="782">
        <v>855129</v>
      </c>
      <c r="AL130" s="780"/>
      <c r="AM130" s="780"/>
      <c r="AN130" s="780"/>
      <c r="AO130" s="781"/>
      <c r="AP130" s="783"/>
      <c r="AQ130" s="784"/>
      <c r="AR130" s="784"/>
      <c r="AS130" s="784"/>
      <c r="AT130" s="785"/>
      <c r="AU130" s="233"/>
      <c r="AV130" s="233"/>
      <c r="AW130" s="233"/>
      <c r="AX130" s="751" t="s">
        <v>525</v>
      </c>
      <c r="AY130" s="752"/>
      <c r="AZ130" s="752"/>
      <c r="BA130" s="752"/>
      <c r="BB130" s="752"/>
      <c r="BC130" s="752"/>
      <c r="BD130" s="752"/>
      <c r="BE130" s="753"/>
      <c r="BF130" s="754">
        <v>5.4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526</v>
      </c>
      <c r="X131" s="761"/>
      <c r="Y131" s="761"/>
      <c r="Z131" s="762"/>
      <c r="AA131" s="763">
        <v>6591326</v>
      </c>
      <c r="AB131" s="764"/>
      <c r="AC131" s="764"/>
      <c r="AD131" s="764"/>
      <c r="AE131" s="765"/>
      <c r="AF131" s="766">
        <v>6994171</v>
      </c>
      <c r="AG131" s="764"/>
      <c r="AH131" s="764"/>
      <c r="AI131" s="764"/>
      <c r="AJ131" s="765"/>
      <c r="AK131" s="766">
        <v>6855121</v>
      </c>
      <c r="AL131" s="764"/>
      <c r="AM131" s="764"/>
      <c r="AN131" s="764"/>
      <c r="AO131" s="765"/>
      <c r="AP131" s="767"/>
      <c r="AQ131" s="768"/>
      <c r="AR131" s="768"/>
      <c r="AS131" s="768"/>
      <c r="AT131" s="769"/>
      <c r="AU131" s="233"/>
      <c r="AV131" s="233"/>
      <c r="AW131" s="233"/>
      <c r="AX131" s="729" t="s">
        <v>527</v>
      </c>
      <c r="AY131" s="730"/>
      <c r="AZ131" s="730"/>
      <c r="BA131" s="730"/>
      <c r="BB131" s="730"/>
      <c r="BC131" s="730"/>
      <c r="BD131" s="730"/>
      <c r="BE131" s="731"/>
      <c r="BF131" s="732" t="s">
        <v>427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529</v>
      </c>
      <c r="W132" s="742"/>
      <c r="X132" s="742"/>
      <c r="Y132" s="742"/>
      <c r="Z132" s="743"/>
      <c r="AA132" s="744">
        <v>5.5553768699999999</v>
      </c>
      <c r="AB132" s="745"/>
      <c r="AC132" s="745"/>
      <c r="AD132" s="745"/>
      <c r="AE132" s="746"/>
      <c r="AF132" s="747">
        <v>5.0255562810000001</v>
      </c>
      <c r="AG132" s="745"/>
      <c r="AH132" s="745"/>
      <c r="AI132" s="745"/>
      <c r="AJ132" s="746"/>
      <c r="AK132" s="747">
        <v>5.6413592120000002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530</v>
      </c>
      <c r="W133" s="721"/>
      <c r="X133" s="721"/>
      <c r="Y133" s="721"/>
      <c r="Z133" s="722"/>
      <c r="AA133" s="723">
        <v>5</v>
      </c>
      <c r="AB133" s="724"/>
      <c r="AC133" s="724"/>
      <c r="AD133" s="724"/>
      <c r="AE133" s="725"/>
      <c r="AF133" s="723">
        <v>5.3</v>
      </c>
      <c r="AG133" s="724"/>
      <c r="AH133" s="724"/>
      <c r="AI133" s="724"/>
      <c r="AJ133" s="725"/>
      <c r="AK133" s="723">
        <v>5.4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pDv3BOjrhs00fE9T3bg9UGW0NvDaVHpYpfvxY9flEte5SeDS14rMgrNtu9L25te/L8MYGPxV25qzGabp05PlQ==" saltValue="9PWBLrOma7/qYXwGcmGT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531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vYV3veJfMfsdudBBkO9YWRZiaohs1WcVChMqEgx9t36BijnV8LcRtWDhOxeVBeX+nwX75DU7b1c2PwRKagHLA==" saltValue="7g55WtViCVrKhhOygy5r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t6M54TT2zpTVdxVGu4914VZhLbxNhxt+sc/3cbCayiwQiMgBjHIOwtWxTigtBl2Q0WYshckeFu4Qfy9I4DZUQ==" saltValue="89YcH6m3YGtBn5YtPFqv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532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534</v>
      </c>
      <c r="AP7" s="272"/>
      <c r="AQ7" s="273" t="s">
        <v>535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536</v>
      </c>
      <c r="AQ8" s="279" t="s">
        <v>537</v>
      </c>
      <c r="AR8" s="280" t="s">
        <v>538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539</v>
      </c>
      <c r="AL9" s="1131"/>
      <c r="AM9" s="1131"/>
      <c r="AN9" s="1132"/>
      <c r="AO9" s="281">
        <v>2353574</v>
      </c>
      <c r="AP9" s="281">
        <v>70742</v>
      </c>
      <c r="AQ9" s="282">
        <v>65553</v>
      </c>
      <c r="AR9" s="283">
        <v>7.9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540</v>
      </c>
      <c r="AL10" s="1131"/>
      <c r="AM10" s="1131"/>
      <c r="AN10" s="1132"/>
      <c r="AO10" s="284">
        <v>423631</v>
      </c>
      <c r="AP10" s="284">
        <v>12733</v>
      </c>
      <c r="AQ10" s="285">
        <v>8503</v>
      </c>
      <c r="AR10" s="286">
        <v>49.7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541</v>
      </c>
      <c r="AL11" s="1131"/>
      <c r="AM11" s="1131"/>
      <c r="AN11" s="1132"/>
      <c r="AO11" s="284" t="s">
        <v>542</v>
      </c>
      <c r="AP11" s="284" t="s">
        <v>542</v>
      </c>
      <c r="AQ11" s="285">
        <v>289</v>
      </c>
      <c r="AR11" s="286" t="s">
        <v>542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543</v>
      </c>
      <c r="AL12" s="1131"/>
      <c r="AM12" s="1131"/>
      <c r="AN12" s="1132"/>
      <c r="AO12" s="284" t="s">
        <v>542</v>
      </c>
      <c r="AP12" s="284" t="s">
        <v>542</v>
      </c>
      <c r="AQ12" s="285">
        <v>23</v>
      </c>
      <c r="AR12" s="286" t="s">
        <v>542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544</v>
      </c>
      <c r="AL13" s="1131"/>
      <c r="AM13" s="1131"/>
      <c r="AN13" s="1132"/>
      <c r="AO13" s="284">
        <v>108218</v>
      </c>
      <c r="AP13" s="284">
        <v>3253</v>
      </c>
      <c r="AQ13" s="285">
        <v>2667</v>
      </c>
      <c r="AR13" s="286">
        <v>22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545</v>
      </c>
      <c r="AL14" s="1131"/>
      <c r="AM14" s="1131"/>
      <c r="AN14" s="1132"/>
      <c r="AO14" s="284">
        <v>41955</v>
      </c>
      <c r="AP14" s="284">
        <v>1261</v>
      </c>
      <c r="AQ14" s="285">
        <v>1163</v>
      </c>
      <c r="AR14" s="286">
        <v>8.4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546</v>
      </c>
      <c r="AL15" s="1134"/>
      <c r="AM15" s="1134"/>
      <c r="AN15" s="1135"/>
      <c r="AO15" s="284">
        <v>-150630</v>
      </c>
      <c r="AP15" s="284">
        <v>-4528</v>
      </c>
      <c r="AQ15" s="285">
        <v>-4250</v>
      </c>
      <c r="AR15" s="286">
        <v>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2776748</v>
      </c>
      <c r="AP16" s="284">
        <v>83461</v>
      </c>
      <c r="AQ16" s="285">
        <v>73949</v>
      </c>
      <c r="AR16" s="286">
        <v>12.9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548</v>
      </c>
      <c r="AP20" s="293" t="s">
        <v>549</v>
      </c>
      <c r="AQ20" s="294" t="s">
        <v>550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551</v>
      </c>
      <c r="AL21" s="1137"/>
      <c r="AM21" s="1137"/>
      <c r="AN21" s="1138"/>
      <c r="AO21" s="297">
        <v>8.06</v>
      </c>
      <c r="AP21" s="298">
        <v>6.65</v>
      </c>
      <c r="AQ21" s="299">
        <v>1.41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552</v>
      </c>
      <c r="AL22" s="1137"/>
      <c r="AM22" s="1137"/>
      <c r="AN22" s="1138"/>
      <c r="AO22" s="302">
        <v>94.4</v>
      </c>
      <c r="AP22" s="303">
        <v>97</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553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554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534</v>
      </c>
      <c r="AP30" s="272"/>
      <c r="AQ30" s="273" t="s">
        <v>535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536</v>
      </c>
      <c r="AQ31" s="279" t="s">
        <v>537</v>
      </c>
      <c r="AR31" s="280" t="s">
        <v>538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556</v>
      </c>
      <c r="AL32" s="1121"/>
      <c r="AM32" s="1121"/>
      <c r="AN32" s="1122"/>
      <c r="AO32" s="312">
        <v>896330</v>
      </c>
      <c r="AP32" s="312">
        <v>26941</v>
      </c>
      <c r="AQ32" s="313">
        <v>33124</v>
      </c>
      <c r="AR32" s="314">
        <v>-18.7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557</v>
      </c>
      <c r="AL33" s="1121"/>
      <c r="AM33" s="1121"/>
      <c r="AN33" s="1122"/>
      <c r="AO33" s="312" t="s">
        <v>542</v>
      </c>
      <c r="AP33" s="312" t="s">
        <v>542</v>
      </c>
      <c r="AQ33" s="313" t="s">
        <v>542</v>
      </c>
      <c r="AR33" s="314" t="s">
        <v>542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558</v>
      </c>
      <c r="AL34" s="1121"/>
      <c r="AM34" s="1121"/>
      <c r="AN34" s="1122"/>
      <c r="AO34" s="312" t="s">
        <v>542</v>
      </c>
      <c r="AP34" s="312" t="s">
        <v>542</v>
      </c>
      <c r="AQ34" s="313" t="s">
        <v>542</v>
      </c>
      <c r="AR34" s="314" t="s">
        <v>542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559</v>
      </c>
      <c r="AL35" s="1121"/>
      <c r="AM35" s="1121"/>
      <c r="AN35" s="1122"/>
      <c r="AO35" s="312">
        <v>540504</v>
      </c>
      <c r="AP35" s="312">
        <v>16246</v>
      </c>
      <c r="AQ35" s="313">
        <v>9022</v>
      </c>
      <c r="AR35" s="314">
        <v>80.099999999999994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560</v>
      </c>
      <c r="AL36" s="1121"/>
      <c r="AM36" s="1121"/>
      <c r="AN36" s="1122"/>
      <c r="AO36" s="312">
        <v>60992</v>
      </c>
      <c r="AP36" s="312">
        <v>1833</v>
      </c>
      <c r="AQ36" s="313">
        <v>1987</v>
      </c>
      <c r="AR36" s="314">
        <v>-7.8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561</v>
      </c>
      <c r="AL37" s="1121"/>
      <c r="AM37" s="1121"/>
      <c r="AN37" s="1122"/>
      <c r="AO37" s="312">
        <v>6</v>
      </c>
      <c r="AP37" s="312">
        <v>0</v>
      </c>
      <c r="AQ37" s="313">
        <v>678</v>
      </c>
      <c r="AR37" s="314">
        <v>-100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562</v>
      </c>
      <c r="AL38" s="1124"/>
      <c r="AM38" s="1124"/>
      <c r="AN38" s="1125"/>
      <c r="AO38" s="315">
        <v>74</v>
      </c>
      <c r="AP38" s="315">
        <v>2</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563</v>
      </c>
      <c r="AL39" s="1124"/>
      <c r="AM39" s="1124"/>
      <c r="AN39" s="1125"/>
      <c r="AO39" s="312">
        <v>-256055</v>
      </c>
      <c r="AP39" s="312">
        <v>-7696</v>
      </c>
      <c r="AQ39" s="313">
        <v>-3119</v>
      </c>
      <c r="AR39" s="314">
        <v>146.69999999999999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564</v>
      </c>
      <c r="AL40" s="1121"/>
      <c r="AM40" s="1121"/>
      <c r="AN40" s="1122"/>
      <c r="AO40" s="312">
        <v>-855129</v>
      </c>
      <c r="AP40" s="312">
        <v>-25703</v>
      </c>
      <c r="AQ40" s="313">
        <v>-27108</v>
      </c>
      <c r="AR40" s="314">
        <v>-5.2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386722</v>
      </c>
      <c r="AP41" s="312">
        <v>11624</v>
      </c>
      <c r="AQ41" s="313">
        <v>14583</v>
      </c>
      <c r="AR41" s="314">
        <v>-20.3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534</v>
      </c>
      <c r="AN49" s="1115" t="s">
        <v>568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569</v>
      </c>
      <c r="AO50" s="329" t="s">
        <v>570</v>
      </c>
      <c r="AP50" s="330" t="s">
        <v>571</v>
      </c>
      <c r="AQ50" s="331" t="s">
        <v>572</v>
      </c>
      <c r="AR50" s="332" t="s">
        <v>573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574</v>
      </c>
      <c r="AL51" s="325"/>
      <c r="AM51" s="333">
        <v>5810530</v>
      </c>
      <c r="AN51" s="334">
        <v>172552</v>
      </c>
      <c r="AO51" s="335">
        <v>56.5</v>
      </c>
      <c r="AP51" s="336">
        <v>47387</v>
      </c>
      <c r="AQ51" s="337">
        <v>-9.1999999999999993</v>
      </c>
      <c r="AR51" s="338">
        <v>65.7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575</v>
      </c>
      <c r="AM52" s="341">
        <v>2285945</v>
      </c>
      <c r="AN52" s="342">
        <v>67885</v>
      </c>
      <c r="AO52" s="343">
        <v>72.099999999999994</v>
      </c>
      <c r="AP52" s="344">
        <v>24928</v>
      </c>
      <c r="AQ52" s="345">
        <v>0.3</v>
      </c>
      <c r="AR52" s="346">
        <v>71.8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576</v>
      </c>
      <c r="AL53" s="325"/>
      <c r="AM53" s="333">
        <v>6169801</v>
      </c>
      <c r="AN53" s="334">
        <v>183751</v>
      </c>
      <c r="AO53" s="335">
        <v>6.5</v>
      </c>
      <c r="AP53" s="336">
        <v>51264</v>
      </c>
      <c r="AQ53" s="337">
        <v>8.1999999999999993</v>
      </c>
      <c r="AR53" s="338">
        <v>-1.7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575</v>
      </c>
      <c r="AM54" s="341">
        <v>3111024</v>
      </c>
      <c r="AN54" s="342">
        <v>92653</v>
      </c>
      <c r="AO54" s="343">
        <v>36.5</v>
      </c>
      <c r="AP54" s="344">
        <v>26040</v>
      </c>
      <c r="AQ54" s="345">
        <v>4.5</v>
      </c>
      <c r="AR54" s="346">
        <v>32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577</v>
      </c>
      <c r="AL55" s="325"/>
      <c r="AM55" s="333">
        <v>2525629</v>
      </c>
      <c r="AN55" s="334">
        <v>75516</v>
      </c>
      <c r="AO55" s="335">
        <v>-58.9</v>
      </c>
      <c r="AP55" s="336">
        <v>52068</v>
      </c>
      <c r="AQ55" s="337">
        <v>1.6</v>
      </c>
      <c r="AR55" s="338">
        <v>-60.5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575</v>
      </c>
      <c r="AM56" s="341">
        <v>732438</v>
      </c>
      <c r="AN56" s="342">
        <v>21900</v>
      </c>
      <c r="AO56" s="343">
        <v>-76.400000000000006</v>
      </c>
      <c r="AP56" s="344">
        <v>26936</v>
      </c>
      <c r="AQ56" s="345">
        <v>3.4</v>
      </c>
      <c r="AR56" s="346">
        <v>-79.8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578</v>
      </c>
      <c r="AL57" s="325"/>
      <c r="AM57" s="333">
        <v>653666</v>
      </c>
      <c r="AN57" s="334">
        <v>19560</v>
      </c>
      <c r="AO57" s="335">
        <v>-74.099999999999994</v>
      </c>
      <c r="AP57" s="336">
        <v>47161</v>
      </c>
      <c r="AQ57" s="337">
        <v>-9.4</v>
      </c>
      <c r="AR57" s="338">
        <v>-64.7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575</v>
      </c>
      <c r="AM58" s="341">
        <v>443139</v>
      </c>
      <c r="AN58" s="342">
        <v>13260</v>
      </c>
      <c r="AO58" s="343">
        <v>-39.5</v>
      </c>
      <c r="AP58" s="344">
        <v>24595</v>
      </c>
      <c r="AQ58" s="345">
        <v>-8.6999999999999993</v>
      </c>
      <c r="AR58" s="346">
        <v>-30.8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579</v>
      </c>
      <c r="AL59" s="325"/>
      <c r="AM59" s="333">
        <v>1141836</v>
      </c>
      <c r="AN59" s="334">
        <v>34320</v>
      </c>
      <c r="AO59" s="335">
        <v>75.5</v>
      </c>
      <c r="AP59" s="336">
        <v>43423</v>
      </c>
      <c r="AQ59" s="337">
        <v>-7.9</v>
      </c>
      <c r="AR59" s="338">
        <v>83.4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575</v>
      </c>
      <c r="AM60" s="341">
        <v>556116</v>
      </c>
      <c r="AN60" s="342">
        <v>16715</v>
      </c>
      <c r="AO60" s="343">
        <v>26.1</v>
      </c>
      <c r="AP60" s="344">
        <v>22207</v>
      </c>
      <c r="AQ60" s="345">
        <v>-9.6999999999999993</v>
      </c>
      <c r="AR60" s="346">
        <v>35.799999999999997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580</v>
      </c>
      <c r="AL61" s="347"/>
      <c r="AM61" s="348">
        <v>3260292</v>
      </c>
      <c r="AN61" s="349">
        <v>97140</v>
      </c>
      <c r="AO61" s="350">
        <v>1.1000000000000001</v>
      </c>
      <c r="AP61" s="351">
        <v>48261</v>
      </c>
      <c r="AQ61" s="352">
        <v>-3.3</v>
      </c>
      <c r="AR61" s="338">
        <v>4.4000000000000004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575</v>
      </c>
      <c r="AM62" s="341">
        <v>1425732</v>
      </c>
      <c r="AN62" s="342">
        <v>42483</v>
      </c>
      <c r="AO62" s="343">
        <v>3.8</v>
      </c>
      <c r="AP62" s="344">
        <v>24941</v>
      </c>
      <c r="AQ62" s="345">
        <v>-2</v>
      </c>
      <c r="AR62" s="346">
        <v>5.8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C9CTtl8/cmoAImKwhSrXraBkwcde+id7VdikK9JviV7h9KcKTXpiOyyVZb4CdvttoqyV5hJYQkD45dG67+wIA==" saltValue="wm8fgHFQhHtuJSDH0gMW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582</v>
      </c>
    </row>
    <row r="120" spans="125:125" ht="13.5" hidden="1" customHeight="1" x14ac:dyDescent="0.15"/>
    <row r="121" spans="125:125" ht="13.5" hidden="1" customHeight="1" x14ac:dyDescent="0.15">
      <c r="DU121" s="259"/>
    </row>
  </sheetData>
  <sheetProtection algorithmName="SHA-512" hashValue="5MlkUeGMhNVfOFiC4j2zdSQgwG0KZSw2IXxRHyywfRw8WcAnM5iFlYl743Yd9XZDlhXwCu7y7RGustvSK+KQUQ==" saltValue="tW/eyRml7SSmjJRjUXZ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583</v>
      </c>
    </row>
  </sheetData>
  <sheetProtection algorithmName="SHA-512" hashValue="/jcw+QeETPKUo/j7udKFS9AxmbBiuQbI24j4LG51MSdU+JRwJ0s7o9GNgI1My/DoJ+IHeY98yONOv+uxxx7fDg==" saltValue="8cLGUEiwftC2LOXGkzeZO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584</v>
      </c>
      <c r="G46" s="8" t="s">
        <v>585</v>
      </c>
      <c r="H46" s="8" t="s">
        <v>586</v>
      </c>
      <c r="I46" s="8" t="s">
        <v>587</v>
      </c>
      <c r="J46" s="9" t="s">
        <v>588</v>
      </c>
    </row>
    <row r="47" spans="2:10" ht="57.75" customHeight="1" x14ac:dyDescent="0.15">
      <c r="B47" s="10"/>
      <c r="C47" s="1139" t="s">
        <v>3</v>
      </c>
      <c r="D47" s="1139"/>
      <c r="E47" s="1140"/>
      <c r="F47" s="11">
        <v>18.48</v>
      </c>
      <c r="G47" s="12">
        <v>17.329999999999998</v>
      </c>
      <c r="H47" s="12">
        <v>21.78</v>
      </c>
      <c r="I47" s="12">
        <v>29.44</v>
      </c>
      <c r="J47" s="13">
        <v>39.25</v>
      </c>
    </row>
    <row r="48" spans="2:10" ht="57.75" customHeight="1" x14ac:dyDescent="0.15">
      <c r="B48" s="14"/>
      <c r="C48" s="1141" t="s">
        <v>4</v>
      </c>
      <c r="D48" s="1141"/>
      <c r="E48" s="1142"/>
      <c r="F48" s="15">
        <v>9.68</v>
      </c>
      <c r="G48" s="16">
        <v>6.65</v>
      </c>
      <c r="H48" s="16">
        <v>6.23</v>
      </c>
      <c r="I48" s="16">
        <v>3.78</v>
      </c>
      <c r="J48" s="17">
        <v>8.98</v>
      </c>
    </row>
    <row r="49" spans="2:10" ht="57.75" customHeight="1" thickBot="1" x14ac:dyDescent="0.2">
      <c r="B49" s="18"/>
      <c r="C49" s="1143" t="s">
        <v>5</v>
      </c>
      <c r="D49" s="1143"/>
      <c r="E49" s="1144"/>
      <c r="F49" s="19" t="s">
        <v>589</v>
      </c>
      <c r="G49" s="20" t="s">
        <v>590</v>
      </c>
      <c r="H49" s="20" t="s">
        <v>591</v>
      </c>
      <c r="I49" s="20">
        <v>0.81</v>
      </c>
      <c r="J49" s="21">
        <v>10.84</v>
      </c>
    </row>
    <row r="50" spans="2:10" x14ac:dyDescent="0.15"/>
  </sheetData>
  <sheetProtection algorithmName="SHA-512" hashValue="G3BJfx6BvOB9sxCVn6/JGWRgkHmiZ8jEMgjD+r9rDiaTZOXMJYPFruNTDTBZTBXRqza/8x5EQER+8Yt0UNGZtQ==" saltValue="Y0juBVmeS1L4broZ8eEY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2024-03-14T01:06:06Z</dcterms:created>
  <dcterms:modified xsi:type="dcterms:W3CDTF">2024-03-22T08:26:01Z</dcterms:modified>
  <cp:category/>
</cp:coreProperties>
</file>